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q.sharepoint.com/teams/c9qfs8af/Shared Documents/Papers in progress/2022 CRISPR editing TARDBP/"/>
    </mc:Choice>
  </mc:AlternateContent>
  <xr:revisionPtr revIDLastSave="197" documentId="13_ncr:1_{B007D74E-E511-E641-AE37-BB1138AF7B29}" xr6:coauthVersionLast="47" xr6:coauthVersionMax="47" xr10:uidLastSave="{FD5EC616-39D4-3748-89C9-4A9C115AC668}"/>
  <bookViews>
    <workbookView xWindow="-36440" yWindow="-8440" windowWidth="28540" windowHeight="20800" activeTab="1" xr2:uid="{ECE36874-FF51-B94E-A8E9-7DB0A18FD6C0}"/>
  </bookViews>
  <sheets>
    <sheet name="Raw - EasyFRAP Double Norm." sheetId="4" r:id="rId1"/>
    <sheet name="AUC - Peak overall analysed  " sheetId="1" r:id="rId2"/>
    <sheet name="ZEN Module - Mobility Fractions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9" i="1" l="1"/>
  <c r="HB28" i="4"/>
  <c r="HB29" i="4"/>
  <c r="HB30" i="4"/>
  <c r="HB31" i="4"/>
  <c r="HB32" i="4"/>
  <c r="HB33" i="4"/>
  <c r="HB34" i="4"/>
  <c r="HB35" i="4"/>
  <c r="HB36" i="4"/>
  <c r="HB37" i="4"/>
  <c r="HB38" i="4"/>
  <c r="HB39" i="4"/>
  <c r="HB40" i="4"/>
  <c r="HB41" i="4"/>
  <c r="HB42" i="4"/>
  <c r="HB43" i="4"/>
  <c r="HB44" i="4"/>
  <c r="HB45" i="4"/>
  <c r="HB46" i="4"/>
  <c r="HB47" i="4"/>
  <c r="HB48" i="4"/>
  <c r="HB49" i="4"/>
  <c r="HB50" i="4"/>
  <c r="HB51" i="4"/>
  <c r="HB52" i="4"/>
  <c r="HB53" i="4"/>
  <c r="HB54" i="4"/>
  <c r="HB55" i="4"/>
  <c r="HB56" i="4"/>
  <c r="HB57" i="4"/>
  <c r="HB58" i="4"/>
  <c r="HB59" i="4"/>
  <c r="HB60" i="4"/>
  <c r="HB61" i="4"/>
  <c r="HB62" i="4"/>
  <c r="HB63" i="4"/>
  <c r="HB64" i="4"/>
  <c r="HB65" i="4"/>
  <c r="HB66" i="4"/>
  <c r="HB67" i="4"/>
  <c r="HB68" i="4"/>
  <c r="HB69" i="4"/>
  <c r="HB70" i="4"/>
  <c r="HB71" i="4"/>
  <c r="HB72" i="4"/>
  <c r="HB73" i="4"/>
  <c r="HB74" i="4"/>
  <c r="HB75" i="4"/>
  <c r="HB76" i="4"/>
  <c r="HB77" i="4"/>
  <c r="HB78" i="4"/>
  <c r="HB79" i="4"/>
  <c r="HB80" i="4"/>
  <c r="HB81" i="4"/>
  <c r="HB82" i="4"/>
  <c r="HB83" i="4"/>
  <c r="HB84" i="4"/>
  <c r="HB85" i="4"/>
  <c r="HB86" i="4"/>
  <c r="HB87" i="4"/>
  <c r="HB88" i="4"/>
  <c r="HB10" i="4"/>
  <c r="HB11" i="4"/>
  <c r="HB12" i="4"/>
  <c r="HB13" i="4"/>
  <c r="HB14" i="4"/>
  <c r="HB15" i="4"/>
  <c r="HB16" i="4"/>
  <c r="HB17" i="4"/>
  <c r="HB18" i="4"/>
  <c r="HB19" i="4"/>
  <c r="HB20" i="4"/>
  <c r="HB21" i="4"/>
  <c r="HB22" i="4"/>
  <c r="HB23" i="4"/>
  <c r="HB24" i="4"/>
  <c r="HB25" i="4"/>
  <c r="HB26" i="4"/>
  <c r="HB27" i="4"/>
  <c r="HB9" i="4"/>
  <c r="HA89" i="4"/>
  <c r="GZ89" i="4"/>
  <c r="GX89" i="4"/>
  <c r="GP89" i="4"/>
  <c r="GQ89" i="4"/>
  <c r="GR89" i="4"/>
  <c r="GS89" i="4"/>
  <c r="GT89" i="4"/>
  <c r="GU89" i="4"/>
  <c r="GV89" i="4"/>
  <c r="GW89" i="4"/>
  <c r="GO89" i="4"/>
  <c r="GX10" i="4"/>
  <c r="GX11" i="4"/>
  <c r="GX12" i="4"/>
  <c r="GX13" i="4"/>
  <c r="GX14" i="4"/>
  <c r="GX15" i="4"/>
  <c r="GX16" i="4"/>
  <c r="GX17" i="4"/>
  <c r="GX18" i="4"/>
  <c r="GX19" i="4"/>
  <c r="GX20" i="4"/>
  <c r="GX21" i="4"/>
  <c r="GX22" i="4"/>
  <c r="GX23" i="4"/>
  <c r="GX24" i="4"/>
  <c r="GX25" i="4"/>
  <c r="GX26" i="4"/>
  <c r="GX27" i="4"/>
  <c r="GX28" i="4"/>
  <c r="GX29" i="4"/>
  <c r="GX30" i="4"/>
  <c r="GX31" i="4"/>
  <c r="GX32" i="4"/>
  <c r="GX33" i="4"/>
  <c r="GX34" i="4"/>
  <c r="GX35" i="4"/>
  <c r="GX36" i="4"/>
  <c r="GX37" i="4"/>
  <c r="GX38" i="4"/>
  <c r="GX39" i="4"/>
  <c r="GX40" i="4"/>
  <c r="GX41" i="4"/>
  <c r="GX42" i="4"/>
  <c r="GX43" i="4"/>
  <c r="GX44" i="4"/>
  <c r="GX45" i="4"/>
  <c r="GX46" i="4"/>
  <c r="GX47" i="4"/>
  <c r="GX48" i="4"/>
  <c r="GX49" i="4"/>
  <c r="GX50" i="4"/>
  <c r="GX51" i="4"/>
  <c r="GX52" i="4"/>
  <c r="GX53" i="4"/>
  <c r="GX54" i="4"/>
  <c r="GX55" i="4"/>
  <c r="GX56" i="4"/>
  <c r="GX57" i="4"/>
  <c r="GX58" i="4"/>
  <c r="GX59" i="4"/>
  <c r="GX60" i="4"/>
  <c r="GX61" i="4"/>
  <c r="GX62" i="4"/>
  <c r="GX63" i="4"/>
  <c r="GX64" i="4"/>
  <c r="GX65" i="4"/>
  <c r="GX66" i="4"/>
  <c r="GX67" i="4"/>
  <c r="GX68" i="4"/>
  <c r="GX69" i="4"/>
  <c r="GX70" i="4"/>
  <c r="GX71" i="4"/>
  <c r="GX72" i="4"/>
  <c r="GX73" i="4"/>
  <c r="GX74" i="4"/>
  <c r="GX75" i="4"/>
  <c r="GX76" i="4"/>
  <c r="GX77" i="4"/>
  <c r="GX78" i="4"/>
  <c r="GX79" i="4"/>
  <c r="GX80" i="4"/>
  <c r="GX81" i="4"/>
  <c r="GX82" i="4"/>
  <c r="GX83" i="4"/>
  <c r="GX84" i="4"/>
  <c r="GX85" i="4"/>
  <c r="GX86" i="4"/>
  <c r="GX87" i="4"/>
  <c r="GX88" i="4"/>
  <c r="GX9" i="4"/>
  <c r="AQ108" i="2"/>
  <c r="AQ109" i="2"/>
  <c r="AQ112" i="2"/>
  <c r="AQ107" i="2"/>
  <c r="AP108" i="2"/>
  <c r="AP109" i="2"/>
  <c r="AP112" i="2"/>
  <c r="AP113" i="2"/>
  <c r="AP107" i="2"/>
  <c r="AR108" i="2"/>
  <c r="AR109" i="2"/>
  <c r="AR107" i="2"/>
  <c r="Y108" i="2"/>
  <c r="Y109" i="2"/>
  <c r="Y110" i="2"/>
  <c r="AR110" i="2" s="1"/>
  <c r="Y111" i="2"/>
  <c r="AQ111" i="2" s="1"/>
  <c r="Y112" i="2"/>
  <c r="AR112" i="2" s="1"/>
  <c r="Y113" i="2"/>
  <c r="AQ113" i="2" s="1"/>
  <c r="Y114" i="2"/>
  <c r="AP114" i="2" s="1"/>
  <c r="Y107" i="2"/>
  <c r="AP19" i="2"/>
  <c r="AO20" i="2"/>
  <c r="AP21" i="2"/>
  <c r="AP23" i="2"/>
  <c r="AP16" i="2"/>
  <c r="AI17" i="2"/>
  <c r="AO17" i="2" s="1"/>
  <c r="AI18" i="2"/>
  <c r="AO18" i="2" s="1"/>
  <c r="AI19" i="2"/>
  <c r="AO19" i="2" s="1"/>
  <c r="AI20" i="2"/>
  <c r="AP20" i="2" s="1"/>
  <c r="AI21" i="2"/>
  <c r="AO21" i="2" s="1"/>
  <c r="AI22" i="2"/>
  <c r="AO22" i="2" s="1"/>
  <c r="AI23" i="2"/>
  <c r="AO23" i="2" s="1"/>
  <c r="AI16" i="2"/>
  <c r="AO16" i="2" s="1"/>
  <c r="AQ82" i="2"/>
  <c r="AQ83" i="2"/>
  <c r="AQ84" i="2"/>
  <c r="AQ85" i="2"/>
  <c r="AQ86" i="2"/>
  <c r="AQ87" i="2"/>
  <c r="AQ88" i="2"/>
  <c r="AQ81" i="2"/>
  <c r="AP82" i="2"/>
  <c r="AP83" i="2"/>
  <c r="AP84" i="2"/>
  <c r="AP85" i="2"/>
  <c r="AP86" i="2"/>
  <c r="AP87" i="2"/>
  <c r="AP88" i="2"/>
  <c r="AP81" i="2"/>
  <c r="AK82" i="2"/>
  <c r="AK83" i="2"/>
  <c r="AK84" i="2"/>
  <c r="AK85" i="2"/>
  <c r="AK86" i="2"/>
  <c r="AK87" i="2"/>
  <c r="AK88" i="2"/>
  <c r="AK81" i="2"/>
  <c r="P38" i="1"/>
  <c r="C53" i="1"/>
  <c r="C52" i="1"/>
  <c r="C51" i="1"/>
  <c r="B54" i="1"/>
  <c r="B53" i="1"/>
  <c r="B52" i="1"/>
  <c r="B51" i="1"/>
  <c r="V36" i="1"/>
  <c r="S187" i="2"/>
  <c r="S188" i="2"/>
  <c r="S190" i="2"/>
  <c r="S191" i="2"/>
  <c r="S192" i="2"/>
  <c r="S193" i="2"/>
  <c r="S194" i="2"/>
  <c r="S189" i="2"/>
  <c r="NS9" i="4"/>
  <c r="L188" i="2"/>
  <c r="L189" i="2"/>
  <c r="L190" i="2"/>
  <c r="L191" i="2"/>
  <c r="L192" i="2"/>
  <c r="L193" i="2"/>
  <c r="L194" i="2"/>
  <c r="L187" i="2"/>
  <c r="H188" i="2"/>
  <c r="H189" i="2"/>
  <c r="H190" i="2"/>
  <c r="H191" i="2"/>
  <c r="H192" i="2"/>
  <c r="H193" i="2"/>
  <c r="H194" i="2"/>
  <c r="H187" i="2"/>
  <c r="AH187" i="2" s="1"/>
  <c r="Y148" i="2"/>
  <c r="GE89" i="4"/>
  <c r="L38" i="1"/>
  <c r="L37" i="1"/>
  <c r="I108" i="2"/>
  <c r="I109" i="2"/>
  <c r="I110" i="2"/>
  <c r="I111" i="2"/>
  <c r="I112" i="2"/>
  <c r="I113" i="2"/>
  <c r="I114" i="2"/>
  <c r="I107" i="2"/>
  <c r="S59" i="2"/>
  <c r="AT46" i="2"/>
  <c r="IJ89" i="4"/>
  <c r="IK89" i="4"/>
  <c r="IL89" i="4"/>
  <c r="II89" i="4"/>
  <c r="IB89" i="4"/>
  <c r="IC89" i="4"/>
  <c r="ID89" i="4"/>
  <c r="IE89" i="4"/>
  <c r="IF89" i="4"/>
  <c r="IA89" i="4"/>
  <c r="HH89" i="4"/>
  <c r="HI89" i="4"/>
  <c r="HJ89" i="4"/>
  <c r="HK89" i="4"/>
  <c r="HL89" i="4"/>
  <c r="HM89" i="4"/>
  <c r="HN89" i="4"/>
  <c r="HO89" i="4"/>
  <c r="HP89" i="4"/>
  <c r="HQ89" i="4"/>
  <c r="HR89" i="4"/>
  <c r="HS89" i="4"/>
  <c r="HT89" i="4"/>
  <c r="HU89" i="4"/>
  <c r="HV89" i="4"/>
  <c r="HW89" i="4"/>
  <c r="HX89" i="4"/>
  <c r="HG89" i="4"/>
  <c r="GK89" i="4"/>
  <c r="GL89" i="4"/>
  <c r="GJ89" i="4"/>
  <c r="GG89" i="4"/>
  <c r="GF89" i="4"/>
  <c r="GB89" i="4"/>
  <c r="GA89" i="4"/>
  <c r="FR89" i="4"/>
  <c r="FS89" i="4"/>
  <c r="FQ89" i="4"/>
  <c r="V38" i="1"/>
  <c r="V37" i="1"/>
  <c r="U38" i="1"/>
  <c r="U37" i="1"/>
  <c r="U36" i="1"/>
  <c r="U40" i="1" s="1"/>
  <c r="T38" i="1"/>
  <c r="T37" i="1"/>
  <c r="T36" i="1"/>
  <c r="Q38" i="1"/>
  <c r="Q37" i="1"/>
  <c r="Q36" i="1"/>
  <c r="P37" i="1"/>
  <c r="P36" i="1"/>
  <c r="O38" i="1"/>
  <c r="O37" i="1"/>
  <c r="O36" i="1"/>
  <c r="L36" i="1"/>
  <c r="K39" i="1"/>
  <c r="K38" i="1"/>
  <c r="K37" i="1"/>
  <c r="K36" i="1"/>
  <c r="K41" i="1" s="1"/>
  <c r="J39" i="1"/>
  <c r="J37" i="1"/>
  <c r="J36" i="1"/>
  <c r="J38" i="1"/>
  <c r="J41" i="1" s="1"/>
  <c r="G53" i="1"/>
  <c r="G52" i="1"/>
  <c r="G51" i="1"/>
  <c r="F55" i="1"/>
  <c r="F54" i="1"/>
  <c r="F53" i="1"/>
  <c r="F52" i="1"/>
  <c r="F51" i="1"/>
  <c r="Y30" i="2"/>
  <c r="Y31" i="2"/>
  <c r="Y32" i="2"/>
  <c r="Y33" i="2"/>
  <c r="Y34" i="2"/>
  <c r="Y35" i="2"/>
  <c r="Y36" i="2"/>
  <c r="Y29" i="2"/>
  <c r="R30" i="2"/>
  <c r="R31" i="2"/>
  <c r="R32" i="2"/>
  <c r="R33" i="2"/>
  <c r="R34" i="2"/>
  <c r="R35" i="2"/>
  <c r="R36" i="2"/>
  <c r="R29" i="2"/>
  <c r="K30" i="2"/>
  <c r="AQ30" i="2" s="1"/>
  <c r="K31" i="2"/>
  <c r="AQ31" i="2" s="1"/>
  <c r="K32" i="2"/>
  <c r="AQ32" i="2" s="1"/>
  <c r="K33" i="2"/>
  <c r="AQ33" i="2" s="1"/>
  <c r="K34" i="2"/>
  <c r="AQ34" i="2" s="1"/>
  <c r="K35" i="2"/>
  <c r="AQ35" i="2" s="1"/>
  <c r="K36" i="2"/>
  <c r="AQ36" i="2" s="1"/>
  <c r="K29" i="2"/>
  <c r="AQ29" i="2" s="1"/>
  <c r="AH129" i="2"/>
  <c r="AB129" i="2"/>
  <c r="T129" i="2"/>
  <c r="AH128" i="2"/>
  <c r="AB128" i="2"/>
  <c r="T128" i="2"/>
  <c r="AH127" i="2"/>
  <c r="AB127" i="2"/>
  <c r="T127" i="2"/>
  <c r="AH126" i="2"/>
  <c r="AB126" i="2"/>
  <c r="T126" i="2"/>
  <c r="AH125" i="2"/>
  <c r="AB125" i="2"/>
  <c r="T125" i="2"/>
  <c r="AH124" i="2"/>
  <c r="AB124" i="2"/>
  <c r="T124" i="2"/>
  <c r="AH123" i="2"/>
  <c r="AB123" i="2"/>
  <c r="T123" i="2"/>
  <c r="AH122" i="2"/>
  <c r="AB122" i="2"/>
  <c r="T122" i="2"/>
  <c r="F161" i="2"/>
  <c r="R161" i="2"/>
  <c r="Y161" i="2"/>
  <c r="Y168" i="2"/>
  <c r="R168" i="2"/>
  <c r="F168" i="2"/>
  <c r="Y167" i="2"/>
  <c r="R167" i="2"/>
  <c r="F167" i="2"/>
  <c r="Y166" i="2"/>
  <c r="R166" i="2"/>
  <c r="F166" i="2"/>
  <c r="Y165" i="2"/>
  <c r="R165" i="2"/>
  <c r="F165" i="2"/>
  <c r="Y164" i="2"/>
  <c r="R164" i="2"/>
  <c r="F164" i="2"/>
  <c r="Y163" i="2"/>
  <c r="R163" i="2"/>
  <c r="F163" i="2"/>
  <c r="Y162" i="2"/>
  <c r="R162" i="2"/>
  <c r="F162" i="2"/>
  <c r="AH188" i="2"/>
  <c r="AH189" i="2"/>
  <c r="Z175" i="2"/>
  <c r="Z176" i="2"/>
  <c r="Z177" i="2"/>
  <c r="Z178" i="2"/>
  <c r="Z179" i="2"/>
  <c r="Z180" i="2"/>
  <c r="Z181" i="2"/>
  <c r="Z174" i="2"/>
  <c r="R175" i="2"/>
  <c r="R176" i="2"/>
  <c r="R177" i="2"/>
  <c r="R178" i="2"/>
  <c r="R179" i="2"/>
  <c r="R180" i="2"/>
  <c r="R181" i="2"/>
  <c r="R174" i="2"/>
  <c r="L175" i="2"/>
  <c r="AH175" i="2" s="1"/>
  <c r="L176" i="2"/>
  <c r="AH176" i="2" s="1"/>
  <c r="L177" i="2"/>
  <c r="L178" i="2"/>
  <c r="AH178" i="2" s="1"/>
  <c r="L179" i="2"/>
  <c r="AH179" i="2" s="1"/>
  <c r="L180" i="2"/>
  <c r="AH180" i="2" s="1"/>
  <c r="L181" i="2"/>
  <c r="L174" i="2"/>
  <c r="AH174" i="2" s="1"/>
  <c r="AD82" i="2"/>
  <c r="AD83" i="2"/>
  <c r="AD84" i="2"/>
  <c r="AD85" i="2"/>
  <c r="AD86" i="2"/>
  <c r="AD87" i="2"/>
  <c r="AD88" i="2"/>
  <c r="AD81" i="2"/>
  <c r="W82" i="2"/>
  <c r="W83" i="2"/>
  <c r="W84" i="2"/>
  <c r="W85" i="2"/>
  <c r="W86" i="2"/>
  <c r="W87" i="2"/>
  <c r="W88" i="2"/>
  <c r="W81" i="2"/>
  <c r="H82" i="2"/>
  <c r="AR82" i="2" s="1"/>
  <c r="H83" i="2"/>
  <c r="H84" i="2"/>
  <c r="H85" i="2"/>
  <c r="AR85" i="2" s="1"/>
  <c r="H86" i="2"/>
  <c r="AR86" i="2" s="1"/>
  <c r="H87" i="2"/>
  <c r="AR87" i="2" s="1"/>
  <c r="H88" i="2"/>
  <c r="AR88" i="2" s="1"/>
  <c r="H81" i="2"/>
  <c r="N108" i="2"/>
  <c r="N109" i="2"/>
  <c r="N110" i="2"/>
  <c r="N111" i="2"/>
  <c r="N112" i="2"/>
  <c r="N113" i="2"/>
  <c r="N114" i="2"/>
  <c r="N107" i="2"/>
  <c r="D108" i="2"/>
  <c r="D109" i="2"/>
  <c r="D110" i="2"/>
  <c r="D111" i="2"/>
  <c r="D112" i="2"/>
  <c r="D113" i="2"/>
  <c r="D114" i="2"/>
  <c r="D107" i="2"/>
  <c r="AD95" i="2"/>
  <c r="AD96" i="2"/>
  <c r="AD97" i="2"/>
  <c r="AD98" i="2"/>
  <c r="AD99" i="2"/>
  <c r="AD100" i="2"/>
  <c r="AD101" i="2"/>
  <c r="AD94" i="2"/>
  <c r="Y95" i="2"/>
  <c r="Y96" i="2"/>
  <c r="Y97" i="2"/>
  <c r="Y98" i="2"/>
  <c r="Y99" i="2"/>
  <c r="Y100" i="2"/>
  <c r="Y101" i="2"/>
  <c r="Y94" i="2"/>
  <c r="M95" i="2"/>
  <c r="M96" i="2"/>
  <c r="M97" i="2"/>
  <c r="M98" i="2"/>
  <c r="M99" i="2"/>
  <c r="M100" i="2"/>
  <c r="M101" i="2"/>
  <c r="M94" i="2"/>
  <c r="E95" i="2"/>
  <c r="AR95" i="2" s="1"/>
  <c r="E96" i="2"/>
  <c r="E97" i="2"/>
  <c r="AR97" i="2" s="1"/>
  <c r="E98" i="2"/>
  <c r="E99" i="2"/>
  <c r="AR99" i="2" s="1"/>
  <c r="E100" i="2"/>
  <c r="AR100" i="2" s="1"/>
  <c r="E101" i="2"/>
  <c r="AR101" i="2" s="1"/>
  <c r="E94" i="2"/>
  <c r="Y147" i="2"/>
  <c r="Y149" i="2"/>
  <c r="Y150" i="2"/>
  <c r="Y151" i="2"/>
  <c r="Y152" i="2"/>
  <c r="Y153" i="2"/>
  <c r="Y146" i="2"/>
  <c r="S147" i="2"/>
  <c r="S148" i="2"/>
  <c r="S149" i="2"/>
  <c r="S150" i="2"/>
  <c r="S151" i="2"/>
  <c r="S152" i="2"/>
  <c r="S153" i="2"/>
  <c r="S146" i="2"/>
  <c r="L147" i="2"/>
  <c r="AP147" i="2" s="1"/>
  <c r="L148" i="2"/>
  <c r="AP148" i="2" s="1"/>
  <c r="L149" i="2"/>
  <c r="AP149" i="2" s="1"/>
  <c r="L150" i="2"/>
  <c r="L151" i="2"/>
  <c r="AP151" i="2" s="1"/>
  <c r="L152" i="2"/>
  <c r="AP152" i="2" s="1"/>
  <c r="L153" i="2"/>
  <c r="AP153" i="2" s="1"/>
  <c r="L146" i="2"/>
  <c r="AP146" i="2" s="1"/>
  <c r="AA135" i="2"/>
  <c r="AA136" i="2"/>
  <c r="AA137" i="2"/>
  <c r="AA138" i="2"/>
  <c r="AA139" i="2"/>
  <c r="AA140" i="2"/>
  <c r="AA141" i="2"/>
  <c r="AA134" i="2"/>
  <c r="N135" i="2"/>
  <c r="N136" i="2"/>
  <c r="N137" i="2"/>
  <c r="N138" i="2"/>
  <c r="N139" i="2"/>
  <c r="N140" i="2"/>
  <c r="N141" i="2"/>
  <c r="N134" i="2"/>
  <c r="I135" i="2"/>
  <c r="AP135" i="2" s="1"/>
  <c r="I136" i="2"/>
  <c r="AP136" i="2" s="1"/>
  <c r="I137" i="2"/>
  <c r="AP137" i="2" s="1"/>
  <c r="I138" i="2"/>
  <c r="AP138" i="2" s="1"/>
  <c r="I139" i="2"/>
  <c r="AP139" i="2" s="1"/>
  <c r="I140" i="2"/>
  <c r="AP140" i="2" s="1"/>
  <c r="I141" i="2"/>
  <c r="AP141" i="2" s="1"/>
  <c r="I134" i="2"/>
  <c r="AP134" i="2" s="1"/>
  <c r="NN89" i="4"/>
  <c r="NO89" i="4"/>
  <c r="NP89" i="4"/>
  <c r="NQ89" i="4"/>
  <c r="NR89" i="4"/>
  <c r="NU89" i="4"/>
  <c r="NV89" i="4"/>
  <c r="NW89" i="4" s="1"/>
  <c r="NY89" i="4"/>
  <c r="NZ89" i="4"/>
  <c r="OA89" i="4"/>
  <c r="OB89" i="4"/>
  <c r="OC89" i="4"/>
  <c r="NM89" i="4"/>
  <c r="MI89" i="4"/>
  <c r="MJ89" i="4"/>
  <c r="MK89" i="4"/>
  <c r="ML89" i="4"/>
  <c r="MM89" i="4"/>
  <c r="MN89" i="4"/>
  <c r="MO89" i="4"/>
  <c r="MP89" i="4"/>
  <c r="MQ89" i="4"/>
  <c r="MT89" i="4"/>
  <c r="MU89" i="4"/>
  <c r="MV89" i="4"/>
  <c r="MW89" i="4"/>
  <c r="MZ89" i="4"/>
  <c r="NA89" i="4"/>
  <c r="NB89" i="4"/>
  <c r="NC89" i="4"/>
  <c r="ND89" i="4"/>
  <c r="NE89" i="4"/>
  <c r="MH89" i="4"/>
  <c r="LJ89" i="4"/>
  <c r="LK89" i="4"/>
  <c r="LL89" i="4"/>
  <c r="LM89" i="4"/>
  <c r="LN89" i="4"/>
  <c r="LO89" i="4"/>
  <c r="LP89" i="4"/>
  <c r="LQ89" i="4"/>
  <c r="LR89" i="4"/>
  <c r="LS89" i="4"/>
  <c r="LV89" i="4"/>
  <c r="LW89" i="4"/>
  <c r="LX89" i="4"/>
  <c r="LY89" i="4"/>
  <c r="LZ89" i="4"/>
  <c r="LE89" i="4"/>
  <c r="LF89" i="4"/>
  <c r="LG89" i="4"/>
  <c r="LD89" i="4"/>
  <c r="L42" i="1" l="1"/>
  <c r="NS89" i="4"/>
  <c r="GH89" i="4"/>
  <c r="AR113" i="2"/>
  <c r="AP110" i="2"/>
  <c r="AQ114" i="2"/>
  <c r="AR114" i="2"/>
  <c r="AQ110" i="2"/>
  <c r="AR111" i="2"/>
  <c r="AP111" i="2"/>
  <c r="AP22" i="2"/>
  <c r="AP18" i="2"/>
  <c r="AP17" i="2"/>
  <c r="P40" i="1"/>
  <c r="J42" i="1"/>
  <c r="K42" i="1"/>
  <c r="O40" i="1"/>
  <c r="T41" i="1"/>
  <c r="Q41" i="1"/>
  <c r="U41" i="1"/>
  <c r="Q40" i="1"/>
  <c r="T40" i="1"/>
  <c r="AN150" i="2"/>
  <c r="AO150" i="2"/>
  <c r="AH193" i="2"/>
  <c r="AH192" i="2"/>
  <c r="MX89" i="4"/>
  <c r="AH191" i="2"/>
  <c r="AH181" i="2"/>
  <c r="AH190" i="2"/>
  <c r="AR96" i="2"/>
  <c r="AR84" i="2"/>
  <c r="AR83" i="2"/>
  <c r="L41" i="1"/>
  <c r="NF89" i="4"/>
  <c r="MR89" i="4"/>
  <c r="LH89" i="4"/>
  <c r="MA89" i="4"/>
  <c r="LT89" i="4"/>
  <c r="OD89" i="4"/>
  <c r="F57" i="1"/>
  <c r="F58" i="1"/>
  <c r="AR81" i="2"/>
  <c r="AP34" i="2"/>
  <c r="AP30" i="2"/>
  <c r="AP29" i="2"/>
  <c r="AP33" i="2"/>
  <c r="AP36" i="2"/>
  <c r="AP32" i="2"/>
  <c r="AP35" i="2"/>
  <c r="AP31" i="2"/>
  <c r="AO36" i="2"/>
  <c r="AO32" i="2"/>
  <c r="AO35" i="2"/>
  <c r="AO31" i="2"/>
  <c r="AO34" i="2"/>
  <c r="AO30" i="2"/>
  <c r="AP122" i="2"/>
  <c r="AP126" i="2"/>
  <c r="AO29" i="2"/>
  <c r="AO33" i="2"/>
  <c r="AH165" i="2"/>
  <c r="AP125" i="2"/>
  <c r="AP150" i="2"/>
  <c r="AP129" i="2"/>
  <c r="AH177" i="2"/>
  <c r="AH194" i="2"/>
  <c r="AH164" i="2"/>
  <c r="AH168" i="2"/>
  <c r="AG161" i="2"/>
  <c r="AP124" i="2"/>
  <c r="AP128" i="2"/>
  <c r="AH163" i="2"/>
  <c r="AH167" i="2"/>
  <c r="AH161" i="2"/>
  <c r="AP123" i="2"/>
  <c r="AP127" i="2"/>
  <c r="AH162" i="2"/>
  <c r="AH166" i="2"/>
  <c r="AN122" i="2"/>
  <c r="AN123" i="2"/>
  <c r="AN124" i="2"/>
  <c r="AN125" i="2"/>
  <c r="AN126" i="2"/>
  <c r="AN127" i="2"/>
  <c r="AN128" i="2"/>
  <c r="AN129" i="2"/>
  <c r="AO122" i="2"/>
  <c r="AO123" i="2"/>
  <c r="AO124" i="2"/>
  <c r="AO125" i="2"/>
  <c r="AO126" i="2"/>
  <c r="AO127" i="2"/>
  <c r="AO128" i="2"/>
  <c r="AO129" i="2"/>
  <c r="AG162" i="2"/>
  <c r="AG163" i="2"/>
  <c r="AG164" i="2"/>
  <c r="AG165" i="2"/>
  <c r="AG166" i="2"/>
  <c r="AG167" i="2"/>
  <c r="AG168" i="2"/>
  <c r="AG174" i="2"/>
  <c r="AG178" i="2"/>
  <c r="AG187" i="2"/>
  <c r="AG191" i="2"/>
  <c r="AR98" i="2"/>
  <c r="AG181" i="2"/>
  <c r="AG177" i="2"/>
  <c r="AG194" i="2"/>
  <c r="AG190" i="2"/>
  <c r="AR94" i="2"/>
  <c r="AG180" i="2"/>
  <c r="AG176" i="2"/>
  <c r="AG193" i="2"/>
  <c r="AG189" i="2"/>
  <c r="AF161" i="2"/>
  <c r="AF162" i="2"/>
  <c r="AF163" i="2"/>
  <c r="AF164" i="2"/>
  <c r="AF165" i="2"/>
  <c r="AF166" i="2"/>
  <c r="AF167" i="2"/>
  <c r="AF168" i="2"/>
  <c r="AG179" i="2"/>
  <c r="AG175" i="2"/>
  <c r="AG192" i="2"/>
  <c r="AG188" i="2"/>
  <c r="AF174" i="2"/>
  <c r="AF178" i="2"/>
  <c r="AF187" i="2"/>
  <c r="AF191" i="2"/>
  <c r="AO141" i="2"/>
  <c r="AF181" i="2"/>
  <c r="AF177" i="2"/>
  <c r="AF194" i="2"/>
  <c r="AF190" i="2"/>
  <c r="AF180" i="2"/>
  <c r="AF176" i="2"/>
  <c r="AF193" i="2"/>
  <c r="AF189" i="2"/>
  <c r="AF179" i="2"/>
  <c r="AF175" i="2"/>
  <c r="AF192" i="2"/>
  <c r="AF188" i="2"/>
  <c r="AQ101" i="2"/>
  <c r="AQ97" i="2"/>
  <c r="AQ100" i="2"/>
  <c r="AQ96" i="2"/>
  <c r="AQ99" i="2"/>
  <c r="AQ95" i="2"/>
  <c r="AO137" i="2"/>
  <c r="AQ94" i="2"/>
  <c r="AP98" i="2"/>
  <c r="AQ98" i="2"/>
  <c r="AO138" i="2"/>
  <c r="AP94" i="2"/>
  <c r="AN146" i="2"/>
  <c r="AO153" i="2"/>
  <c r="AO149" i="2"/>
  <c r="AP101" i="2"/>
  <c r="AP97" i="2"/>
  <c r="AO134" i="2"/>
  <c r="AO140" i="2"/>
  <c r="AO136" i="2"/>
  <c r="AN152" i="2"/>
  <c r="AN148" i="2"/>
  <c r="AN153" i="2"/>
  <c r="AP100" i="2"/>
  <c r="AP96" i="2"/>
  <c r="AO139" i="2"/>
  <c r="AO135" i="2"/>
  <c r="AN151" i="2"/>
  <c r="AN147" i="2"/>
  <c r="AN149" i="2"/>
  <c r="AP99" i="2"/>
  <c r="AP95" i="2"/>
  <c r="AN140" i="2"/>
  <c r="AN136" i="2"/>
  <c r="AO152" i="2"/>
  <c r="AO148" i="2"/>
  <c r="AN139" i="2"/>
  <c r="AN135" i="2"/>
  <c r="AO147" i="2"/>
  <c r="AN141" i="2"/>
  <c r="AN137" i="2"/>
  <c r="AO146" i="2"/>
  <c r="AO151" i="2"/>
  <c r="AN134" i="2"/>
  <c r="AN138" i="2"/>
  <c r="NI89" i="4" l="1"/>
  <c r="KT89" i="4"/>
  <c r="KU89" i="4"/>
  <c r="KS89" i="4"/>
  <c r="KM89" i="4"/>
  <c r="KN89" i="4"/>
  <c r="KO89" i="4"/>
  <c r="KP89" i="4"/>
  <c r="KL89" i="4"/>
  <c r="KA89" i="4"/>
  <c r="KB89" i="4"/>
  <c r="KC89" i="4"/>
  <c r="KD89" i="4"/>
  <c r="KE89" i="4"/>
  <c r="KF89" i="4"/>
  <c r="KG89" i="4"/>
  <c r="KH89" i="4"/>
  <c r="KI89" i="4"/>
  <c r="JZ89" i="4"/>
  <c r="JF89" i="4"/>
  <c r="JS10" i="4"/>
  <c r="JS11" i="4"/>
  <c r="JS12" i="4"/>
  <c r="JS13" i="4"/>
  <c r="JS14" i="4"/>
  <c r="JS15" i="4"/>
  <c r="JS16" i="4"/>
  <c r="JS17" i="4"/>
  <c r="JS18" i="4"/>
  <c r="JS19" i="4"/>
  <c r="JS20" i="4"/>
  <c r="JS21" i="4"/>
  <c r="JS22" i="4"/>
  <c r="JS23" i="4"/>
  <c r="JS24" i="4"/>
  <c r="JS25" i="4"/>
  <c r="JS26" i="4"/>
  <c r="JS27" i="4"/>
  <c r="JS28" i="4"/>
  <c r="JS29" i="4"/>
  <c r="JS30" i="4"/>
  <c r="JS31" i="4"/>
  <c r="JS32" i="4"/>
  <c r="JS33" i="4"/>
  <c r="JS34" i="4"/>
  <c r="JS35" i="4"/>
  <c r="JS36" i="4"/>
  <c r="JS37" i="4"/>
  <c r="JS38" i="4"/>
  <c r="JS39" i="4"/>
  <c r="JS40" i="4"/>
  <c r="JS41" i="4"/>
  <c r="JS42" i="4"/>
  <c r="JS43" i="4"/>
  <c r="JS44" i="4"/>
  <c r="JS45" i="4"/>
  <c r="JS46" i="4"/>
  <c r="JS47" i="4"/>
  <c r="JS48" i="4"/>
  <c r="JS49" i="4"/>
  <c r="JS50" i="4"/>
  <c r="JS51" i="4"/>
  <c r="JS52" i="4"/>
  <c r="JS53" i="4"/>
  <c r="JS54" i="4"/>
  <c r="JS55" i="4"/>
  <c r="JS56" i="4"/>
  <c r="JS57" i="4"/>
  <c r="JS58" i="4"/>
  <c r="JS59" i="4"/>
  <c r="JS60" i="4"/>
  <c r="JS61" i="4"/>
  <c r="JS62" i="4"/>
  <c r="JS63" i="4"/>
  <c r="JS64" i="4"/>
  <c r="JS65" i="4"/>
  <c r="JS66" i="4"/>
  <c r="JS67" i="4"/>
  <c r="JS68" i="4"/>
  <c r="JS69" i="4"/>
  <c r="JS70" i="4"/>
  <c r="JS71" i="4"/>
  <c r="JS72" i="4"/>
  <c r="JS73" i="4"/>
  <c r="JS74" i="4"/>
  <c r="JS75" i="4"/>
  <c r="JS76" i="4"/>
  <c r="JS77" i="4"/>
  <c r="JS78" i="4"/>
  <c r="JS79" i="4"/>
  <c r="JS80" i="4"/>
  <c r="JS81" i="4"/>
  <c r="JS82" i="4"/>
  <c r="JS83" i="4"/>
  <c r="JS84" i="4"/>
  <c r="JS85" i="4"/>
  <c r="JS86" i="4"/>
  <c r="JS87" i="4"/>
  <c r="JS88" i="4"/>
  <c r="JS9" i="4"/>
  <c r="KJ89" i="4"/>
  <c r="JI89" i="4"/>
  <c r="JJ89" i="4"/>
  <c r="JK89" i="4"/>
  <c r="JL89" i="4"/>
  <c r="JM89" i="4"/>
  <c r="JN89" i="4"/>
  <c r="JO89" i="4"/>
  <c r="JP89" i="4"/>
  <c r="JQ89" i="4"/>
  <c r="JR89" i="4"/>
  <c r="JH89" i="4"/>
  <c r="FF89" i="4"/>
  <c r="FG89" i="4"/>
  <c r="FH89" i="4"/>
  <c r="FI89" i="4"/>
  <c r="FJ89" i="4"/>
  <c r="FK89" i="4"/>
  <c r="FL89" i="4"/>
  <c r="FM89" i="4"/>
  <c r="FN89" i="4"/>
  <c r="FE89" i="4"/>
  <c r="EX89" i="4"/>
  <c r="EY89" i="4"/>
  <c r="EZ89" i="4"/>
  <c r="FA89" i="4"/>
  <c r="FB89" i="4"/>
  <c r="EW89" i="4"/>
  <c r="ET89" i="4"/>
  <c r="ES89" i="4"/>
  <c r="ER89" i="4"/>
  <c r="EG89" i="4"/>
  <c r="EH89" i="4"/>
  <c r="EI89" i="4"/>
  <c r="EJ89" i="4"/>
  <c r="EF89" i="4"/>
  <c r="DZ89" i="4"/>
  <c r="EA89" i="4"/>
  <c r="EB89" i="4"/>
  <c r="EC89" i="4"/>
  <c r="DY89" i="4"/>
  <c r="DK89" i="4"/>
  <c r="DL89" i="4"/>
  <c r="DM89" i="4"/>
  <c r="DN89" i="4"/>
  <c r="DO89" i="4"/>
  <c r="DP89" i="4"/>
  <c r="DQ89" i="4"/>
  <c r="DR89" i="4"/>
  <c r="DS89" i="4"/>
  <c r="DT89" i="4"/>
  <c r="DU89" i="4"/>
  <c r="DV89" i="4"/>
  <c r="DJ89" i="4"/>
  <c r="DG89" i="4"/>
  <c r="DC89" i="4"/>
  <c r="DD89" i="4"/>
  <c r="DE89" i="4"/>
  <c r="DF89" i="4"/>
  <c r="DB89" i="4"/>
  <c r="JD89" i="4"/>
  <c r="JE89" i="4"/>
  <c r="JC89" i="4"/>
  <c r="IU89" i="4"/>
  <c r="IV89" i="4"/>
  <c r="IW89" i="4"/>
  <c r="IX89" i="4"/>
  <c r="IY89" i="4"/>
  <c r="IZ89" i="4"/>
  <c r="IT89" i="4"/>
  <c r="AI56" i="2"/>
  <c r="AI57" i="2"/>
  <c r="AI58" i="2"/>
  <c r="AI59" i="2"/>
  <c r="AI60" i="2"/>
  <c r="AI61" i="2"/>
  <c r="AI62" i="2"/>
  <c r="AI55" i="2"/>
  <c r="AC56" i="2"/>
  <c r="AC57" i="2"/>
  <c r="AC58" i="2"/>
  <c r="AC59" i="2"/>
  <c r="AC60" i="2"/>
  <c r="AC61" i="2"/>
  <c r="AC62" i="2"/>
  <c r="AC55" i="2"/>
  <c r="S62" i="2"/>
  <c r="S56" i="2"/>
  <c r="S57" i="2"/>
  <c r="S58" i="2"/>
  <c r="S60" i="2"/>
  <c r="S61" i="2"/>
  <c r="S55" i="2"/>
  <c r="BA43" i="2"/>
  <c r="BA44" i="2"/>
  <c r="BA45" i="2"/>
  <c r="BA46" i="2"/>
  <c r="BA47" i="2"/>
  <c r="BA48" i="2"/>
  <c r="BA49" i="2"/>
  <c r="BA42" i="2"/>
  <c r="AT43" i="2"/>
  <c r="AT44" i="2"/>
  <c r="AT45" i="2"/>
  <c r="AT47" i="2"/>
  <c r="AT48" i="2"/>
  <c r="AT49" i="2"/>
  <c r="AT42" i="2"/>
  <c r="AH43" i="2"/>
  <c r="AH44" i="2"/>
  <c r="AH45" i="2"/>
  <c r="AH46" i="2"/>
  <c r="AH47" i="2"/>
  <c r="AH48" i="2"/>
  <c r="AH49" i="2"/>
  <c r="AH42" i="2"/>
  <c r="AB43" i="2"/>
  <c r="AB44" i="2"/>
  <c r="AB45" i="2"/>
  <c r="AB46" i="2"/>
  <c r="AB47" i="2"/>
  <c r="AB48" i="2"/>
  <c r="AB49" i="2"/>
  <c r="AB42" i="2"/>
  <c r="T43" i="2"/>
  <c r="BH43" i="2" s="1"/>
  <c r="T44" i="2"/>
  <c r="BK44" i="2" s="1"/>
  <c r="T45" i="2"/>
  <c r="BK45" i="2" s="1"/>
  <c r="T46" i="2"/>
  <c r="T47" i="2"/>
  <c r="BH47" i="2" s="1"/>
  <c r="T48" i="2"/>
  <c r="BK48" i="2" s="1"/>
  <c r="T49" i="2"/>
  <c r="BK49" i="2" s="1"/>
  <c r="T42" i="2"/>
  <c r="AA17" i="2"/>
  <c r="AA18" i="2"/>
  <c r="AA19" i="2"/>
  <c r="AA20" i="2"/>
  <c r="AA21" i="2"/>
  <c r="AA22" i="2"/>
  <c r="AA23" i="2"/>
  <c r="AA16" i="2"/>
  <c r="R17" i="2"/>
  <c r="R18" i="2"/>
  <c r="R19" i="2"/>
  <c r="R20" i="2"/>
  <c r="R21" i="2"/>
  <c r="R22" i="2"/>
  <c r="R23" i="2"/>
  <c r="R16" i="2"/>
  <c r="L17" i="2"/>
  <c r="L18" i="2"/>
  <c r="L19" i="2"/>
  <c r="L20" i="2"/>
  <c r="AQ20" i="2" s="1"/>
  <c r="L21" i="2"/>
  <c r="L22" i="2"/>
  <c r="L23" i="2"/>
  <c r="L16" i="2"/>
  <c r="AQ16" i="2" s="1"/>
  <c r="CA179" i="4"/>
  <c r="CB179" i="4"/>
  <c r="CC179" i="4"/>
  <c r="BZ179" i="4"/>
  <c r="BP179" i="4"/>
  <c r="BQ179" i="4"/>
  <c r="BR179" i="4"/>
  <c r="BS179" i="4"/>
  <c r="BT179" i="4"/>
  <c r="BU179" i="4"/>
  <c r="BV179" i="4"/>
  <c r="BO179" i="4"/>
  <c r="AV179" i="4"/>
  <c r="AW179" i="4"/>
  <c r="AX179" i="4"/>
  <c r="AY179" i="4"/>
  <c r="AZ179" i="4"/>
  <c r="BA179" i="4"/>
  <c r="BB179" i="4"/>
  <c r="BC179" i="4"/>
  <c r="BD179" i="4"/>
  <c r="BE179" i="4"/>
  <c r="BF179" i="4"/>
  <c r="BG179" i="4"/>
  <c r="BH179" i="4"/>
  <c r="BI179" i="4"/>
  <c r="BJ179" i="4"/>
  <c r="BK179" i="4"/>
  <c r="AU179" i="4"/>
  <c r="CP89" i="4"/>
  <c r="CQ89" i="4"/>
  <c r="CR89" i="4"/>
  <c r="CS89" i="4"/>
  <c r="CO89" i="4"/>
  <c r="CD89" i="4"/>
  <c r="CE89" i="4"/>
  <c r="CF89" i="4"/>
  <c r="CG89" i="4"/>
  <c r="CH89" i="4"/>
  <c r="CI89" i="4"/>
  <c r="CJ89" i="4"/>
  <c r="CK89" i="4"/>
  <c r="CL89" i="4"/>
  <c r="CC89" i="4"/>
  <c r="BX89" i="4"/>
  <c r="BY89" i="4"/>
  <c r="BZ89" i="4"/>
  <c r="BW89" i="4"/>
  <c r="BP89" i="4"/>
  <c r="BQ89" i="4"/>
  <c r="BR89" i="4"/>
  <c r="BS89" i="4"/>
  <c r="BT89" i="4"/>
  <c r="BO89" i="4"/>
  <c r="AV89" i="4"/>
  <c r="AW89" i="4"/>
  <c r="AX89" i="4"/>
  <c r="AY89" i="4"/>
  <c r="AZ89" i="4"/>
  <c r="BA89" i="4"/>
  <c r="BB89" i="4"/>
  <c r="BC89" i="4"/>
  <c r="BD89" i="4"/>
  <c r="BE89" i="4"/>
  <c r="BF89" i="4"/>
  <c r="BG89" i="4"/>
  <c r="BH89" i="4"/>
  <c r="BI89" i="4"/>
  <c r="BJ89" i="4"/>
  <c r="BK89" i="4"/>
  <c r="BL89" i="4"/>
  <c r="AU89" i="4"/>
  <c r="X179" i="4"/>
  <c r="Y179" i="4"/>
  <c r="Z179" i="4"/>
  <c r="AA179" i="4"/>
  <c r="W179" i="4"/>
  <c r="Q179" i="4"/>
  <c r="R179" i="4"/>
  <c r="S179" i="4"/>
  <c r="T179" i="4"/>
  <c r="P179" i="4"/>
  <c r="F179" i="4"/>
  <c r="G179" i="4"/>
  <c r="H179" i="4"/>
  <c r="I179" i="4"/>
  <c r="J179" i="4"/>
  <c r="K179" i="4"/>
  <c r="L179" i="4"/>
  <c r="M179" i="4"/>
  <c r="E179" i="4"/>
  <c r="AG89" i="4"/>
  <c r="AH89" i="4"/>
  <c r="AI89" i="4"/>
  <c r="AJ89" i="4"/>
  <c r="AK89" i="4"/>
  <c r="AL89" i="4"/>
  <c r="AF89" i="4"/>
  <c r="X89" i="4"/>
  <c r="Y89" i="4"/>
  <c r="Z89" i="4"/>
  <c r="AA89" i="4"/>
  <c r="AB89" i="4"/>
  <c r="AC89" i="4"/>
  <c r="W89" i="4"/>
  <c r="R89" i="4"/>
  <c r="S89" i="4"/>
  <c r="T89" i="4"/>
  <c r="Q89" i="4"/>
  <c r="F89" i="4"/>
  <c r="G89" i="4"/>
  <c r="H89" i="4"/>
  <c r="I89" i="4"/>
  <c r="J89" i="4"/>
  <c r="K89" i="4"/>
  <c r="L89" i="4"/>
  <c r="M89" i="4"/>
  <c r="N89" i="4"/>
  <c r="E89" i="4"/>
  <c r="IG89" i="4"/>
  <c r="CD179" i="4"/>
  <c r="BW179" i="4"/>
  <c r="BL179" i="4"/>
  <c r="AB179" i="4"/>
  <c r="U179" i="4"/>
  <c r="N179" i="4"/>
  <c r="AM89" i="4"/>
  <c r="AD89" i="4"/>
  <c r="U89" i="4"/>
  <c r="O89" i="4"/>
  <c r="KV89" i="4"/>
  <c r="KQ89" i="4"/>
  <c r="JA89" i="4"/>
  <c r="IM89" i="4"/>
  <c r="HY89" i="4"/>
  <c r="GM89" i="4"/>
  <c r="GC89" i="4"/>
  <c r="FT89" i="4"/>
  <c r="FO89" i="4"/>
  <c r="FC89" i="4"/>
  <c r="EU89" i="4"/>
  <c r="EK89" i="4"/>
  <c r="ED89" i="4"/>
  <c r="DW89" i="4"/>
  <c r="DH89" i="4"/>
  <c r="CT89" i="4"/>
  <c r="CA89" i="4"/>
  <c r="CM89" i="4"/>
  <c r="BU89" i="4"/>
  <c r="BM89" i="4"/>
  <c r="OD10" i="4"/>
  <c r="OD11" i="4"/>
  <c r="OD12" i="4"/>
  <c r="OD13" i="4"/>
  <c r="OD14" i="4"/>
  <c r="OD15" i="4"/>
  <c r="OD16" i="4"/>
  <c r="OD17" i="4"/>
  <c r="OD18" i="4"/>
  <c r="OD19" i="4"/>
  <c r="OD20" i="4"/>
  <c r="OD21" i="4"/>
  <c r="OD22" i="4"/>
  <c r="OD23" i="4"/>
  <c r="OD24" i="4"/>
  <c r="OD25" i="4"/>
  <c r="OD26" i="4"/>
  <c r="OD27" i="4"/>
  <c r="OD28" i="4"/>
  <c r="OD29" i="4"/>
  <c r="OD30" i="4"/>
  <c r="OD31" i="4"/>
  <c r="OD32" i="4"/>
  <c r="OD33" i="4"/>
  <c r="OD34" i="4"/>
  <c r="OD35" i="4"/>
  <c r="OD36" i="4"/>
  <c r="OD37" i="4"/>
  <c r="OD38" i="4"/>
  <c r="OD39" i="4"/>
  <c r="OD40" i="4"/>
  <c r="OD41" i="4"/>
  <c r="OD42" i="4"/>
  <c r="OD43" i="4"/>
  <c r="OD44" i="4"/>
  <c r="OD45" i="4"/>
  <c r="OD46" i="4"/>
  <c r="OD47" i="4"/>
  <c r="OD48" i="4"/>
  <c r="OD49" i="4"/>
  <c r="OD50" i="4"/>
  <c r="OD51" i="4"/>
  <c r="OD52" i="4"/>
  <c r="OD53" i="4"/>
  <c r="OD54" i="4"/>
  <c r="OD55" i="4"/>
  <c r="OD56" i="4"/>
  <c r="OD57" i="4"/>
  <c r="OD58" i="4"/>
  <c r="OD59" i="4"/>
  <c r="OD60" i="4"/>
  <c r="OD61" i="4"/>
  <c r="OD62" i="4"/>
  <c r="OD63" i="4"/>
  <c r="OD64" i="4"/>
  <c r="OD65" i="4"/>
  <c r="OD66" i="4"/>
  <c r="OD67" i="4"/>
  <c r="OD68" i="4"/>
  <c r="OD69" i="4"/>
  <c r="OD70" i="4"/>
  <c r="OD71" i="4"/>
  <c r="OD72" i="4"/>
  <c r="OD73" i="4"/>
  <c r="OD74" i="4"/>
  <c r="OD75" i="4"/>
  <c r="OD76" i="4"/>
  <c r="OD77" i="4"/>
  <c r="OD78" i="4"/>
  <c r="OD79" i="4"/>
  <c r="OD80" i="4"/>
  <c r="OD81" i="4"/>
  <c r="OD82" i="4"/>
  <c r="OD83" i="4"/>
  <c r="OD84" i="4"/>
  <c r="OD85" i="4"/>
  <c r="OD86" i="4"/>
  <c r="OD87" i="4"/>
  <c r="OD88" i="4"/>
  <c r="OD9" i="4"/>
  <c r="NW10" i="4"/>
  <c r="NW11" i="4"/>
  <c r="NW12" i="4"/>
  <c r="NW13" i="4"/>
  <c r="NW14" i="4"/>
  <c r="NW15" i="4"/>
  <c r="NW16" i="4"/>
  <c r="NW17" i="4"/>
  <c r="NW18" i="4"/>
  <c r="NW19" i="4"/>
  <c r="NW20" i="4"/>
  <c r="NW21" i="4"/>
  <c r="NW22" i="4"/>
  <c r="NW23" i="4"/>
  <c r="NW24" i="4"/>
  <c r="NW25" i="4"/>
  <c r="NW26" i="4"/>
  <c r="NW27" i="4"/>
  <c r="NW28" i="4"/>
  <c r="NW29" i="4"/>
  <c r="NW30" i="4"/>
  <c r="NW31" i="4"/>
  <c r="NW32" i="4"/>
  <c r="NW33" i="4"/>
  <c r="NW34" i="4"/>
  <c r="NW35" i="4"/>
  <c r="NW36" i="4"/>
  <c r="NW37" i="4"/>
  <c r="NW38" i="4"/>
  <c r="NW39" i="4"/>
  <c r="NW40" i="4"/>
  <c r="NW41" i="4"/>
  <c r="NW42" i="4"/>
  <c r="NW43" i="4"/>
  <c r="NW44" i="4"/>
  <c r="NW45" i="4"/>
  <c r="NW46" i="4"/>
  <c r="NW47" i="4"/>
  <c r="NW48" i="4"/>
  <c r="NW49" i="4"/>
  <c r="NW50" i="4"/>
  <c r="NW51" i="4"/>
  <c r="NW52" i="4"/>
  <c r="NW53" i="4"/>
  <c r="NW54" i="4"/>
  <c r="NW55" i="4"/>
  <c r="NW56" i="4"/>
  <c r="NW57" i="4"/>
  <c r="NW58" i="4"/>
  <c r="NW59" i="4"/>
  <c r="NW60" i="4"/>
  <c r="NW61" i="4"/>
  <c r="NW62" i="4"/>
  <c r="NW63" i="4"/>
  <c r="NW64" i="4"/>
  <c r="NW65" i="4"/>
  <c r="NW66" i="4"/>
  <c r="NW67" i="4"/>
  <c r="NW68" i="4"/>
  <c r="NW69" i="4"/>
  <c r="NW70" i="4"/>
  <c r="NW71" i="4"/>
  <c r="NW72" i="4"/>
  <c r="NW73" i="4"/>
  <c r="NW74" i="4"/>
  <c r="NW75" i="4"/>
  <c r="NW76" i="4"/>
  <c r="NW77" i="4"/>
  <c r="NW78" i="4"/>
  <c r="NW79" i="4"/>
  <c r="NW80" i="4"/>
  <c r="NW81" i="4"/>
  <c r="NW82" i="4"/>
  <c r="NW83" i="4"/>
  <c r="NW84" i="4"/>
  <c r="NW85" i="4"/>
  <c r="NW86" i="4"/>
  <c r="NW87" i="4"/>
  <c r="NW88" i="4"/>
  <c r="NW9" i="4"/>
  <c r="NS10" i="4"/>
  <c r="OH10" i="4" s="1"/>
  <c r="NS11" i="4"/>
  <c r="OH11" i="4" s="1"/>
  <c r="NS12" i="4"/>
  <c r="OH12" i="4" s="1"/>
  <c r="NS13" i="4"/>
  <c r="OH13" i="4" s="1"/>
  <c r="NS14" i="4"/>
  <c r="OH14" i="4" s="1"/>
  <c r="NS15" i="4"/>
  <c r="OH15" i="4" s="1"/>
  <c r="NS16" i="4"/>
  <c r="OH16" i="4" s="1"/>
  <c r="NS17" i="4"/>
  <c r="NS18" i="4"/>
  <c r="OH18" i="4" s="1"/>
  <c r="NS19" i="4"/>
  <c r="OH19" i="4" s="1"/>
  <c r="NS20" i="4"/>
  <c r="OH20" i="4" s="1"/>
  <c r="NS21" i="4"/>
  <c r="NS22" i="4"/>
  <c r="OH22" i="4" s="1"/>
  <c r="NS23" i="4"/>
  <c r="OH23" i="4" s="1"/>
  <c r="NS24" i="4"/>
  <c r="OH24" i="4" s="1"/>
  <c r="NS25" i="4"/>
  <c r="OH25" i="4" s="1"/>
  <c r="NS26" i="4"/>
  <c r="OH26" i="4" s="1"/>
  <c r="NS27" i="4"/>
  <c r="OH27" i="4" s="1"/>
  <c r="NS28" i="4"/>
  <c r="OH28" i="4" s="1"/>
  <c r="NS29" i="4"/>
  <c r="OH29" i="4" s="1"/>
  <c r="NS30" i="4"/>
  <c r="OH30" i="4" s="1"/>
  <c r="NS31" i="4"/>
  <c r="OH31" i="4" s="1"/>
  <c r="NS32" i="4"/>
  <c r="OH32" i="4" s="1"/>
  <c r="NS33" i="4"/>
  <c r="OH33" i="4" s="1"/>
  <c r="NS34" i="4"/>
  <c r="OH34" i="4" s="1"/>
  <c r="NS35" i="4"/>
  <c r="OH35" i="4" s="1"/>
  <c r="NS36" i="4"/>
  <c r="OH36" i="4" s="1"/>
  <c r="NS37" i="4"/>
  <c r="OH37" i="4" s="1"/>
  <c r="NS38" i="4"/>
  <c r="OH38" i="4" s="1"/>
  <c r="NS39" i="4"/>
  <c r="OH39" i="4" s="1"/>
  <c r="NS40" i="4"/>
  <c r="OH40" i="4" s="1"/>
  <c r="NS41" i="4"/>
  <c r="OH41" i="4" s="1"/>
  <c r="NS42" i="4"/>
  <c r="OH42" i="4" s="1"/>
  <c r="NS43" i="4"/>
  <c r="OH43" i="4" s="1"/>
  <c r="NS44" i="4"/>
  <c r="OH44" i="4" s="1"/>
  <c r="NS45" i="4"/>
  <c r="OH45" i="4" s="1"/>
  <c r="NS46" i="4"/>
  <c r="OH46" i="4" s="1"/>
  <c r="NS47" i="4"/>
  <c r="OH47" i="4" s="1"/>
  <c r="NS48" i="4"/>
  <c r="OH48" i="4" s="1"/>
  <c r="NS49" i="4"/>
  <c r="OH49" i="4" s="1"/>
  <c r="NS50" i="4"/>
  <c r="OH50" i="4" s="1"/>
  <c r="NS51" i="4"/>
  <c r="OH51" i="4" s="1"/>
  <c r="NS52" i="4"/>
  <c r="OH52" i="4" s="1"/>
  <c r="NS53" i="4"/>
  <c r="OH53" i="4" s="1"/>
  <c r="NS54" i="4"/>
  <c r="OH54" i="4" s="1"/>
  <c r="NS55" i="4"/>
  <c r="OH55" i="4" s="1"/>
  <c r="NS56" i="4"/>
  <c r="OH56" i="4" s="1"/>
  <c r="NS57" i="4"/>
  <c r="OH57" i="4" s="1"/>
  <c r="NS58" i="4"/>
  <c r="OH58" i="4" s="1"/>
  <c r="NS59" i="4"/>
  <c r="OH59" i="4" s="1"/>
  <c r="NS60" i="4"/>
  <c r="OH60" i="4" s="1"/>
  <c r="NS61" i="4"/>
  <c r="OH61" i="4" s="1"/>
  <c r="NS62" i="4"/>
  <c r="OH62" i="4" s="1"/>
  <c r="NS63" i="4"/>
  <c r="OH63" i="4" s="1"/>
  <c r="NS64" i="4"/>
  <c r="OH64" i="4" s="1"/>
  <c r="NS65" i="4"/>
  <c r="OH65" i="4" s="1"/>
  <c r="NS66" i="4"/>
  <c r="OH66" i="4" s="1"/>
  <c r="NS67" i="4"/>
  <c r="NS68" i="4"/>
  <c r="OH68" i="4" s="1"/>
  <c r="NS69" i="4"/>
  <c r="OH69" i="4" s="1"/>
  <c r="NS70" i="4"/>
  <c r="OH70" i="4" s="1"/>
  <c r="NS71" i="4"/>
  <c r="NS72" i="4"/>
  <c r="OH72" i="4" s="1"/>
  <c r="NS73" i="4"/>
  <c r="OH73" i="4" s="1"/>
  <c r="NS74" i="4"/>
  <c r="OH74" i="4" s="1"/>
  <c r="NS75" i="4"/>
  <c r="NS76" i="4"/>
  <c r="OH76" i="4" s="1"/>
  <c r="NS77" i="4"/>
  <c r="OH77" i="4" s="1"/>
  <c r="NS78" i="4"/>
  <c r="OH78" i="4" s="1"/>
  <c r="NS79" i="4"/>
  <c r="NS80" i="4"/>
  <c r="OH80" i="4" s="1"/>
  <c r="NS81" i="4"/>
  <c r="OH81" i="4" s="1"/>
  <c r="NS82" i="4"/>
  <c r="OH82" i="4" s="1"/>
  <c r="NS83" i="4"/>
  <c r="NS84" i="4"/>
  <c r="OH84" i="4" s="1"/>
  <c r="NS85" i="4"/>
  <c r="OH85" i="4" s="1"/>
  <c r="NS86" i="4"/>
  <c r="OH86" i="4" s="1"/>
  <c r="NS87" i="4"/>
  <c r="NS88" i="4"/>
  <c r="OH88" i="4" s="1"/>
  <c r="OH9" i="4"/>
  <c r="NF10" i="4"/>
  <c r="NF11" i="4"/>
  <c r="NF12" i="4"/>
  <c r="NF13" i="4"/>
  <c r="NF14" i="4"/>
  <c r="NF15" i="4"/>
  <c r="NF16" i="4"/>
  <c r="NF17" i="4"/>
  <c r="NF18" i="4"/>
  <c r="NF19" i="4"/>
  <c r="NF20" i="4"/>
  <c r="NF21" i="4"/>
  <c r="NF22" i="4"/>
  <c r="NF23" i="4"/>
  <c r="NF24" i="4"/>
  <c r="NF25" i="4"/>
  <c r="NF26" i="4"/>
  <c r="NF27" i="4"/>
  <c r="NF28" i="4"/>
  <c r="NF29" i="4"/>
  <c r="NF30" i="4"/>
  <c r="NF31" i="4"/>
  <c r="NF32" i="4"/>
  <c r="NF33" i="4"/>
  <c r="NF34" i="4"/>
  <c r="NF35" i="4"/>
  <c r="NF36" i="4"/>
  <c r="NF37" i="4"/>
  <c r="NF38" i="4"/>
  <c r="NF39" i="4"/>
  <c r="NF40" i="4"/>
  <c r="NF41" i="4"/>
  <c r="NF42" i="4"/>
  <c r="NF43" i="4"/>
  <c r="NF44" i="4"/>
  <c r="NF45" i="4"/>
  <c r="NF46" i="4"/>
  <c r="NF47" i="4"/>
  <c r="NF48" i="4"/>
  <c r="NF49" i="4"/>
  <c r="NF50" i="4"/>
  <c r="NF51" i="4"/>
  <c r="NF52" i="4"/>
  <c r="NF53" i="4"/>
  <c r="NF54" i="4"/>
  <c r="NF55" i="4"/>
  <c r="NF56" i="4"/>
  <c r="NF57" i="4"/>
  <c r="NF58" i="4"/>
  <c r="NF59" i="4"/>
  <c r="NF60" i="4"/>
  <c r="NF61" i="4"/>
  <c r="NF62" i="4"/>
  <c r="NF63" i="4"/>
  <c r="NF64" i="4"/>
  <c r="NF65" i="4"/>
  <c r="NF66" i="4"/>
  <c r="NF67" i="4"/>
  <c r="NF68" i="4"/>
  <c r="NF69" i="4"/>
  <c r="NF70" i="4"/>
  <c r="NF71" i="4"/>
  <c r="NF72" i="4"/>
  <c r="NF73" i="4"/>
  <c r="NF74" i="4"/>
  <c r="NF75" i="4"/>
  <c r="NF76" i="4"/>
  <c r="NF77" i="4"/>
  <c r="NF78" i="4"/>
  <c r="NF79" i="4"/>
  <c r="NF80" i="4"/>
  <c r="NF81" i="4"/>
  <c r="NF82" i="4"/>
  <c r="NF83" i="4"/>
  <c r="NF84" i="4"/>
  <c r="NF85" i="4"/>
  <c r="NF86" i="4"/>
  <c r="NF87" i="4"/>
  <c r="NF88" i="4"/>
  <c r="MX10" i="4"/>
  <c r="MX11" i="4"/>
  <c r="MX12" i="4"/>
  <c r="MX13" i="4"/>
  <c r="MX14" i="4"/>
  <c r="MX15" i="4"/>
  <c r="MX16" i="4"/>
  <c r="MX17" i="4"/>
  <c r="MX18" i="4"/>
  <c r="MX19" i="4"/>
  <c r="MX20" i="4"/>
  <c r="MX21" i="4"/>
  <c r="MX22" i="4"/>
  <c r="MX23" i="4"/>
  <c r="MX24" i="4"/>
  <c r="MX25" i="4"/>
  <c r="MX26" i="4"/>
  <c r="MX27" i="4"/>
  <c r="MX28" i="4"/>
  <c r="MX29" i="4"/>
  <c r="MX30" i="4"/>
  <c r="MX31" i="4"/>
  <c r="MX32" i="4"/>
  <c r="MX33" i="4"/>
  <c r="MX34" i="4"/>
  <c r="MX35" i="4"/>
  <c r="MX36" i="4"/>
  <c r="MX37" i="4"/>
  <c r="MX38" i="4"/>
  <c r="MX39" i="4"/>
  <c r="MX40" i="4"/>
  <c r="MX41" i="4"/>
  <c r="MX42" i="4"/>
  <c r="MX43" i="4"/>
  <c r="MX44" i="4"/>
  <c r="MX45" i="4"/>
  <c r="MX46" i="4"/>
  <c r="MX47" i="4"/>
  <c r="MX48" i="4"/>
  <c r="MX49" i="4"/>
  <c r="MX50" i="4"/>
  <c r="MX51" i="4"/>
  <c r="MX52" i="4"/>
  <c r="MX53" i="4"/>
  <c r="MX54" i="4"/>
  <c r="MX55" i="4"/>
  <c r="MX56" i="4"/>
  <c r="MX57" i="4"/>
  <c r="MX58" i="4"/>
  <c r="MX59" i="4"/>
  <c r="MX60" i="4"/>
  <c r="MX61" i="4"/>
  <c r="MX62" i="4"/>
  <c r="MX63" i="4"/>
  <c r="MX64" i="4"/>
  <c r="MX65" i="4"/>
  <c r="MX66" i="4"/>
  <c r="MX67" i="4"/>
  <c r="MX68" i="4"/>
  <c r="MX69" i="4"/>
  <c r="MX70" i="4"/>
  <c r="MX71" i="4"/>
  <c r="MX72" i="4"/>
  <c r="MX73" i="4"/>
  <c r="MX74" i="4"/>
  <c r="MX75" i="4"/>
  <c r="MX76" i="4"/>
  <c r="MX77" i="4"/>
  <c r="MX78" i="4"/>
  <c r="MX79" i="4"/>
  <c r="MX80" i="4"/>
  <c r="MX81" i="4"/>
  <c r="MX82" i="4"/>
  <c r="MX83" i="4"/>
  <c r="MX84" i="4"/>
  <c r="MX85" i="4"/>
  <c r="MX86" i="4"/>
  <c r="MX87" i="4"/>
  <c r="MX88" i="4"/>
  <c r="MR10" i="4"/>
  <c r="MR11" i="4"/>
  <c r="MR12" i="4"/>
  <c r="MR13" i="4"/>
  <c r="MR14" i="4"/>
  <c r="MR15" i="4"/>
  <c r="MR16" i="4"/>
  <c r="MR17" i="4"/>
  <c r="MR18" i="4"/>
  <c r="MR19" i="4"/>
  <c r="MR20" i="4"/>
  <c r="MR21" i="4"/>
  <c r="MR22" i="4"/>
  <c r="MR23" i="4"/>
  <c r="MR24" i="4"/>
  <c r="MR25" i="4"/>
  <c r="MR26" i="4"/>
  <c r="MR27" i="4"/>
  <c r="MR28" i="4"/>
  <c r="MR29" i="4"/>
  <c r="MR30" i="4"/>
  <c r="MR31" i="4"/>
  <c r="MR32" i="4"/>
  <c r="MR33" i="4"/>
  <c r="MR34" i="4"/>
  <c r="MR35" i="4"/>
  <c r="MR36" i="4"/>
  <c r="MR37" i="4"/>
  <c r="MR38" i="4"/>
  <c r="MR39" i="4"/>
  <c r="MR40" i="4"/>
  <c r="MR41" i="4"/>
  <c r="MR42" i="4"/>
  <c r="MR43" i="4"/>
  <c r="MR44" i="4"/>
  <c r="MR45" i="4"/>
  <c r="MR46" i="4"/>
  <c r="MR47" i="4"/>
  <c r="MR48" i="4"/>
  <c r="MR49" i="4"/>
  <c r="MR50" i="4"/>
  <c r="MR51" i="4"/>
  <c r="MR52" i="4"/>
  <c r="MR53" i="4"/>
  <c r="MR54" i="4"/>
  <c r="MR55" i="4"/>
  <c r="MR56" i="4"/>
  <c r="MR57" i="4"/>
  <c r="MR58" i="4"/>
  <c r="MR59" i="4"/>
  <c r="MR60" i="4"/>
  <c r="MR61" i="4"/>
  <c r="MR62" i="4"/>
  <c r="MR63" i="4"/>
  <c r="MR64" i="4"/>
  <c r="MR65" i="4"/>
  <c r="MR66" i="4"/>
  <c r="MR67" i="4"/>
  <c r="MR68" i="4"/>
  <c r="MR69" i="4"/>
  <c r="MR70" i="4"/>
  <c r="MR71" i="4"/>
  <c r="MR72" i="4"/>
  <c r="MR73" i="4"/>
  <c r="MR74" i="4"/>
  <c r="MR75" i="4"/>
  <c r="MR76" i="4"/>
  <c r="MR77" i="4"/>
  <c r="MR78" i="4"/>
  <c r="MR79" i="4"/>
  <c r="MR80" i="4"/>
  <c r="MR81" i="4"/>
  <c r="MR82" i="4"/>
  <c r="MR83" i="4"/>
  <c r="MR84" i="4"/>
  <c r="MR85" i="4"/>
  <c r="MR86" i="4"/>
  <c r="MR87" i="4"/>
  <c r="MR88" i="4"/>
  <c r="NF9" i="4"/>
  <c r="MX9" i="4"/>
  <c r="MR9" i="4"/>
  <c r="MA10" i="4"/>
  <c r="MA11" i="4"/>
  <c r="MA12" i="4"/>
  <c r="MA13" i="4"/>
  <c r="MA14" i="4"/>
  <c r="MA15" i="4"/>
  <c r="MA16" i="4"/>
  <c r="MA17" i="4"/>
  <c r="MA18" i="4"/>
  <c r="MA19" i="4"/>
  <c r="MA20" i="4"/>
  <c r="MA21" i="4"/>
  <c r="MA22" i="4"/>
  <c r="MA23" i="4"/>
  <c r="MA24" i="4"/>
  <c r="MA25" i="4"/>
  <c r="MA26" i="4"/>
  <c r="MA27" i="4"/>
  <c r="MA28" i="4"/>
  <c r="MA29" i="4"/>
  <c r="MA30" i="4"/>
  <c r="MA31" i="4"/>
  <c r="MA32" i="4"/>
  <c r="MA33" i="4"/>
  <c r="MA34" i="4"/>
  <c r="MA35" i="4"/>
  <c r="MA36" i="4"/>
  <c r="MA37" i="4"/>
  <c r="MA38" i="4"/>
  <c r="MA39" i="4"/>
  <c r="MA40" i="4"/>
  <c r="MA41" i="4"/>
  <c r="MA42" i="4"/>
  <c r="MA43" i="4"/>
  <c r="MA44" i="4"/>
  <c r="MA45" i="4"/>
  <c r="MA46" i="4"/>
  <c r="MA47" i="4"/>
  <c r="MA48" i="4"/>
  <c r="MA49" i="4"/>
  <c r="MA50" i="4"/>
  <c r="MA51" i="4"/>
  <c r="MA52" i="4"/>
  <c r="MA53" i="4"/>
  <c r="MA54" i="4"/>
  <c r="MA55" i="4"/>
  <c r="MA56" i="4"/>
  <c r="MA57" i="4"/>
  <c r="MA58" i="4"/>
  <c r="MA59" i="4"/>
  <c r="MA60" i="4"/>
  <c r="MA61" i="4"/>
  <c r="MA62" i="4"/>
  <c r="MA63" i="4"/>
  <c r="MA64" i="4"/>
  <c r="MA65" i="4"/>
  <c r="MA66" i="4"/>
  <c r="MA67" i="4"/>
  <c r="MA68" i="4"/>
  <c r="MA69" i="4"/>
  <c r="MA70" i="4"/>
  <c r="MA71" i="4"/>
  <c r="MA72" i="4"/>
  <c r="MA73" i="4"/>
  <c r="MA74" i="4"/>
  <c r="MA75" i="4"/>
  <c r="MA76" i="4"/>
  <c r="MA77" i="4"/>
  <c r="MA78" i="4"/>
  <c r="MA79" i="4"/>
  <c r="MA80" i="4"/>
  <c r="MA81" i="4"/>
  <c r="MA82" i="4"/>
  <c r="MA83" i="4"/>
  <c r="MA84" i="4"/>
  <c r="MA85" i="4"/>
  <c r="MA86" i="4"/>
  <c r="MA87" i="4"/>
  <c r="MA88" i="4"/>
  <c r="MA9" i="4"/>
  <c r="LT10" i="4"/>
  <c r="LT11" i="4"/>
  <c r="LT12" i="4"/>
  <c r="LT13" i="4"/>
  <c r="LT14" i="4"/>
  <c r="LT15" i="4"/>
  <c r="LT16" i="4"/>
  <c r="LT17" i="4"/>
  <c r="LT18" i="4"/>
  <c r="LT19" i="4"/>
  <c r="LT20" i="4"/>
  <c r="LT21" i="4"/>
  <c r="LT22" i="4"/>
  <c r="LT23" i="4"/>
  <c r="LT24" i="4"/>
  <c r="LT25" i="4"/>
  <c r="LT26" i="4"/>
  <c r="LT27" i="4"/>
  <c r="LT28" i="4"/>
  <c r="LT29" i="4"/>
  <c r="LT30" i="4"/>
  <c r="LT31" i="4"/>
  <c r="LT32" i="4"/>
  <c r="LT33" i="4"/>
  <c r="LT34" i="4"/>
  <c r="LT35" i="4"/>
  <c r="LT36" i="4"/>
  <c r="LT37" i="4"/>
  <c r="LT38" i="4"/>
  <c r="LT39" i="4"/>
  <c r="LT40" i="4"/>
  <c r="LT41" i="4"/>
  <c r="LT42" i="4"/>
  <c r="LT43" i="4"/>
  <c r="LT44" i="4"/>
  <c r="LT45" i="4"/>
  <c r="LT46" i="4"/>
  <c r="LT47" i="4"/>
  <c r="LT48" i="4"/>
  <c r="LT49" i="4"/>
  <c r="LT50" i="4"/>
  <c r="LT51" i="4"/>
  <c r="LT52" i="4"/>
  <c r="LT53" i="4"/>
  <c r="LT54" i="4"/>
  <c r="LT55" i="4"/>
  <c r="LT56" i="4"/>
  <c r="LT57" i="4"/>
  <c r="LT58" i="4"/>
  <c r="LT59" i="4"/>
  <c r="LT60" i="4"/>
  <c r="LT61" i="4"/>
  <c r="LT62" i="4"/>
  <c r="LT63" i="4"/>
  <c r="LT64" i="4"/>
  <c r="LT65" i="4"/>
  <c r="LT66" i="4"/>
  <c r="LT67" i="4"/>
  <c r="LT68" i="4"/>
  <c r="LT69" i="4"/>
  <c r="LT70" i="4"/>
  <c r="LT71" i="4"/>
  <c r="LT72" i="4"/>
  <c r="LT73" i="4"/>
  <c r="LT74" i="4"/>
  <c r="LT75" i="4"/>
  <c r="LT76" i="4"/>
  <c r="LT77" i="4"/>
  <c r="LT78" i="4"/>
  <c r="LT79" i="4"/>
  <c r="LT80" i="4"/>
  <c r="LT81" i="4"/>
  <c r="LT82" i="4"/>
  <c r="LT83" i="4"/>
  <c r="LT84" i="4"/>
  <c r="LT85" i="4"/>
  <c r="LT86" i="4"/>
  <c r="LT87" i="4"/>
  <c r="LT88" i="4"/>
  <c r="LT9" i="4"/>
  <c r="LH10" i="4"/>
  <c r="ME10" i="4" s="1"/>
  <c r="LH11" i="4"/>
  <c r="ME11" i="4" s="1"/>
  <c r="LH12" i="4"/>
  <c r="ME12" i="4" s="1"/>
  <c r="LH13" i="4"/>
  <c r="ME13" i="4" s="1"/>
  <c r="LH14" i="4"/>
  <c r="ME14" i="4" s="1"/>
  <c r="LH15" i="4"/>
  <c r="ME15" i="4" s="1"/>
  <c r="LH16" i="4"/>
  <c r="ME16" i="4" s="1"/>
  <c r="LH17" i="4"/>
  <c r="ME17" i="4" s="1"/>
  <c r="LH18" i="4"/>
  <c r="ME18" i="4" s="1"/>
  <c r="LH19" i="4"/>
  <c r="ME19" i="4" s="1"/>
  <c r="LH20" i="4"/>
  <c r="ME20" i="4" s="1"/>
  <c r="LH21" i="4"/>
  <c r="ME21" i="4" s="1"/>
  <c r="LH22" i="4"/>
  <c r="ME22" i="4" s="1"/>
  <c r="LH23" i="4"/>
  <c r="ME23" i="4" s="1"/>
  <c r="LH24" i="4"/>
  <c r="ME24" i="4" s="1"/>
  <c r="LH25" i="4"/>
  <c r="ME25" i="4" s="1"/>
  <c r="LH26" i="4"/>
  <c r="ME26" i="4" s="1"/>
  <c r="LH27" i="4"/>
  <c r="ME27" i="4" s="1"/>
  <c r="LH28" i="4"/>
  <c r="ME28" i="4" s="1"/>
  <c r="LH29" i="4"/>
  <c r="ME29" i="4" s="1"/>
  <c r="LH30" i="4"/>
  <c r="ME30" i="4" s="1"/>
  <c r="LH31" i="4"/>
  <c r="ME31" i="4" s="1"/>
  <c r="LH32" i="4"/>
  <c r="ME32" i="4" s="1"/>
  <c r="LH33" i="4"/>
  <c r="ME33" i="4" s="1"/>
  <c r="LH34" i="4"/>
  <c r="ME34" i="4" s="1"/>
  <c r="LH35" i="4"/>
  <c r="ME35" i="4" s="1"/>
  <c r="LH36" i="4"/>
  <c r="ME36" i="4" s="1"/>
  <c r="LH37" i="4"/>
  <c r="ME37" i="4" s="1"/>
  <c r="LH38" i="4"/>
  <c r="ME38" i="4" s="1"/>
  <c r="LH39" i="4"/>
  <c r="ME39" i="4" s="1"/>
  <c r="LH40" i="4"/>
  <c r="ME40" i="4" s="1"/>
  <c r="LH41" i="4"/>
  <c r="ME41" i="4" s="1"/>
  <c r="LH42" i="4"/>
  <c r="ME42" i="4" s="1"/>
  <c r="LH43" i="4"/>
  <c r="ME43" i="4" s="1"/>
  <c r="LH44" i="4"/>
  <c r="ME44" i="4" s="1"/>
  <c r="LH45" i="4"/>
  <c r="ME45" i="4" s="1"/>
  <c r="LH46" i="4"/>
  <c r="ME46" i="4" s="1"/>
  <c r="LH47" i="4"/>
  <c r="ME47" i="4" s="1"/>
  <c r="LH48" i="4"/>
  <c r="ME48" i="4" s="1"/>
  <c r="LH49" i="4"/>
  <c r="ME49" i="4" s="1"/>
  <c r="LH50" i="4"/>
  <c r="ME50" i="4" s="1"/>
  <c r="LH51" i="4"/>
  <c r="ME51" i="4" s="1"/>
  <c r="LH52" i="4"/>
  <c r="ME52" i="4" s="1"/>
  <c r="LH53" i="4"/>
  <c r="ME53" i="4" s="1"/>
  <c r="LH54" i="4"/>
  <c r="ME54" i="4" s="1"/>
  <c r="LH55" i="4"/>
  <c r="ME55" i="4" s="1"/>
  <c r="LH56" i="4"/>
  <c r="ME56" i="4" s="1"/>
  <c r="LH57" i="4"/>
  <c r="ME57" i="4" s="1"/>
  <c r="LH58" i="4"/>
  <c r="ME58" i="4" s="1"/>
  <c r="LH59" i="4"/>
  <c r="ME59" i="4" s="1"/>
  <c r="LH60" i="4"/>
  <c r="ME60" i="4" s="1"/>
  <c r="LH61" i="4"/>
  <c r="ME61" i="4" s="1"/>
  <c r="LH62" i="4"/>
  <c r="ME62" i="4" s="1"/>
  <c r="LH63" i="4"/>
  <c r="ME63" i="4" s="1"/>
  <c r="LH64" i="4"/>
  <c r="ME64" i="4" s="1"/>
  <c r="LH65" i="4"/>
  <c r="ME65" i="4" s="1"/>
  <c r="LH66" i="4"/>
  <c r="ME66" i="4" s="1"/>
  <c r="LH67" i="4"/>
  <c r="ME67" i="4" s="1"/>
  <c r="LH68" i="4"/>
  <c r="ME68" i="4" s="1"/>
  <c r="LH69" i="4"/>
  <c r="ME69" i="4" s="1"/>
  <c r="LH70" i="4"/>
  <c r="ME70" i="4" s="1"/>
  <c r="LH71" i="4"/>
  <c r="ME71" i="4" s="1"/>
  <c r="LH72" i="4"/>
  <c r="ME72" i="4" s="1"/>
  <c r="LH73" i="4"/>
  <c r="ME73" i="4" s="1"/>
  <c r="LH74" i="4"/>
  <c r="ME74" i="4" s="1"/>
  <c r="LH75" i="4"/>
  <c r="ME75" i="4" s="1"/>
  <c r="LH76" i="4"/>
  <c r="ME76" i="4" s="1"/>
  <c r="LH77" i="4"/>
  <c r="ME77" i="4" s="1"/>
  <c r="LH78" i="4"/>
  <c r="ME78" i="4" s="1"/>
  <c r="LH79" i="4"/>
  <c r="ME79" i="4" s="1"/>
  <c r="LH80" i="4"/>
  <c r="ME80" i="4" s="1"/>
  <c r="LH81" i="4"/>
  <c r="ME81" i="4" s="1"/>
  <c r="LH82" i="4"/>
  <c r="ME82" i="4" s="1"/>
  <c r="LH83" i="4"/>
  <c r="ME83" i="4" s="1"/>
  <c r="LH84" i="4"/>
  <c r="ME84" i="4" s="1"/>
  <c r="LH85" i="4"/>
  <c r="ME85" i="4" s="1"/>
  <c r="LH86" i="4"/>
  <c r="ME86" i="4" s="1"/>
  <c r="LH87" i="4"/>
  <c r="ME87" i="4" s="1"/>
  <c r="LH88" i="4"/>
  <c r="ME88" i="4" s="1"/>
  <c r="LH9" i="4"/>
  <c r="ME9" i="4" s="1"/>
  <c r="KV10" i="4"/>
  <c r="KV11" i="4"/>
  <c r="KV12" i="4"/>
  <c r="KV13" i="4"/>
  <c r="KV14" i="4"/>
  <c r="KV15" i="4"/>
  <c r="KV16" i="4"/>
  <c r="KV17" i="4"/>
  <c r="KV18" i="4"/>
  <c r="KV19" i="4"/>
  <c r="KV20" i="4"/>
  <c r="KV21" i="4"/>
  <c r="KV22" i="4"/>
  <c r="KV23" i="4"/>
  <c r="KV24" i="4"/>
  <c r="KV25" i="4"/>
  <c r="KV26" i="4"/>
  <c r="KV27" i="4"/>
  <c r="KV28" i="4"/>
  <c r="KV29" i="4"/>
  <c r="KV30" i="4"/>
  <c r="KV31" i="4"/>
  <c r="KV32" i="4"/>
  <c r="KV33" i="4"/>
  <c r="KV34" i="4"/>
  <c r="KV35" i="4"/>
  <c r="KV36" i="4"/>
  <c r="KV37" i="4"/>
  <c r="KV38" i="4"/>
  <c r="KV39" i="4"/>
  <c r="KV40" i="4"/>
  <c r="KV41" i="4"/>
  <c r="KV42" i="4"/>
  <c r="KV43" i="4"/>
  <c r="KV44" i="4"/>
  <c r="KV45" i="4"/>
  <c r="KV46" i="4"/>
  <c r="KV47" i="4"/>
  <c r="KV48" i="4"/>
  <c r="KV49" i="4"/>
  <c r="KV50" i="4"/>
  <c r="KV51" i="4"/>
  <c r="KV52" i="4"/>
  <c r="KV53" i="4"/>
  <c r="KV54" i="4"/>
  <c r="KV55" i="4"/>
  <c r="KV56" i="4"/>
  <c r="KV57" i="4"/>
  <c r="KV58" i="4"/>
  <c r="KV59" i="4"/>
  <c r="KV60" i="4"/>
  <c r="KV61" i="4"/>
  <c r="KV62" i="4"/>
  <c r="KV63" i="4"/>
  <c r="KV64" i="4"/>
  <c r="KV65" i="4"/>
  <c r="KV66" i="4"/>
  <c r="KV67" i="4"/>
  <c r="KV68" i="4"/>
  <c r="KV69" i="4"/>
  <c r="KV70" i="4"/>
  <c r="KV71" i="4"/>
  <c r="KV72" i="4"/>
  <c r="KV73" i="4"/>
  <c r="KV74" i="4"/>
  <c r="KV75" i="4"/>
  <c r="KV76" i="4"/>
  <c r="KV77" i="4"/>
  <c r="KV78" i="4"/>
  <c r="KV79" i="4"/>
  <c r="KV80" i="4"/>
  <c r="KV81" i="4"/>
  <c r="KV82" i="4"/>
  <c r="KV83" i="4"/>
  <c r="KV84" i="4"/>
  <c r="KV85" i="4"/>
  <c r="KV86" i="4"/>
  <c r="KV87" i="4"/>
  <c r="KV88" i="4"/>
  <c r="KQ10" i="4"/>
  <c r="KQ11" i="4"/>
  <c r="KQ12" i="4"/>
  <c r="KQ13" i="4"/>
  <c r="KQ14" i="4"/>
  <c r="KQ15" i="4"/>
  <c r="KQ16" i="4"/>
  <c r="KQ17" i="4"/>
  <c r="KQ18" i="4"/>
  <c r="KQ19" i="4"/>
  <c r="KQ20" i="4"/>
  <c r="KQ21" i="4"/>
  <c r="KQ22" i="4"/>
  <c r="KQ23" i="4"/>
  <c r="KQ24" i="4"/>
  <c r="KQ25" i="4"/>
  <c r="KQ26" i="4"/>
  <c r="KQ27" i="4"/>
  <c r="KQ28" i="4"/>
  <c r="KQ29" i="4"/>
  <c r="KQ30" i="4"/>
  <c r="KQ31" i="4"/>
  <c r="KQ32" i="4"/>
  <c r="KQ33" i="4"/>
  <c r="KQ34" i="4"/>
  <c r="KQ35" i="4"/>
  <c r="KQ36" i="4"/>
  <c r="KQ37" i="4"/>
  <c r="KQ38" i="4"/>
  <c r="KQ39" i="4"/>
  <c r="KQ40" i="4"/>
  <c r="KQ41" i="4"/>
  <c r="KQ42" i="4"/>
  <c r="KQ43" i="4"/>
  <c r="KQ44" i="4"/>
  <c r="KQ45" i="4"/>
  <c r="KQ46" i="4"/>
  <c r="KQ47" i="4"/>
  <c r="KQ48" i="4"/>
  <c r="KQ49" i="4"/>
  <c r="KQ50" i="4"/>
  <c r="KQ51" i="4"/>
  <c r="KQ52" i="4"/>
  <c r="KQ53" i="4"/>
  <c r="KQ54" i="4"/>
  <c r="KQ55" i="4"/>
  <c r="KQ56" i="4"/>
  <c r="KQ57" i="4"/>
  <c r="KQ58" i="4"/>
  <c r="KQ59" i="4"/>
  <c r="KQ60" i="4"/>
  <c r="KQ61" i="4"/>
  <c r="KQ62" i="4"/>
  <c r="KQ63" i="4"/>
  <c r="KQ64" i="4"/>
  <c r="KQ65" i="4"/>
  <c r="KQ66" i="4"/>
  <c r="KQ67" i="4"/>
  <c r="KQ68" i="4"/>
  <c r="KQ69" i="4"/>
  <c r="KQ70" i="4"/>
  <c r="KQ71" i="4"/>
  <c r="KQ72" i="4"/>
  <c r="KQ73" i="4"/>
  <c r="KQ74" i="4"/>
  <c r="KQ75" i="4"/>
  <c r="KQ76" i="4"/>
  <c r="KQ77" i="4"/>
  <c r="KQ78" i="4"/>
  <c r="KQ79" i="4"/>
  <c r="KQ80" i="4"/>
  <c r="KQ81" i="4"/>
  <c r="KQ82" i="4"/>
  <c r="KQ83" i="4"/>
  <c r="KQ84" i="4"/>
  <c r="KQ85" i="4"/>
  <c r="KQ86" i="4"/>
  <c r="KQ87" i="4"/>
  <c r="KQ88" i="4"/>
  <c r="KV9" i="4"/>
  <c r="KQ9" i="4"/>
  <c r="KJ10" i="4"/>
  <c r="KJ11" i="4"/>
  <c r="KJ12" i="4"/>
  <c r="KJ13" i="4"/>
  <c r="KJ14" i="4"/>
  <c r="KJ15" i="4"/>
  <c r="KJ16" i="4"/>
  <c r="KJ17" i="4"/>
  <c r="KJ18" i="4"/>
  <c r="KJ19" i="4"/>
  <c r="KJ20" i="4"/>
  <c r="KJ21" i="4"/>
  <c r="KJ22" i="4"/>
  <c r="KJ23" i="4"/>
  <c r="KJ24" i="4"/>
  <c r="KJ25" i="4"/>
  <c r="KJ26" i="4"/>
  <c r="KJ27" i="4"/>
  <c r="KJ28" i="4"/>
  <c r="KJ29" i="4"/>
  <c r="KJ30" i="4"/>
  <c r="KJ31" i="4"/>
  <c r="KJ32" i="4"/>
  <c r="KJ33" i="4"/>
  <c r="KJ34" i="4"/>
  <c r="KJ35" i="4"/>
  <c r="KJ36" i="4"/>
  <c r="KJ37" i="4"/>
  <c r="KJ38" i="4"/>
  <c r="KJ39" i="4"/>
  <c r="KJ40" i="4"/>
  <c r="KJ41" i="4"/>
  <c r="KJ42" i="4"/>
  <c r="KJ43" i="4"/>
  <c r="KJ44" i="4"/>
  <c r="KJ45" i="4"/>
  <c r="KJ46" i="4"/>
  <c r="KJ47" i="4"/>
  <c r="KJ48" i="4"/>
  <c r="KJ49" i="4"/>
  <c r="KJ50" i="4"/>
  <c r="KJ51" i="4"/>
  <c r="KJ52" i="4"/>
  <c r="KJ53" i="4"/>
  <c r="KJ54" i="4"/>
  <c r="KJ55" i="4"/>
  <c r="KJ56" i="4"/>
  <c r="KJ57" i="4"/>
  <c r="KJ58" i="4"/>
  <c r="KJ59" i="4"/>
  <c r="KJ60" i="4"/>
  <c r="KJ61" i="4"/>
  <c r="KJ62" i="4"/>
  <c r="KJ63" i="4"/>
  <c r="KJ64" i="4"/>
  <c r="KJ65" i="4"/>
  <c r="KJ66" i="4"/>
  <c r="KJ67" i="4"/>
  <c r="KJ68" i="4"/>
  <c r="KJ69" i="4"/>
  <c r="KJ70" i="4"/>
  <c r="KJ71" i="4"/>
  <c r="KJ72" i="4"/>
  <c r="KJ73" i="4"/>
  <c r="KJ74" i="4"/>
  <c r="KJ75" i="4"/>
  <c r="KJ76" i="4"/>
  <c r="KJ77" i="4"/>
  <c r="KJ78" i="4"/>
  <c r="KJ79" i="4"/>
  <c r="KJ80" i="4"/>
  <c r="KJ81" i="4"/>
  <c r="KJ82" i="4"/>
  <c r="KJ83" i="4"/>
  <c r="KJ84" i="4"/>
  <c r="KJ85" i="4"/>
  <c r="KJ86" i="4"/>
  <c r="KJ87" i="4"/>
  <c r="KJ88" i="4"/>
  <c r="KJ9" i="4"/>
  <c r="JF10" i="4"/>
  <c r="JF11" i="4"/>
  <c r="JF12" i="4"/>
  <c r="JF13" i="4"/>
  <c r="JF14" i="4"/>
  <c r="JF15" i="4"/>
  <c r="JF16" i="4"/>
  <c r="JF17" i="4"/>
  <c r="JF18" i="4"/>
  <c r="JF19" i="4"/>
  <c r="JF20" i="4"/>
  <c r="JF21" i="4"/>
  <c r="JF22" i="4"/>
  <c r="JF23" i="4"/>
  <c r="JF24" i="4"/>
  <c r="JF25" i="4"/>
  <c r="JF26" i="4"/>
  <c r="JF27" i="4"/>
  <c r="JF28" i="4"/>
  <c r="JF29" i="4"/>
  <c r="JF30" i="4"/>
  <c r="JF31" i="4"/>
  <c r="JF32" i="4"/>
  <c r="JF33" i="4"/>
  <c r="JF34" i="4"/>
  <c r="JF35" i="4"/>
  <c r="JF36" i="4"/>
  <c r="JF37" i="4"/>
  <c r="JF38" i="4"/>
  <c r="JF39" i="4"/>
  <c r="JF40" i="4"/>
  <c r="JF41" i="4"/>
  <c r="JF42" i="4"/>
  <c r="JF43" i="4"/>
  <c r="JF44" i="4"/>
  <c r="JF45" i="4"/>
  <c r="JF46" i="4"/>
  <c r="JF47" i="4"/>
  <c r="JF48" i="4"/>
  <c r="JF49" i="4"/>
  <c r="JF50" i="4"/>
  <c r="JF51" i="4"/>
  <c r="JF52" i="4"/>
  <c r="JF53" i="4"/>
  <c r="JF54" i="4"/>
  <c r="JF55" i="4"/>
  <c r="JF56" i="4"/>
  <c r="JF57" i="4"/>
  <c r="JF58" i="4"/>
  <c r="JF59" i="4"/>
  <c r="JF60" i="4"/>
  <c r="JF61" i="4"/>
  <c r="JF62" i="4"/>
  <c r="JF63" i="4"/>
  <c r="JF64" i="4"/>
  <c r="JF65" i="4"/>
  <c r="JF66" i="4"/>
  <c r="JF67" i="4"/>
  <c r="JF68" i="4"/>
  <c r="JF69" i="4"/>
  <c r="JF70" i="4"/>
  <c r="JF71" i="4"/>
  <c r="JF72" i="4"/>
  <c r="JF73" i="4"/>
  <c r="JF74" i="4"/>
  <c r="JF75" i="4"/>
  <c r="JF76" i="4"/>
  <c r="JF77" i="4"/>
  <c r="JF78" i="4"/>
  <c r="JF79" i="4"/>
  <c r="JF80" i="4"/>
  <c r="JF81" i="4"/>
  <c r="JF82" i="4"/>
  <c r="JF83" i="4"/>
  <c r="JF84" i="4"/>
  <c r="JF85" i="4"/>
  <c r="JF86" i="4"/>
  <c r="JF87" i="4"/>
  <c r="JF88" i="4"/>
  <c r="JF9" i="4"/>
  <c r="JA10" i="4"/>
  <c r="JW10" i="4" s="1"/>
  <c r="JA11" i="4"/>
  <c r="JW11" i="4" s="1"/>
  <c r="JA12" i="4"/>
  <c r="JW12" i="4" s="1"/>
  <c r="JA13" i="4"/>
  <c r="JW13" i="4" s="1"/>
  <c r="JA14" i="4"/>
  <c r="JW14" i="4" s="1"/>
  <c r="JA15" i="4"/>
  <c r="JW15" i="4" s="1"/>
  <c r="JA16" i="4"/>
  <c r="JW16" i="4" s="1"/>
  <c r="JA17" i="4"/>
  <c r="JW17" i="4" s="1"/>
  <c r="JA18" i="4"/>
  <c r="JW18" i="4" s="1"/>
  <c r="JA19" i="4"/>
  <c r="JW19" i="4" s="1"/>
  <c r="JA20" i="4"/>
  <c r="JW20" i="4" s="1"/>
  <c r="JA21" i="4"/>
  <c r="JW21" i="4" s="1"/>
  <c r="JA22" i="4"/>
  <c r="JW22" i="4" s="1"/>
  <c r="JA23" i="4"/>
  <c r="JW23" i="4" s="1"/>
  <c r="JA24" i="4"/>
  <c r="JW24" i="4" s="1"/>
  <c r="JA25" i="4"/>
  <c r="JW25" i="4" s="1"/>
  <c r="JA26" i="4"/>
  <c r="JW26" i="4" s="1"/>
  <c r="JA27" i="4"/>
  <c r="JW27" i="4" s="1"/>
  <c r="JA28" i="4"/>
  <c r="JW28" i="4" s="1"/>
  <c r="JA29" i="4"/>
  <c r="JW29" i="4" s="1"/>
  <c r="JA30" i="4"/>
  <c r="JW30" i="4" s="1"/>
  <c r="JA31" i="4"/>
  <c r="JW31" i="4" s="1"/>
  <c r="JA32" i="4"/>
  <c r="JW32" i="4" s="1"/>
  <c r="JA33" i="4"/>
  <c r="JW33" i="4" s="1"/>
  <c r="JA34" i="4"/>
  <c r="JW34" i="4" s="1"/>
  <c r="JA35" i="4"/>
  <c r="JW35" i="4" s="1"/>
  <c r="JA36" i="4"/>
  <c r="JW36" i="4" s="1"/>
  <c r="JA37" i="4"/>
  <c r="JW37" i="4" s="1"/>
  <c r="JA38" i="4"/>
  <c r="JW38" i="4" s="1"/>
  <c r="JA39" i="4"/>
  <c r="JW39" i="4" s="1"/>
  <c r="JA40" i="4"/>
  <c r="JW40" i="4" s="1"/>
  <c r="JA41" i="4"/>
  <c r="JW41" i="4" s="1"/>
  <c r="JA42" i="4"/>
  <c r="JW42" i="4" s="1"/>
  <c r="JA43" i="4"/>
  <c r="JW43" i="4" s="1"/>
  <c r="JA44" i="4"/>
  <c r="JW44" i="4" s="1"/>
  <c r="JA45" i="4"/>
  <c r="JW45" i="4" s="1"/>
  <c r="JA46" i="4"/>
  <c r="JW46" i="4" s="1"/>
  <c r="JA47" i="4"/>
  <c r="JW47" i="4" s="1"/>
  <c r="JA48" i="4"/>
  <c r="JW48" i="4" s="1"/>
  <c r="JA49" i="4"/>
  <c r="JW49" i="4" s="1"/>
  <c r="JA50" i="4"/>
  <c r="JW50" i="4" s="1"/>
  <c r="JA51" i="4"/>
  <c r="JW51" i="4" s="1"/>
  <c r="JA52" i="4"/>
  <c r="JW52" i="4" s="1"/>
  <c r="JA53" i="4"/>
  <c r="JW53" i="4" s="1"/>
  <c r="JA54" i="4"/>
  <c r="JW54" i="4" s="1"/>
  <c r="JA55" i="4"/>
  <c r="JW55" i="4" s="1"/>
  <c r="JA56" i="4"/>
  <c r="JW56" i="4" s="1"/>
  <c r="JA57" i="4"/>
  <c r="JW57" i="4" s="1"/>
  <c r="JA58" i="4"/>
  <c r="JW58" i="4" s="1"/>
  <c r="JA59" i="4"/>
  <c r="JW59" i="4" s="1"/>
  <c r="JA60" i="4"/>
  <c r="JW60" i="4" s="1"/>
  <c r="JA61" i="4"/>
  <c r="JW61" i="4" s="1"/>
  <c r="JA62" i="4"/>
  <c r="JW62" i="4" s="1"/>
  <c r="JA63" i="4"/>
  <c r="JW63" i="4" s="1"/>
  <c r="JA64" i="4"/>
  <c r="JW64" i="4" s="1"/>
  <c r="JA65" i="4"/>
  <c r="JW65" i="4" s="1"/>
  <c r="JA66" i="4"/>
  <c r="JW66" i="4" s="1"/>
  <c r="JA67" i="4"/>
  <c r="JW67" i="4" s="1"/>
  <c r="JA68" i="4"/>
  <c r="JW68" i="4" s="1"/>
  <c r="JA69" i="4"/>
  <c r="JW69" i="4" s="1"/>
  <c r="JA70" i="4"/>
  <c r="JW70" i="4" s="1"/>
  <c r="JA71" i="4"/>
  <c r="JW71" i="4" s="1"/>
  <c r="JA72" i="4"/>
  <c r="JW72" i="4" s="1"/>
  <c r="JA73" i="4"/>
  <c r="JW73" i="4" s="1"/>
  <c r="JA74" i="4"/>
  <c r="JW74" i="4" s="1"/>
  <c r="JA75" i="4"/>
  <c r="JW75" i="4" s="1"/>
  <c r="JA76" i="4"/>
  <c r="JW76" i="4" s="1"/>
  <c r="JA77" i="4"/>
  <c r="JW77" i="4" s="1"/>
  <c r="JA78" i="4"/>
  <c r="JW78" i="4" s="1"/>
  <c r="JA79" i="4"/>
  <c r="JW79" i="4" s="1"/>
  <c r="JA80" i="4"/>
  <c r="JW80" i="4" s="1"/>
  <c r="JA81" i="4"/>
  <c r="JW81" i="4" s="1"/>
  <c r="JA82" i="4"/>
  <c r="JW82" i="4" s="1"/>
  <c r="JA83" i="4"/>
  <c r="JW83" i="4" s="1"/>
  <c r="JA84" i="4"/>
  <c r="JW84" i="4" s="1"/>
  <c r="JA85" i="4"/>
  <c r="JW85" i="4" s="1"/>
  <c r="JA86" i="4"/>
  <c r="JW86" i="4" s="1"/>
  <c r="JA87" i="4"/>
  <c r="JW87" i="4" s="1"/>
  <c r="JA88" i="4"/>
  <c r="JW88" i="4" s="1"/>
  <c r="JA9" i="4"/>
  <c r="JW9" i="4" s="1"/>
  <c r="GM10" i="4"/>
  <c r="GM11" i="4"/>
  <c r="GM12" i="4"/>
  <c r="GM13" i="4"/>
  <c r="GM14" i="4"/>
  <c r="GM15" i="4"/>
  <c r="GM16" i="4"/>
  <c r="GM17" i="4"/>
  <c r="GM18" i="4"/>
  <c r="GM19" i="4"/>
  <c r="GM20" i="4"/>
  <c r="GM21" i="4"/>
  <c r="GM22" i="4"/>
  <c r="GM23" i="4"/>
  <c r="GM24" i="4"/>
  <c r="GM25" i="4"/>
  <c r="GM26" i="4"/>
  <c r="GM27" i="4"/>
  <c r="GM28" i="4"/>
  <c r="GM29" i="4"/>
  <c r="GM30" i="4"/>
  <c r="GM31" i="4"/>
  <c r="GM32" i="4"/>
  <c r="GM33" i="4"/>
  <c r="GM34" i="4"/>
  <c r="GM35" i="4"/>
  <c r="GM36" i="4"/>
  <c r="GM37" i="4"/>
  <c r="GM38" i="4"/>
  <c r="GM39" i="4"/>
  <c r="GM40" i="4"/>
  <c r="GM41" i="4"/>
  <c r="GM42" i="4"/>
  <c r="GM43" i="4"/>
  <c r="GM44" i="4"/>
  <c r="GM45" i="4"/>
  <c r="GM46" i="4"/>
  <c r="GM47" i="4"/>
  <c r="GM48" i="4"/>
  <c r="GM49" i="4"/>
  <c r="GM50" i="4"/>
  <c r="GM51" i="4"/>
  <c r="GM52" i="4"/>
  <c r="GM53" i="4"/>
  <c r="GM54" i="4"/>
  <c r="GM55" i="4"/>
  <c r="GM56" i="4"/>
  <c r="GM57" i="4"/>
  <c r="GM58" i="4"/>
  <c r="GM59" i="4"/>
  <c r="GM60" i="4"/>
  <c r="GM61" i="4"/>
  <c r="GM62" i="4"/>
  <c r="GM63" i="4"/>
  <c r="GM64" i="4"/>
  <c r="GM65" i="4"/>
  <c r="GM66" i="4"/>
  <c r="GM67" i="4"/>
  <c r="GM68" i="4"/>
  <c r="GM69" i="4"/>
  <c r="GM70" i="4"/>
  <c r="GM71" i="4"/>
  <c r="GM72" i="4"/>
  <c r="GM73" i="4"/>
  <c r="GM74" i="4"/>
  <c r="GM75" i="4"/>
  <c r="GM76" i="4"/>
  <c r="GM77" i="4"/>
  <c r="GM78" i="4"/>
  <c r="GM79" i="4"/>
  <c r="GM80" i="4"/>
  <c r="GM81" i="4"/>
  <c r="GM82" i="4"/>
  <c r="GM83" i="4"/>
  <c r="GM84" i="4"/>
  <c r="GM85" i="4"/>
  <c r="GM86" i="4"/>
  <c r="GM87" i="4"/>
  <c r="GM88" i="4"/>
  <c r="GH10" i="4"/>
  <c r="GH11" i="4"/>
  <c r="GH12" i="4"/>
  <c r="GH13" i="4"/>
  <c r="GH14" i="4"/>
  <c r="GH15" i="4"/>
  <c r="GH16" i="4"/>
  <c r="GH17" i="4"/>
  <c r="GH18" i="4"/>
  <c r="GH19" i="4"/>
  <c r="GH20" i="4"/>
  <c r="GH21" i="4"/>
  <c r="GH22" i="4"/>
  <c r="GH23" i="4"/>
  <c r="GH24" i="4"/>
  <c r="GH25" i="4"/>
  <c r="GH26" i="4"/>
  <c r="GH27" i="4"/>
  <c r="GH28" i="4"/>
  <c r="GH29" i="4"/>
  <c r="GH30" i="4"/>
  <c r="GH31" i="4"/>
  <c r="GH32" i="4"/>
  <c r="GH33" i="4"/>
  <c r="GH34" i="4"/>
  <c r="GH35" i="4"/>
  <c r="GH36" i="4"/>
  <c r="GH37" i="4"/>
  <c r="GH38" i="4"/>
  <c r="GH39" i="4"/>
  <c r="GH40" i="4"/>
  <c r="GH41" i="4"/>
  <c r="GH42" i="4"/>
  <c r="GH43" i="4"/>
  <c r="GH44" i="4"/>
  <c r="GH45" i="4"/>
  <c r="GH46" i="4"/>
  <c r="GH47" i="4"/>
  <c r="GH48" i="4"/>
  <c r="GH49" i="4"/>
  <c r="GH50" i="4"/>
  <c r="GH51" i="4"/>
  <c r="GH52" i="4"/>
  <c r="GH53" i="4"/>
  <c r="GH54" i="4"/>
  <c r="GH55" i="4"/>
  <c r="GH56" i="4"/>
  <c r="GH57" i="4"/>
  <c r="GH58" i="4"/>
  <c r="GH59" i="4"/>
  <c r="GH60" i="4"/>
  <c r="GH61" i="4"/>
  <c r="GH62" i="4"/>
  <c r="GH63" i="4"/>
  <c r="GH64" i="4"/>
  <c r="GH65" i="4"/>
  <c r="GH66" i="4"/>
  <c r="GH67" i="4"/>
  <c r="GH68" i="4"/>
  <c r="GH69" i="4"/>
  <c r="GH70" i="4"/>
  <c r="GH71" i="4"/>
  <c r="GH72" i="4"/>
  <c r="GH73" i="4"/>
  <c r="GH74" i="4"/>
  <c r="GH75" i="4"/>
  <c r="GH76" i="4"/>
  <c r="GH77" i="4"/>
  <c r="GH78" i="4"/>
  <c r="GH79" i="4"/>
  <c r="GH80" i="4"/>
  <c r="GH81" i="4"/>
  <c r="GH82" i="4"/>
  <c r="GH83" i="4"/>
  <c r="GH84" i="4"/>
  <c r="GH85" i="4"/>
  <c r="GH86" i="4"/>
  <c r="GH87" i="4"/>
  <c r="GH88" i="4"/>
  <c r="GC10" i="4"/>
  <c r="GC11" i="4"/>
  <c r="GC12" i="4"/>
  <c r="GC13" i="4"/>
  <c r="GC14" i="4"/>
  <c r="GC15" i="4"/>
  <c r="GC16" i="4"/>
  <c r="GC17" i="4"/>
  <c r="GC18" i="4"/>
  <c r="GC19" i="4"/>
  <c r="GC20" i="4"/>
  <c r="GC21" i="4"/>
  <c r="GC22" i="4"/>
  <c r="GC23" i="4"/>
  <c r="GC24" i="4"/>
  <c r="GC25" i="4"/>
  <c r="GC26" i="4"/>
  <c r="GC27" i="4"/>
  <c r="GC28" i="4"/>
  <c r="GC29" i="4"/>
  <c r="GC30" i="4"/>
  <c r="GC31" i="4"/>
  <c r="GC32" i="4"/>
  <c r="GC33" i="4"/>
  <c r="GC34" i="4"/>
  <c r="GC35" i="4"/>
  <c r="GC36" i="4"/>
  <c r="GC37" i="4"/>
  <c r="GC38" i="4"/>
  <c r="GC39" i="4"/>
  <c r="GC40" i="4"/>
  <c r="GC41" i="4"/>
  <c r="GC42" i="4"/>
  <c r="GC43" i="4"/>
  <c r="GC44" i="4"/>
  <c r="GC45" i="4"/>
  <c r="GC46" i="4"/>
  <c r="GC47" i="4"/>
  <c r="GC48" i="4"/>
  <c r="GC49" i="4"/>
  <c r="GC50" i="4"/>
  <c r="GC51" i="4"/>
  <c r="GC52" i="4"/>
  <c r="GC53" i="4"/>
  <c r="GC54" i="4"/>
  <c r="GC55" i="4"/>
  <c r="GC56" i="4"/>
  <c r="GC57" i="4"/>
  <c r="GC58" i="4"/>
  <c r="GC59" i="4"/>
  <c r="GC60" i="4"/>
  <c r="GC61" i="4"/>
  <c r="GC62" i="4"/>
  <c r="GC63" i="4"/>
  <c r="GC64" i="4"/>
  <c r="GC65" i="4"/>
  <c r="GC66" i="4"/>
  <c r="GC67" i="4"/>
  <c r="GC68" i="4"/>
  <c r="GC69" i="4"/>
  <c r="GC70" i="4"/>
  <c r="GC71" i="4"/>
  <c r="GC72" i="4"/>
  <c r="GC73" i="4"/>
  <c r="GC74" i="4"/>
  <c r="GC75" i="4"/>
  <c r="GC76" i="4"/>
  <c r="GC77" i="4"/>
  <c r="GC78" i="4"/>
  <c r="GC79" i="4"/>
  <c r="GC80" i="4"/>
  <c r="GC81" i="4"/>
  <c r="GC82" i="4"/>
  <c r="GC83" i="4"/>
  <c r="GC84" i="4"/>
  <c r="GC85" i="4"/>
  <c r="GC86" i="4"/>
  <c r="GC87" i="4"/>
  <c r="GC88" i="4"/>
  <c r="GM9" i="4"/>
  <c r="GH9" i="4"/>
  <c r="GC9" i="4"/>
  <c r="FT10" i="4"/>
  <c r="FT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9" i="4"/>
  <c r="FO10" i="4"/>
  <c r="FO11" i="4"/>
  <c r="FO12" i="4"/>
  <c r="FO13" i="4"/>
  <c r="FO14" i="4"/>
  <c r="FO15" i="4"/>
  <c r="FO16" i="4"/>
  <c r="FO17" i="4"/>
  <c r="FO18" i="4"/>
  <c r="FO19" i="4"/>
  <c r="FO20" i="4"/>
  <c r="FO21" i="4"/>
  <c r="FO22" i="4"/>
  <c r="FO23" i="4"/>
  <c r="FO24" i="4"/>
  <c r="FO25" i="4"/>
  <c r="FO26" i="4"/>
  <c r="FO27" i="4"/>
  <c r="FO28" i="4"/>
  <c r="FO29" i="4"/>
  <c r="FO30" i="4"/>
  <c r="FO31" i="4"/>
  <c r="FO32" i="4"/>
  <c r="FO33" i="4"/>
  <c r="FO34" i="4"/>
  <c r="FO35" i="4"/>
  <c r="FO36" i="4"/>
  <c r="FO37" i="4"/>
  <c r="FO38" i="4"/>
  <c r="FO39" i="4"/>
  <c r="FO40" i="4"/>
  <c r="FO41" i="4"/>
  <c r="FO42" i="4"/>
  <c r="FO43" i="4"/>
  <c r="FO44" i="4"/>
  <c r="FO45" i="4"/>
  <c r="FO46" i="4"/>
  <c r="FO47" i="4"/>
  <c r="FO48" i="4"/>
  <c r="FO49" i="4"/>
  <c r="FO50" i="4"/>
  <c r="FO51" i="4"/>
  <c r="FO52" i="4"/>
  <c r="FO53" i="4"/>
  <c r="FO54" i="4"/>
  <c r="FO55" i="4"/>
  <c r="FO56" i="4"/>
  <c r="FO57" i="4"/>
  <c r="FO58" i="4"/>
  <c r="FO59" i="4"/>
  <c r="FO60" i="4"/>
  <c r="FO61" i="4"/>
  <c r="FO62" i="4"/>
  <c r="FO63" i="4"/>
  <c r="FO64" i="4"/>
  <c r="FO65" i="4"/>
  <c r="FO66" i="4"/>
  <c r="FO67" i="4"/>
  <c r="FO68" i="4"/>
  <c r="FO69" i="4"/>
  <c r="FO70" i="4"/>
  <c r="FO71" i="4"/>
  <c r="FO72" i="4"/>
  <c r="FO73" i="4"/>
  <c r="FO74" i="4"/>
  <c r="FO75" i="4"/>
  <c r="FO76" i="4"/>
  <c r="FO77" i="4"/>
  <c r="FO78" i="4"/>
  <c r="FO79" i="4"/>
  <c r="FO80" i="4"/>
  <c r="FO81" i="4"/>
  <c r="FO82" i="4"/>
  <c r="FO83" i="4"/>
  <c r="FO84" i="4"/>
  <c r="FO85" i="4"/>
  <c r="FO86" i="4"/>
  <c r="FO87" i="4"/>
  <c r="FO88" i="4"/>
  <c r="FO9" i="4"/>
  <c r="FC10" i="4"/>
  <c r="FC11" i="4"/>
  <c r="FC12" i="4"/>
  <c r="FC13" i="4"/>
  <c r="FC14" i="4"/>
  <c r="FC15" i="4"/>
  <c r="FC16" i="4"/>
  <c r="FC17" i="4"/>
  <c r="FC18" i="4"/>
  <c r="FC19" i="4"/>
  <c r="FC20" i="4"/>
  <c r="FC21" i="4"/>
  <c r="FC22" i="4"/>
  <c r="FC23" i="4"/>
  <c r="FC24" i="4"/>
  <c r="FC25" i="4"/>
  <c r="FC26" i="4"/>
  <c r="FC27" i="4"/>
  <c r="FC28" i="4"/>
  <c r="FC29" i="4"/>
  <c r="FC30" i="4"/>
  <c r="FC31" i="4"/>
  <c r="FC32" i="4"/>
  <c r="FC33" i="4"/>
  <c r="FC34" i="4"/>
  <c r="FC35" i="4"/>
  <c r="FC36" i="4"/>
  <c r="FC37" i="4"/>
  <c r="FC38" i="4"/>
  <c r="FC39" i="4"/>
  <c r="FC40" i="4"/>
  <c r="FC41" i="4"/>
  <c r="FC42" i="4"/>
  <c r="FC43" i="4"/>
  <c r="FC44" i="4"/>
  <c r="FC45" i="4"/>
  <c r="FC46" i="4"/>
  <c r="FC47" i="4"/>
  <c r="FC48" i="4"/>
  <c r="FC49" i="4"/>
  <c r="FC50" i="4"/>
  <c r="FC51" i="4"/>
  <c r="FC52" i="4"/>
  <c r="FC53" i="4"/>
  <c r="FC54" i="4"/>
  <c r="FC55" i="4"/>
  <c r="FC56" i="4"/>
  <c r="FC57" i="4"/>
  <c r="FC58" i="4"/>
  <c r="FC59" i="4"/>
  <c r="FC60" i="4"/>
  <c r="FC61" i="4"/>
  <c r="FC62" i="4"/>
  <c r="FC63" i="4"/>
  <c r="FC64" i="4"/>
  <c r="FC65" i="4"/>
  <c r="FC66" i="4"/>
  <c r="FC67" i="4"/>
  <c r="FC68" i="4"/>
  <c r="FC69" i="4"/>
  <c r="FC70" i="4"/>
  <c r="FC71" i="4"/>
  <c r="FC72" i="4"/>
  <c r="FC73" i="4"/>
  <c r="FC74" i="4"/>
  <c r="FC75" i="4"/>
  <c r="FC76" i="4"/>
  <c r="FC77" i="4"/>
  <c r="FC78" i="4"/>
  <c r="FC79" i="4"/>
  <c r="FC80" i="4"/>
  <c r="FC81" i="4"/>
  <c r="FC82" i="4"/>
  <c r="FC83" i="4"/>
  <c r="FC84" i="4"/>
  <c r="FC85" i="4"/>
  <c r="FC86" i="4"/>
  <c r="FC87" i="4"/>
  <c r="FC88" i="4"/>
  <c r="FC9" i="4"/>
  <c r="EU10" i="4"/>
  <c r="FX10" i="4" s="1"/>
  <c r="EU11" i="4"/>
  <c r="FX11" i="4" s="1"/>
  <c r="EU12" i="4"/>
  <c r="FX12" i="4" s="1"/>
  <c r="EU13" i="4"/>
  <c r="FX13" i="4" s="1"/>
  <c r="EU14" i="4"/>
  <c r="FX14" i="4" s="1"/>
  <c r="EU15" i="4"/>
  <c r="FX15" i="4" s="1"/>
  <c r="EU16" i="4"/>
  <c r="FX16" i="4" s="1"/>
  <c r="EU17" i="4"/>
  <c r="FX17" i="4" s="1"/>
  <c r="EU18" i="4"/>
  <c r="FX18" i="4" s="1"/>
  <c r="EU19" i="4"/>
  <c r="FX19" i="4" s="1"/>
  <c r="EU20" i="4"/>
  <c r="FX20" i="4" s="1"/>
  <c r="EU21" i="4"/>
  <c r="FX21" i="4" s="1"/>
  <c r="EU22" i="4"/>
  <c r="FX22" i="4" s="1"/>
  <c r="EU23" i="4"/>
  <c r="FX23" i="4" s="1"/>
  <c r="EU24" i="4"/>
  <c r="FX24" i="4" s="1"/>
  <c r="EU25" i="4"/>
  <c r="FX25" i="4" s="1"/>
  <c r="EU26" i="4"/>
  <c r="FX26" i="4" s="1"/>
  <c r="EU27" i="4"/>
  <c r="FX27" i="4" s="1"/>
  <c r="EU28" i="4"/>
  <c r="FX28" i="4" s="1"/>
  <c r="EU29" i="4"/>
  <c r="FX29" i="4" s="1"/>
  <c r="EU30" i="4"/>
  <c r="FX30" i="4" s="1"/>
  <c r="EU31" i="4"/>
  <c r="FX31" i="4" s="1"/>
  <c r="EU32" i="4"/>
  <c r="FX32" i="4" s="1"/>
  <c r="EU33" i="4"/>
  <c r="FX33" i="4" s="1"/>
  <c r="EU34" i="4"/>
  <c r="FX34" i="4" s="1"/>
  <c r="EU35" i="4"/>
  <c r="FX35" i="4" s="1"/>
  <c r="EU36" i="4"/>
  <c r="FX36" i="4" s="1"/>
  <c r="EU37" i="4"/>
  <c r="FX37" i="4" s="1"/>
  <c r="EU38" i="4"/>
  <c r="FX38" i="4" s="1"/>
  <c r="EU39" i="4"/>
  <c r="FX39" i="4" s="1"/>
  <c r="EU40" i="4"/>
  <c r="FX40" i="4" s="1"/>
  <c r="EU41" i="4"/>
  <c r="FX41" i="4" s="1"/>
  <c r="EU42" i="4"/>
  <c r="FX42" i="4" s="1"/>
  <c r="EU43" i="4"/>
  <c r="FX43" i="4" s="1"/>
  <c r="EU44" i="4"/>
  <c r="FX44" i="4" s="1"/>
  <c r="EU45" i="4"/>
  <c r="FX45" i="4" s="1"/>
  <c r="EU46" i="4"/>
  <c r="FX46" i="4" s="1"/>
  <c r="EU47" i="4"/>
  <c r="FX47" i="4" s="1"/>
  <c r="EU48" i="4"/>
  <c r="FX48" i="4" s="1"/>
  <c r="EU49" i="4"/>
  <c r="FX49" i="4" s="1"/>
  <c r="EU50" i="4"/>
  <c r="FX50" i="4" s="1"/>
  <c r="EU51" i="4"/>
  <c r="FX51" i="4" s="1"/>
  <c r="EU52" i="4"/>
  <c r="FX52" i="4" s="1"/>
  <c r="EU53" i="4"/>
  <c r="FX53" i="4" s="1"/>
  <c r="EU54" i="4"/>
  <c r="FX54" i="4" s="1"/>
  <c r="EU55" i="4"/>
  <c r="FX55" i="4" s="1"/>
  <c r="EU56" i="4"/>
  <c r="FX56" i="4" s="1"/>
  <c r="EU57" i="4"/>
  <c r="FX57" i="4" s="1"/>
  <c r="EU58" i="4"/>
  <c r="FX58" i="4" s="1"/>
  <c r="EU59" i="4"/>
  <c r="FX59" i="4" s="1"/>
  <c r="EU60" i="4"/>
  <c r="FX60" i="4" s="1"/>
  <c r="EU61" i="4"/>
  <c r="FX61" i="4" s="1"/>
  <c r="EU62" i="4"/>
  <c r="FX62" i="4" s="1"/>
  <c r="EU63" i="4"/>
  <c r="FX63" i="4" s="1"/>
  <c r="EU64" i="4"/>
  <c r="FX64" i="4" s="1"/>
  <c r="EU65" i="4"/>
  <c r="FX65" i="4" s="1"/>
  <c r="EU66" i="4"/>
  <c r="FX66" i="4" s="1"/>
  <c r="EU67" i="4"/>
  <c r="FX67" i="4" s="1"/>
  <c r="EU68" i="4"/>
  <c r="FX68" i="4" s="1"/>
  <c r="EU69" i="4"/>
  <c r="FX69" i="4" s="1"/>
  <c r="EU70" i="4"/>
  <c r="FX70" i="4" s="1"/>
  <c r="EU71" i="4"/>
  <c r="FX71" i="4" s="1"/>
  <c r="EU72" i="4"/>
  <c r="FX72" i="4" s="1"/>
  <c r="EU73" i="4"/>
  <c r="FX73" i="4" s="1"/>
  <c r="EU74" i="4"/>
  <c r="FX74" i="4" s="1"/>
  <c r="EU75" i="4"/>
  <c r="FX75" i="4" s="1"/>
  <c r="EU76" i="4"/>
  <c r="FX76" i="4" s="1"/>
  <c r="EU77" i="4"/>
  <c r="FX77" i="4" s="1"/>
  <c r="EU78" i="4"/>
  <c r="FX78" i="4" s="1"/>
  <c r="EU79" i="4"/>
  <c r="FX79" i="4" s="1"/>
  <c r="EU80" i="4"/>
  <c r="FX80" i="4" s="1"/>
  <c r="EU81" i="4"/>
  <c r="FX81" i="4" s="1"/>
  <c r="EU82" i="4"/>
  <c r="FX82" i="4" s="1"/>
  <c r="EU83" i="4"/>
  <c r="FX83" i="4" s="1"/>
  <c r="EU84" i="4"/>
  <c r="FX84" i="4" s="1"/>
  <c r="EU85" i="4"/>
  <c r="FX85" i="4" s="1"/>
  <c r="EU86" i="4"/>
  <c r="FX86" i="4" s="1"/>
  <c r="EU87" i="4"/>
  <c r="FX87" i="4" s="1"/>
  <c r="EU88" i="4"/>
  <c r="FX88" i="4" s="1"/>
  <c r="EU9" i="4"/>
  <c r="FX9" i="4" s="1"/>
  <c r="EK10" i="4"/>
  <c r="EK11" i="4"/>
  <c r="EK12" i="4"/>
  <c r="EK13" i="4"/>
  <c r="EK14" i="4"/>
  <c r="EK15" i="4"/>
  <c r="EK16" i="4"/>
  <c r="EK17" i="4"/>
  <c r="EK18" i="4"/>
  <c r="EK19" i="4"/>
  <c r="EK20" i="4"/>
  <c r="EK21" i="4"/>
  <c r="EK22" i="4"/>
  <c r="EK23" i="4"/>
  <c r="EK24" i="4"/>
  <c r="EK25" i="4"/>
  <c r="EK26" i="4"/>
  <c r="EK27" i="4"/>
  <c r="EK28" i="4"/>
  <c r="EK29" i="4"/>
  <c r="EK30" i="4"/>
  <c r="EK31" i="4"/>
  <c r="EK32" i="4"/>
  <c r="EK33" i="4"/>
  <c r="EK34" i="4"/>
  <c r="EK35" i="4"/>
  <c r="EK36" i="4"/>
  <c r="EK37" i="4"/>
  <c r="EK38" i="4"/>
  <c r="EK39" i="4"/>
  <c r="EK40" i="4"/>
  <c r="EK41" i="4"/>
  <c r="EK42" i="4"/>
  <c r="EK43" i="4"/>
  <c r="EK44" i="4"/>
  <c r="EK45" i="4"/>
  <c r="EK46" i="4"/>
  <c r="EK47" i="4"/>
  <c r="EK48" i="4"/>
  <c r="EK49" i="4"/>
  <c r="EK50" i="4"/>
  <c r="EK51" i="4"/>
  <c r="EK52" i="4"/>
  <c r="EK53" i="4"/>
  <c r="EK54" i="4"/>
  <c r="EK55" i="4"/>
  <c r="EK56" i="4"/>
  <c r="EK57" i="4"/>
  <c r="EK58" i="4"/>
  <c r="EK59" i="4"/>
  <c r="EK60" i="4"/>
  <c r="EK61" i="4"/>
  <c r="EK62" i="4"/>
  <c r="EK63" i="4"/>
  <c r="EK64" i="4"/>
  <c r="EK65" i="4"/>
  <c r="EK66" i="4"/>
  <c r="EK67" i="4"/>
  <c r="EK68" i="4"/>
  <c r="EK69" i="4"/>
  <c r="EK70" i="4"/>
  <c r="EK71" i="4"/>
  <c r="EK72" i="4"/>
  <c r="EK73" i="4"/>
  <c r="EK74" i="4"/>
  <c r="EK75" i="4"/>
  <c r="EK76" i="4"/>
  <c r="EK77" i="4"/>
  <c r="EK78" i="4"/>
  <c r="EK79" i="4"/>
  <c r="EK80" i="4"/>
  <c r="EK81" i="4"/>
  <c r="EK82" i="4"/>
  <c r="EK83" i="4"/>
  <c r="EK84" i="4"/>
  <c r="EK85" i="4"/>
  <c r="EK86" i="4"/>
  <c r="EK87" i="4"/>
  <c r="EK88" i="4"/>
  <c r="ED10" i="4"/>
  <c r="ED11" i="4"/>
  <c r="ED12" i="4"/>
  <c r="ED13" i="4"/>
  <c r="ED14" i="4"/>
  <c r="ED15" i="4"/>
  <c r="ED16" i="4"/>
  <c r="ED17" i="4"/>
  <c r="ED18" i="4"/>
  <c r="ED19" i="4"/>
  <c r="ED20" i="4"/>
  <c r="ED21" i="4"/>
  <c r="ED22" i="4"/>
  <c r="ED23" i="4"/>
  <c r="ED24" i="4"/>
  <c r="ED25" i="4"/>
  <c r="ED26" i="4"/>
  <c r="ED27" i="4"/>
  <c r="ED28" i="4"/>
  <c r="ED29" i="4"/>
  <c r="ED30" i="4"/>
  <c r="ED31" i="4"/>
  <c r="ED32" i="4"/>
  <c r="ED33" i="4"/>
  <c r="ED34" i="4"/>
  <c r="ED35" i="4"/>
  <c r="ED36" i="4"/>
  <c r="ED37" i="4"/>
  <c r="ED38" i="4"/>
  <c r="ED39" i="4"/>
  <c r="ED40" i="4"/>
  <c r="ED41" i="4"/>
  <c r="ED42" i="4"/>
  <c r="ED43" i="4"/>
  <c r="ED44" i="4"/>
  <c r="ED45" i="4"/>
  <c r="ED46" i="4"/>
  <c r="ED47" i="4"/>
  <c r="ED48" i="4"/>
  <c r="ED49" i="4"/>
  <c r="ED50" i="4"/>
  <c r="ED51" i="4"/>
  <c r="ED52" i="4"/>
  <c r="ED53" i="4"/>
  <c r="ED54" i="4"/>
  <c r="ED55" i="4"/>
  <c r="ED56" i="4"/>
  <c r="ED57" i="4"/>
  <c r="ED58" i="4"/>
  <c r="ED59" i="4"/>
  <c r="ED60" i="4"/>
  <c r="ED61" i="4"/>
  <c r="ED62" i="4"/>
  <c r="ED63" i="4"/>
  <c r="ED64" i="4"/>
  <c r="ED65" i="4"/>
  <c r="ED66" i="4"/>
  <c r="ED67" i="4"/>
  <c r="ED68" i="4"/>
  <c r="ED69" i="4"/>
  <c r="ED70" i="4"/>
  <c r="ED71" i="4"/>
  <c r="ED72" i="4"/>
  <c r="ED73" i="4"/>
  <c r="ED74" i="4"/>
  <c r="ED75" i="4"/>
  <c r="ED76" i="4"/>
  <c r="ED77" i="4"/>
  <c r="ED78" i="4"/>
  <c r="ED79" i="4"/>
  <c r="ED80" i="4"/>
  <c r="ED81" i="4"/>
  <c r="ED82" i="4"/>
  <c r="ED83" i="4"/>
  <c r="ED84" i="4"/>
  <c r="ED85" i="4"/>
  <c r="ED86" i="4"/>
  <c r="ED87" i="4"/>
  <c r="ED88" i="4"/>
  <c r="ED9" i="4"/>
  <c r="DW10" i="4"/>
  <c r="DW11" i="4"/>
  <c r="DW12" i="4"/>
  <c r="DW13" i="4"/>
  <c r="DW14" i="4"/>
  <c r="DW15" i="4"/>
  <c r="DW16" i="4"/>
  <c r="DW17" i="4"/>
  <c r="DW18" i="4"/>
  <c r="DW19" i="4"/>
  <c r="DW20" i="4"/>
  <c r="DW21" i="4"/>
  <c r="DW22" i="4"/>
  <c r="DW23" i="4"/>
  <c r="DW24" i="4"/>
  <c r="DW25" i="4"/>
  <c r="DW26" i="4"/>
  <c r="DW27" i="4"/>
  <c r="DW28" i="4"/>
  <c r="DW29" i="4"/>
  <c r="DW30" i="4"/>
  <c r="DW31" i="4"/>
  <c r="DW32" i="4"/>
  <c r="DW33" i="4"/>
  <c r="DW34" i="4"/>
  <c r="DW35" i="4"/>
  <c r="DW36" i="4"/>
  <c r="DW37" i="4"/>
  <c r="DW38" i="4"/>
  <c r="DW39" i="4"/>
  <c r="DW40" i="4"/>
  <c r="DW41" i="4"/>
  <c r="DW42" i="4"/>
  <c r="DW43" i="4"/>
  <c r="DW44" i="4"/>
  <c r="DW45" i="4"/>
  <c r="DW46" i="4"/>
  <c r="DW47" i="4"/>
  <c r="DW48" i="4"/>
  <c r="DW49" i="4"/>
  <c r="DW50" i="4"/>
  <c r="DW51" i="4"/>
  <c r="DW52" i="4"/>
  <c r="DW53" i="4"/>
  <c r="DW54" i="4"/>
  <c r="DW55" i="4"/>
  <c r="DW56" i="4"/>
  <c r="DW57" i="4"/>
  <c r="DW58" i="4"/>
  <c r="DW59" i="4"/>
  <c r="DW60" i="4"/>
  <c r="DW61" i="4"/>
  <c r="DW62" i="4"/>
  <c r="DW63" i="4"/>
  <c r="DW64" i="4"/>
  <c r="DW65" i="4"/>
  <c r="DW66" i="4"/>
  <c r="DW67" i="4"/>
  <c r="DW68" i="4"/>
  <c r="DW69" i="4"/>
  <c r="DW70" i="4"/>
  <c r="DW71" i="4"/>
  <c r="DW72" i="4"/>
  <c r="DW73" i="4"/>
  <c r="DW74" i="4"/>
  <c r="DW75" i="4"/>
  <c r="DW76" i="4"/>
  <c r="DW77" i="4"/>
  <c r="DW78" i="4"/>
  <c r="DW79" i="4"/>
  <c r="DW80" i="4"/>
  <c r="DW81" i="4"/>
  <c r="DW82" i="4"/>
  <c r="DW83" i="4"/>
  <c r="DW84" i="4"/>
  <c r="DW85" i="4"/>
  <c r="DW86" i="4"/>
  <c r="DW87" i="4"/>
  <c r="DW88" i="4"/>
  <c r="DW9" i="4"/>
  <c r="DH10" i="4"/>
  <c r="DH11" i="4"/>
  <c r="DH12" i="4"/>
  <c r="DH13" i="4"/>
  <c r="DH14" i="4"/>
  <c r="DH15" i="4"/>
  <c r="DH16" i="4"/>
  <c r="DH17" i="4"/>
  <c r="DH18" i="4"/>
  <c r="DH19" i="4"/>
  <c r="DH20" i="4"/>
  <c r="DH21" i="4"/>
  <c r="DH22" i="4"/>
  <c r="DH23" i="4"/>
  <c r="DH24" i="4"/>
  <c r="DH25" i="4"/>
  <c r="DH26" i="4"/>
  <c r="DH27" i="4"/>
  <c r="DH28" i="4"/>
  <c r="DH29" i="4"/>
  <c r="DH30" i="4"/>
  <c r="DH31" i="4"/>
  <c r="DH32" i="4"/>
  <c r="DH33" i="4"/>
  <c r="DH34" i="4"/>
  <c r="DH35" i="4"/>
  <c r="DH36" i="4"/>
  <c r="DH37" i="4"/>
  <c r="DH38" i="4"/>
  <c r="DH39" i="4"/>
  <c r="DH40" i="4"/>
  <c r="DH41" i="4"/>
  <c r="DH42" i="4"/>
  <c r="DH43" i="4"/>
  <c r="DH44" i="4"/>
  <c r="DH45" i="4"/>
  <c r="DH46" i="4"/>
  <c r="DH47" i="4"/>
  <c r="DH48" i="4"/>
  <c r="DH49" i="4"/>
  <c r="DH50" i="4"/>
  <c r="DH51" i="4"/>
  <c r="DH52" i="4"/>
  <c r="DH53" i="4"/>
  <c r="DH54" i="4"/>
  <c r="DH55" i="4"/>
  <c r="DH56" i="4"/>
  <c r="DH57" i="4"/>
  <c r="DH58" i="4"/>
  <c r="DH59" i="4"/>
  <c r="DH60" i="4"/>
  <c r="DH61" i="4"/>
  <c r="DH62" i="4"/>
  <c r="DH63" i="4"/>
  <c r="DH64" i="4"/>
  <c r="DH65" i="4"/>
  <c r="DH66" i="4"/>
  <c r="DH67" i="4"/>
  <c r="DH68" i="4"/>
  <c r="DH69" i="4"/>
  <c r="DH70" i="4"/>
  <c r="DH71" i="4"/>
  <c r="DH72" i="4"/>
  <c r="DH73" i="4"/>
  <c r="DH74" i="4"/>
  <c r="DH75" i="4"/>
  <c r="DH76" i="4"/>
  <c r="DH77" i="4"/>
  <c r="DH78" i="4"/>
  <c r="DH79" i="4"/>
  <c r="DH80" i="4"/>
  <c r="DH81" i="4"/>
  <c r="DH82" i="4"/>
  <c r="DH83" i="4"/>
  <c r="DH84" i="4"/>
  <c r="DH85" i="4"/>
  <c r="DH86" i="4"/>
  <c r="DH87" i="4"/>
  <c r="DH88" i="4"/>
  <c r="DH9" i="4"/>
  <c r="EK9" i="4" s="1"/>
  <c r="EN9" i="4" s="1"/>
  <c r="CT10" i="4"/>
  <c r="CT11" i="4"/>
  <c r="CT12" i="4"/>
  <c r="CT13" i="4"/>
  <c r="CT14" i="4"/>
  <c r="CT15" i="4"/>
  <c r="CT16" i="4"/>
  <c r="CT17" i="4"/>
  <c r="CT18" i="4"/>
  <c r="CT19" i="4"/>
  <c r="CT20" i="4"/>
  <c r="CT21" i="4"/>
  <c r="CT22" i="4"/>
  <c r="CT23" i="4"/>
  <c r="CT24" i="4"/>
  <c r="CT25" i="4"/>
  <c r="CT26" i="4"/>
  <c r="CT27" i="4"/>
  <c r="CT28" i="4"/>
  <c r="CT29" i="4"/>
  <c r="CT30" i="4"/>
  <c r="CT31" i="4"/>
  <c r="CT32" i="4"/>
  <c r="CT33" i="4"/>
  <c r="CT34" i="4"/>
  <c r="CT35" i="4"/>
  <c r="CT36" i="4"/>
  <c r="CT37" i="4"/>
  <c r="CT38" i="4"/>
  <c r="CT39" i="4"/>
  <c r="CT40" i="4"/>
  <c r="CT41" i="4"/>
  <c r="CT42" i="4"/>
  <c r="CT43" i="4"/>
  <c r="CT44" i="4"/>
  <c r="CT45" i="4"/>
  <c r="CT46" i="4"/>
  <c r="CT47" i="4"/>
  <c r="CT48" i="4"/>
  <c r="CT49" i="4"/>
  <c r="CT50" i="4"/>
  <c r="CT51" i="4"/>
  <c r="CT52" i="4"/>
  <c r="CT53" i="4"/>
  <c r="CT54" i="4"/>
  <c r="CT55" i="4"/>
  <c r="CT56" i="4"/>
  <c r="CT57" i="4"/>
  <c r="CT58" i="4"/>
  <c r="CT59" i="4"/>
  <c r="CT60" i="4"/>
  <c r="CT61" i="4"/>
  <c r="CT62" i="4"/>
  <c r="CT63" i="4"/>
  <c r="CT64" i="4"/>
  <c r="CT65" i="4"/>
  <c r="CT66" i="4"/>
  <c r="CT67" i="4"/>
  <c r="CT68" i="4"/>
  <c r="CT69" i="4"/>
  <c r="CT70" i="4"/>
  <c r="CT71" i="4"/>
  <c r="CT72" i="4"/>
  <c r="CT73" i="4"/>
  <c r="CT74" i="4"/>
  <c r="CT75" i="4"/>
  <c r="CT76" i="4"/>
  <c r="CT77" i="4"/>
  <c r="CT78" i="4"/>
  <c r="CT79" i="4"/>
  <c r="CT80" i="4"/>
  <c r="CT81" i="4"/>
  <c r="CT82" i="4"/>
  <c r="CT83" i="4"/>
  <c r="CT84" i="4"/>
  <c r="CT85" i="4"/>
  <c r="CT86" i="4"/>
  <c r="CT87" i="4"/>
  <c r="CT88" i="4"/>
  <c r="CM10" i="4"/>
  <c r="CM11" i="4"/>
  <c r="CM12" i="4"/>
  <c r="CM13" i="4"/>
  <c r="CM14" i="4"/>
  <c r="CM15" i="4"/>
  <c r="CM16" i="4"/>
  <c r="CM17" i="4"/>
  <c r="CM18" i="4"/>
  <c r="CM19" i="4"/>
  <c r="CM20" i="4"/>
  <c r="CM21" i="4"/>
  <c r="CM22" i="4"/>
  <c r="CM23" i="4"/>
  <c r="CM24" i="4"/>
  <c r="CM25" i="4"/>
  <c r="CM26" i="4"/>
  <c r="CM27" i="4"/>
  <c r="CM28" i="4"/>
  <c r="CM29" i="4"/>
  <c r="CM30" i="4"/>
  <c r="CM31" i="4"/>
  <c r="CM32" i="4"/>
  <c r="CM33" i="4"/>
  <c r="CM34" i="4"/>
  <c r="CM35" i="4"/>
  <c r="CM36" i="4"/>
  <c r="CM37" i="4"/>
  <c r="CM38" i="4"/>
  <c r="CM39" i="4"/>
  <c r="CM40" i="4"/>
  <c r="CM41" i="4"/>
  <c r="CM42" i="4"/>
  <c r="CM43" i="4"/>
  <c r="CM44" i="4"/>
  <c r="CM45" i="4"/>
  <c r="CM46" i="4"/>
  <c r="CM47" i="4"/>
  <c r="CM48" i="4"/>
  <c r="CM49" i="4"/>
  <c r="CM50" i="4"/>
  <c r="CM51" i="4"/>
  <c r="CM52" i="4"/>
  <c r="CM53" i="4"/>
  <c r="CM54" i="4"/>
  <c r="CM55" i="4"/>
  <c r="CM56" i="4"/>
  <c r="CM57" i="4"/>
  <c r="CM58" i="4"/>
  <c r="CM59" i="4"/>
  <c r="CM60" i="4"/>
  <c r="CM61" i="4"/>
  <c r="CM62" i="4"/>
  <c r="CM63" i="4"/>
  <c r="CM64" i="4"/>
  <c r="CM65" i="4"/>
  <c r="CM66" i="4"/>
  <c r="CM67" i="4"/>
  <c r="CM68" i="4"/>
  <c r="CM69" i="4"/>
  <c r="CM70" i="4"/>
  <c r="CM71" i="4"/>
  <c r="CM72" i="4"/>
  <c r="CM73" i="4"/>
  <c r="CM74" i="4"/>
  <c r="CM75" i="4"/>
  <c r="CM76" i="4"/>
  <c r="CM77" i="4"/>
  <c r="CM78" i="4"/>
  <c r="CM79" i="4"/>
  <c r="CM80" i="4"/>
  <c r="CM81" i="4"/>
  <c r="CM82" i="4"/>
  <c r="CM83" i="4"/>
  <c r="CM84" i="4"/>
  <c r="CM85" i="4"/>
  <c r="CM86" i="4"/>
  <c r="CM87" i="4"/>
  <c r="CM88" i="4"/>
  <c r="CA10" i="4"/>
  <c r="CA11" i="4"/>
  <c r="CA12" i="4"/>
  <c r="CA13" i="4"/>
  <c r="CA14" i="4"/>
  <c r="CA15" i="4"/>
  <c r="CA16" i="4"/>
  <c r="CA17" i="4"/>
  <c r="CA18" i="4"/>
  <c r="CA19" i="4"/>
  <c r="CA20" i="4"/>
  <c r="CA21" i="4"/>
  <c r="CA22" i="4"/>
  <c r="CA23" i="4"/>
  <c r="CA24" i="4"/>
  <c r="CA25" i="4"/>
  <c r="CA26" i="4"/>
  <c r="CA27" i="4"/>
  <c r="CA28" i="4"/>
  <c r="CA29" i="4"/>
  <c r="CA30" i="4"/>
  <c r="CA31" i="4"/>
  <c r="CA32" i="4"/>
  <c r="CA33" i="4"/>
  <c r="CA34" i="4"/>
  <c r="CA35" i="4"/>
  <c r="CA36" i="4"/>
  <c r="CA37" i="4"/>
  <c r="CA38" i="4"/>
  <c r="CA39" i="4"/>
  <c r="CA40" i="4"/>
  <c r="CA41" i="4"/>
  <c r="CA42" i="4"/>
  <c r="CA43" i="4"/>
  <c r="CA44" i="4"/>
  <c r="CA45" i="4"/>
  <c r="CA46" i="4"/>
  <c r="CA47" i="4"/>
  <c r="CA48" i="4"/>
  <c r="CA49" i="4"/>
  <c r="CA50" i="4"/>
  <c r="CA51" i="4"/>
  <c r="CA52" i="4"/>
  <c r="CA53" i="4"/>
  <c r="CA54" i="4"/>
  <c r="CA55" i="4"/>
  <c r="CA56" i="4"/>
  <c r="CA57" i="4"/>
  <c r="CA58" i="4"/>
  <c r="CA59" i="4"/>
  <c r="CA60" i="4"/>
  <c r="CA61" i="4"/>
  <c r="CA62" i="4"/>
  <c r="CA63" i="4"/>
  <c r="CA64" i="4"/>
  <c r="CA65" i="4"/>
  <c r="CA66" i="4"/>
  <c r="CA67" i="4"/>
  <c r="CA68" i="4"/>
  <c r="CA69" i="4"/>
  <c r="CA70" i="4"/>
  <c r="CA71" i="4"/>
  <c r="CA72" i="4"/>
  <c r="CA73" i="4"/>
  <c r="CA74" i="4"/>
  <c r="CA75" i="4"/>
  <c r="CA76" i="4"/>
  <c r="CA77" i="4"/>
  <c r="CA78" i="4"/>
  <c r="CA79" i="4"/>
  <c r="CA80" i="4"/>
  <c r="CA81" i="4"/>
  <c r="CA82" i="4"/>
  <c r="CA83" i="4"/>
  <c r="CA84" i="4"/>
  <c r="CA85" i="4"/>
  <c r="CA86" i="4"/>
  <c r="CA87" i="4"/>
  <c r="CA88" i="4"/>
  <c r="BU10" i="4"/>
  <c r="BU11" i="4"/>
  <c r="BU12" i="4"/>
  <c r="BU13" i="4"/>
  <c r="BU14" i="4"/>
  <c r="BU15" i="4"/>
  <c r="BU16" i="4"/>
  <c r="BU17" i="4"/>
  <c r="BU18" i="4"/>
  <c r="BU19" i="4"/>
  <c r="BU20" i="4"/>
  <c r="BU21" i="4"/>
  <c r="BU22" i="4"/>
  <c r="BU23" i="4"/>
  <c r="BU24" i="4"/>
  <c r="BU25" i="4"/>
  <c r="BU26" i="4"/>
  <c r="BU27" i="4"/>
  <c r="BU28" i="4"/>
  <c r="BU29" i="4"/>
  <c r="BU30" i="4"/>
  <c r="BU31" i="4"/>
  <c r="BU32" i="4"/>
  <c r="BU33" i="4"/>
  <c r="BU34" i="4"/>
  <c r="BU35" i="4"/>
  <c r="BU36" i="4"/>
  <c r="BU37" i="4"/>
  <c r="BU38" i="4"/>
  <c r="BU39" i="4"/>
  <c r="BU40" i="4"/>
  <c r="BU41" i="4"/>
  <c r="BU42" i="4"/>
  <c r="BU43" i="4"/>
  <c r="BU44" i="4"/>
  <c r="BU45" i="4"/>
  <c r="BU46" i="4"/>
  <c r="BU47" i="4"/>
  <c r="BU48" i="4"/>
  <c r="BU49" i="4"/>
  <c r="BU50" i="4"/>
  <c r="BU51" i="4"/>
  <c r="BU52" i="4"/>
  <c r="BU53" i="4"/>
  <c r="BU54" i="4"/>
  <c r="BU55" i="4"/>
  <c r="BU56" i="4"/>
  <c r="BU57" i="4"/>
  <c r="BU58" i="4"/>
  <c r="BU59" i="4"/>
  <c r="BU60" i="4"/>
  <c r="BU61" i="4"/>
  <c r="BU62" i="4"/>
  <c r="BU63" i="4"/>
  <c r="BU64" i="4"/>
  <c r="BU65" i="4"/>
  <c r="BU66" i="4"/>
  <c r="BU67" i="4"/>
  <c r="BU68" i="4"/>
  <c r="BU69" i="4"/>
  <c r="BU70" i="4"/>
  <c r="BU71" i="4"/>
  <c r="BU72" i="4"/>
  <c r="BU73" i="4"/>
  <c r="BU74" i="4"/>
  <c r="BU75" i="4"/>
  <c r="BU76" i="4"/>
  <c r="BU77" i="4"/>
  <c r="BU78" i="4"/>
  <c r="BU79" i="4"/>
  <c r="BU80" i="4"/>
  <c r="BU81" i="4"/>
  <c r="BU82" i="4"/>
  <c r="BU83" i="4"/>
  <c r="BU84" i="4"/>
  <c r="BU85" i="4"/>
  <c r="BU86" i="4"/>
  <c r="BU87" i="4"/>
  <c r="BU88" i="4"/>
  <c r="BM10" i="4"/>
  <c r="BM11" i="4"/>
  <c r="BM12" i="4"/>
  <c r="BM13" i="4"/>
  <c r="BM14" i="4"/>
  <c r="BM15" i="4"/>
  <c r="BM16" i="4"/>
  <c r="BM17" i="4"/>
  <c r="BM18" i="4"/>
  <c r="BM19" i="4"/>
  <c r="BM20" i="4"/>
  <c r="BM21" i="4"/>
  <c r="BM22" i="4"/>
  <c r="BM23" i="4"/>
  <c r="BM24" i="4"/>
  <c r="BM25" i="4"/>
  <c r="BM26" i="4"/>
  <c r="BM27" i="4"/>
  <c r="BM28" i="4"/>
  <c r="BM29" i="4"/>
  <c r="BM30" i="4"/>
  <c r="BM31" i="4"/>
  <c r="BM32" i="4"/>
  <c r="BM33" i="4"/>
  <c r="BM34" i="4"/>
  <c r="BM35" i="4"/>
  <c r="BM36" i="4"/>
  <c r="BM37" i="4"/>
  <c r="BM38" i="4"/>
  <c r="BM39" i="4"/>
  <c r="BM40" i="4"/>
  <c r="BM41" i="4"/>
  <c r="BM42" i="4"/>
  <c r="BM43" i="4"/>
  <c r="BM44" i="4"/>
  <c r="BM45" i="4"/>
  <c r="BM46" i="4"/>
  <c r="BM47" i="4"/>
  <c r="BM48" i="4"/>
  <c r="BM49" i="4"/>
  <c r="BM50" i="4"/>
  <c r="BM51" i="4"/>
  <c r="BM52" i="4"/>
  <c r="BM53" i="4"/>
  <c r="BM54" i="4"/>
  <c r="BM55" i="4"/>
  <c r="BM56" i="4"/>
  <c r="BM57" i="4"/>
  <c r="BM58" i="4"/>
  <c r="BM59" i="4"/>
  <c r="BM60" i="4"/>
  <c r="BM61" i="4"/>
  <c r="BM62" i="4"/>
  <c r="BM63" i="4"/>
  <c r="BM64" i="4"/>
  <c r="BM65" i="4"/>
  <c r="BM66" i="4"/>
  <c r="BM67" i="4"/>
  <c r="BM68" i="4"/>
  <c r="BM69" i="4"/>
  <c r="BM70" i="4"/>
  <c r="BM71" i="4"/>
  <c r="BM72" i="4"/>
  <c r="BM73" i="4"/>
  <c r="BM74" i="4"/>
  <c r="BM75" i="4"/>
  <c r="BM76" i="4"/>
  <c r="BM77" i="4"/>
  <c r="BM78" i="4"/>
  <c r="BM79" i="4"/>
  <c r="BM80" i="4"/>
  <c r="BM81" i="4"/>
  <c r="BM82" i="4"/>
  <c r="BM83" i="4"/>
  <c r="BM84" i="4"/>
  <c r="BM85" i="4"/>
  <c r="BM86" i="4"/>
  <c r="BM87" i="4"/>
  <c r="BM88" i="4"/>
  <c r="CT9" i="4"/>
  <c r="CM9" i="4"/>
  <c r="CA9" i="4"/>
  <c r="BU9" i="4"/>
  <c r="BM9" i="4"/>
  <c r="CD100" i="4"/>
  <c r="CD101" i="4"/>
  <c r="CD102" i="4"/>
  <c r="CD103" i="4"/>
  <c r="CD104" i="4"/>
  <c r="CD105" i="4"/>
  <c r="CD106" i="4"/>
  <c r="CD107" i="4"/>
  <c r="CD108" i="4"/>
  <c r="CD109" i="4"/>
  <c r="CD110" i="4"/>
  <c r="CD111" i="4"/>
  <c r="CD112" i="4"/>
  <c r="CD113" i="4"/>
  <c r="CD114" i="4"/>
  <c r="CD115" i="4"/>
  <c r="CD116" i="4"/>
  <c r="CD117" i="4"/>
  <c r="CD118" i="4"/>
  <c r="CD119" i="4"/>
  <c r="CD120" i="4"/>
  <c r="CD121" i="4"/>
  <c r="CD122" i="4"/>
  <c r="CD123" i="4"/>
  <c r="CD124" i="4"/>
  <c r="CD125" i="4"/>
  <c r="CD126" i="4"/>
  <c r="CD127" i="4"/>
  <c r="CD128" i="4"/>
  <c r="CD129" i="4"/>
  <c r="CD130" i="4"/>
  <c r="CD131" i="4"/>
  <c r="CD132" i="4"/>
  <c r="CD133" i="4"/>
  <c r="CD134" i="4"/>
  <c r="CD135" i="4"/>
  <c r="CD136" i="4"/>
  <c r="CD137" i="4"/>
  <c r="CD138" i="4"/>
  <c r="CD139" i="4"/>
  <c r="CD140" i="4"/>
  <c r="CD141" i="4"/>
  <c r="CD142" i="4"/>
  <c r="CD143" i="4"/>
  <c r="CD144" i="4"/>
  <c r="CD145" i="4"/>
  <c r="CD146" i="4"/>
  <c r="CD147" i="4"/>
  <c r="CD148" i="4"/>
  <c r="CD149" i="4"/>
  <c r="CD150" i="4"/>
  <c r="CD151" i="4"/>
  <c r="CD152" i="4"/>
  <c r="CD153" i="4"/>
  <c r="CD154" i="4"/>
  <c r="CD155" i="4"/>
  <c r="CD156" i="4"/>
  <c r="CD157" i="4"/>
  <c r="CD158" i="4"/>
  <c r="CD159" i="4"/>
  <c r="CD160" i="4"/>
  <c r="CD161" i="4"/>
  <c r="CD162" i="4"/>
  <c r="CD163" i="4"/>
  <c r="CD164" i="4"/>
  <c r="CD165" i="4"/>
  <c r="CD166" i="4"/>
  <c r="CD167" i="4"/>
  <c r="CD168" i="4"/>
  <c r="CD169" i="4"/>
  <c r="CD170" i="4"/>
  <c r="CD171" i="4"/>
  <c r="CD172" i="4"/>
  <c r="CD173" i="4"/>
  <c r="CD174" i="4"/>
  <c r="CD175" i="4"/>
  <c r="CD176" i="4"/>
  <c r="CD177" i="4"/>
  <c r="CD178" i="4"/>
  <c r="CD99" i="4"/>
  <c r="BW100" i="4"/>
  <c r="BW101" i="4"/>
  <c r="BW102" i="4"/>
  <c r="BW103" i="4"/>
  <c r="BW104" i="4"/>
  <c r="BW105" i="4"/>
  <c r="BW106" i="4"/>
  <c r="BW107" i="4"/>
  <c r="BW108" i="4"/>
  <c r="BW109" i="4"/>
  <c r="BW110" i="4"/>
  <c r="BW111" i="4"/>
  <c r="BW112" i="4"/>
  <c r="BW113" i="4"/>
  <c r="BW114" i="4"/>
  <c r="BW115" i="4"/>
  <c r="BW116" i="4"/>
  <c r="BW117" i="4"/>
  <c r="BW118" i="4"/>
  <c r="BW119" i="4"/>
  <c r="BW120" i="4"/>
  <c r="BW121" i="4"/>
  <c r="BW122" i="4"/>
  <c r="BW123" i="4"/>
  <c r="BW124" i="4"/>
  <c r="BW125" i="4"/>
  <c r="BW126" i="4"/>
  <c r="BW127" i="4"/>
  <c r="BW128" i="4"/>
  <c r="BW129" i="4"/>
  <c r="BW130" i="4"/>
  <c r="BW131" i="4"/>
  <c r="BW132" i="4"/>
  <c r="BW133" i="4"/>
  <c r="BW134" i="4"/>
  <c r="BW135" i="4"/>
  <c r="BW136" i="4"/>
  <c r="BW137" i="4"/>
  <c r="BW138" i="4"/>
  <c r="BW139" i="4"/>
  <c r="BW140" i="4"/>
  <c r="BW141" i="4"/>
  <c r="BW142" i="4"/>
  <c r="BW143" i="4"/>
  <c r="BW144" i="4"/>
  <c r="BW145" i="4"/>
  <c r="BW146" i="4"/>
  <c r="BW147" i="4"/>
  <c r="BW148" i="4"/>
  <c r="BW149" i="4"/>
  <c r="BW150" i="4"/>
  <c r="BW151" i="4"/>
  <c r="BW152" i="4"/>
  <c r="BW153" i="4"/>
  <c r="BW154" i="4"/>
  <c r="BW155" i="4"/>
  <c r="BW156" i="4"/>
  <c r="BW157" i="4"/>
  <c r="BW158" i="4"/>
  <c r="BW159" i="4"/>
  <c r="BW160" i="4"/>
  <c r="BW161" i="4"/>
  <c r="BW162" i="4"/>
  <c r="BW163" i="4"/>
  <c r="BW164" i="4"/>
  <c r="BW165" i="4"/>
  <c r="BW166" i="4"/>
  <c r="BW167" i="4"/>
  <c r="BW168" i="4"/>
  <c r="BW169" i="4"/>
  <c r="BW170" i="4"/>
  <c r="BW171" i="4"/>
  <c r="BW172" i="4"/>
  <c r="BW173" i="4"/>
  <c r="BW174" i="4"/>
  <c r="BW175" i="4"/>
  <c r="BW176" i="4"/>
  <c r="BW177" i="4"/>
  <c r="BW178" i="4"/>
  <c r="BW99" i="4"/>
  <c r="BL100" i="4"/>
  <c r="BL101" i="4"/>
  <c r="CH101" i="4" s="1"/>
  <c r="BL102" i="4"/>
  <c r="CH102" i="4" s="1"/>
  <c r="BL103" i="4"/>
  <c r="CH103" i="4" s="1"/>
  <c r="BL104" i="4"/>
  <c r="BL105" i="4"/>
  <c r="CH105" i="4" s="1"/>
  <c r="BL106" i="4"/>
  <c r="CH106" i="4" s="1"/>
  <c r="BL107" i="4"/>
  <c r="CH107" i="4" s="1"/>
  <c r="BL108" i="4"/>
  <c r="CH108" i="4" s="1"/>
  <c r="BL109" i="4"/>
  <c r="CH109" i="4" s="1"/>
  <c r="BL110" i="4"/>
  <c r="BL111" i="4"/>
  <c r="CH111" i="4" s="1"/>
  <c r="BL112" i="4"/>
  <c r="CH112" i="4" s="1"/>
  <c r="BL113" i="4"/>
  <c r="CH113" i="4" s="1"/>
  <c r="BL114" i="4"/>
  <c r="CH114" i="4" s="1"/>
  <c r="BL115" i="4"/>
  <c r="CH115" i="4" s="1"/>
  <c r="BL116" i="4"/>
  <c r="CH116" i="4" s="1"/>
  <c r="BL117" i="4"/>
  <c r="CH117" i="4" s="1"/>
  <c r="BL118" i="4"/>
  <c r="CH118" i="4" s="1"/>
  <c r="BL119" i="4"/>
  <c r="CH119" i="4" s="1"/>
  <c r="BL120" i="4"/>
  <c r="CH120" i="4" s="1"/>
  <c r="BL121" i="4"/>
  <c r="CH121" i="4" s="1"/>
  <c r="BL122" i="4"/>
  <c r="CH122" i="4" s="1"/>
  <c r="BL123" i="4"/>
  <c r="CH123" i="4" s="1"/>
  <c r="BL124" i="4"/>
  <c r="CH124" i="4" s="1"/>
  <c r="BL125" i="4"/>
  <c r="CH125" i="4" s="1"/>
  <c r="BL126" i="4"/>
  <c r="CH126" i="4" s="1"/>
  <c r="BL127" i="4"/>
  <c r="CH127" i="4" s="1"/>
  <c r="BL128" i="4"/>
  <c r="CH128" i="4" s="1"/>
  <c r="BL129" i="4"/>
  <c r="CH129" i="4" s="1"/>
  <c r="BL130" i="4"/>
  <c r="CH130" i="4" s="1"/>
  <c r="BL131" i="4"/>
  <c r="CH131" i="4" s="1"/>
  <c r="BL132" i="4"/>
  <c r="CH132" i="4" s="1"/>
  <c r="BL133" i="4"/>
  <c r="CH133" i="4" s="1"/>
  <c r="BL134" i="4"/>
  <c r="CH134" i="4" s="1"/>
  <c r="BL135" i="4"/>
  <c r="CH135" i="4" s="1"/>
  <c r="BL136" i="4"/>
  <c r="CH136" i="4" s="1"/>
  <c r="BL137" i="4"/>
  <c r="CH137" i="4" s="1"/>
  <c r="BL138" i="4"/>
  <c r="CH138" i="4" s="1"/>
  <c r="BL139" i="4"/>
  <c r="CH139" i="4" s="1"/>
  <c r="BL140" i="4"/>
  <c r="CH140" i="4" s="1"/>
  <c r="BL141" i="4"/>
  <c r="CH141" i="4" s="1"/>
  <c r="BL142" i="4"/>
  <c r="CH142" i="4" s="1"/>
  <c r="BL143" i="4"/>
  <c r="CH143" i="4" s="1"/>
  <c r="BL144" i="4"/>
  <c r="CH144" i="4" s="1"/>
  <c r="BL145" i="4"/>
  <c r="CH145" i="4" s="1"/>
  <c r="BL146" i="4"/>
  <c r="CH146" i="4" s="1"/>
  <c r="BL147" i="4"/>
  <c r="CH147" i="4" s="1"/>
  <c r="BL148" i="4"/>
  <c r="CH148" i="4" s="1"/>
  <c r="BL149" i="4"/>
  <c r="CH149" i="4" s="1"/>
  <c r="BL150" i="4"/>
  <c r="CH150" i="4" s="1"/>
  <c r="BL151" i="4"/>
  <c r="CH151" i="4" s="1"/>
  <c r="BL152" i="4"/>
  <c r="CH152" i="4" s="1"/>
  <c r="BL153" i="4"/>
  <c r="CH153" i="4" s="1"/>
  <c r="BL154" i="4"/>
  <c r="CH154" i="4" s="1"/>
  <c r="BL155" i="4"/>
  <c r="CH155" i="4" s="1"/>
  <c r="BL156" i="4"/>
  <c r="CH156" i="4" s="1"/>
  <c r="BL157" i="4"/>
  <c r="CH157" i="4" s="1"/>
  <c r="BL158" i="4"/>
  <c r="CH158" i="4" s="1"/>
  <c r="BL159" i="4"/>
  <c r="CH159" i="4" s="1"/>
  <c r="BL160" i="4"/>
  <c r="CH160" i="4" s="1"/>
  <c r="BL161" i="4"/>
  <c r="CH161" i="4" s="1"/>
  <c r="BL162" i="4"/>
  <c r="CH162" i="4" s="1"/>
  <c r="BL163" i="4"/>
  <c r="CH163" i="4" s="1"/>
  <c r="BL164" i="4"/>
  <c r="CH164" i="4" s="1"/>
  <c r="BL165" i="4"/>
  <c r="CH165" i="4" s="1"/>
  <c r="BL166" i="4"/>
  <c r="CH166" i="4" s="1"/>
  <c r="BL167" i="4"/>
  <c r="CH167" i="4" s="1"/>
  <c r="BL168" i="4"/>
  <c r="CH168" i="4" s="1"/>
  <c r="BL169" i="4"/>
  <c r="CH169" i="4" s="1"/>
  <c r="BL170" i="4"/>
  <c r="CH170" i="4" s="1"/>
  <c r="BL171" i="4"/>
  <c r="CH171" i="4" s="1"/>
  <c r="BL172" i="4"/>
  <c r="CH172" i="4" s="1"/>
  <c r="BL173" i="4"/>
  <c r="CH173" i="4" s="1"/>
  <c r="BL174" i="4"/>
  <c r="CH174" i="4" s="1"/>
  <c r="BL175" i="4"/>
  <c r="CH175" i="4" s="1"/>
  <c r="BL176" i="4"/>
  <c r="CH176" i="4" s="1"/>
  <c r="BL177" i="4"/>
  <c r="CH177" i="4" s="1"/>
  <c r="BL178" i="4"/>
  <c r="CH178" i="4" s="1"/>
  <c r="BL99" i="4"/>
  <c r="CH99" i="4" s="1"/>
  <c r="AB100" i="4"/>
  <c r="AB101" i="4"/>
  <c r="AB102" i="4"/>
  <c r="AB103" i="4"/>
  <c r="AB104" i="4"/>
  <c r="AB105" i="4"/>
  <c r="AB106" i="4"/>
  <c r="AB107" i="4"/>
  <c r="AB108" i="4"/>
  <c r="AB109" i="4"/>
  <c r="AB110" i="4"/>
  <c r="AB111" i="4"/>
  <c r="AB112" i="4"/>
  <c r="AB113" i="4"/>
  <c r="AB114" i="4"/>
  <c r="AB115" i="4"/>
  <c r="AB116" i="4"/>
  <c r="AB117" i="4"/>
  <c r="AB118" i="4"/>
  <c r="AB119" i="4"/>
  <c r="AB120" i="4"/>
  <c r="AB121" i="4"/>
  <c r="AB122" i="4"/>
  <c r="AB123" i="4"/>
  <c r="AB124" i="4"/>
  <c r="AB125" i="4"/>
  <c r="AB126" i="4"/>
  <c r="AB127" i="4"/>
  <c r="AB128" i="4"/>
  <c r="AB129" i="4"/>
  <c r="AB130" i="4"/>
  <c r="AB131" i="4"/>
  <c r="AB132" i="4"/>
  <c r="AB133" i="4"/>
  <c r="AB134" i="4"/>
  <c r="AB135" i="4"/>
  <c r="AB136" i="4"/>
  <c r="AB137" i="4"/>
  <c r="AB138" i="4"/>
  <c r="AB139" i="4"/>
  <c r="AB140" i="4"/>
  <c r="AB141" i="4"/>
  <c r="AB142" i="4"/>
  <c r="AB143" i="4"/>
  <c r="AB144" i="4"/>
  <c r="AB145" i="4"/>
  <c r="AB146" i="4"/>
  <c r="AB147" i="4"/>
  <c r="AB148" i="4"/>
  <c r="AB149" i="4"/>
  <c r="AB150" i="4"/>
  <c r="AB151" i="4"/>
  <c r="AB152" i="4"/>
  <c r="AB153" i="4"/>
  <c r="AB154" i="4"/>
  <c r="AB155" i="4"/>
  <c r="AB156" i="4"/>
  <c r="AB157" i="4"/>
  <c r="AB158" i="4"/>
  <c r="AB159" i="4"/>
  <c r="AB160" i="4"/>
  <c r="AB161" i="4"/>
  <c r="AB162" i="4"/>
  <c r="AB163" i="4"/>
  <c r="AB164" i="4"/>
  <c r="AB165" i="4"/>
  <c r="AB166" i="4"/>
  <c r="AB167" i="4"/>
  <c r="AB168" i="4"/>
  <c r="AB169" i="4"/>
  <c r="AB170" i="4"/>
  <c r="AB171" i="4"/>
  <c r="AB172" i="4"/>
  <c r="AB173" i="4"/>
  <c r="AB174" i="4"/>
  <c r="AB175" i="4"/>
  <c r="AB176" i="4"/>
  <c r="AB177" i="4"/>
  <c r="AB178" i="4"/>
  <c r="U100" i="4"/>
  <c r="U101" i="4"/>
  <c r="U102" i="4"/>
  <c r="U103" i="4"/>
  <c r="U104" i="4"/>
  <c r="U105" i="4"/>
  <c r="U106" i="4"/>
  <c r="U107" i="4"/>
  <c r="U108" i="4"/>
  <c r="U109" i="4"/>
  <c r="U110" i="4"/>
  <c r="U111" i="4"/>
  <c r="U112" i="4"/>
  <c r="U113" i="4"/>
  <c r="U114" i="4"/>
  <c r="U115" i="4"/>
  <c r="U116" i="4"/>
  <c r="U117" i="4"/>
  <c r="U118" i="4"/>
  <c r="U119" i="4"/>
  <c r="U120" i="4"/>
  <c r="U121" i="4"/>
  <c r="U122" i="4"/>
  <c r="U123" i="4"/>
  <c r="U124" i="4"/>
  <c r="U125" i="4"/>
  <c r="U126" i="4"/>
  <c r="U127" i="4"/>
  <c r="U128" i="4"/>
  <c r="U129" i="4"/>
  <c r="U130" i="4"/>
  <c r="U131" i="4"/>
  <c r="U132" i="4"/>
  <c r="U133" i="4"/>
  <c r="U134" i="4"/>
  <c r="U135" i="4"/>
  <c r="U136" i="4"/>
  <c r="U137" i="4"/>
  <c r="U138" i="4"/>
  <c r="U139" i="4"/>
  <c r="U140" i="4"/>
  <c r="U141" i="4"/>
  <c r="U142" i="4"/>
  <c r="U143" i="4"/>
  <c r="U144" i="4"/>
  <c r="U145" i="4"/>
  <c r="U146" i="4"/>
  <c r="U147" i="4"/>
  <c r="U148" i="4"/>
  <c r="U149" i="4"/>
  <c r="U150" i="4"/>
  <c r="U151" i="4"/>
  <c r="U152" i="4"/>
  <c r="U153" i="4"/>
  <c r="U154" i="4"/>
  <c r="U155" i="4"/>
  <c r="U156" i="4"/>
  <c r="U157" i="4"/>
  <c r="U158" i="4"/>
  <c r="U159" i="4"/>
  <c r="U160" i="4"/>
  <c r="U161" i="4"/>
  <c r="U162" i="4"/>
  <c r="U163" i="4"/>
  <c r="U164" i="4"/>
  <c r="U165" i="4"/>
  <c r="U166" i="4"/>
  <c r="U167" i="4"/>
  <c r="U168" i="4"/>
  <c r="U169" i="4"/>
  <c r="U170" i="4"/>
  <c r="U171" i="4"/>
  <c r="U172" i="4"/>
  <c r="U173" i="4"/>
  <c r="U174" i="4"/>
  <c r="U175" i="4"/>
  <c r="U176" i="4"/>
  <c r="U177" i="4"/>
  <c r="U178" i="4"/>
  <c r="AB99" i="4"/>
  <c r="U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99" i="4"/>
  <c r="AM10" i="4"/>
  <c r="AM11" i="4"/>
  <c r="AM12" i="4"/>
  <c r="AM13" i="4"/>
  <c r="AM14" i="4"/>
  <c r="AM15" i="4"/>
  <c r="AM16" i="4"/>
  <c r="AM17" i="4"/>
  <c r="AM18" i="4"/>
  <c r="AM19" i="4"/>
  <c r="AM20" i="4"/>
  <c r="AM21" i="4"/>
  <c r="AM22" i="4"/>
  <c r="AM23" i="4"/>
  <c r="AM24" i="4"/>
  <c r="AM25" i="4"/>
  <c r="AM26" i="4"/>
  <c r="AM27" i="4"/>
  <c r="AM28" i="4"/>
  <c r="AM29" i="4"/>
  <c r="AM30" i="4"/>
  <c r="AM31" i="4"/>
  <c r="AM32" i="4"/>
  <c r="AM33" i="4"/>
  <c r="AM34" i="4"/>
  <c r="AM35" i="4"/>
  <c r="AM36" i="4"/>
  <c r="AM37" i="4"/>
  <c r="AM38" i="4"/>
  <c r="AM39" i="4"/>
  <c r="AM40" i="4"/>
  <c r="AM41" i="4"/>
  <c r="AM42" i="4"/>
  <c r="AM43" i="4"/>
  <c r="AM44" i="4"/>
  <c r="AM45" i="4"/>
  <c r="AM46" i="4"/>
  <c r="AM47" i="4"/>
  <c r="AM48" i="4"/>
  <c r="AM49" i="4"/>
  <c r="AM50" i="4"/>
  <c r="AM51" i="4"/>
  <c r="AM52" i="4"/>
  <c r="AM53" i="4"/>
  <c r="AM54" i="4"/>
  <c r="AM55" i="4"/>
  <c r="AM56" i="4"/>
  <c r="AM57" i="4"/>
  <c r="AM58" i="4"/>
  <c r="AM59" i="4"/>
  <c r="AM60" i="4"/>
  <c r="AM61" i="4"/>
  <c r="AM62" i="4"/>
  <c r="AM63" i="4"/>
  <c r="AM64" i="4"/>
  <c r="AM65" i="4"/>
  <c r="AM66" i="4"/>
  <c r="AM67" i="4"/>
  <c r="AM68" i="4"/>
  <c r="AM69" i="4"/>
  <c r="AM70" i="4"/>
  <c r="AM71" i="4"/>
  <c r="AM72" i="4"/>
  <c r="AM73" i="4"/>
  <c r="AM74" i="4"/>
  <c r="AM75" i="4"/>
  <c r="AM76" i="4"/>
  <c r="AM77" i="4"/>
  <c r="AM78" i="4"/>
  <c r="AM79" i="4"/>
  <c r="AM80" i="4"/>
  <c r="AM81" i="4"/>
  <c r="AM82" i="4"/>
  <c r="AM83" i="4"/>
  <c r="AM84" i="4"/>
  <c r="AM85" i="4"/>
  <c r="AM86" i="4"/>
  <c r="AM87" i="4"/>
  <c r="AM88" i="4"/>
  <c r="AM9" i="4"/>
  <c r="AD10" i="4"/>
  <c r="AD11" i="4"/>
  <c r="AD12" i="4"/>
  <c r="AD13" i="4"/>
  <c r="AD14" i="4"/>
  <c r="AD15" i="4"/>
  <c r="AD16" i="4"/>
  <c r="AD17" i="4"/>
  <c r="AD18" i="4"/>
  <c r="AD19" i="4"/>
  <c r="AD20" i="4"/>
  <c r="AD21" i="4"/>
  <c r="AD22" i="4"/>
  <c r="AD23" i="4"/>
  <c r="AD24" i="4"/>
  <c r="AD25" i="4"/>
  <c r="AD26" i="4"/>
  <c r="AD27" i="4"/>
  <c r="AD28" i="4"/>
  <c r="AD29" i="4"/>
  <c r="AD30" i="4"/>
  <c r="AD31" i="4"/>
  <c r="AD32" i="4"/>
  <c r="AD33" i="4"/>
  <c r="AD34" i="4"/>
  <c r="AD35" i="4"/>
  <c r="AD36" i="4"/>
  <c r="AD37" i="4"/>
  <c r="AD38" i="4"/>
  <c r="AD39" i="4"/>
  <c r="AD40" i="4"/>
  <c r="AD41" i="4"/>
  <c r="AD42" i="4"/>
  <c r="AD43" i="4"/>
  <c r="AD44" i="4"/>
  <c r="AD45" i="4"/>
  <c r="AD46" i="4"/>
  <c r="AD47" i="4"/>
  <c r="AD48" i="4"/>
  <c r="AD49" i="4"/>
  <c r="AD50" i="4"/>
  <c r="AD51" i="4"/>
  <c r="AD52" i="4"/>
  <c r="AD53" i="4"/>
  <c r="AD54" i="4"/>
  <c r="AD55" i="4"/>
  <c r="AD56" i="4"/>
  <c r="AD57" i="4"/>
  <c r="AD58" i="4"/>
  <c r="AD59" i="4"/>
  <c r="AD60" i="4"/>
  <c r="AD61" i="4"/>
  <c r="AD62" i="4"/>
  <c r="AD63" i="4"/>
  <c r="AD64" i="4"/>
  <c r="AD65" i="4"/>
  <c r="AD66" i="4"/>
  <c r="AD67" i="4"/>
  <c r="AD68" i="4"/>
  <c r="AD69" i="4"/>
  <c r="AD70" i="4"/>
  <c r="AD71" i="4"/>
  <c r="AD72" i="4"/>
  <c r="AD73" i="4"/>
  <c r="AD74" i="4"/>
  <c r="AD75" i="4"/>
  <c r="AD76" i="4"/>
  <c r="AD77" i="4"/>
  <c r="AD78" i="4"/>
  <c r="AD79" i="4"/>
  <c r="AD80" i="4"/>
  <c r="AD81" i="4"/>
  <c r="AD82" i="4"/>
  <c r="AD83" i="4"/>
  <c r="AD84" i="4"/>
  <c r="AD85" i="4"/>
  <c r="AD86" i="4"/>
  <c r="AD87" i="4"/>
  <c r="AD88" i="4"/>
  <c r="AD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U52" i="4"/>
  <c r="U53" i="4"/>
  <c r="U54" i="4"/>
  <c r="U55" i="4"/>
  <c r="U56" i="4"/>
  <c r="U57" i="4"/>
  <c r="U58" i="4"/>
  <c r="U59" i="4"/>
  <c r="U60" i="4"/>
  <c r="U61" i="4"/>
  <c r="U62" i="4"/>
  <c r="U63" i="4"/>
  <c r="U64" i="4"/>
  <c r="U65" i="4"/>
  <c r="U66" i="4"/>
  <c r="U67" i="4"/>
  <c r="U68" i="4"/>
  <c r="U69" i="4"/>
  <c r="U70" i="4"/>
  <c r="U71" i="4"/>
  <c r="U72" i="4"/>
  <c r="U73" i="4"/>
  <c r="U74" i="4"/>
  <c r="U75" i="4"/>
  <c r="U76" i="4"/>
  <c r="U77" i="4"/>
  <c r="U78" i="4"/>
  <c r="U79" i="4"/>
  <c r="U80" i="4"/>
  <c r="U81" i="4"/>
  <c r="U82" i="4"/>
  <c r="U83" i="4"/>
  <c r="U84" i="4"/>
  <c r="U85" i="4"/>
  <c r="U86" i="4"/>
  <c r="U87" i="4"/>
  <c r="U88" i="4"/>
  <c r="U9" i="4"/>
  <c r="O10" i="4"/>
  <c r="AQ10" i="4" s="1"/>
  <c r="O11" i="4"/>
  <c r="AQ11" i="4" s="1"/>
  <c r="O12" i="4"/>
  <c r="O13" i="4"/>
  <c r="O14" i="4"/>
  <c r="AQ14" i="4" s="1"/>
  <c r="O15" i="4"/>
  <c r="AQ15" i="4" s="1"/>
  <c r="O16" i="4"/>
  <c r="O17" i="4"/>
  <c r="O18" i="4"/>
  <c r="AP18" i="4" s="1"/>
  <c r="O19" i="4"/>
  <c r="AQ19" i="4" s="1"/>
  <c r="O20" i="4"/>
  <c r="O21" i="4"/>
  <c r="O22" i="4"/>
  <c r="AO22" i="4" s="1"/>
  <c r="O23" i="4"/>
  <c r="AQ23" i="4" s="1"/>
  <c r="O24" i="4"/>
  <c r="O25" i="4"/>
  <c r="O26" i="4"/>
  <c r="AQ26" i="4" s="1"/>
  <c r="O27" i="4"/>
  <c r="AQ27" i="4" s="1"/>
  <c r="O28" i="4"/>
  <c r="O29" i="4"/>
  <c r="O30" i="4"/>
  <c r="AQ30" i="4" s="1"/>
  <c r="O31" i="4"/>
  <c r="AQ31" i="4" s="1"/>
  <c r="O32" i="4"/>
  <c r="O33" i="4"/>
  <c r="O34" i="4"/>
  <c r="AP34" i="4" s="1"/>
  <c r="O35" i="4"/>
  <c r="AQ35" i="4" s="1"/>
  <c r="O36" i="4"/>
  <c r="O37" i="4"/>
  <c r="O38" i="4"/>
  <c r="AO38" i="4" s="1"/>
  <c r="O39" i="4"/>
  <c r="AQ39" i="4" s="1"/>
  <c r="O40" i="4"/>
  <c r="AQ40" i="4" s="1"/>
  <c r="O41" i="4"/>
  <c r="O42" i="4"/>
  <c r="AQ42" i="4" s="1"/>
  <c r="O43" i="4"/>
  <c r="AQ43" i="4" s="1"/>
  <c r="O44" i="4"/>
  <c r="AQ44" i="4" s="1"/>
  <c r="O45" i="4"/>
  <c r="AQ45" i="4" s="1"/>
  <c r="O46" i="4"/>
  <c r="AQ46" i="4" s="1"/>
  <c r="O47" i="4"/>
  <c r="AQ47" i="4" s="1"/>
  <c r="O48" i="4"/>
  <c r="AQ48" i="4" s="1"/>
  <c r="O49" i="4"/>
  <c r="AQ49" i="4" s="1"/>
  <c r="O50" i="4"/>
  <c r="AP50" i="4" s="1"/>
  <c r="O51" i="4"/>
  <c r="AQ51" i="4" s="1"/>
  <c r="O52" i="4"/>
  <c r="AQ52" i="4" s="1"/>
  <c r="O53" i="4"/>
  <c r="AQ53" i="4" s="1"/>
  <c r="O54" i="4"/>
  <c r="AP54" i="4" s="1"/>
  <c r="O55" i="4"/>
  <c r="AQ55" i="4" s="1"/>
  <c r="O56" i="4"/>
  <c r="AQ56" i="4" s="1"/>
  <c r="O57" i="4"/>
  <c r="AQ57" i="4" s="1"/>
  <c r="O58" i="4"/>
  <c r="AQ58" i="4" s="1"/>
  <c r="O59" i="4"/>
  <c r="AQ59" i="4" s="1"/>
  <c r="O60" i="4"/>
  <c r="AQ60" i="4" s="1"/>
  <c r="O61" i="4"/>
  <c r="O62" i="4"/>
  <c r="AQ62" i="4" s="1"/>
  <c r="O63" i="4"/>
  <c r="AQ63" i="4" s="1"/>
  <c r="O64" i="4"/>
  <c r="AQ64" i="4" s="1"/>
  <c r="O65" i="4"/>
  <c r="AQ65" i="4" s="1"/>
  <c r="O66" i="4"/>
  <c r="AP66" i="4" s="1"/>
  <c r="O67" i="4"/>
  <c r="AQ67" i="4" s="1"/>
  <c r="O68" i="4"/>
  <c r="AQ68" i="4" s="1"/>
  <c r="O69" i="4"/>
  <c r="AQ69" i="4" s="1"/>
  <c r="O70" i="4"/>
  <c r="AP70" i="4" s="1"/>
  <c r="O71" i="4"/>
  <c r="AQ71" i="4" s="1"/>
  <c r="O72" i="4"/>
  <c r="AQ72" i="4" s="1"/>
  <c r="O73" i="4"/>
  <c r="AQ73" i="4" s="1"/>
  <c r="O74" i="4"/>
  <c r="AQ74" i="4" s="1"/>
  <c r="O75" i="4"/>
  <c r="AQ75" i="4" s="1"/>
  <c r="O76" i="4"/>
  <c r="AQ76" i="4" s="1"/>
  <c r="O77" i="4"/>
  <c r="AQ77" i="4" s="1"/>
  <c r="O78" i="4"/>
  <c r="AQ78" i="4" s="1"/>
  <c r="O79" i="4"/>
  <c r="AQ79" i="4" s="1"/>
  <c r="O80" i="4"/>
  <c r="AQ80" i="4" s="1"/>
  <c r="O81" i="4"/>
  <c r="AQ81" i="4" s="1"/>
  <c r="O82" i="4"/>
  <c r="AP82" i="4" s="1"/>
  <c r="O83" i="4"/>
  <c r="AQ83" i="4" s="1"/>
  <c r="O84" i="4"/>
  <c r="AQ84" i="4" s="1"/>
  <c r="O85" i="4"/>
  <c r="AQ85" i="4" s="1"/>
  <c r="O86" i="4"/>
  <c r="AP86" i="4" s="1"/>
  <c r="O87" i="4"/>
  <c r="AQ87" i="4" s="1"/>
  <c r="O88" i="4"/>
  <c r="O9" i="4"/>
  <c r="AQ9" i="4" s="1"/>
  <c r="IM10" i="4"/>
  <c r="IM11" i="4"/>
  <c r="IM12" i="4"/>
  <c r="IM13" i="4"/>
  <c r="IM14" i="4"/>
  <c r="IM15" i="4"/>
  <c r="IM16" i="4"/>
  <c r="IM17" i="4"/>
  <c r="IM18" i="4"/>
  <c r="IM19" i="4"/>
  <c r="IM20" i="4"/>
  <c r="IM21" i="4"/>
  <c r="IM22" i="4"/>
  <c r="IM23" i="4"/>
  <c r="IM24" i="4"/>
  <c r="IM25" i="4"/>
  <c r="IM26" i="4"/>
  <c r="IM27" i="4"/>
  <c r="IM28" i="4"/>
  <c r="IM29" i="4"/>
  <c r="IM30" i="4"/>
  <c r="IM31" i="4"/>
  <c r="IM32" i="4"/>
  <c r="IM33" i="4"/>
  <c r="IM34" i="4"/>
  <c r="IM35" i="4"/>
  <c r="IM36" i="4"/>
  <c r="IM37" i="4"/>
  <c r="IM38" i="4"/>
  <c r="IM39" i="4"/>
  <c r="IM40" i="4"/>
  <c r="IM41" i="4"/>
  <c r="IM42" i="4"/>
  <c r="IM43" i="4"/>
  <c r="IM44" i="4"/>
  <c r="IM45" i="4"/>
  <c r="IM46" i="4"/>
  <c r="IM47" i="4"/>
  <c r="IM48" i="4"/>
  <c r="IM49" i="4"/>
  <c r="IM50" i="4"/>
  <c r="IM51" i="4"/>
  <c r="IM52" i="4"/>
  <c r="IM53" i="4"/>
  <c r="IM54" i="4"/>
  <c r="IM55" i="4"/>
  <c r="IM56" i="4"/>
  <c r="IM57" i="4"/>
  <c r="IM58" i="4"/>
  <c r="IM59" i="4"/>
  <c r="IM60" i="4"/>
  <c r="IM61" i="4"/>
  <c r="IM62" i="4"/>
  <c r="IM63" i="4"/>
  <c r="IM64" i="4"/>
  <c r="IM65" i="4"/>
  <c r="IM66" i="4"/>
  <c r="IM67" i="4"/>
  <c r="IM68" i="4"/>
  <c r="IM69" i="4"/>
  <c r="IM70" i="4"/>
  <c r="IM71" i="4"/>
  <c r="IM72" i="4"/>
  <c r="IM73" i="4"/>
  <c r="IM74" i="4"/>
  <c r="IM75" i="4"/>
  <c r="IM76" i="4"/>
  <c r="IM77" i="4"/>
  <c r="IM78" i="4"/>
  <c r="IM79" i="4"/>
  <c r="IM80" i="4"/>
  <c r="IM81" i="4"/>
  <c r="IM82" i="4"/>
  <c r="IM83" i="4"/>
  <c r="IM84" i="4"/>
  <c r="IM85" i="4"/>
  <c r="IM86" i="4"/>
  <c r="IM87" i="4"/>
  <c r="IM88" i="4"/>
  <c r="IM9" i="4"/>
  <c r="IG10" i="4"/>
  <c r="IG11" i="4"/>
  <c r="IG12" i="4"/>
  <c r="IG13" i="4"/>
  <c r="IG14" i="4"/>
  <c r="IG15" i="4"/>
  <c r="IG16" i="4"/>
  <c r="IG17" i="4"/>
  <c r="IG18" i="4"/>
  <c r="IG19" i="4"/>
  <c r="IG20" i="4"/>
  <c r="IG21" i="4"/>
  <c r="IG22" i="4"/>
  <c r="IG23" i="4"/>
  <c r="IG24" i="4"/>
  <c r="IG25" i="4"/>
  <c r="IG26" i="4"/>
  <c r="IG27" i="4"/>
  <c r="IG28" i="4"/>
  <c r="IG29" i="4"/>
  <c r="IG30" i="4"/>
  <c r="IG31" i="4"/>
  <c r="IG32" i="4"/>
  <c r="IG33" i="4"/>
  <c r="IG34" i="4"/>
  <c r="IG35" i="4"/>
  <c r="IG36" i="4"/>
  <c r="IG37" i="4"/>
  <c r="IG38" i="4"/>
  <c r="IG39" i="4"/>
  <c r="IG40" i="4"/>
  <c r="IG41" i="4"/>
  <c r="IG42" i="4"/>
  <c r="IG43" i="4"/>
  <c r="IG44" i="4"/>
  <c r="IG45" i="4"/>
  <c r="IG46" i="4"/>
  <c r="IG47" i="4"/>
  <c r="IG48" i="4"/>
  <c r="IG49" i="4"/>
  <c r="IG50" i="4"/>
  <c r="IG51" i="4"/>
  <c r="IG52" i="4"/>
  <c r="IG53" i="4"/>
  <c r="IG54" i="4"/>
  <c r="IG55" i="4"/>
  <c r="IG56" i="4"/>
  <c r="IG57" i="4"/>
  <c r="IG58" i="4"/>
  <c r="IG59" i="4"/>
  <c r="IG60" i="4"/>
  <c r="IG61" i="4"/>
  <c r="IG62" i="4"/>
  <c r="IG63" i="4"/>
  <c r="IG64" i="4"/>
  <c r="IG65" i="4"/>
  <c r="IG66" i="4"/>
  <c r="IG67" i="4"/>
  <c r="IG68" i="4"/>
  <c r="IG69" i="4"/>
  <c r="IG70" i="4"/>
  <c r="IG71" i="4"/>
  <c r="IG72" i="4"/>
  <c r="IG73" i="4"/>
  <c r="IG74" i="4"/>
  <c r="IG75" i="4"/>
  <c r="IG76" i="4"/>
  <c r="IG77" i="4"/>
  <c r="IG78" i="4"/>
  <c r="IG79" i="4"/>
  <c r="IG80" i="4"/>
  <c r="IG81" i="4"/>
  <c r="IG82" i="4"/>
  <c r="IG83" i="4"/>
  <c r="IG84" i="4"/>
  <c r="IG85" i="4"/>
  <c r="IG86" i="4"/>
  <c r="IG87" i="4"/>
  <c r="IG88" i="4"/>
  <c r="IG9" i="4"/>
  <c r="HY10" i="4"/>
  <c r="IO10" i="4" s="1"/>
  <c r="HY11" i="4"/>
  <c r="HY12" i="4"/>
  <c r="IQ12" i="4" s="1"/>
  <c r="HY13" i="4"/>
  <c r="IQ13" i="4" s="1"/>
  <c r="HY14" i="4"/>
  <c r="IO14" i="4" s="1"/>
  <c r="HY15" i="4"/>
  <c r="HY16" i="4"/>
  <c r="IQ16" i="4" s="1"/>
  <c r="HY17" i="4"/>
  <c r="IQ17" i="4" s="1"/>
  <c r="HY18" i="4"/>
  <c r="IO18" i="4" s="1"/>
  <c r="HY19" i="4"/>
  <c r="IQ19" i="4" s="1"/>
  <c r="HY20" i="4"/>
  <c r="IQ20" i="4" s="1"/>
  <c r="HY21" i="4"/>
  <c r="IQ21" i="4" s="1"/>
  <c r="HY22" i="4"/>
  <c r="IO22" i="4" s="1"/>
  <c r="HY23" i="4"/>
  <c r="IQ23" i="4" s="1"/>
  <c r="HY24" i="4"/>
  <c r="IQ24" i="4" s="1"/>
  <c r="HY25" i="4"/>
  <c r="IQ25" i="4" s="1"/>
  <c r="HY26" i="4"/>
  <c r="IO26" i="4" s="1"/>
  <c r="HY27" i="4"/>
  <c r="IQ27" i="4" s="1"/>
  <c r="HY28" i="4"/>
  <c r="IQ28" i="4" s="1"/>
  <c r="HY29" i="4"/>
  <c r="IQ29" i="4" s="1"/>
  <c r="HY30" i="4"/>
  <c r="IO30" i="4" s="1"/>
  <c r="HY31" i="4"/>
  <c r="IQ31" i="4" s="1"/>
  <c r="HY32" i="4"/>
  <c r="IQ32" i="4" s="1"/>
  <c r="HY33" i="4"/>
  <c r="IQ33" i="4" s="1"/>
  <c r="HY34" i="4"/>
  <c r="IO34" i="4" s="1"/>
  <c r="HY35" i="4"/>
  <c r="IQ35" i="4" s="1"/>
  <c r="HY36" i="4"/>
  <c r="IQ36" i="4" s="1"/>
  <c r="HY37" i="4"/>
  <c r="IQ37" i="4" s="1"/>
  <c r="HY38" i="4"/>
  <c r="IO38" i="4" s="1"/>
  <c r="HY39" i="4"/>
  <c r="IQ39" i="4" s="1"/>
  <c r="HY40" i="4"/>
  <c r="IQ40" i="4" s="1"/>
  <c r="HY41" i="4"/>
  <c r="IQ41" i="4" s="1"/>
  <c r="HY42" i="4"/>
  <c r="IO42" i="4" s="1"/>
  <c r="HY43" i="4"/>
  <c r="IQ43" i="4" s="1"/>
  <c r="HY44" i="4"/>
  <c r="IQ44" i="4" s="1"/>
  <c r="HY45" i="4"/>
  <c r="IQ45" i="4" s="1"/>
  <c r="HY46" i="4"/>
  <c r="IO46" i="4" s="1"/>
  <c r="HY47" i="4"/>
  <c r="IQ47" i="4" s="1"/>
  <c r="HY48" i="4"/>
  <c r="IQ48" i="4" s="1"/>
  <c r="HY49" i="4"/>
  <c r="IQ49" i="4" s="1"/>
  <c r="HY50" i="4"/>
  <c r="IO50" i="4" s="1"/>
  <c r="HY51" i="4"/>
  <c r="IQ51" i="4" s="1"/>
  <c r="HY52" i="4"/>
  <c r="IQ52" i="4" s="1"/>
  <c r="HY53" i="4"/>
  <c r="IQ53" i="4" s="1"/>
  <c r="HY54" i="4"/>
  <c r="IO54" i="4" s="1"/>
  <c r="HY55" i="4"/>
  <c r="IQ55" i="4" s="1"/>
  <c r="HY56" i="4"/>
  <c r="IQ56" i="4" s="1"/>
  <c r="HY57" i="4"/>
  <c r="IQ57" i="4" s="1"/>
  <c r="HY58" i="4"/>
  <c r="IO58" i="4" s="1"/>
  <c r="HY59" i="4"/>
  <c r="IQ59" i="4" s="1"/>
  <c r="HY60" i="4"/>
  <c r="IQ60" i="4" s="1"/>
  <c r="HY61" i="4"/>
  <c r="IQ61" i="4" s="1"/>
  <c r="HY62" i="4"/>
  <c r="HY63" i="4"/>
  <c r="IQ63" i="4" s="1"/>
  <c r="HY64" i="4"/>
  <c r="IQ64" i="4" s="1"/>
  <c r="HY65" i="4"/>
  <c r="IQ65" i="4" s="1"/>
  <c r="HY66" i="4"/>
  <c r="IO66" i="4" s="1"/>
  <c r="HY67" i="4"/>
  <c r="IQ67" i="4" s="1"/>
  <c r="HY68" i="4"/>
  <c r="IQ68" i="4" s="1"/>
  <c r="HY69" i="4"/>
  <c r="IQ69" i="4" s="1"/>
  <c r="HY70" i="4"/>
  <c r="IO70" i="4" s="1"/>
  <c r="HY71" i="4"/>
  <c r="IQ71" i="4" s="1"/>
  <c r="HY72" i="4"/>
  <c r="IQ72" i="4" s="1"/>
  <c r="HY73" i="4"/>
  <c r="IQ73" i="4" s="1"/>
  <c r="HY74" i="4"/>
  <c r="IO74" i="4" s="1"/>
  <c r="HY75" i="4"/>
  <c r="IQ75" i="4" s="1"/>
  <c r="HY76" i="4"/>
  <c r="IQ76" i="4" s="1"/>
  <c r="HY77" i="4"/>
  <c r="IQ77" i="4" s="1"/>
  <c r="HY78" i="4"/>
  <c r="IO78" i="4" s="1"/>
  <c r="HY79" i="4"/>
  <c r="IQ79" i="4" s="1"/>
  <c r="HY80" i="4"/>
  <c r="IQ80" i="4" s="1"/>
  <c r="HY81" i="4"/>
  <c r="IQ81" i="4" s="1"/>
  <c r="HY82" i="4"/>
  <c r="IO82" i="4" s="1"/>
  <c r="HY83" i="4"/>
  <c r="IQ83" i="4" s="1"/>
  <c r="HY84" i="4"/>
  <c r="IQ84" i="4" s="1"/>
  <c r="HY85" i="4"/>
  <c r="IQ85" i="4" s="1"/>
  <c r="HY86" i="4"/>
  <c r="IO86" i="4" s="1"/>
  <c r="HY87" i="4"/>
  <c r="IQ87" i="4" s="1"/>
  <c r="HY88" i="4"/>
  <c r="IQ88" i="4" s="1"/>
  <c r="HY9" i="4"/>
  <c r="IO9" i="4" s="1"/>
  <c r="B103" i="4"/>
  <c r="B104" i="4" s="1"/>
  <c r="B105" i="4" s="1"/>
  <c r="B106" i="4" s="1"/>
  <c r="B107" i="4" s="1"/>
  <c r="B108" i="4" s="1"/>
  <c r="B109" i="4" s="1"/>
  <c r="B110" i="4" s="1"/>
  <c r="B111" i="4" s="1"/>
  <c r="B112" i="4" s="1"/>
  <c r="B113" i="4" s="1"/>
  <c r="B114" i="4" s="1"/>
  <c r="B115" i="4" s="1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B144" i="4" s="1"/>
  <c r="B145" i="4" s="1"/>
  <c r="B146" i="4" s="1"/>
  <c r="B147" i="4" s="1"/>
  <c r="B148" i="4" s="1"/>
  <c r="B149" i="4" s="1"/>
  <c r="B150" i="4" s="1"/>
  <c r="B151" i="4" s="1"/>
  <c r="B152" i="4" s="1"/>
  <c r="B153" i="4" s="1"/>
  <c r="B154" i="4" s="1"/>
  <c r="B155" i="4" s="1"/>
  <c r="B156" i="4" s="1"/>
  <c r="B157" i="4" s="1"/>
  <c r="B158" i="4" s="1"/>
  <c r="B159" i="4" s="1"/>
  <c r="B160" i="4" s="1"/>
  <c r="B161" i="4" s="1"/>
  <c r="B162" i="4" s="1"/>
  <c r="B163" i="4" s="1"/>
  <c r="B164" i="4" s="1"/>
  <c r="B165" i="4" s="1"/>
  <c r="B166" i="4" s="1"/>
  <c r="B167" i="4" s="1"/>
  <c r="B168" i="4" s="1"/>
  <c r="B169" i="4" s="1"/>
  <c r="B170" i="4" s="1"/>
  <c r="B171" i="4" s="1"/>
  <c r="B172" i="4" s="1"/>
  <c r="B173" i="4" s="1"/>
  <c r="B174" i="4" s="1"/>
  <c r="B175" i="4" s="1"/>
  <c r="B176" i="4" s="1"/>
  <c r="B177" i="4" s="1"/>
  <c r="B178" i="4" s="1"/>
  <c r="B13" i="4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AP55" i="2"/>
  <c r="AP57" i="2"/>
  <c r="AP58" i="2"/>
  <c r="AP61" i="2"/>
  <c r="AP62" i="2"/>
  <c r="CH104" i="4" l="1"/>
  <c r="IQ15" i="4"/>
  <c r="IQ11" i="4"/>
  <c r="KY89" i="4"/>
  <c r="IO62" i="4"/>
  <c r="KZ79" i="4"/>
  <c r="AE179" i="4"/>
  <c r="BH42" i="2"/>
  <c r="BH46" i="2"/>
  <c r="JS89" i="4"/>
  <c r="JU89" i="4" s="1"/>
  <c r="JU9" i="4"/>
  <c r="NJ27" i="4"/>
  <c r="V41" i="1"/>
  <c r="P41" i="1"/>
  <c r="V40" i="1"/>
  <c r="AP60" i="2"/>
  <c r="AP56" i="2"/>
  <c r="BG47" i="2"/>
  <c r="BG43" i="2"/>
  <c r="AO60" i="2"/>
  <c r="AO56" i="2"/>
  <c r="BG42" i="2"/>
  <c r="BF46" i="2"/>
  <c r="AO55" i="2"/>
  <c r="AO59" i="2"/>
  <c r="BG49" i="2"/>
  <c r="BG45" i="2"/>
  <c r="AO62" i="2"/>
  <c r="AO58" i="2"/>
  <c r="BO48" i="2"/>
  <c r="BO44" i="2"/>
  <c r="AO61" i="2"/>
  <c r="AO57" i="2"/>
  <c r="AQ21" i="2"/>
  <c r="AQ17" i="2"/>
  <c r="BF49" i="2"/>
  <c r="BF47" i="2"/>
  <c r="BF45" i="2"/>
  <c r="BF43" i="2"/>
  <c r="BJ47" i="2"/>
  <c r="BJ43" i="2"/>
  <c r="BK47" i="2"/>
  <c r="BK43" i="2"/>
  <c r="BN47" i="2"/>
  <c r="BN43" i="2"/>
  <c r="BO47" i="2"/>
  <c r="BO43" i="2"/>
  <c r="BH49" i="2"/>
  <c r="BH45" i="2"/>
  <c r="AN60" i="2"/>
  <c r="AN56" i="2"/>
  <c r="BF42" i="2"/>
  <c r="BG48" i="2"/>
  <c r="BG46" i="2"/>
  <c r="BG44" i="2"/>
  <c r="BJ42" i="2"/>
  <c r="BJ46" i="2"/>
  <c r="BK42" i="2"/>
  <c r="BK46" i="2"/>
  <c r="BN42" i="2"/>
  <c r="BN46" i="2"/>
  <c r="BO42" i="2"/>
  <c r="BO46" i="2"/>
  <c r="BH44" i="2"/>
  <c r="BH48" i="2"/>
  <c r="AN55" i="2"/>
  <c r="AN59" i="2"/>
  <c r="AQ23" i="2"/>
  <c r="AQ19" i="2"/>
  <c r="BF48" i="2"/>
  <c r="BF44" i="2"/>
  <c r="BJ49" i="2"/>
  <c r="BJ45" i="2"/>
  <c r="BN49" i="2"/>
  <c r="BN45" i="2"/>
  <c r="BO49" i="2"/>
  <c r="BO45" i="2"/>
  <c r="AN62" i="2"/>
  <c r="AN58" i="2"/>
  <c r="AQ22" i="2"/>
  <c r="AQ18" i="2"/>
  <c r="BJ48" i="2"/>
  <c r="BJ44" i="2"/>
  <c r="BN48" i="2"/>
  <c r="BN44" i="2"/>
  <c r="AN61" i="2"/>
  <c r="AN57" i="2"/>
  <c r="CH100" i="4"/>
  <c r="AQ61" i="4"/>
  <c r="OH21" i="4"/>
  <c r="OH17" i="4"/>
  <c r="NJ86" i="4"/>
  <c r="NJ82" i="4"/>
  <c r="NJ78" i="4"/>
  <c r="NJ74" i="4"/>
  <c r="NJ70" i="4"/>
  <c r="NJ66" i="4"/>
  <c r="NJ62" i="4"/>
  <c r="NJ58" i="4"/>
  <c r="NJ54" i="4"/>
  <c r="NJ50" i="4"/>
  <c r="NJ46" i="4"/>
  <c r="NJ42" i="4"/>
  <c r="NJ38" i="4"/>
  <c r="NJ34" i="4"/>
  <c r="NJ30" i="4"/>
  <c r="NJ26" i="4"/>
  <c r="NJ22" i="4"/>
  <c r="NJ18" i="4"/>
  <c r="NJ14" i="4"/>
  <c r="NJ10" i="4"/>
  <c r="CV89" i="4"/>
  <c r="AP89" i="4"/>
  <c r="NI85" i="4"/>
  <c r="NI81" i="4"/>
  <c r="NI77" i="4"/>
  <c r="NI73" i="4"/>
  <c r="NI69" i="4"/>
  <c r="NI65" i="4"/>
  <c r="NI61" i="4"/>
  <c r="NI57" i="4"/>
  <c r="NI53" i="4"/>
  <c r="NI49" i="4"/>
  <c r="NI45" i="4"/>
  <c r="NI41" i="4"/>
  <c r="NI37" i="4"/>
  <c r="NI33" i="4"/>
  <c r="NI29" i="4"/>
  <c r="NI25" i="4"/>
  <c r="NI21" i="4"/>
  <c r="NI17" i="4"/>
  <c r="NI13" i="4"/>
  <c r="NJ43" i="4"/>
  <c r="OG88" i="4"/>
  <c r="OG84" i="4"/>
  <c r="OG80" i="4"/>
  <c r="OG76" i="4"/>
  <c r="OG72" i="4"/>
  <c r="OG68" i="4"/>
  <c r="OG64" i="4"/>
  <c r="OG60" i="4"/>
  <c r="OG56" i="4"/>
  <c r="OG52" i="4"/>
  <c r="OG48" i="4"/>
  <c r="OG44" i="4"/>
  <c r="OG40" i="4"/>
  <c r="OG36" i="4"/>
  <c r="OG32" i="4"/>
  <c r="OG28" i="4"/>
  <c r="OG24" i="4"/>
  <c r="OG20" i="4"/>
  <c r="OG16" i="4"/>
  <c r="OG12" i="4"/>
  <c r="CW89" i="4"/>
  <c r="OG63" i="4"/>
  <c r="OG59" i="4"/>
  <c r="OG55" i="4"/>
  <c r="OG51" i="4"/>
  <c r="OG47" i="4"/>
  <c r="OG43" i="4"/>
  <c r="OG39" i="4"/>
  <c r="OG35" i="4"/>
  <c r="OG31" i="4"/>
  <c r="OG27" i="4"/>
  <c r="OG23" i="4"/>
  <c r="OG19" i="4"/>
  <c r="OG15" i="4"/>
  <c r="OG11" i="4"/>
  <c r="OF89" i="4"/>
  <c r="NJ9" i="4"/>
  <c r="NJ87" i="4"/>
  <c r="NI83" i="4"/>
  <c r="NI79" i="4"/>
  <c r="NI75" i="4"/>
  <c r="NJ71" i="4"/>
  <c r="NI67" i="4"/>
  <c r="NI63" i="4"/>
  <c r="NI59" i="4"/>
  <c r="NJ55" i="4"/>
  <c r="NI51" i="4"/>
  <c r="NI47" i="4"/>
  <c r="NI43" i="4"/>
  <c r="NJ39" i="4"/>
  <c r="NI35" i="4"/>
  <c r="NI31" i="4"/>
  <c r="NI27" i="4"/>
  <c r="NJ23" i="4"/>
  <c r="NI19" i="4"/>
  <c r="NI15" i="4"/>
  <c r="NI11" i="4"/>
  <c r="NJ75" i="4"/>
  <c r="NJ11" i="4"/>
  <c r="OG86" i="4"/>
  <c r="OG82" i="4"/>
  <c r="OG78" i="4"/>
  <c r="OG74" i="4"/>
  <c r="OG70" i="4"/>
  <c r="OG66" i="4"/>
  <c r="OG62" i="4"/>
  <c r="OG58" i="4"/>
  <c r="OG54" i="4"/>
  <c r="OG50" i="4"/>
  <c r="OG46" i="4"/>
  <c r="OG42" i="4"/>
  <c r="OG38" i="4"/>
  <c r="OG34" i="4"/>
  <c r="OG30" i="4"/>
  <c r="OG26" i="4"/>
  <c r="OG22" i="4"/>
  <c r="OG18" i="4"/>
  <c r="OG14" i="4"/>
  <c r="OG10" i="4"/>
  <c r="IP89" i="4"/>
  <c r="CF179" i="4"/>
  <c r="KZ88" i="4"/>
  <c r="NJ88" i="4"/>
  <c r="NI84" i="4"/>
  <c r="NI80" i="4"/>
  <c r="NI76" i="4"/>
  <c r="NI72" i="4"/>
  <c r="NI68" i="4"/>
  <c r="NI64" i="4"/>
  <c r="NI60" i="4"/>
  <c r="NI56" i="4"/>
  <c r="NI52" i="4"/>
  <c r="NI48" i="4"/>
  <c r="NI44" i="4"/>
  <c r="NI40" i="4"/>
  <c r="NI36" i="4"/>
  <c r="NI32" i="4"/>
  <c r="NI28" i="4"/>
  <c r="NI24" i="4"/>
  <c r="NI20" i="4"/>
  <c r="NI16" i="4"/>
  <c r="NI12" i="4"/>
  <c r="NJ59" i="4"/>
  <c r="OG9" i="4"/>
  <c r="OG85" i="4"/>
  <c r="OG81" i="4"/>
  <c r="OG77" i="4"/>
  <c r="OG73" i="4"/>
  <c r="OG69" i="4"/>
  <c r="OG65" i="4"/>
  <c r="OG61" i="4"/>
  <c r="OG57" i="4"/>
  <c r="OG53" i="4"/>
  <c r="OG49" i="4"/>
  <c r="OG45" i="4"/>
  <c r="OG41" i="4"/>
  <c r="OG37" i="4"/>
  <c r="OG33" i="4"/>
  <c r="OG29" i="4"/>
  <c r="OG25" i="4"/>
  <c r="OG21" i="4"/>
  <c r="OG17" i="4"/>
  <c r="OG13" i="4"/>
  <c r="NJ84" i="4"/>
  <c r="NJ80" i="4"/>
  <c r="NJ76" i="4"/>
  <c r="NJ72" i="4"/>
  <c r="NJ68" i="4"/>
  <c r="NJ64" i="4"/>
  <c r="NJ60" i="4"/>
  <c r="NJ56" i="4"/>
  <c r="NJ52" i="4"/>
  <c r="NJ48" i="4"/>
  <c r="NJ44" i="4"/>
  <c r="NJ40" i="4"/>
  <c r="NJ36" i="4"/>
  <c r="NJ32" i="4"/>
  <c r="NJ28" i="4"/>
  <c r="NJ24" i="4"/>
  <c r="NJ20" i="4"/>
  <c r="NJ16" i="4"/>
  <c r="NJ12" i="4"/>
  <c r="NH86" i="4"/>
  <c r="NH82" i="4"/>
  <c r="NH78" i="4"/>
  <c r="NH74" i="4"/>
  <c r="NH70" i="4"/>
  <c r="NH66" i="4"/>
  <c r="NH62" i="4"/>
  <c r="NH58" i="4"/>
  <c r="NH54" i="4"/>
  <c r="NH50" i="4"/>
  <c r="NH46" i="4"/>
  <c r="NH42" i="4"/>
  <c r="NH38" i="4"/>
  <c r="NH34" i="4"/>
  <c r="NH30" i="4"/>
  <c r="NH26" i="4"/>
  <c r="NH22" i="4"/>
  <c r="NH18" i="4"/>
  <c r="NH14" i="4"/>
  <c r="NH10" i="4"/>
  <c r="NI86" i="4"/>
  <c r="NI82" i="4"/>
  <c r="NI78" i="4"/>
  <c r="NI74" i="4"/>
  <c r="NI70" i="4"/>
  <c r="NI66" i="4"/>
  <c r="NI62" i="4"/>
  <c r="NI58" i="4"/>
  <c r="NI54" i="4"/>
  <c r="NI50" i="4"/>
  <c r="NI46" i="4"/>
  <c r="NI42" i="4"/>
  <c r="NI38" i="4"/>
  <c r="NI34" i="4"/>
  <c r="NI30" i="4"/>
  <c r="NI26" i="4"/>
  <c r="NI22" i="4"/>
  <c r="NI18" i="4"/>
  <c r="NI14" i="4"/>
  <c r="NI10" i="4"/>
  <c r="NJ83" i="4"/>
  <c r="NJ67" i="4"/>
  <c r="NJ51" i="4"/>
  <c r="NJ35" i="4"/>
  <c r="NJ19" i="4"/>
  <c r="NH9" i="4"/>
  <c r="NH85" i="4"/>
  <c r="NH81" i="4"/>
  <c r="NH77" i="4"/>
  <c r="NH73" i="4"/>
  <c r="NH69" i="4"/>
  <c r="NH65" i="4"/>
  <c r="NH61" i="4"/>
  <c r="NH57" i="4"/>
  <c r="NH53" i="4"/>
  <c r="NH49" i="4"/>
  <c r="NH45" i="4"/>
  <c r="NH41" i="4"/>
  <c r="NH37" i="4"/>
  <c r="NH33" i="4"/>
  <c r="NH29" i="4"/>
  <c r="NH25" i="4"/>
  <c r="NH21" i="4"/>
  <c r="NH17" i="4"/>
  <c r="NH13" i="4"/>
  <c r="NI9" i="4"/>
  <c r="NJ79" i="4"/>
  <c r="NJ63" i="4"/>
  <c r="NJ47" i="4"/>
  <c r="NJ31" i="4"/>
  <c r="NJ15" i="4"/>
  <c r="OH87" i="4"/>
  <c r="OF87" i="4"/>
  <c r="OH83" i="4"/>
  <c r="OF83" i="4"/>
  <c r="OH79" i="4"/>
  <c r="OF79" i="4"/>
  <c r="OH75" i="4"/>
  <c r="OF75" i="4"/>
  <c r="OH71" i="4"/>
  <c r="OF71" i="4"/>
  <c r="OH67" i="4"/>
  <c r="OF67" i="4"/>
  <c r="OG87" i="4"/>
  <c r="OG83" i="4"/>
  <c r="OG79" i="4"/>
  <c r="OG75" i="4"/>
  <c r="OG71" i="4"/>
  <c r="OG67" i="4"/>
  <c r="NH88" i="4"/>
  <c r="NH84" i="4"/>
  <c r="NH80" i="4"/>
  <c r="NH76" i="4"/>
  <c r="NH72" i="4"/>
  <c r="NH68" i="4"/>
  <c r="NH64" i="4"/>
  <c r="NH60" i="4"/>
  <c r="NH56" i="4"/>
  <c r="NH52" i="4"/>
  <c r="NH48" i="4"/>
  <c r="NH44" i="4"/>
  <c r="NH40" i="4"/>
  <c r="NH36" i="4"/>
  <c r="NH32" i="4"/>
  <c r="NH28" i="4"/>
  <c r="NH24" i="4"/>
  <c r="NH20" i="4"/>
  <c r="NH16" i="4"/>
  <c r="NH12" i="4"/>
  <c r="NI88" i="4"/>
  <c r="AQ88" i="4"/>
  <c r="AP88" i="4"/>
  <c r="AF102" i="4"/>
  <c r="NJ85" i="4"/>
  <c r="NJ81" i="4"/>
  <c r="NJ77" i="4"/>
  <c r="NJ73" i="4"/>
  <c r="NJ69" i="4"/>
  <c r="NJ65" i="4"/>
  <c r="NJ61" i="4"/>
  <c r="NJ57" i="4"/>
  <c r="NJ53" i="4"/>
  <c r="NJ49" i="4"/>
  <c r="NJ45" i="4"/>
  <c r="NJ41" i="4"/>
  <c r="NJ37" i="4"/>
  <c r="NJ33" i="4"/>
  <c r="NJ29" i="4"/>
  <c r="NJ25" i="4"/>
  <c r="NJ21" i="4"/>
  <c r="NJ17" i="4"/>
  <c r="NJ13" i="4"/>
  <c r="NH87" i="4"/>
  <c r="NH83" i="4"/>
  <c r="NH79" i="4"/>
  <c r="NH75" i="4"/>
  <c r="NH71" i="4"/>
  <c r="NH67" i="4"/>
  <c r="NH63" i="4"/>
  <c r="NH59" i="4"/>
  <c r="NH55" i="4"/>
  <c r="NH51" i="4"/>
  <c r="NH47" i="4"/>
  <c r="NH43" i="4"/>
  <c r="NH39" i="4"/>
  <c r="NH35" i="4"/>
  <c r="NH31" i="4"/>
  <c r="NH27" i="4"/>
  <c r="NH23" i="4"/>
  <c r="NH19" i="4"/>
  <c r="NH15" i="4"/>
  <c r="NH11" i="4"/>
  <c r="NI87" i="4"/>
  <c r="NI71" i="4"/>
  <c r="NI55" i="4"/>
  <c r="NI39" i="4"/>
  <c r="NI23" i="4"/>
  <c r="OF63" i="4"/>
  <c r="OF59" i="4"/>
  <c r="OF55" i="4"/>
  <c r="OF51" i="4"/>
  <c r="OF47" i="4"/>
  <c r="OF43" i="4"/>
  <c r="OF39" i="4"/>
  <c r="OF35" i="4"/>
  <c r="OF31" i="4"/>
  <c r="OF27" i="4"/>
  <c r="OF23" i="4"/>
  <c r="OF19" i="4"/>
  <c r="OF15" i="4"/>
  <c r="OF11" i="4"/>
  <c r="FV89" i="4"/>
  <c r="MC89" i="4"/>
  <c r="NH89" i="4"/>
  <c r="OG89" i="4"/>
  <c r="CG179" i="4"/>
  <c r="OF86" i="4"/>
  <c r="OF82" i="4"/>
  <c r="OF78" i="4"/>
  <c r="OF74" i="4"/>
  <c r="OF70" i="4"/>
  <c r="OF66" i="4"/>
  <c r="OF62" i="4"/>
  <c r="OF58" i="4"/>
  <c r="OF54" i="4"/>
  <c r="OF50" i="4"/>
  <c r="OF46" i="4"/>
  <c r="OF42" i="4"/>
  <c r="OF38" i="4"/>
  <c r="OF34" i="4"/>
  <c r="OF30" i="4"/>
  <c r="OF26" i="4"/>
  <c r="OF22" i="4"/>
  <c r="OF18" i="4"/>
  <c r="OF14" i="4"/>
  <c r="OF10" i="4"/>
  <c r="IO89" i="4"/>
  <c r="OF9" i="4"/>
  <c r="OF85" i="4"/>
  <c r="OF81" i="4"/>
  <c r="OF77" i="4"/>
  <c r="OF73" i="4"/>
  <c r="OF69" i="4"/>
  <c r="OF65" i="4"/>
  <c r="OF61" i="4"/>
  <c r="OF57" i="4"/>
  <c r="OF53" i="4"/>
  <c r="OF49" i="4"/>
  <c r="OF45" i="4"/>
  <c r="OF41" i="4"/>
  <c r="OF37" i="4"/>
  <c r="OF33" i="4"/>
  <c r="OF29" i="4"/>
  <c r="OF25" i="4"/>
  <c r="OF21" i="4"/>
  <c r="OF17" i="4"/>
  <c r="OF13" i="4"/>
  <c r="AO89" i="4"/>
  <c r="OF88" i="4"/>
  <c r="OF84" i="4"/>
  <c r="OF80" i="4"/>
  <c r="OF76" i="4"/>
  <c r="OF72" i="4"/>
  <c r="OF68" i="4"/>
  <c r="OF64" i="4"/>
  <c r="OF60" i="4"/>
  <c r="OF56" i="4"/>
  <c r="OF52" i="4"/>
  <c r="OF48" i="4"/>
  <c r="OF44" i="4"/>
  <c r="OF40" i="4"/>
  <c r="OF36" i="4"/>
  <c r="OF32" i="4"/>
  <c r="OF28" i="4"/>
  <c r="OF24" i="4"/>
  <c r="OF20" i="4"/>
  <c r="OF16" i="4"/>
  <c r="OF12" i="4"/>
  <c r="EM89" i="4"/>
  <c r="FW89" i="4"/>
  <c r="KX89" i="4"/>
  <c r="MD89" i="4"/>
  <c r="AP59" i="2"/>
  <c r="AD179" i="4"/>
  <c r="EN89" i="4"/>
  <c r="KY84" i="4"/>
  <c r="KY80" i="4"/>
  <c r="KY76" i="4"/>
  <c r="KY72" i="4"/>
  <c r="KY68" i="4"/>
  <c r="KY64" i="4"/>
  <c r="KY60" i="4"/>
  <c r="KY56" i="4"/>
  <c r="KY52" i="4"/>
  <c r="KY48" i="4"/>
  <c r="KY44" i="4"/>
  <c r="KY40" i="4"/>
  <c r="KY36" i="4"/>
  <c r="KY32" i="4"/>
  <c r="KY28" i="4"/>
  <c r="KY24" i="4"/>
  <c r="KY20" i="4"/>
  <c r="KY16" i="4"/>
  <c r="KY12" i="4"/>
  <c r="MD9" i="4"/>
  <c r="MD73" i="4"/>
  <c r="MD57" i="4"/>
  <c r="MD45" i="4"/>
  <c r="MD33" i="4"/>
  <c r="MD21" i="4"/>
  <c r="MD88" i="4"/>
  <c r="MD84" i="4"/>
  <c r="MD80" i="4"/>
  <c r="MD76" i="4"/>
  <c r="MD72" i="4"/>
  <c r="MD68" i="4"/>
  <c r="MD64" i="4"/>
  <c r="MD60" i="4"/>
  <c r="MD56" i="4"/>
  <c r="MD52" i="4"/>
  <c r="MD48" i="4"/>
  <c r="MD44" i="4"/>
  <c r="MD40" i="4"/>
  <c r="MD36" i="4"/>
  <c r="MD32" i="4"/>
  <c r="MD28" i="4"/>
  <c r="MD24" i="4"/>
  <c r="MD20" i="4"/>
  <c r="MD16" i="4"/>
  <c r="MD12" i="4"/>
  <c r="MD85" i="4"/>
  <c r="MD77" i="4"/>
  <c r="MD65" i="4"/>
  <c r="MD53" i="4"/>
  <c r="MD41" i="4"/>
  <c r="MD25" i="4"/>
  <c r="MD13" i="4"/>
  <c r="MD87" i="4"/>
  <c r="MD83" i="4"/>
  <c r="MD79" i="4"/>
  <c r="MD75" i="4"/>
  <c r="MD71" i="4"/>
  <c r="MD67" i="4"/>
  <c r="MD63" i="4"/>
  <c r="MD59" i="4"/>
  <c r="MD55" i="4"/>
  <c r="MD51" i="4"/>
  <c r="MD47" i="4"/>
  <c r="MD43" i="4"/>
  <c r="MD39" i="4"/>
  <c r="MD35" i="4"/>
  <c r="MD31" i="4"/>
  <c r="MD27" i="4"/>
  <c r="MD23" i="4"/>
  <c r="MD19" i="4"/>
  <c r="MD15" i="4"/>
  <c r="MD11" i="4"/>
  <c r="MD81" i="4"/>
  <c r="MD69" i="4"/>
  <c r="MD61" i="4"/>
  <c r="MD49" i="4"/>
  <c r="MD37" i="4"/>
  <c r="MD29" i="4"/>
  <c r="MD17" i="4"/>
  <c r="MD86" i="4"/>
  <c r="MD82" i="4"/>
  <c r="MD78" i="4"/>
  <c r="MD74" i="4"/>
  <c r="MD70" i="4"/>
  <c r="MD66" i="4"/>
  <c r="MD62" i="4"/>
  <c r="MD58" i="4"/>
  <c r="MD54" i="4"/>
  <c r="MD50" i="4"/>
  <c r="MD46" i="4"/>
  <c r="MD42" i="4"/>
  <c r="MD38" i="4"/>
  <c r="MD34" i="4"/>
  <c r="MD30" i="4"/>
  <c r="MD26" i="4"/>
  <c r="MD22" i="4"/>
  <c r="MD18" i="4"/>
  <c r="MD14" i="4"/>
  <c r="MD10" i="4"/>
  <c r="CH110" i="4"/>
  <c r="MC9" i="4"/>
  <c r="MC85" i="4"/>
  <c r="MC81" i="4"/>
  <c r="MC77" i="4"/>
  <c r="MC73" i="4"/>
  <c r="MC69" i="4"/>
  <c r="MC65" i="4"/>
  <c r="MC61" i="4"/>
  <c r="MC57" i="4"/>
  <c r="MC53" i="4"/>
  <c r="MC49" i="4"/>
  <c r="MC45" i="4"/>
  <c r="MC41" i="4"/>
  <c r="MC37" i="4"/>
  <c r="MC33" i="4"/>
  <c r="MC29" i="4"/>
  <c r="MC25" i="4"/>
  <c r="MC21" i="4"/>
  <c r="MC17" i="4"/>
  <c r="MC13" i="4"/>
  <c r="MC88" i="4"/>
  <c r="MC84" i="4"/>
  <c r="MC80" i="4"/>
  <c r="MC76" i="4"/>
  <c r="MC72" i="4"/>
  <c r="MC68" i="4"/>
  <c r="MC64" i="4"/>
  <c r="MC60" i="4"/>
  <c r="MC56" i="4"/>
  <c r="MC52" i="4"/>
  <c r="MC48" i="4"/>
  <c r="MC44" i="4"/>
  <c r="MC40" i="4"/>
  <c r="MC36" i="4"/>
  <c r="MC32" i="4"/>
  <c r="MC28" i="4"/>
  <c r="MC24" i="4"/>
  <c r="MC20" i="4"/>
  <c r="MC16" i="4"/>
  <c r="MC12" i="4"/>
  <c r="MC87" i="4"/>
  <c r="MC83" i="4"/>
  <c r="MC79" i="4"/>
  <c r="MC75" i="4"/>
  <c r="MC71" i="4"/>
  <c r="MC67" i="4"/>
  <c r="MC63" i="4"/>
  <c r="MC59" i="4"/>
  <c r="MC55" i="4"/>
  <c r="MC51" i="4"/>
  <c r="MC47" i="4"/>
  <c r="MC43" i="4"/>
  <c r="MC39" i="4"/>
  <c r="MC35" i="4"/>
  <c r="MC31" i="4"/>
  <c r="MC27" i="4"/>
  <c r="MC23" i="4"/>
  <c r="MC19" i="4"/>
  <c r="MC15" i="4"/>
  <c r="MC11" i="4"/>
  <c r="MC86" i="4"/>
  <c r="MC82" i="4"/>
  <c r="MC78" i="4"/>
  <c r="MC74" i="4"/>
  <c r="MC70" i="4"/>
  <c r="MC66" i="4"/>
  <c r="MC62" i="4"/>
  <c r="MC58" i="4"/>
  <c r="MC54" i="4"/>
  <c r="MC50" i="4"/>
  <c r="MC46" i="4"/>
  <c r="MC42" i="4"/>
  <c r="MC38" i="4"/>
  <c r="MC34" i="4"/>
  <c r="MC30" i="4"/>
  <c r="MC26" i="4"/>
  <c r="MC22" i="4"/>
  <c r="MC18" i="4"/>
  <c r="MC14" i="4"/>
  <c r="MC10" i="4"/>
  <c r="KZ9" i="4"/>
  <c r="KZ85" i="4"/>
  <c r="KZ81" i="4"/>
  <c r="KZ77" i="4"/>
  <c r="KZ73" i="4"/>
  <c r="KZ69" i="4"/>
  <c r="KZ65" i="4"/>
  <c r="KZ61" i="4"/>
  <c r="KZ57" i="4"/>
  <c r="KZ53" i="4"/>
  <c r="KZ49" i="4"/>
  <c r="KZ45" i="4"/>
  <c r="KZ41" i="4"/>
  <c r="KZ37" i="4"/>
  <c r="KZ33" i="4"/>
  <c r="KZ29" i="4"/>
  <c r="KZ25" i="4"/>
  <c r="KZ21" i="4"/>
  <c r="KZ17" i="4"/>
  <c r="KZ13" i="4"/>
  <c r="KZ72" i="4"/>
  <c r="KZ56" i="4"/>
  <c r="KZ40" i="4"/>
  <c r="KY86" i="4"/>
  <c r="KY82" i="4"/>
  <c r="KY78" i="4"/>
  <c r="KY74" i="4"/>
  <c r="KY70" i="4"/>
  <c r="KY66" i="4"/>
  <c r="KY62" i="4"/>
  <c r="KY58" i="4"/>
  <c r="KY54" i="4"/>
  <c r="KY50" i="4"/>
  <c r="KY46" i="4"/>
  <c r="KY42" i="4"/>
  <c r="KY38" i="4"/>
  <c r="KY34" i="4"/>
  <c r="KY30" i="4"/>
  <c r="KY26" i="4"/>
  <c r="KY22" i="4"/>
  <c r="KY18" i="4"/>
  <c r="KY14" i="4"/>
  <c r="KY10" i="4"/>
  <c r="KZ24" i="4"/>
  <c r="EO86" i="4"/>
  <c r="EO82" i="4"/>
  <c r="EO78" i="4"/>
  <c r="EO74" i="4"/>
  <c r="EO70" i="4"/>
  <c r="EO66" i="4"/>
  <c r="EO62" i="4"/>
  <c r="EO58" i="4"/>
  <c r="EO54" i="4"/>
  <c r="EO50" i="4"/>
  <c r="EO46" i="4"/>
  <c r="EO42" i="4"/>
  <c r="EO38" i="4"/>
  <c r="EO34" i="4"/>
  <c r="EO30" i="4"/>
  <c r="EO26" i="4"/>
  <c r="EO22" i="4"/>
  <c r="EO18" i="4"/>
  <c r="EO14" i="4"/>
  <c r="EO10" i="4"/>
  <c r="HA86" i="4"/>
  <c r="HA82" i="4"/>
  <c r="HA78" i="4"/>
  <c r="HA74" i="4"/>
  <c r="HA70" i="4"/>
  <c r="HA66" i="4"/>
  <c r="HA62" i="4"/>
  <c r="HA58" i="4"/>
  <c r="HA54" i="4"/>
  <c r="HA50" i="4"/>
  <c r="HA46" i="4"/>
  <c r="HA42" i="4"/>
  <c r="HA38" i="4"/>
  <c r="HA34" i="4"/>
  <c r="HA30" i="4"/>
  <c r="HA26" i="4"/>
  <c r="HA22" i="4"/>
  <c r="HA18" i="4"/>
  <c r="HA14" i="4"/>
  <c r="HA10" i="4"/>
  <c r="KZ84" i="4"/>
  <c r="KZ68" i="4"/>
  <c r="KZ52" i="4"/>
  <c r="KZ36" i="4"/>
  <c r="KZ20" i="4"/>
  <c r="HA88" i="4"/>
  <c r="HA84" i="4"/>
  <c r="HA80" i="4"/>
  <c r="HA76" i="4"/>
  <c r="HA72" i="4"/>
  <c r="HA68" i="4"/>
  <c r="HA64" i="4"/>
  <c r="HA60" i="4"/>
  <c r="KZ80" i="4"/>
  <c r="KZ64" i="4"/>
  <c r="KZ48" i="4"/>
  <c r="KZ32" i="4"/>
  <c r="KZ16" i="4"/>
  <c r="KY87" i="4"/>
  <c r="KY83" i="4"/>
  <c r="KY79" i="4"/>
  <c r="KY75" i="4"/>
  <c r="KY71" i="4"/>
  <c r="KY67" i="4"/>
  <c r="KY63" i="4"/>
  <c r="KY59" i="4"/>
  <c r="KY55" i="4"/>
  <c r="KY51" i="4"/>
  <c r="KY47" i="4"/>
  <c r="KY43" i="4"/>
  <c r="KY39" i="4"/>
  <c r="KY35" i="4"/>
  <c r="KY31" i="4"/>
  <c r="KY27" i="4"/>
  <c r="KY23" i="4"/>
  <c r="KY19" i="4"/>
  <c r="KY15" i="4"/>
  <c r="KY11" i="4"/>
  <c r="KZ76" i="4"/>
  <c r="KZ60" i="4"/>
  <c r="KZ44" i="4"/>
  <c r="KZ28" i="4"/>
  <c r="KZ12" i="4"/>
  <c r="KX9" i="4"/>
  <c r="KX85" i="4"/>
  <c r="KX81" i="4"/>
  <c r="KX77" i="4"/>
  <c r="KX73" i="4"/>
  <c r="KX69" i="4"/>
  <c r="KX65" i="4"/>
  <c r="KX61" i="4"/>
  <c r="KX57" i="4"/>
  <c r="KX53" i="4"/>
  <c r="KX49" i="4"/>
  <c r="KX45" i="4"/>
  <c r="KX41" i="4"/>
  <c r="KX37" i="4"/>
  <c r="KX33" i="4"/>
  <c r="KX29" i="4"/>
  <c r="KX25" i="4"/>
  <c r="KX21" i="4"/>
  <c r="KX17" i="4"/>
  <c r="KX13" i="4"/>
  <c r="KY9" i="4"/>
  <c r="KY85" i="4"/>
  <c r="KY81" i="4"/>
  <c r="KY77" i="4"/>
  <c r="KY73" i="4"/>
  <c r="KY69" i="4"/>
  <c r="KY65" i="4"/>
  <c r="KY61" i="4"/>
  <c r="KY57" i="4"/>
  <c r="KY53" i="4"/>
  <c r="KY49" i="4"/>
  <c r="KY45" i="4"/>
  <c r="KY41" i="4"/>
  <c r="KY37" i="4"/>
  <c r="KY33" i="4"/>
  <c r="KY29" i="4"/>
  <c r="KY25" i="4"/>
  <c r="KY21" i="4"/>
  <c r="KY17" i="4"/>
  <c r="KY13" i="4"/>
  <c r="HA56" i="4"/>
  <c r="HA52" i="4"/>
  <c r="HA48" i="4"/>
  <c r="HA44" i="4"/>
  <c r="KX88" i="4"/>
  <c r="KX84" i="4"/>
  <c r="KX80" i="4"/>
  <c r="KX76" i="4"/>
  <c r="KX72" i="4"/>
  <c r="KX68" i="4"/>
  <c r="KX64" i="4"/>
  <c r="KX60" i="4"/>
  <c r="KX56" i="4"/>
  <c r="KX52" i="4"/>
  <c r="KX48" i="4"/>
  <c r="KX44" i="4"/>
  <c r="KX40" i="4"/>
  <c r="KX36" i="4"/>
  <c r="KX32" i="4"/>
  <c r="KX28" i="4"/>
  <c r="KX24" i="4"/>
  <c r="KX20" i="4"/>
  <c r="KX16" i="4"/>
  <c r="KX12" i="4"/>
  <c r="KY88" i="4"/>
  <c r="KZ87" i="4"/>
  <c r="KZ83" i="4"/>
  <c r="KZ75" i="4"/>
  <c r="KZ71" i="4"/>
  <c r="KZ67" i="4"/>
  <c r="KZ63" i="4"/>
  <c r="KZ59" i="4"/>
  <c r="KZ55" i="4"/>
  <c r="KZ51" i="4"/>
  <c r="KZ47" i="4"/>
  <c r="KZ43" i="4"/>
  <c r="KZ39" i="4"/>
  <c r="KZ35" i="4"/>
  <c r="KZ31" i="4"/>
  <c r="KZ27" i="4"/>
  <c r="KZ23" i="4"/>
  <c r="KZ19" i="4"/>
  <c r="KZ15" i="4"/>
  <c r="KZ11" i="4"/>
  <c r="KX87" i="4"/>
  <c r="KX83" i="4"/>
  <c r="KX79" i="4"/>
  <c r="KX75" i="4"/>
  <c r="KX71" i="4"/>
  <c r="KX67" i="4"/>
  <c r="KX63" i="4"/>
  <c r="KX59" i="4"/>
  <c r="KX55" i="4"/>
  <c r="KX51" i="4"/>
  <c r="KX47" i="4"/>
  <c r="KX43" i="4"/>
  <c r="KX39" i="4"/>
  <c r="KX35" i="4"/>
  <c r="KX31" i="4"/>
  <c r="KX27" i="4"/>
  <c r="KX23" i="4"/>
  <c r="KX19" i="4"/>
  <c r="KX15" i="4"/>
  <c r="KX11" i="4"/>
  <c r="KZ86" i="4"/>
  <c r="KZ82" i="4"/>
  <c r="KZ78" i="4"/>
  <c r="KZ74" i="4"/>
  <c r="KZ70" i="4"/>
  <c r="KZ66" i="4"/>
  <c r="KZ62" i="4"/>
  <c r="KZ58" i="4"/>
  <c r="KZ54" i="4"/>
  <c r="KZ50" i="4"/>
  <c r="KZ46" i="4"/>
  <c r="KZ42" i="4"/>
  <c r="KZ38" i="4"/>
  <c r="KZ34" i="4"/>
  <c r="KZ30" i="4"/>
  <c r="KZ26" i="4"/>
  <c r="KZ22" i="4"/>
  <c r="KZ18" i="4"/>
  <c r="KZ14" i="4"/>
  <c r="KZ10" i="4"/>
  <c r="KX86" i="4"/>
  <c r="KX82" i="4"/>
  <c r="KX78" i="4"/>
  <c r="KX74" i="4"/>
  <c r="KX70" i="4"/>
  <c r="KX66" i="4"/>
  <c r="KX62" i="4"/>
  <c r="KX58" i="4"/>
  <c r="KX54" i="4"/>
  <c r="KX50" i="4"/>
  <c r="KX46" i="4"/>
  <c r="KX42" i="4"/>
  <c r="KX38" i="4"/>
  <c r="KX34" i="4"/>
  <c r="KX30" i="4"/>
  <c r="KX26" i="4"/>
  <c r="KX22" i="4"/>
  <c r="KX18" i="4"/>
  <c r="KX14" i="4"/>
  <c r="KX10" i="4"/>
  <c r="JV9" i="4"/>
  <c r="JV85" i="4"/>
  <c r="JV81" i="4"/>
  <c r="JV77" i="4"/>
  <c r="JV73" i="4"/>
  <c r="JV69" i="4"/>
  <c r="JV65" i="4"/>
  <c r="JV61" i="4"/>
  <c r="JV57" i="4"/>
  <c r="JV53" i="4"/>
  <c r="JV49" i="4"/>
  <c r="JV45" i="4"/>
  <c r="JV41" i="4"/>
  <c r="JV37" i="4"/>
  <c r="JV33" i="4"/>
  <c r="JV29" i="4"/>
  <c r="JV25" i="4"/>
  <c r="JV21" i="4"/>
  <c r="JV17" i="4"/>
  <c r="JV13" i="4"/>
  <c r="JV88" i="4"/>
  <c r="JV84" i="4"/>
  <c r="JV80" i="4"/>
  <c r="JV76" i="4"/>
  <c r="JV72" i="4"/>
  <c r="JV68" i="4"/>
  <c r="JV64" i="4"/>
  <c r="JV60" i="4"/>
  <c r="JV56" i="4"/>
  <c r="JV52" i="4"/>
  <c r="JV48" i="4"/>
  <c r="JV44" i="4"/>
  <c r="JV40" i="4"/>
  <c r="JV36" i="4"/>
  <c r="JV32" i="4"/>
  <c r="JV28" i="4"/>
  <c r="JV24" i="4"/>
  <c r="JV20" i="4"/>
  <c r="JV16" i="4"/>
  <c r="JV12" i="4"/>
  <c r="JV87" i="4"/>
  <c r="JV83" i="4"/>
  <c r="JV79" i="4"/>
  <c r="JV75" i="4"/>
  <c r="JV71" i="4"/>
  <c r="JV67" i="4"/>
  <c r="JV63" i="4"/>
  <c r="JV59" i="4"/>
  <c r="JV55" i="4"/>
  <c r="JV51" i="4"/>
  <c r="JV47" i="4"/>
  <c r="JV43" i="4"/>
  <c r="JV39" i="4"/>
  <c r="JV35" i="4"/>
  <c r="JV31" i="4"/>
  <c r="JV27" i="4"/>
  <c r="JV23" i="4"/>
  <c r="JV19" i="4"/>
  <c r="JV15" i="4"/>
  <c r="JV11" i="4"/>
  <c r="JV86" i="4"/>
  <c r="JV82" i="4"/>
  <c r="JV78" i="4"/>
  <c r="JV74" i="4"/>
  <c r="JV70" i="4"/>
  <c r="JV66" i="4"/>
  <c r="JV62" i="4"/>
  <c r="JV58" i="4"/>
  <c r="JV54" i="4"/>
  <c r="JV50" i="4"/>
  <c r="JV46" i="4"/>
  <c r="JV42" i="4"/>
  <c r="JV38" i="4"/>
  <c r="JV34" i="4"/>
  <c r="JV30" i="4"/>
  <c r="JV26" i="4"/>
  <c r="JV22" i="4"/>
  <c r="JV18" i="4"/>
  <c r="JV14" i="4"/>
  <c r="JV10" i="4"/>
  <c r="JU85" i="4"/>
  <c r="JU81" i="4"/>
  <c r="JU77" i="4"/>
  <c r="JU73" i="4"/>
  <c r="JU69" i="4"/>
  <c r="JU65" i="4"/>
  <c r="JU61" i="4"/>
  <c r="JU57" i="4"/>
  <c r="JU53" i="4"/>
  <c r="JU49" i="4"/>
  <c r="JU45" i="4"/>
  <c r="JU41" i="4"/>
  <c r="JU37" i="4"/>
  <c r="JU33" i="4"/>
  <c r="JU29" i="4"/>
  <c r="JU25" i="4"/>
  <c r="JU21" i="4"/>
  <c r="JU17" i="4"/>
  <c r="JU13" i="4"/>
  <c r="HA40" i="4"/>
  <c r="HA36" i="4"/>
  <c r="HA32" i="4"/>
  <c r="HA28" i="4"/>
  <c r="HA24" i="4"/>
  <c r="HA20" i="4"/>
  <c r="HA16" i="4"/>
  <c r="HA12" i="4"/>
  <c r="JU88" i="4"/>
  <c r="JU84" i="4"/>
  <c r="JU80" i="4"/>
  <c r="JU76" i="4"/>
  <c r="JU72" i="4"/>
  <c r="JU68" i="4"/>
  <c r="JU64" i="4"/>
  <c r="JU60" i="4"/>
  <c r="JU56" i="4"/>
  <c r="JU52" i="4"/>
  <c r="JU48" i="4"/>
  <c r="JU44" i="4"/>
  <c r="JU40" i="4"/>
  <c r="JU36" i="4"/>
  <c r="JU32" i="4"/>
  <c r="JU28" i="4"/>
  <c r="JU24" i="4"/>
  <c r="JU20" i="4"/>
  <c r="JU16" i="4"/>
  <c r="JU12" i="4"/>
  <c r="JU87" i="4"/>
  <c r="JU83" i="4"/>
  <c r="JU79" i="4"/>
  <c r="JU75" i="4"/>
  <c r="JU71" i="4"/>
  <c r="JU67" i="4"/>
  <c r="JU63" i="4"/>
  <c r="JU59" i="4"/>
  <c r="JU55" i="4"/>
  <c r="JU51" i="4"/>
  <c r="JU47" i="4"/>
  <c r="JU43" i="4"/>
  <c r="JU39" i="4"/>
  <c r="JU35" i="4"/>
  <c r="JU31" i="4"/>
  <c r="JU27" i="4"/>
  <c r="JU23" i="4"/>
  <c r="JU19" i="4"/>
  <c r="JU15" i="4"/>
  <c r="JU11" i="4"/>
  <c r="JU86" i="4"/>
  <c r="JU82" i="4"/>
  <c r="JU78" i="4"/>
  <c r="JU74" i="4"/>
  <c r="JU70" i="4"/>
  <c r="JU66" i="4"/>
  <c r="JU62" i="4"/>
  <c r="JU58" i="4"/>
  <c r="JU54" i="4"/>
  <c r="JU50" i="4"/>
  <c r="JU46" i="4"/>
  <c r="JU42" i="4"/>
  <c r="JU38" i="4"/>
  <c r="JU34" i="4"/>
  <c r="JU30" i="4"/>
  <c r="JU26" i="4"/>
  <c r="JU22" i="4"/>
  <c r="JU18" i="4"/>
  <c r="JU14" i="4"/>
  <c r="JU10" i="4"/>
  <c r="HA9" i="4"/>
  <c r="HA85" i="4"/>
  <c r="HA81" i="4"/>
  <c r="HA77" i="4"/>
  <c r="HA73" i="4"/>
  <c r="HA69" i="4"/>
  <c r="HA65" i="4"/>
  <c r="HA61" i="4"/>
  <c r="HA57" i="4"/>
  <c r="HA53" i="4"/>
  <c r="HA49" i="4"/>
  <c r="HA45" i="4"/>
  <c r="HA41" i="4"/>
  <c r="HA37" i="4"/>
  <c r="HA33" i="4"/>
  <c r="HA29" i="4"/>
  <c r="HA25" i="4"/>
  <c r="HA21" i="4"/>
  <c r="HA17" i="4"/>
  <c r="HA13" i="4"/>
  <c r="HA87" i="4"/>
  <c r="HA83" i="4"/>
  <c r="HA79" i="4"/>
  <c r="HA75" i="4"/>
  <c r="HA71" i="4"/>
  <c r="HA67" i="4"/>
  <c r="HA63" i="4"/>
  <c r="HA59" i="4"/>
  <c r="HA55" i="4"/>
  <c r="HA51" i="4"/>
  <c r="HA47" i="4"/>
  <c r="HA43" i="4"/>
  <c r="HA39" i="4"/>
  <c r="HA35" i="4"/>
  <c r="HA31" i="4"/>
  <c r="HA27" i="4"/>
  <c r="HA23" i="4"/>
  <c r="HA19" i="4"/>
  <c r="HA15" i="4"/>
  <c r="HA11" i="4"/>
  <c r="GZ9" i="4"/>
  <c r="GZ85" i="4"/>
  <c r="GZ81" i="4"/>
  <c r="GZ77" i="4"/>
  <c r="GZ73" i="4"/>
  <c r="GZ69" i="4"/>
  <c r="GZ65" i="4"/>
  <c r="GZ61" i="4"/>
  <c r="GZ57" i="4"/>
  <c r="GZ53" i="4"/>
  <c r="GZ49" i="4"/>
  <c r="GZ45" i="4"/>
  <c r="GZ41" i="4"/>
  <c r="GZ37" i="4"/>
  <c r="GZ33" i="4"/>
  <c r="GZ29" i="4"/>
  <c r="GZ25" i="4"/>
  <c r="GZ21" i="4"/>
  <c r="GZ17" i="4"/>
  <c r="GZ13" i="4"/>
  <c r="GZ88" i="4"/>
  <c r="GZ84" i="4"/>
  <c r="GZ80" i="4"/>
  <c r="GZ76" i="4"/>
  <c r="GZ72" i="4"/>
  <c r="GZ68" i="4"/>
  <c r="GZ64" i="4"/>
  <c r="GZ60" i="4"/>
  <c r="GZ56" i="4"/>
  <c r="GZ52" i="4"/>
  <c r="GZ48" i="4"/>
  <c r="GZ44" i="4"/>
  <c r="GZ40" i="4"/>
  <c r="GZ36" i="4"/>
  <c r="GZ32" i="4"/>
  <c r="GZ28" i="4"/>
  <c r="GZ24" i="4"/>
  <c r="GZ20" i="4"/>
  <c r="GZ16" i="4"/>
  <c r="GZ12" i="4"/>
  <c r="GZ87" i="4"/>
  <c r="GZ83" i="4"/>
  <c r="GZ79" i="4"/>
  <c r="GZ75" i="4"/>
  <c r="GZ71" i="4"/>
  <c r="GZ67" i="4"/>
  <c r="GZ63" i="4"/>
  <c r="GZ59" i="4"/>
  <c r="GZ55" i="4"/>
  <c r="GZ51" i="4"/>
  <c r="GZ47" i="4"/>
  <c r="GZ43" i="4"/>
  <c r="GZ39" i="4"/>
  <c r="GZ35" i="4"/>
  <c r="GZ31" i="4"/>
  <c r="GZ27" i="4"/>
  <c r="GZ23" i="4"/>
  <c r="GZ19" i="4"/>
  <c r="GZ15" i="4"/>
  <c r="GZ11" i="4"/>
  <c r="GZ86" i="4"/>
  <c r="GZ82" i="4"/>
  <c r="GZ78" i="4"/>
  <c r="GZ74" i="4"/>
  <c r="GZ70" i="4"/>
  <c r="GZ66" i="4"/>
  <c r="GZ62" i="4"/>
  <c r="GZ58" i="4"/>
  <c r="GZ54" i="4"/>
  <c r="GZ50" i="4"/>
  <c r="GZ46" i="4"/>
  <c r="GZ42" i="4"/>
  <c r="GZ38" i="4"/>
  <c r="GZ34" i="4"/>
  <c r="GZ30" i="4"/>
  <c r="GZ26" i="4"/>
  <c r="GZ22" i="4"/>
  <c r="GZ18" i="4"/>
  <c r="GZ14" i="4"/>
  <c r="GZ10" i="4"/>
  <c r="FW9" i="4"/>
  <c r="FW85" i="4"/>
  <c r="FW81" i="4"/>
  <c r="FW77" i="4"/>
  <c r="FW73" i="4"/>
  <c r="FW69" i="4"/>
  <c r="FW65" i="4"/>
  <c r="FW61" i="4"/>
  <c r="FW57" i="4"/>
  <c r="FW53" i="4"/>
  <c r="FW49" i="4"/>
  <c r="FW45" i="4"/>
  <c r="FW41" i="4"/>
  <c r="FW37" i="4"/>
  <c r="FW33" i="4"/>
  <c r="FW29" i="4"/>
  <c r="FW25" i="4"/>
  <c r="FW21" i="4"/>
  <c r="FW17" i="4"/>
  <c r="FW13" i="4"/>
  <c r="FW88" i="4"/>
  <c r="FW84" i="4"/>
  <c r="FW80" i="4"/>
  <c r="FW76" i="4"/>
  <c r="FW72" i="4"/>
  <c r="FW68" i="4"/>
  <c r="FW64" i="4"/>
  <c r="FW60" i="4"/>
  <c r="FW56" i="4"/>
  <c r="FW52" i="4"/>
  <c r="FW48" i="4"/>
  <c r="FW44" i="4"/>
  <c r="FW40" i="4"/>
  <c r="FW36" i="4"/>
  <c r="FW32" i="4"/>
  <c r="FW28" i="4"/>
  <c r="FW24" i="4"/>
  <c r="FW20" i="4"/>
  <c r="FW16" i="4"/>
  <c r="FW12" i="4"/>
  <c r="FW87" i="4"/>
  <c r="FW83" i="4"/>
  <c r="FW79" i="4"/>
  <c r="FW75" i="4"/>
  <c r="FW71" i="4"/>
  <c r="FW67" i="4"/>
  <c r="FW63" i="4"/>
  <c r="FW59" i="4"/>
  <c r="FW55" i="4"/>
  <c r="FW51" i="4"/>
  <c r="FW47" i="4"/>
  <c r="FW43" i="4"/>
  <c r="FW39" i="4"/>
  <c r="FW35" i="4"/>
  <c r="FW31" i="4"/>
  <c r="FW27" i="4"/>
  <c r="FW23" i="4"/>
  <c r="FW19" i="4"/>
  <c r="FW15" i="4"/>
  <c r="FW11" i="4"/>
  <c r="FW86" i="4"/>
  <c r="FW82" i="4"/>
  <c r="FW78" i="4"/>
  <c r="FW74" i="4"/>
  <c r="FW70" i="4"/>
  <c r="FW66" i="4"/>
  <c r="FW62" i="4"/>
  <c r="FW58" i="4"/>
  <c r="FW54" i="4"/>
  <c r="FW50" i="4"/>
  <c r="FW46" i="4"/>
  <c r="FW42" i="4"/>
  <c r="FW38" i="4"/>
  <c r="FW34" i="4"/>
  <c r="FW30" i="4"/>
  <c r="FW26" i="4"/>
  <c r="FW22" i="4"/>
  <c r="FW18" i="4"/>
  <c r="FW14" i="4"/>
  <c r="FW10" i="4"/>
  <c r="FV9" i="4"/>
  <c r="FV85" i="4"/>
  <c r="FV81" i="4"/>
  <c r="FV77" i="4"/>
  <c r="FV73" i="4"/>
  <c r="FV69" i="4"/>
  <c r="FV65" i="4"/>
  <c r="FV61" i="4"/>
  <c r="FV57" i="4"/>
  <c r="FV53" i="4"/>
  <c r="FV49" i="4"/>
  <c r="FV45" i="4"/>
  <c r="FV41" i="4"/>
  <c r="FV37" i="4"/>
  <c r="FV33" i="4"/>
  <c r="FV29" i="4"/>
  <c r="FV25" i="4"/>
  <c r="FV21" i="4"/>
  <c r="FV17" i="4"/>
  <c r="FV13" i="4"/>
  <c r="FV88" i="4"/>
  <c r="FV84" i="4"/>
  <c r="FV80" i="4"/>
  <c r="FV76" i="4"/>
  <c r="FV72" i="4"/>
  <c r="FV68" i="4"/>
  <c r="FV64" i="4"/>
  <c r="FV60" i="4"/>
  <c r="FV56" i="4"/>
  <c r="FV52" i="4"/>
  <c r="FV48" i="4"/>
  <c r="FV44" i="4"/>
  <c r="FV40" i="4"/>
  <c r="FV36" i="4"/>
  <c r="FV32" i="4"/>
  <c r="FV28" i="4"/>
  <c r="FV24" i="4"/>
  <c r="FV20" i="4"/>
  <c r="FV16" i="4"/>
  <c r="FV12" i="4"/>
  <c r="FV87" i="4"/>
  <c r="FV83" i="4"/>
  <c r="FV79" i="4"/>
  <c r="FV75" i="4"/>
  <c r="FV71" i="4"/>
  <c r="FV67" i="4"/>
  <c r="FV63" i="4"/>
  <c r="FV59" i="4"/>
  <c r="FV55" i="4"/>
  <c r="FV51" i="4"/>
  <c r="FV47" i="4"/>
  <c r="FV43" i="4"/>
  <c r="FV39" i="4"/>
  <c r="FV35" i="4"/>
  <c r="FV31" i="4"/>
  <c r="FV27" i="4"/>
  <c r="FV23" i="4"/>
  <c r="FV19" i="4"/>
  <c r="FV15" i="4"/>
  <c r="FV11" i="4"/>
  <c r="FV86" i="4"/>
  <c r="FV82" i="4"/>
  <c r="FV78" i="4"/>
  <c r="FV74" i="4"/>
  <c r="FV70" i="4"/>
  <c r="FV66" i="4"/>
  <c r="FV62" i="4"/>
  <c r="FV58" i="4"/>
  <c r="FV54" i="4"/>
  <c r="FV50" i="4"/>
  <c r="FV46" i="4"/>
  <c r="FV42" i="4"/>
  <c r="FV38" i="4"/>
  <c r="FV34" i="4"/>
  <c r="FV30" i="4"/>
  <c r="FV26" i="4"/>
  <c r="FV22" i="4"/>
  <c r="FV18" i="4"/>
  <c r="FV14" i="4"/>
  <c r="FV10" i="4"/>
  <c r="AE99" i="4"/>
  <c r="AD175" i="4"/>
  <c r="AF171" i="4"/>
  <c r="AF167" i="4"/>
  <c r="AD163" i="4"/>
  <c r="AD159" i="4"/>
  <c r="AF155" i="4"/>
  <c r="AF151" i="4"/>
  <c r="AD147" i="4"/>
  <c r="AD143" i="4"/>
  <c r="AF139" i="4"/>
  <c r="AF135" i="4"/>
  <c r="AD131" i="4"/>
  <c r="AD127" i="4"/>
  <c r="AF123" i="4"/>
  <c r="AF119" i="4"/>
  <c r="AD115" i="4"/>
  <c r="AD111" i="4"/>
  <c r="AE107" i="4"/>
  <c r="AD103" i="4"/>
  <c r="EO87" i="4"/>
  <c r="EO83" i="4"/>
  <c r="EO79" i="4"/>
  <c r="EO75" i="4"/>
  <c r="EO71" i="4"/>
  <c r="EO67" i="4"/>
  <c r="EO63" i="4"/>
  <c r="EO59" i="4"/>
  <c r="EO55" i="4"/>
  <c r="EO51" i="4"/>
  <c r="EO47" i="4"/>
  <c r="EO43" i="4"/>
  <c r="EO39" i="4"/>
  <c r="EO35" i="4"/>
  <c r="EO31" i="4"/>
  <c r="EO27" i="4"/>
  <c r="EO23" i="4"/>
  <c r="EO19" i="4"/>
  <c r="EO15" i="4"/>
  <c r="EO11" i="4"/>
  <c r="EM88" i="4"/>
  <c r="EM56" i="4"/>
  <c r="EM40" i="4"/>
  <c r="EM24" i="4"/>
  <c r="EN88" i="4"/>
  <c r="EN84" i="4"/>
  <c r="EN80" i="4"/>
  <c r="EN76" i="4"/>
  <c r="EN72" i="4"/>
  <c r="EN68" i="4"/>
  <c r="EN64" i="4"/>
  <c r="EN60" i="4"/>
  <c r="EN56" i="4"/>
  <c r="EN52" i="4"/>
  <c r="EN48" i="4"/>
  <c r="EN44" i="4"/>
  <c r="EN40" i="4"/>
  <c r="EN36" i="4"/>
  <c r="EN32" i="4"/>
  <c r="EN28" i="4"/>
  <c r="EN24" i="4"/>
  <c r="EN20" i="4"/>
  <c r="EN16" i="4"/>
  <c r="EN12" i="4"/>
  <c r="EM72" i="4"/>
  <c r="EN85" i="4"/>
  <c r="EN81" i="4"/>
  <c r="EN77" i="4"/>
  <c r="EN73" i="4"/>
  <c r="EN69" i="4"/>
  <c r="EN65" i="4"/>
  <c r="EN61" i="4"/>
  <c r="EN57" i="4"/>
  <c r="EN53" i="4"/>
  <c r="EN49" i="4"/>
  <c r="EN45" i="4"/>
  <c r="EN41" i="4"/>
  <c r="EN37" i="4"/>
  <c r="EN33" i="4"/>
  <c r="EN29" i="4"/>
  <c r="EN25" i="4"/>
  <c r="EN21" i="4"/>
  <c r="EN17" i="4"/>
  <c r="EN13" i="4"/>
  <c r="CX9" i="4"/>
  <c r="CX85" i="4"/>
  <c r="CX81" i="4"/>
  <c r="CX77" i="4"/>
  <c r="CX73" i="4"/>
  <c r="CX69" i="4"/>
  <c r="CX65" i="4"/>
  <c r="CX61" i="4"/>
  <c r="CX57" i="4"/>
  <c r="CX53" i="4"/>
  <c r="CX49" i="4"/>
  <c r="CX45" i="4"/>
  <c r="CX41" i="4"/>
  <c r="CX37" i="4"/>
  <c r="CX33" i="4"/>
  <c r="CX29" i="4"/>
  <c r="CX25" i="4"/>
  <c r="CX21" i="4"/>
  <c r="CX17" i="4"/>
  <c r="CX13" i="4"/>
  <c r="EM85" i="4"/>
  <c r="EM81" i="4"/>
  <c r="EM77" i="4"/>
  <c r="EM73" i="4"/>
  <c r="EM69" i="4"/>
  <c r="EM65" i="4"/>
  <c r="EM61" i="4"/>
  <c r="EM57" i="4"/>
  <c r="EM53" i="4"/>
  <c r="EM49" i="4"/>
  <c r="EM45" i="4"/>
  <c r="EM41" i="4"/>
  <c r="EM37" i="4"/>
  <c r="EM33" i="4"/>
  <c r="EM29" i="4"/>
  <c r="EM25" i="4"/>
  <c r="EM21" i="4"/>
  <c r="EM17" i="4"/>
  <c r="EM13" i="4"/>
  <c r="EM84" i="4"/>
  <c r="EM68" i="4"/>
  <c r="EM52" i="4"/>
  <c r="EM36" i="4"/>
  <c r="EM20" i="4"/>
  <c r="EO88" i="4"/>
  <c r="EO84" i="4"/>
  <c r="EO80" i="4"/>
  <c r="EO76" i="4"/>
  <c r="EO72" i="4"/>
  <c r="EO68" i="4"/>
  <c r="EO64" i="4"/>
  <c r="EO60" i="4"/>
  <c r="EO56" i="4"/>
  <c r="EO52" i="4"/>
  <c r="EO48" i="4"/>
  <c r="EO44" i="4"/>
  <c r="EO40" i="4"/>
  <c r="EO36" i="4"/>
  <c r="EO32" i="4"/>
  <c r="EO28" i="4"/>
  <c r="EO24" i="4"/>
  <c r="EO20" i="4"/>
  <c r="EO16" i="4"/>
  <c r="EO12" i="4"/>
  <c r="EN87" i="4"/>
  <c r="EN83" i="4"/>
  <c r="EN79" i="4"/>
  <c r="EN75" i="4"/>
  <c r="EN71" i="4"/>
  <c r="EN67" i="4"/>
  <c r="EN63" i="4"/>
  <c r="EN59" i="4"/>
  <c r="EN55" i="4"/>
  <c r="EN51" i="4"/>
  <c r="EN47" i="4"/>
  <c r="EN43" i="4"/>
  <c r="EN39" i="4"/>
  <c r="EN35" i="4"/>
  <c r="EN31" i="4"/>
  <c r="EN27" i="4"/>
  <c r="EN23" i="4"/>
  <c r="EN19" i="4"/>
  <c r="EN15" i="4"/>
  <c r="EN11" i="4"/>
  <c r="EM80" i="4"/>
  <c r="EM64" i="4"/>
  <c r="EM48" i="4"/>
  <c r="EM32" i="4"/>
  <c r="EM16" i="4"/>
  <c r="EN86" i="4"/>
  <c r="EN82" i="4"/>
  <c r="EN78" i="4"/>
  <c r="EN74" i="4"/>
  <c r="EN70" i="4"/>
  <c r="EN66" i="4"/>
  <c r="EN62" i="4"/>
  <c r="EN58" i="4"/>
  <c r="EN54" i="4"/>
  <c r="EN50" i="4"/>
  <c r="EN46" i="4"/>
  <c r="EN42" i="4"/>
  <c r="EN38" i="4"/>
  <c r="EN34" i="4"/>
  <c r="EN30" i="4"/>
  <c r="EN26" i="4"/>
  <c r="EN22" i="4"/>
  <c r="EN18" i="4"/>
  <c r="EN14" i="4"/>
  <c r="EN10" i="4"/>
  <c r="EM76" i="4"/>
  <c r="EM60" i="4"/>
  <c r="EM44" i="4"/>
  <c r="EM28" i="4"/>
  <c r="EM12" i="4"/>
  <c r="EM9" i="4"/>
  <c r="EO9" i="4"/>
  <c r="EO85" i="4"/>
  <c r="EO81" i="4"/>
  <c r="EO77" i="4"/>
  <c r="EO73" i="4"/>
  <c r="EO69" i="4"/>
  <c r="EO65" i="4"/>
  <c r="EO61" i="4"/>
  <c r="EO57" i="4"/>
  <c r="EO53" i="4"/>
  <c r="EO49" i="4"/>
  <c r="EO45" i="4"/>
  <c r="EO41" i="4"/>
  <c r="EO37" i="4"/>
  <c r="EO33" i="4"/>
  <c r="EO29" i="4"/>
  <c r="EO25" i="4"/>
  <c r="EO21" i="4"/>
  <c r="EO17" i="4"/>
  <c r="EO13" i="4"/>
  <c r="EM87" i="4"/>
  <c r="EM83" i="4"/>
  <c r="EM79" i="4"/>
  <c r="EM75" i="4"/>
  <c r="EM71" i="4"/>
  <c r="EM67" i="4"/>
  <c r="EM63" i="4"/>
  <c r="EM59" i="4"/>
  <c r="EM55" i="4"/>
  <c r="EM51" i="4"/>
  <c r="EM47" i="4"/>
  <c r="EM43" i="4"/>
  <c r="EM39" i="4"/>
  <c r="EM35" i="4"/>
  <c r="EM31" i="4"/>
  <c r="EM27" i="4"/>
  <c r="EM23" i="4"/>
  <c r="EM19" i="4"/>
  <c r="EM15" i="4"/>
  <c r="EM11" i="4"/>
  <c r="EM86" i="4"/>
  <c r="EM82" i="4"/>
  <c r="EM78" i="4"/>
  <c r="EM74" i="4"/>
  <c r="EM70" i="4"/>
  <c r="EM66" i="4"/>
  <c r="EM62" i="4"/>
  <c r="EM58" i="4"/>
  <c r="EM54" i="4"/>
  <c r="EM50" i="4"/>
  <c r="EM46" i="4"/>
  <c r="EM42" i="4"/>
  <c r="EM38" i="4"/>
  <c r="EM34" i="4"/>
  <c r="EM30" i="4"/>
  <c r="EM26" i="4"/>
  <c r="EM22" i="4"/>
  <c r="EM18" i="4"/>
  <c r="EM14" i="4"/>
  <c r="EM10" i="4"/>
  <c r="CW9" i="4"/>
  <c r="CW85" i="4"/>
  <c r="CW81" i="4"/>
  <c r="CW77" i="4"/>
  <c r="CW73" i="4"/>
  <c r="CW69" i="4"/>
  <c r="CW65" i="4"/>
  <c r="CW61" i="4"/>
  <c r="CW57" i="4"/>
  <c r="CW53" i="4"/>
  <c r="CW49" i="4"/>
  <c r="CW45" i="4"/>
  <c r="CW41" i="4"/>
  <c r="CW37" i="4"/>
  <c r="CW33" i="4"/>
  <c r="CW29" i="4"/>
  <c r="CW25" i="4"/>
  <c r="CW21" i="4"/>
  <c r="CW17" i="4"/>
  <c r="CW13" i="4"/>
  <c r="CX88" i="4"/>
  <c r="CX84" i="4"/>
  <c r="CX80" i="4"/>
  <c r="CX76" i="4"/>
  <c r="CX72" i="4"/>
  <c r="CX68" i="4"/>
  <c r="CX64" i="4"/>
  <c r="CX60" i="4"/>
  <c r="CX56" i="4"/>
  <c r="CX52" i="4"/>
  <c r="CX48" i="4"/>
  <c r="CX44" i="4"/>
  <c r="CX40" i="4"/>
  <c r="CX36" i="4"/>
  <c r="CX32" i="4"/>
  <c r="CX28" i="4"/>
  <c r="CX24" i="4"/>
  <c r="CX20" i="4"/>
  <c r="CX16" i="4"/>
  <c r="CX12" i="4"/>
  <c r="CW88" i="4"/>
  <c r="CW84" i="4"/>
  <c r="CW80" i="4"/>
  <c r="CW76" i="4"/>
  <c r="CW72" i="4"/>
  <c r="CW68" i="4"/>
  <c r="CW64" i="4"/>
  <c r="CW60" i="4"/>
  <c r="CW56" i="4"/>
  <c r="CW52" i="4"/>
  <c r="CW48" i="4"/>
  <c r="CW44" i="4"/>
  <c r="CW40" i="4"/>
  <c r="CW36" i="4"/>
  <c r="CW32" i="4"/>
  <c r="CW28" i="4"/>
  <c r="CW24" i="4"/>
  <c r="CW20" i="4"/>
  <c r="CW16" i="4"/>
  <c r="CW12" i="4"/>
  <c r="CX87" i="4"/>
  <c r="CX83" i="4"/>
  <c r="CX79" i="4"/>
  <c r="CX75" i="4"/>
  <c r="CX71" i="4"/>
  <c r="CX67" i="4"/>
  <c r="CX63" i="4"/>
  <c r="CX59" i="4"/>
  <c r="CX55" i="4"/>
  <c r="CX51" i="4"/>
  <c r="CX47" i="4"/>
  <c r="CX43" i="4"/>
  <c r="CX39" i="4"/>
  <c r="CX35" i="4"/>
  <c r="CX31" i="4"/>
  <c r="CX27" i="4"/>
  <c r="CX23" i="4"/>
  <c r="CX19" i="4"/>
  <c r="CX15" i="4"/>
  <c r="CX11" i="4"/>
  <c r="CW87" i="4"/>
  <c r="CW83" i="4"/>
  <c r="CW79" i="4"/>
  <c r="CW75" i="4"/>
  <c r="CW71" i="4"/>
  <c r="CW67" i="4"/>
  <c r="CW63" i="4"/>
  <c r="CW59" i="4"/>
  <c r="CW55" i="4"/>
  <c r="CW51" i="4"/>
  <c r="CW47" i="4"/>
  <c r="CW43" i="4"/>
  <c r="CW39" i="4"/>
  <c r="CW35" i="4"/>
  <c r="CW31" i="4"/>
  <c r="CW27" i="4"/>
  <c r="CW23" i="4"/>
  <c r="CW19" i="4"/>
  <c r="CW15" i="4"/>
  <c r="CW11" i="4"/>
  <c r="CX86" i="4"/>
  <c r="CX82" i="4"/>
  <c r="CX78" i="4"/>
  <c r="CX74" i="4"/>
  <c r="CX70" i="4"/>
  <c r="CX66" i="4"/>
  <c r="CX62" i="4"/>
  <c r="CX58" i="4"/>
  <c r="CX54" i="4"/>
  <c r="CX50" i="4"/>
  <c r="CX46" i="4"/>
  <c r="CX42" i="4"/>
  <c r="CX38" i="4"/>
  <c r="CX34" i="4"/>
  <c r="CX30" i="4"/>
  <c r="CX26" i="4"/>
  <c r="CX22" i="4"/>
  <c r="CX18" i="4"/>
  <c r="CX14" i="4"/>
  <c r="CX10" i="4"/>
  <c r="CW86" i="4"/>
  <c r="CW82" i="4"/>
  <c r="CW78" i="4"/>
  <c r="CW74" i="4"/>
  <c r="CW70" i="4"/>
  <c r="CW66" i="4"/>
  <c r="CW62" i="4"/>
  <c r="CW58" i="4"/>
  <c r="CW54" i="4"/>
  <c r="CW50" i="4"/>
  <c r="CW46" i="4"/>
  <c r="CW42" i="4"/>
  <c r="CW38" i="4"/>
  <c r="CW34" i="4"/>
  <c r="CW30" i="4"/>
  <c r="CW26" i="4"/>
  <c r="CW22" i="4"/>
  <c r="CW18" i="4"/>
  <c r="CW14" i="4"/>
  <c r="CW10" i="4"/>
  <c r="CV9" i="4"/>
  <c r="CV85" i="4"/>
  <c r="CV81" i="4"/>
  <c r="CV77" i="4"/>
  <c r="CV73" i="4"/>
  <c r="CV69" i="4"/>
  <c r="CV65" i="4"/>
  <c r="CV61" i="4"/>
  <c r="CV57" i="4"/>
  <c r="CV53" i="4"/>
  <c r="CV49" i="4"/>
  <c r="CV45" i="4"/>
  <c r="CV41" i="4"/>
  <c r="CV37" i="4"/>
  <c r="CV33" i="4"/>
  <c r="CV29" i="4"/>
  <c r="CV25" i="4"/>
  <c r="CV21" i="4"/>
  <c r="CV17" i="4"/>
  <c r="CV13" i="4"/>
  <c r="CV88" i="4"/>
  <c r="CV84" i="4"/>
  <c r="CV80" i="4"/>
  <c r="CV76" i="4"/>
  <c r="CV72" i="4"/>
  <c r="CV68" i="4"/>
  <c r="CV64" i="4"/>
  <c r="CV60" i="4"/>
  <c r="CV56" i="4"/>
  <c r="CV52" i="4"/>
  <c r="CV48" i="4"/>
  <c r="CV44" i="4"/>
  <c r="CV40" i="4"/>
  <c r="CV36" i="4"/>
  <c r="CV32" i="4"/>
  <c r="CV28" i="4"/>
  <c r="CV24" i="4"/>
  <c r="CV20" i="4"/>
  <c r="CV16" i="4"/>
  <c r="CV12" i="4"/>
  <c r="CV87" i="4"/>
  <c r="CV83" i="4"/>
  <c r="CV79" i="4"/>
  <c r="CV75" i="4"/>
  <c r="CV71" i="4"/>
  <c r="CV67" i="4"/>
  <c r="CV63" i="4"/>
  <c r="CV59" i="4"/>
  <c r="CV55" i="4"/>
  <c r="CV51" i="4"/>
  <c r="CV47" i="4"/>
  <c r="CV43" i="4"/>
  <c r="CV39" i="4"/>
  <c r="CV35" i="4"/>
  <c r="CV31" i="4"/>
  <c r="CV27" i="4"/>
  <c r="CV23" i="4"/>
  <c r="CV19" i="4"/>
  <c r="CV15" i="4"/>
  <c r="CV11" i="4"/>
  <c r="CV86" i="4"/>
  <c r="CV82" i="4"/>
  <c r="CV78" i="4"/>
  <c r="CV74" i="4"/>
  <c r="CV70" i="4"/>
  <c r="CV66" i="4"/>
  <c r="CV62" i="4"/>
  <c r="CV58" i="4"/>
  <c r="CV54" i="4"/>
  <c r="CV50" i="4"/>
  <c r="CV46" i="4"/>
  <c r="CV42" i="4"/>
  <c r="CV38" i="4"/>
  <c r="CV34" i="4"/>
  <c r="CV30" i="4"/>
  <c r="CV26" i="4"/>
  <c r="CV22" i="4"/>
  <c r="CV18" i="4"/>
  <c r="CV14" i="4"/>
  <c r="CV10" i="4"/>
  <c r="AD177" i="4"/>
  <c r="AD173" i="4"/>
  <c r="AD169" i="4"/>
  <c r="AD165" i="4"/>
  <c r="AD161" i="4"/>
  <c r="AD157" i="4"/>
  <c r="AD153" i="4"/>
  <c r="AD149" i="4"/>
  <c r="AD145" i="4"/>
  <c r="AD141" i="4"/>
  <c r="AD137" i="4"/>
  <c r="AD133" i="4"/>
  <c r="AD129" i="4"/>
  <c r="AD125" i="4"/>
  <c r="AD121" i="4"/>
  <c r="AD117" i="4"/>
  <c r="AD113" i="4"/>
  <c r="AD109" i="4"/>
  <c r="AE105" i="4"/>
  <c r="AF178" i="4"/>
  <c r="AF174" i="4"/>
  <c r="AF170" i="4"/>
  <c r="AF166" i="4"/>
  <c r="AF162" i="4"/>
  <c r="AF158" i="4"/>
  <c r="AF154" i="4"/>
  <c r="AF150" i="4"/>
  <c r="AF146" i="4"/>
  <c r="AF142" i="4"/>
  <c r="AF138" i="4"/>
  <c r="AF134" i="4"/>
  <c r="AF130" i="4"/>
  <c r="AF126" i="4"/>
  <c r="AF122" i="4"/>
  <c r="AF118" i="4"/>
  <c r="AF114" i="4"/>
  <c r="AF110" i="4"/>
  <c r="AF136" i="4"/>
  <c r="AF132" i="4"/>
  <c r="AF128" i="4"/>
  <c r="AF124" i="4"/>
  <c r="AF120" i="4"/>
  <c r="AF116" i="4"/>
  <c r="AF112" i="4"/>
  <c r="AQ36" i="4"/>
  <c r="AP36" i="4"/>
  <c r="AQ32" i="4"/>
  <c r="AP32" i="4"/>
  <c r="AQ28" i="4"/>
  <c r="AP28" i="4"/>
  <c r="AQ24" i="4"/>
  <c r="AP24" i="4"/>
  <c r="AQ20" i="4"/>
  <c r="AP20" i="4"/>
  <c r="AQ16" i="4"/>
  <c r="AP16" i="4"/>
  <c r="AQ12" i="4"/>
  <c r="AP12" i="4"/>
  <c r="AO88" i="4"/>
  <c r="AO84" i="4"/>
  <c r="AO80" i="4"/>
  <c r="AO76" i="4"/>
  <c r="AO72" i="4"/>
  <c r="AO68" i="4"/>
  <c r="AO64" i="4"/>
  <c r="AO60" i="4"/>
  <c r="AO56" i="4"/>
  <c r="AO52" i="4"/>
  <c r="AO48" i="4"/>
  <c r="AO44" i="4"/>
  <c r="AO40" i="4"/>
  <c r="AO36" i="4"/>
  <c r="AO32" i="4"/>
  <c r="AO28" i="4"/>
  <c r="AO24" i="4"/>
  <c r="AO20" i="4"/>
  <c r="AO16" i="4"/>
  <c r="AO12" i="4"/>
  <c r="AP84" i="4"/>
  <c r="AP80" i="4"/>
  <c r="AP76" i="4"/>
  <c r="AP72" i="4"/>
  <c r="AP68" i="4"/>
  <c r="AP64" i="4"/>
  <c r="AP60" i="4"/>
  <c r="AP56" i="4"/>
  <c r="AP52" i="4"/>
  <c r="AP48" i="4"/>
  <c r="AP44" i="4"/>
  <c r="AP39" i="4"/>
  <c r="AP31" i="4"/>
  <c r="AP23" i="4"/>
  <c r="AP15" i="4"/>
  <c r="AQ86" i="4"/>
  <c r="AQ70" i="4"/>
  <c r="AQ54" i="4"/>
  <c r="AQ38" i="4"/>
  <c r="AQ22" i="4"/>
  <c r="AO87" i="4"/>
  <c r="AO83" i="4"/>
  <c r="AO79" i="4"/>
  <c r="AO75" i="4"/>
  <c r="AO71" i="4"/>
  <c r="AO67" i="4"/>
  <c r="AO63" i="4"/>
  <c r="AO59" i="4"/>
  <c r="AO55" i="4"/>
  <c r="AO51" i="4"/>
  <c r="AO47" i="4"/>
  <c r="AO43" i="4"/>
  <c r="AO39" i="4"/>
  <c r="AO35" i="4"/>
  <c r="AO31" i="4"/>
  <c r="AO27" i="4"/>
  <c r="AO23" i="4"/>
  <c r="AO19" i="4"/>
  <c r="AO15" i="4"/>
  <c r="AO11" i="4"/>
  <c r="AP87" i="4"/>
  <c r="AP83" i="4"/>
  <c r="AP79" i="4"/>
  <c r="AP75" i="4"/>
  <c r="AP71" i="4"/>
  <c r="AP67" i="4"/>
  <c r="AP63" i="4"/>
  <c r="AP59" i="4"/>
  <c r="AP55" i="4"/>
  <c r="AP51" i="4"/>
  <c r="AP47" i="4"/>
  <c r="AP43" i="4"/>
  <c r="AP38" i="4"/>
  <c r="AP30" i="4"/>
  <c r="AP22" i="4"/>
  <c r="AP14" i="4"/>
  <c r="AQ82" i="4"/>
  <c r="AQ66" i="4"/>
  <c r="AQ50" i="4"/>
  <c r="AQ34" i="4"/>
  <c r="AQ18" i="4"/>
  <c r="AO86" i="4"/>
  <c r="AO82" i="4"/>
  <c r="AO78" i="4"/>
  <c r="AO74" i="4"/>
  <c r="AO70" i="4"/>
  <c r="AO66" i="4"/>
  <c r="AO62" i="4"/>
  <c r="AO58" i="4"/>
  <c r="AO54" i="4"/>
  <c r="AO50" i="4"/>
  <c r="AO46" i="4"/>
  <c r="AO42" i="4"/>
  <c r="AO34" i="4"/>
  <c r="AO30" i="4"/>
  <c r="AO26" i="4"/>
  <c r="AO18" i="4"/>
  <c r="AO14" i="4"/>
  <c r="AO10" i="4"/>
  <c r="AP78" i="4"/>
  <c r="AP74" i="4"/>
  <c r="AP62" i="4"/>
  <c r="AP58" i="4"/>
  <c r="AP46" i="4"/>
  <c r="AP42" i="4"/>
  <c r="AP35" i="4"/>
  <c r="AP27" i="4"/>
  <c r="AP19" i="4"/>
  <c r="AP11" i="4"/>
  <c r="AQ41" i="4"/>
  <c r="AP41" i="4"/>
  <c r="AQ37" i="4"/>
  <c r="AP37" i="4"/>
  <c r="AQ33" i="4"/>
  <c r="AP33" i="4"/>
  <c r="AQ29" i="4"/>
  <c r="AP29" i="4"/>
  <c r="AQ25" i="4"/>
  <c r="AP25" i="4"/>
  <c r="AQ21" i="4"/>
  <c r="AP21" i="4"/>
  <c r="AQ17" i="4"/>
  <c r="AP17" i="4"/>
  <c r="AQ13" i="4"/>
  <c r="AP13" i="4"/>
  <c r="AO9" i="4"/>
  <c r="AO85" i="4"/>
  <c r="AO81" i="4"/>
  <c r="AO77" i="4"/>
  <c r="AO73" i="4"/>
  <c r="AO69" i="4"/>
  <c r="AO65" i="4"/>
  <c r="AO61" i="4"/>
  <c r="AO57" i="4"/>
  <c r="AO53" i="4"/>
  <c r="AO49" i="4"/>
  <c r="AO45" i="4"/>
  <c r="AO41" i="4"/>
  <c r="AO37" i="4"/>
  <c r="AO33" i="4"/>
  <c r="AO29" i="4"/>
  <c r="AO25" i="4"/>
  <c r="AO21" i="4"/>
  <c r="AO17" i="4"/>
  <c r="AO13" i="4"/>
  <c r="AP9" i="4"/>
  <c r="AP85" i="4"/>
  <c r="AP81" i="4"/>
  <c r="AP77" i="4"/>
  <c r="AP73" i="4"/>
  <c r="AP69" i="4"/>
  <c r="AP65" i="4"/>
  <c r="AP61" i="4"/>
  <c r="AP57" i="4"/>
  <c r="AP53" i="4"/>
  <c r="AP49" i="4"/>
  <c r="AP45" i="4"/>
  <c r="AP40" i="4"/>
  <c r="AP26" i="4"/>
  <c r="AP10" i="4"/>
  <c r="AF176" i="4"/>
  <c r="AE176" i="4"/>
  <c r="AD176" i="4"/>
  <c r="AF172" i="4"/>
  <c r="AE172" i="4"/>
  <c r="AD172" i="4"/>
  <c r="AF168" i="4"/>
  <c r="AE168" i="4"/>
  <c r="AD168" i="4"/>
  <c r="AF164" i="4"/>
  <c r="AE164" i="4"/>
  <c r="AD164" i="4"/>
  <c r="AF160" i="4"/>
  <c r="AE160" i="4"/>
  <c r="AD160" i="4"/>
  <c r="AF156" i="4"/>
  <c r="AE156" i="4"/>
  <c r="AD156" i="4"/>
  <c r="AF152" i="4"/>
  <c r="AE152" i="4"/>
  <c r="AD152" i="4"/>
  <c r="AF148" i="4"/>
  <c r="AE148" i="4"/>
  <c r="AD148" i="4"/>
  <c r="AF144" i="4"/>
  <c r="AE144" i="4"/>
  <c r="AD144" i="4"/>
  <c r="AF140" i="4"/>
  <c r="AE140" i="4"/>
  <c r="AD140" i="4"/>
  <c r="AF108" i="4"/>
  <c r="AD108" i="4"/>
  <c r="AE108" i="4"/>
  <c r="AF104" i="4"/>
  <c r="AD104" i="4"/>
  <c r="AE104" i="4"/>
  <c r="AF100" i="4"/>
  <c r="AD100" i="4"/>
  <c r="AE100" i="4"/>
  <c r="AD178" i="4"/>
  <c r="AD174" i="4"/>
  <c r="AD170" i="4"/>
  <c r="AD166" i="4"/>
  <c r="AD162" i="4"/>
  <c r="AD158" i="4"/>
  <c r="AD154" i="4"/>
  <c r="AD150" i="4"/>
  <c r="AD146" i="4"/>
  <c r="AD142" i="4"/>
  <c r="AD138" i="4"/>
  <c r="AD136" i="4"/>
  <c r="AD134" i="4"/>
  <c r="AD132" i="4"/>
  <c r="AD130" i="4"/>
  <c r="AD128" i="4"/>
  <c r="AD126" i="4"/>
  <c r="AD124" i="4"/>
  <c r="AD122" i="4"/>
  <c r="AD120" i="4"/>
  <c r="AD118" i="4"/>
  <c r="AD116" i="4"/>
  <c r="AD114" i="4"/>
  <c r="AD112" i="4"/>
  <c r="AD110" i="4"/>
  <c r="AD107" i="4"/>
  <c r="AF99" i="4"/>
  <c r="AF163" i="4"/>
  <c r="AF147" i="4"/>
  <c r="AF131" i="4"/>
  <c r="AF115" i="4"/>
  <c r="CF99" i="4"/>
  <c r="CF163" i="4"/>
  <c r="CF147" i="4"/>
  <c r="CF131" i="4"/>
  <c r="CF115" i="4"/>
  <c r="CG99" i="4"/>
  <c r="CG163" i="4"/>
  <c r="CG147" i="4"/>
  <c r="CG131" i="4"/>
  <c r="CG115" i="4"/>
  <c r="AD99" i="4"/>
  <c r="AE177" i="4"/>
  <c r="AE175" i="4"/>
  <c r="AE173" i="4"/>
  <c r="AE171" i="4"/>
  <c r="AE169" i="4"/>
  <c r="AE167" i="4"/>
  <c r="AE165" i="4"/>
  <c r="AE163" i="4"/>
  <c r="AE161" i="4"/>
  <c r="AE159" i="4"/>
  <c r="AE157" i="4"/>
  <c r="AE155" i="4"/>
  <c r="AE153" i="4"/>
  <c r="AE151" i="4"/>
  <c r="AE149" i="4"/>
  <c r="AE147" i="4"/>
  <c r="AE145" i="4"/>
  <c r="AE143" i="4"/>
  <c r="AE141" i="4"/>
  <c r="AE139" i="4"/>
  <c r="AE137" i="4"/>
  <c r="AE135" i="4"/>
  <c r="AE133" i="4"/>
  <c r="AE131" i="4"/>
  <c r="AE129" i="4"/>
  <c r="AE127" i="4"/>
  <c r="AE125" i="4"/>
  <c r="AE123" i="4"/>
  <c r="AE121" i="4"/>
  <c r="AE119" i="4"/>
  <c r="AE117" i="4"/>
  <c r="AE115" i="4"/>
  <c r="AE113" i="4"/>
  <c r="AE111" i="4"/>
  <c r="AE109" i="4"/>
  <c r="AF175" i="4"/>
  <c r="AF159" i="4"/>
  <c r="AF143" i="4"/>
  <c r="AF127" i="4"/>
  <c r="AF111" i="4"/>
  <c r="CF175" i="4"/>
  <c r="CF159" i="4"/>
  <c r="CF143" i="4"/>
  <c r="CF127" i="4"/>
  <c r="CF111" i="4"/>
  <c r="CG175" i="4"/>
  <c r="CG159" i="4"/>
  <c r="CG143" i="4"/>
  <c r="CG127" i="4"/>
  <c r="CG111" i="4"/>
  <c r="AD106" i="4"/>
  <c r="AE106" i="4"/>
  <c r="AF106" i="4"/>
  <c r="AD102" i="4"/>
  <c r="AE102" i="4"/>
  <c r="AD171" i="4"/>
  <c r="AD167" i="4"/>
  <c r="AD155" i="4"/>
  <c r="AD151" i="4"/>
  <c r="AD139" i="4"/>
  <c r="AD135" i="4"/>
  <c r="AD123" i="4"/>
  <c r="AD119" i="4"/>
  <c r="AE103" i="4"/>
  <c r="AF107" i="4"/>
  <c r="CF171" i="4"/>
  <c r="CF155" i="4"/>
  <c r="CF139" i="4"/>
  <c r="CF123" i="4"/>
  <c r="CF107" i="4"/>
  <c r="CG171" i="4"/>
  <c r="CG155" i="4"/>
  <c r="CG139" i="4"/>
  <c r="CG123" i="4"/>
  <c r="CG107" i="4"/>
  <c r="AF177" i="4"/>
  <c r="AF173" i="4"/>
  <c r="AF169" i="4"/>
  <c r="AF165" i="4"/>
  <c r="AF161" i="4"/>
  <c r="AF157" i="4"/>
  <c r="AF153" i="4"/>
  <c r="AF149" i="4"/>
  <c r="AF145" i="4"/>
  <c r="AF141" i="4"/>
  <c r="AF137" i="4"/>
  <c r="AF133" i="4"/>
  <c r="AF129" i="4"/>
  <c r="AF125" i="4"/>
  <c r="AF121" i="4"/>
  <c r="AF117" i="4"/>
  <c r="AF113" i="4"/>
  <c r="AF109" i="4"/>
  <c r="AD105" i="4"/>
  <c r="AF101" i="4"/>
  <c r="AD101" i="4"/>
  <c r="AE178" i="4"/>
  <c r="AE174" i="4"/>
  <c r="AE170" i="4"/>
  <c r="AE166" i="4"/>
  <c r="AE162" i="4"/>
  <c r="AE158" i="4"/>
  <c r="AE154" i="4"/>
  <c r="AE150" i="4"/>
  <c r="AE146" i="4"/>
  <c r="AE142" i="4"/>
  <c r="AE138" i="4"/>
  <c r="AE136" i="4"/>
  <c r="AE134" i="4"/>
  <c r="AE132" i="4"/>
  <c r="AE130" i="4"/>
  <c r="AE128" i="4"/>
  <c r="AE126" i="4"/>
  <c r="AE124" i="4"/>
  <c r="AE122" i="4"/>
  <c r="AE120" i="4"/>
  <c r="AE118" i="4"/>
  <c r="AE116" i="4"/>
  <c r="AE114" i="4"/>
  <c r="AE112" i="4"/>
  <c r="AE110" i="4"/>
  <c r="AE101" i="4"/>
  <c r="AF103" i="4"/>
  <c r="CF167" i="4"/>
  <c r="CF151" i="4"/>
  <c r="CF135" i="4"/>
  <c r="CF119" i="4"/>
  <c r="CF103" i="4"/>
  <c r="CG167" i="4"/>
  <c r="CG151" i="4"/>
  <c r="CG135" i="4"/>
  <c r="CG119" i="4"/>
  <c r="CG103" i="4"/>
  <c r="CF178" i="4"/>
  <c r="CF174" i="4"/>
  <c r="CF170" i="4"/>
  <c r="CF166" i="4"/>
  <c r="CF162" i="4"/>
  <c r="CF158" i="4"/>
  <c r="CF154" i="4"/>
  <c r="CF150" i="4"/>
  <c r="CF146" i="4"/>
  <c r="CF142" i="4"/>
  <c r="CF138" i="4"/>
  <c r="CF134" i="4"/>
  <c r="CF130" i="4"/>
  <c r="CF126" i="4"/>
  <c r="CF122" i="4"/>
  <c r="CF118" i="4"/>
  <c r="CF114" i="4"/>
  <c r="CF110" i="4"/>
  <c r="CF106" i="4"/>
  <c r="CF102" i="4"/>
  <c r="CG178" i="4"/>
  <c r="CG174" i="4"/>
  <c r="CG170" i="4"/>
  <c r="CG166" i="4"/>
  <c r="CG162" i="4"/>
  <c r="CG158" i="4"/>
  <c r="CG154" i="4"/>
  <c r="CG150" i="4"/>
  <c r="CG146" i="4"/>
  <c r="CG142" i="4"/>
  <c r="CG138" i="4"/>
  <c r="CG134" i="4"/>
  <c r="CG130" i="4"/>
  <c r="CG126" i="4"/>
  <c r="CG122" i="4"/>
  <c r="CG118" i="4"/>
  <c r="CG114" i="4"/>
  <c r="CG110" i="4"/>
  <c r="CG106" i="4"/>
  <c r="CG102" i="4"/>
  <c r="CF177" i="4"/>
  <c r="CF173" i="4"/>
  <c r="CF169" i="4"/>
  <c r="CF165" i="4"/>
  <c r="CF161" i="4"/>
  <c r="CF157" i="4"/>
  <c r="CF153" i="4"/>
  <c r="CF149" i="4"/>
  <c r="CF145" i="4"/>
  <c r="CF141" i="4"/>
  <c r="CF137" i="4"/>
  <c r="CF133" i="4"/>
  <c r="CF129" i="4"/>
  <c r="CF125" i="4"/>
  <c r="CF121" i="4"/>
  <c r="CF117" i="4"/>
  <c r="CF113" i="4"/>
  <c r="CF109" i="4"/>
  <c r="CF105" i="4"/>
  <c r="CF101" i="4"/>
  <c r="CG177" i="4"/>
  <c r="CG173" i="4"/>
  <c r="CG169" i="4"/>
  <c r="CG165" i="4"/>
  <c r="CG161" i="4"/>
  <c r="CG157" i="4"/>
  <c r="CG153" i="4"/>
  <c r="CG149" i="4"/>
  <c r="CG145" i="4"/>
  <c r="CG141" i="4"/>
  <c r="CG137" i="4"/>
  <c r="CG133" i="4"/>
  <c r="CG129" i="4"/>
  <c r="CG125" i="4"/>
  <c r="CG121" i="4"/>
  <c r="CG117" i="4"/>
  <c r="CG113" i="4"/>
  <c r="CG109" i="4"/>
  <c r="CG105" i="4"/>
  <c r="CG101" i="4"/>
  <c r="CF176" i="4"/>
  <c r="CF172" i="4"/>
  <c r="CF168" i="4"/>
  <c r="CF164" i="4"/>
  <c r="CF160" i="4"/>
  <c r="CF156" i="4"/>
  <c r="CF152" i="4"/>
  <c r="CF148" i="4"/>
  <c r="CF144" i="4"/>
  <c r="CF140" i="4"/>
  <c r="CF136" i="4"/>
  <c r="CF132" i="4"/>
  <c r="CF128" i="4"/>
  <c r="CF124" i="4"/>
  <c r="CF120" i="4"/>
  <c r="CF116" i="4"/>
  <c r="CF112" i="4"/>
  <c r="CF108" i="4"/>
  <c r="CF104" i="4"/>
  <c r="CF100" i="4"/>
  <c r="CG176" i="4"/>
  <c r="CG172" i="4"/>
  <c r="CG168" i="4"/>
  <c r="CG164" i="4"/>
  <c r="CG160" i="4"/>
  <c r="CG156" i="4"/>
  <c r="CG152" i="4"/>
  <c r="CG148" i="4"/>
  <c r="CG144" i="4"/>
  <c r="CG140" i="4"/>
  <c r="CG136" i="4"/>
  <c r="CG132" i="4"/>
  <c r="CG128" i="4"/>
  <c r="CG124" i="4"/>
  <c r="CG120" i="4"/>
  <c r="CG116" i="4"/>
  <c r="CG112" i="4"/>
  <c r="CG108" i="4"/>
  <c r="CG104" i="4"/>
  <c r="CG100" i="4"/>
  <c r="IP86" i="4"/>
  <c r="IP82" i="4"/>
  <c r="IP78" i="4"/>
  <c r="IP74" i="4"/>
  <c r="IP70" i="4"/>
  <c r="IP66" i="4"/>
  <c r="IP62" i="4"/>
  <c r="IP58" i="4"/>
  <c r="IP54" i="4"/>
  <c r="IP50" i="4"/>
  <c r="IP46" i="4"/>
  <c r="IP42" i="4"/>
  <c r="IP38" i="4"/>
  <c r="IP34" i="4"/>
  <c r="IP30" i="4"/>
  <c r="IP26" i="4"/>
  <c r="IP22" i="4"/>
  <c r="IP18" i="4"/>
  <c r="IP14" i="4"/>
  <c r="IP10" i="4"/>
  <c r="IP9" i="4"/>
  <c r="IP85" i="4"/>
  <c r="IP81" i="4"/>
  <c r="IP77" i="4"/>
  <c r="IP73" i="4"/>
  <c r="IP69" i="4"/>
  <c r="IP65" i="4"/>
  <c r="IP61" i="4"/>
  <c r="IP57" i="4"/>
  <c r="IP53" i="4"/>
  <c r="IP49" i="4"/>
  <c r="IP45" i="4"/>
  <c r="IP41" i="4"/>
  <c r="IP37" i="4"/>
  <c r="IP33" i="4"/>
  <c r="IP29" i="4"/>
  <c r="IP25" i="4"/>
  <c r="IP21" i="4"/>
  <c r="IP17" i="4"/>
  <c r="IP13" i="4"/>
  <c r="IQ9" i="4"/>
  <c r="IO81" i="4"/>
  <c r="IO73" i="4"/>
  <c r="IO65" i="4"/>
  <c r="IO57" i="4"/>
  <c r="IO49" i="4"/>
  <c r="IO41" i="4"/>
  <c r="IO33" i="4"/>
  <c r="IO25" i="4"/>
  <c r="IO17" i="4"/>
  <c r="IP88" i="4"/>
  <c r="IP84" i="4"/>
  <c r="IP80" i="4"/>
  <c r="IP76" i="4"/>
  <c r="IP72" i="4"/>
  <c r="IP68" i="4"/>
  <c r="IP64" i="4"/>
  <c r="IP60" i="4"/>
  <c r="IP56" i="4"/>
  <c r="IP52" i="4"/>
  <c r="IP48" i="4"/>
  <c r="IP44" i="4"/>
  <c r="IP40" i="4"/>
  <c r="IP36" i="4"/>
  <c r="IP32" i="4"/>
  <c r="IP28" i="4"/>
  <c r="IP24" i="4"/>
  <c r="IP20" i="4"/>
  <c r="IP16" i="4"/>
  <c r="IP12" i="4"/>
  <c r="IP87" i="4"/>
  <c r="IP83" i="4"/>
  <c r="IP79" i="4"/>
  <c r="IP75" i="4"/>
  <c r="IP71" i="4"/>
  <c r="IP67" i="4"/>
  <c r="IP63" i="4"/>
  <c r="IP59" i="4"/>
  <c r="IP55" i="4"/>
  <c r="IP51" i="4"/>
  <c r="IP47" i="4"/>
  <c r="IP43" i="4"/>
  <c r="IP39" i="4"/>
  <c r="IP35" i="4"/>
  <c r="IP31" i="4"/>
  <c r="IP27" i="4"/>
  <c r="IP23" i="4"/>
  <c r="IP19" i="4"/>
  <c r="IP15" i="4"/>
  <c r="IP11" i="4"/>
  <c r="IO85" i="4"/>
  <c r="IO77" i="4"/>
  <c r="IO69" i="4"/>
  <c r="IO61" i="4"/>
  <c r="IO53" i="4"/>
  <c r="IO45" i="4"/>
  <c r="IO37" i="4"/>
  <c r="IO29" i="4"/>
  <c r="IO21" i="4"/>
  <c r="IO13" i="4"/>
  <c r="IO87" i="4"/>
  <c r="IO83" i="4"/>
  <c r="IO79" i="4"/>
  <c r="IO75" i="4"/>
  <c r="IO71" i="4"/>
  <c r="IO67" i="4"/>
  <c r="IO63" i="4"/>
  <c r="IO59" i="4"/>
  <c r="IO55" i="4"/>
  <c r="IO51" i="4"/>
  <c r="IO47" i="4"/>
  <c r="IO43" i="4"/>
  <c r="IO39" i="4"/>
  <c r="IO35" i="4"/>
  <c r="IO31" i="4"/>
  <c r="IO27" i="4"/>
  <c r="IO23" i="4"/>
  <c r="IO19" i="4"/>
  <c r="IO15" i="4"/>
  <c r="IO11" i="4"/>
  <c r="IO88" i="4"/>
  <c r="IQ86" i="4"/>
  <c r="IO84" i="4"/>
  <c r="IQ82" i="4"/>
  <c r="IO80" i="4"/>
  <c r="IQ78" i="4"/>
  <c r="IO76" i="4"/>
  <c r="IQ74" i="4"/>
  <c r="IO72" i="4"/>
  <c r="IQ70" i="4"/>
  <c r="IO68" i="4"/>
  <c r="IQ66" i="4"/>
  <c r="IO64" i="4"/>
  <c r="IQ62" i="4"/>
  <c r="IO60" i="4"/>
  <c r="IQ58" i="4"/>
  <c r="IO56" i="4"/>
  <c r="IQ54" i="4"/>
  <c r="IO52" i="4"/>
  <c r="IQ50" i="4"/>
  <c r="IO48" i="4"/>
  <c r="IQ46" i="4"/>
  <c r="IO44" i="4"/>
  <c r="IQ42" i="4"/>
  <c r="IO40" i="4"/>
  <c r="IQ38" i="4"/>
  <c r="IO36" i="4"/>
  <c r="IQ34" i="4"/>
  <c r="IO32" i="4"/>
  <c r="IQ30" i="4"/>
  <c r="IO28" i="4"/>
  <c r="IQ26" i="4"/>
  <c r="IO24" i="4"/>
  <c r="IQ22" i="4"/>
  <c r="IO20" i="4"/>
  <c r="IQ18" i="4"/>
  <c r="IO16" i="4"/>
  <c r="IQ14" i="4"/>
  <c r="IO12" i="4"/>
  <c r="IQ10" i="4"/>
  <c r="O41" i="1"/>
  <c r="JV89" i="4" l="1"/>
  <c r="C57" i="1"/>
  <c r="G57" i="1"/>
  <c r="C56" i="1"/>
  <c r="G58" i="1"/>
  <c r="B57" i="1"/>
  <c r="B56" i="1"/>
</calcChain>
</file>

<file path=xl/sharedStrings.xml><?xml version="1.0" encoding="utf-8"?>
<sst xmlns="http://schemas.openxmlformats.org/spreadsheetml/2006/main" count="1262" uniqueCount="164">
  <si>
    <t>Normalisation: Following background subtraction, FRAP data are scaled to a reference axis from 0 to 1 in order to enable comparison between different curves and different experiments</t>
  </si>
  <si>
    <r>
      <t xml:space="preserve">Double Normalisation: </t>
    </r>
    <r>
      <rPr>
        <b/>
        <u/>
        <sz val="11"/>
        <color theme="1"/>
        <rFont val="Calibri"/>
        <family val="2"/>
        <scheme val="minor"/>
      </rPr>
      <t>corrects for differences in the starting intensity of ROI1</t>
    </r>
    <r>
      <rPr>
        <sz val="12"/>
        <color theme="1"/>
        <rFont val="Calibri"/>
        <family val="2"/>
        <scheme val="minor"/>
      </rPr>
      <t xml:space="preserve"> (bleached area) and </t>
    </r>
    <r>
      <rPr>
        <b/>
        <u/>
        <sz val="11"/>
        <color theme="1"/>
        <rFont val="Calibri"/>
        <family val="2"/>
        <scheme val="minor"/>
      </rPr>
      <t>for loss in total cellular fluorescence (ROI2)</t>
    </r>
    <r>
      <rPr>
        <sz val="12"/>
        <color theme="1"/>
        <rFont val="Calibri"/>
        <family val="2"/>
        <scheme val="minor"/>
      </rPr>
      <t xml:space="preserve"> due to the bleaching pulse and to acquisition bleaching.</t>
    </r>
  </si>
  <si>
    <t>Figure 3--&gt;</t>
  </si>
  <si>
    <t>Figure 4--&gt;</t>
  </si>
  <si>
    <t>Figure 6--&gt;</t>
  </si>
  <si>
    <r>
      <t>TDP43</t>
    </r>
    <r>
      <rPr>
        <b/>
        <vertAlign val="superscript"/>
        <sz val="11"/>
        <color theme="1"/>
        <rFont val="Calibri"/>
        <family val="2"/>
        <scheme val="minor"/>
      </rPr>
      <t>mAVIC</t>
    </r>
    <r>
      <rPr>
        <b/>
        <sz val="11"/>
        <color theme="1"/>
        <rFont val="Calibri"/>
        <family val="2"/>
        <scheme val="minor"/>
      </rPr>
      <t xml:space="preserve"> (Diffuse Nuclear) Large ROI</t>
    </r>
  </si>
  <si>
    <r>
      <t>TDP43</t>
    </r>
    <r>
      <rPr>
        <b/>
        <vertAlign val="superscript"/>
        <sz val="11"/>
        <color theme="1"/>
        <rFont val="Calibri"/>
        <family val="2"/>
        <scheme val="minor"/>
      </rPr>
      <t>mCherry</t>
    </r>
  </si>
  <si>
    <t>TDP43mAVIC (Endogenous) (Small ROIs)</t>
  </si>
  <si>
    <r>
      <t>TDP43mAVIC (Endogenous) + NaASO</t>
    </r>
    <r>
      <rPr>
        <b/>
        <vertAlign val="subscript"/>
        <sz val="11"/>
        <color theme="0"/>
        <rFont val="Calibri"/>
        <family val="2"/>
        <scheme val="minor"/>
      </rPr>
      <t>2</t>
    </r>
    <r>
      <rPr>
        <b/>
        <sz val="11"/>
        <color theme="0"/>
        <rFont val="Calibri"/>
        <family val="2"/>
        <scheme val="minor"/>
      </rPr>
      <t xml:space="preserve"> (1Hr Incubation)</t>
    </r>
  </si>
  <si>
    <r>
      <t>TDP43mAVIC (Endogenous) + NaASO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(1Hr Incubation)</t>
    </r>
  </si>
  <si>
    <r>
      <t>TDP43</t>
    </r>
    <r>
      <rPr>
        <b/>
        <vertAlign val="superscript"/>
        <sz val="11"/>
        <color theme="0"/>
        <rFont val="Calibri"/>
        <family val="2"/>
        <scheme val="minor"/>
      </rPr>
      <t>mCherry</t>
    </r>
    <r>
      <rPr>
        <b/>
        <sz val="11"/>
        <color theme="0"/>
        <rFont val="Calibri"/>
        <family val="2"/>
        <scheme val="minor"/>
      </rPr>
      <t xml:space="preserve"> (Endogenous) + TDP-43dNLS/2KQGFP Overexpressed</t>
    </r>
  </si>
  <si>
    <r>
      <t>TDP43</t>
    </r>
    <r>
      <rPr>
        <b/>
        <vertAlign val="superscript"/>
        <sz val="11"/>
        <color theme="0"/>
        <rFont val="Calibri"/>
        <family val="2"/>
        <scheme val="minor"/>
      </rPr>
      <t>mCherry</t>
    </r>
    <r>
      <rPr>
        <b/>
        <sz val="11"/>
        <color theme="0"/>
        <rFont val="Calibri"/>
        <family val="2"/>
        <scheme val="minor"/>
      </rPr>
      <t xml:space="preserve"> (Endogenous) + TDP-432KQGFP Overexpressed (NO dNLS)</t>
    </r>
  </si>
  <si>
    <r>
      <t>TDP43</t>
    </r>
    <r>
      <rPr>
        <b/>
        <vertAlign val="superscript"/>
        <sz val="11"/>
        <color theme="1"/>
        <rFont val="Calibri"/>
        <family val="2"/>
        <scheme val="minor"/>
      </rPr>
      <t>mCherry</t>
    </r>
    <r>
      <rPr>
        <b/>
        <sz val="11"/>
        <color theme="1"/>
        <rFont val="Calibri"/>
        <family val="2"/>
        <scheme val="minor"/>
      </rPr>
      <t xml:space="preserve"> (Endogenous) + TDP-432KQGFP Overexpressed (NO dNLS)</t>
    </r>
  </si>
  <si>
    <t xml:space="preserve">Endogenous </t>
  </si>
  <si>
    <r>
      <t>Endogenous TDP43</t>
    </r>
    <r>
      <rPr>
        <b/>
        <vertAlign val="superscript"/>
        <sz val="11"/>
        <color theme="1"/>
        <rFont val="Calibri"/>
        <family val="2"/>
        <scheme val="minor"/>
      </rPr>
      <t>mAVIC</t>
    </r>
    <r>
      <rPr>
        <b/>
        <sz val="11"/>
        <color theme="1"/>
        <rFont val="Calibri"/>
        <family val="2"/>
        <scheme val="minor"/>
      </rPr>
      <t xml:space="preserve"> Mean</t>
    </r>
  </si>
  <si>
    <r>
      <t>Endogenous TDP43</t>
    </r>
    <r>
      <rPr>
        <b/>
        <vertAlign val="superscript"/>
        <sz val="11"/>
        <color theme="1"/>
        <rFont val="Calibri"/>
        <family val="2"/>
        <scheme val="minor"/>
      </rPr>
      <t>mCherry</t>
    </r>
    <r>
      <rPr>
        <b/>
        <sz val="11"/>
        <color theme="1"/>
        <rFont val="Calibri"/>
        <family val="2"/>
        <scheme val="minor"/>
      </rPr>
      <t xml:space="preserve"> Mean</t>
    </r>
  </si>
  <si>
    <r>
      <t xml:space="preserve">FRAP on </t>
    </r>
    <r>
      <rPr>
        <b/>
        <sz val="11"/>
        <color rgb="FFFF0000"/>
        <rFont val="Calibri"/>
        <family val="2"/>
        <scheme val="minor"/>
      </rPr>
      <t>NUCLEAR PUNCTAE</t>
    </r>
    <r>
      <rPr>
        <b/>
        <sz val="11"/>
        <color theme="1"/>
        <rFont val="Calibri"/>
        <family val="2"/>
        <scheme val="minor"/>
      </rPr>
      <t xml:space="preserve"> Endogenous TDP-43mAVIC</t>
    </r>
  </si>
  <si>
    <r>
      <t xml:space="preserve">FRAP on </t>
    </r>
    <r>
      <rPr>
        <b/>
        <sz val="11"/>
        <color rgb="FFFF0000"/>
        <rFont val="Calibri"/>
        <family val="2"/>
        <scheme val="minor"/>
      </rPr>
      <t>NUCLEAR</t>
    </r>
    <r>
      <rPr>
        <b/>
        <sz val="11"/>
        <color theme="1"/>
        <rFont val="Calibri"/>
        <family val="2"/>
        <scheme val="minor"/>
      </rPr>
      <t xml:space="preserve"> Endogenous TDP-43mAVIC</t>
    </r>
  </si>
  <si>
    <r>
      <t xml:space="preserve">FRAP on </t>
    </r>
    <r>
      <rPr>
        <b/>
        <sz val="11"/>
        <color rgb="FFFF0000"/>
        <rFont val="Calibri"/>
        <family val="2"/>
        <scheme val="minor"/>
      </rPr>
      <t>ANISOSOMES</t>
    </r>
    <r>
      <rPr>
        <b/>
        <sz val="11"/>
        <color theme="1"/>
        <rFont val="Calibri"/>
        <family val="2"/>
        <scheme val="minor"/>
      </rPr>
      <t xml:space="preserve"> Endogenous TDP-43mAVIC</t>
    </r>
  </si>
  <si>
    <t>FRAP on Nuclei Endogenous TDP-43mCherry</t>
  </si>
  <si>
    <r>
      <t xml:space="preserve">FRAP on </t>
    </r>
    <r>
      <rPr>
        <b/>
        <sz val="11"/>
        <color rgb="FFFF0000"/>
        <rFont val="Calibri"/>
        <family val="2"/>
        <scheme val="minor"/>
      </rPr>
      <t xml:space="preserve">NUCLEAR </t>
    </r>
    <r>
      <rPr>
        <sz val="11"/>
        <rFont val="Calibri"/>
        <family val="2"/>
        <scheme val="minor"/>
      </rPr>
      <t>e</t>
    </r>
    <r>
      <rPr>
        <b/>
        <sz val="11"/>
        <color theme="1"/>
        <rFont val="Calibri"/>
        <family val="2"/>
        <scheme val="minor"/>
      </rPr>
      <t>ndogenous TDP-43mAVIC</t>
    </r>
  </si>
  <si>
    <r>
      <t xml:space="preserve">FRAP on </t>
    </r>
    <r>
      <rPr>
        <b/>
        <sz val="11"/>
        <color rgb="FFFF0000"/>
        <rFont val="Calibri"/>
        <family val="2"/>
        <scheme val="minor"/>
      </rPr>
      <t>CYTOPLASMIC INCLUSIONs</t>
    </r>
    <r>
      <rPr>
        <b/>
        <sz val="11"/>
        <color theme="1"/>
        <rFont val="Calibri"/>
        <family val="2"/>
        <scheme val="minor"/>
      </rPr>
      <t xml:space="preserve"> Endogenous TDP-43mCherry</t>
    </r>
  </si>
  <si>
    <t>FRAP on ANISOSOMES Endogenous TDP-43mCherry</t>
  </si>
  <si>
    <t>N=1</t>
  </si>
  <si>
    <t>N=2</t>
  </si>
  <si>
    <t>N=3</t>
  </si>
  <si>
    <t>N=4</t>
  </si>
  <si>
    <t>N=5</t>
  </si>
  <si>
    <t>TIME</t>
  </si>
  <si>
    <t>TIME adjusted</t>
  </si>
  <si>
    <t>Frames</t>
  </si>
  <si>
    <t>Dish1 Cell1 Data.txt</t>
  </si>
  <si>
    <t>Dish1 Cell10 Data.txt</t>
  </si>
  <si>
    <t>Dish1 Cell2 Data.txt</t>
  </si>
  <si>
    <t>Dish1 Cell3 Data.txt</t>
  </si>
  <si>
    <t>Dish1 Cell4 Data.txt</t>
  </si>
  <si>
    <t>Dish1 Cell5 Data.txt</t>
  </si>
  <si>
    <t>Dish1 Cell6 Data.txt</t>
  </si>
  <si>
    <t>Dish1 Cell7 Data.txt</t>
  </si>
  <si>
    <t>Dish1 Cell8 Data.txt</t>
  </si>
  <si>
    <t>Dish1 Cell9 Data.txt</t>
  </si>
  <si>
    <t>MEAN</t>
  </si>
  <si>
    <t>Dish2 Cell1 Data.txt</t>
  </si>
  <si>
    <t>Dish2 Cell2 Data.txt</t>
  </si>
  <si>
    <t>Mean Values</t>
  </si>
  <si>
    <t>Standard Error of Mean</t>
  </si>
  <si>
    <t>Count</t>
  </si>
  <si>
    <t>Dish2 Cell3 Data.txt</t>
  </si>
  <si>
    <t>Dish2 Cell4 Data.txt</t>
  </si>
  <si>
    <t>Dish3 Cell1 Data.txt</t>
  </si>
  <si>
    <t>Dish3 Cell2 Data.txt</t>
  </si>
  <si>
    <t>Dish3 Cell3 Data.txt</t>
  </si>
  <si>
    <t>Dish3 Cell4 Data.txt</t>
  </si>
  <si>
    <t>Dish4 Cell1 Data.txt</t>
  </si>
  <si>
    <t>Dish4 Cell2 Data.txt</t>
  </si>
  <si>
    <t>Dish4 Cell3 Data.txt</t>
  </si>
  <si>
    <t>Dish4 Cell4 Data.txt</t>
  </si>
  <si>
    <t>Dish5 Cell1 Data.txt</t>
  </si>
  <si>
    <t>Dish5 Cell2 Data.txt</t>
  </si>
  <si>
    <t>DIsh1 Cell1 Data.txt</t>
  </si>
  <si>
    <t>Dish2 Cell5 Data.txt</t>
  </si>
  <si>
    <t>DIsh1 Cell2 Data.txt</t>
  </si>
  <si>
    <t># Cell values</t>
  </si>
  <si>
    <t>Dish1 Cell1 FRAP.txt</t>
  </si>
  <si>
    <t>Dish1 Cell2 FRAP.txt</t>
  </si>
  <si>
    <t>Dish2 Cell2 FRAP.txt</t>
  </si>
  <si>
    <r>
      <t>TDP43</t>
    </r>
    <r>
      <rPr>
        <b/>
        <vertAlign val="superscript"/>
        <sz val="11"/>
        <color theme="0"/>
        <rFont val="Calibri"/>
        <family val="2"/>
        <scheme val="minor"/>
      </rPr>
      <t>mGFP</t>
    </r>
    <r>
      <rPr>
        <sz val="12"/>
        <color theme="0"/>
        <rFont val="Calibri"/>
        <family val="2"/>
        <scheme val="minor"/>
      </rPr>
      <t xml:space="preserve"> (BIG ROI)</t>
    </r>
  </si>
  <si>
    <r>
      <t>TDP43</t>
    </r>
    <r>
      <rPr>
        <b/>
        <vertAlign val="superscript"/>
        <sz val="11"/>
        <color theme="0"/>
        <rFont val="Calibri"/>
        <family val="2"/>
        <scheme val="minor"/>
      </rPr>
      <t>mCherry</t>
    </r>
  </si>
  <si>
    <t xml:space="preserve">Overexpressed </t>
  </si>
  <si>
    <r>
      <t>Overexpressed TDP43</t>
    </r>
    <r>
      <rPr>
        <b/>
        <vertAlign val="superscript"/>
        <sz val="11"/>
        <color theme="1"/>
        <rFont val="Calibri"/>
        <family val="2"/>
        <scheme val="minor"/>
      </rPr>
      <t>mGFP</t>
    </r>
    <r>
      <rPr>
        <b/>
        <sz val="11"/>
        <color theme="1"/>
        <rFont val="Calibri"/>
        <family val="2"/>
        <scheme val="minor"/>
      </rPr>
      <t xml:space="preserve"> Mean</t>
    </r>
  </si>
  <si>
    <t>Overexpressed</t>
  </si>
  <si>
    <t>Dish3 Cell5 Data.txt</t>
  </si>
  <si>
    <t>MAXIMAL RECOVERY</t>
  </si>
  <si>
    <t>`</t>
  </si>
  <si>
    <t>Figure 3G AUC</t>
  </si>
  <si>
    <t>Figure 3H AUC</t>
  </si>
  <si>
    <t>Figure 6J AUC - Endog TDP-43-mCh + exog. Cytoplasmic / Acetylation-mimic TDP-43</t>
  </si>
  <si>
    <t>Figure 6K AUC - Endog TDP-43-mCh + exog. Nuclear / Acetylation-mimic TDP-43</t>
  </si>
  <si>
    <t>Endogenous TDP-43 mAVIC</t>
  </si>
  <si>
    <t>Over-expressed TDP-43 mGFP</t>
  </si>
  <si>
    <t>Endogenous TDP-43 mCherry</t>
  </si>
  <si>
    <t>Over-expressed TDP-43 mCherry</t>
  </si>
  <si>
    <t>Physiological puncta</t>
  </si>
  <si>
    <t>Arsenite-induced puncta</t>
  </si>
  <si>
    <t>Arsenite-induced anisosomes</t>
  </si>
  <si>
    <t>Endogenous TDP-43 mCherry (Diffuse)</t>
  </si>
  <si>
    <t>Endogenous TDP-43 mCherry (dNLS/2KQ GFP, Nuclei)</t>
  </si>
  <si>
    <t>Endogenous TDP-43 mCherry (dNLS/2KQ GFP, Cytoplasmic)</t>
  </si>
  <si>
    <t>Endogenous TDP-43 mCherry (2KQ GFP, Punctae)</t>
  </si>
  <si>
    <t>Endogenous TDP-43 mCherry (2KQ GFP, Anisosomes)</t>
  </si>
  <si>
    <t>n1 mean</t>
  </si>
  <si>
    <t>n2 mean</t>
  </si>
  <si>
    <t>n3 mean</t>
  </si>
  <si>
    <t>Combined MEAN</t>
  </si>
  <si>
    <t>SEM</t>
  </si>
  <si>
    <t>n4 mean</t>
  </si>
  <si>
    <t>n5 mean</t>
  </si>
  <si>
    <t>I0</t>
  </si>
  <si>
    <r>
      <t xml:space="preserve">I is the </t>
    </r>
    <r>
      <rPr>
        <b/>
        <sz val="11"/>
        <color theme="1"/>
        <rFont val="Calibri"/>
        <family val="2"/>
        <scheme val="minor"/>
      </rPr>
      <t>final signal intensity</t>
    </r>
    <r>
      <rPr>
        <sz val="12"/>
        <color theme="1"/>
        <rFont val="Calibri"/>
        <family val="2"/>
        <scheme val="minor"/>
      </rPr>
      <t xml:space="preserve"> in the analysed ROI following recovery of the fitted curve.</t>
    </r>
  </si>
  <si>
    <t>I1 mobile fraction</t>
  </si>
  <si>
    <r>
      <t xml:space="preserve">I1 is </t>
    </r>
    <r>
      <rPr>
        <b/>
        <sz val="11"/>
        <color theme="1"/>
        <rFont val="Calibri"/>
        <family val="2"/>
        <scheme val="minor"/>
      </rPr>
      <t>Amplitude</t>
    </r>
    <r>
      <rPr>
        <sz val="12"/>
        <color theme="1"/>
        <rFont val="Calibri"/>
        <family val="2"/>
        <scheme val="minor"/>
      </rPr>
      <t xml:space="preserve"> (in fitted curve) of mobile fraction</t>
    </r>
  </si>
  <si>
    <t>F1 mobile fraction [%]</t>
  </si>
  <si>
    <r>
      <t xml:space="preserve">F1 is </t>
    </r>
    <r>
      <rPr>
        <b/>
        <sz val="11"/>
        <color theme="1"/>
        <rFont val="Calibri"/>
        <family val="2"/>
        <scheme val="minor"/>
      </rPr>
      <t>Percentage</t>
    </r>
    <r>
      <rPr>
        <sz val="12"/>
        <color theme="1"/>
        <rFont val="Calibri"/>
        <family val="2"/>
        <scheme val="minor"/>
      </rPr>
      <t xml:space="preserve"> of mobile fraction </t>
    </r>
  </si>
  <si>
    <t>T1 [s]</t>
  </si>
  <si>
    <t>T1 is the fitted parameter</t>
  </si>
  <si>
    <t>t1 half [s]</t>
  </si>
  <si>
    <r>
      <t xml:space="preserve">thalf is the </t>
    </r>
    <r>
      <rPr>
        <b/>
        <sz val="11"/>
        <color theme="1"/>
        <rFont val="Calibri"/>
        <family val="2"/>
        <scheme val="minor"/>
      </rPr>
      <t>half time of recovery</t>
    </r>
    <r>
      <rPr>
        <sz val="12"/>
        <color theme="1"/>
        <rFont val="Calibri"/>
        <family val="2"/>
        <scheme val="minor"/>
      </rPr>
      <t xml:space="preserve"> (Calculated as: (In 0.5) * T1</t>
    </r>
  </si>
  <si>
    <t>K1 [1/s]</t>
  </si>
  <si>
    <r>
      <t xml:space="preserve">K1 is the </t>
    </r>
    <r>
      <rPr>
        <b/>
        <sz val="11"/>
        <color theme="1"/>
        <rFont val="Calibri"/>
        <family val="2"/>
        <scheme val="minor"/>
      </rPr>
      <t>rate constant for the exchange</t>
    </r>
    <r>
      <rPr>
        <sz val="12"/>
        <color theme="1"/>
        <rFont val="Calibri"/>
        <family val="2"/>
        <scheme val="minor"/>
      </rPr>
      <t xml:space="preserve"> of molecules between the bleached region and surrounding area</t>
    </r>
  </si>
  <si>
    <t>I delta immobile fraction</t>
  </si>
  <si>
    <r>
      <t xml:space="preserve">I delta immobile fraction is </t>
    </r>
    <r>
      <rPr>
        <b/>
        <sz val="11"/>
        <color theme="1"/>
        <rFont val="Calibri"/>
        <family val="2"/>
        <scheme val="minor"/>
      </rPr>
      <t>The part of the immobile fraction</t>
    </r>
    <r>
      <rPr>
        <sz val="12"/>
        <color theme="1"/>
        <rFont val="Calibri"/>
        <family val="2"/>
        <scheme val="minor"/>
      </rPr>
      <t xml:space="preserve"> of the protein</t>
    </r>
  </si>
  <si>
    <t>FI immobile fraction [%]</t>
  </si>
  <si>
    <r>
      <t xml:space="preserve">F1 is the </t>
    </r>
    <r>
      <rPr>
        <b/>
        <sz val="11"/>
        <color theme="1"/>
        <rFont val="Calibri"/>
        <family val="2"/>
        <scheme val="minor"/>
      </rPr>
      <t>Percentage</t>
    </r>
    <r>
      <rPr>
        <sz val="12"/>
        <color theme="1"/>
        <rFont val="Calibri"/>
        <family val="2"/>
        <scheme val="minor"/>
      </rPr>
      <t xml:space="preserve"> of immobile fraction</t>
    </r>
  </si>
  <si>
    <t>Figure 3</t>
  </si>
  <si>
    <t>Metrics in bold below can be used esp (mobile fraction and k1)</t>
  </si>
  <si>
    <t>Endogenous TDP-43WT mAVIC (Nuclear FRAP) BIG ROI</t>
  </si>
  <si>
    <t>Dish1 Cell1</t>
  </si>
  <si>
    <t>Dish1 Cell2</t>
  </si>
  <si>
    <t>Dish1 Cell3</t>
  </si>
  <si>
    <t>Dish1 Cell4</t>
  </si>
  <si>
    <t>Dish1 Cell5</t>
  </si>
  <si>
    <t>Dish1 Cell6</t>
  </si>
  <si>
    <t>Dish1 Cell7</t>
  </si>
  <si>
    <t>Dish1 Cell8</t>
  </si>
  <si>
    <t>Dish1 Cell9</t>
  </si>
  <si>
    <t>Dish1 Cell10</t>
  </si>
  <si>
    <t>Dish2 Cell1</t>
  </si>
  <si>
    <t>Dish2 Cell2</t>
  </si>
  <si>
    <t>COUNT</t>
  </si>
  <si>
    <t>Overexpressed TDP-43WT mGFP (Nuclear FRAP) BIG ROI</t>
  </si>
  <si>
    <t>Dish2 Cell3</t>
  </si>
  <si>
    <t>Dish2 Cell4</t>
  </si>
  <si>
    <t>Dish3 Cell1</t>
  </si>
  <si>
    <t>Dish3 Cell2</t>
  </si>
  <si>
    <t>Dish3 Cell3</t>
  </si>
  <si>
    <t>Dish4 Cell1</t>
  </si>
  <si>
    <t>Dish4 Cell2</t>
  </si>
  <si>
    <t>Endogenous TDP-43WT mCherry (Nuclear FRAP)</t>
  </si>
  <si>
    <t>n5 combined</t>
  </si>
  <si>
    <t>n123 (control for Fig6J)</t>
  </si>
  <si>
    <t>n345 (control for Fig6K)</t>
  </si>
  <si>
    <t>Dish3 Cell4</t>
  </si>
  <si>
    <t>Dish4 Cell3</t>
  </si>
  <si>
    <t>Dish4 Cell4</t>
  </si>
  <si>
    <t>Dish5 Cell1</t>
  </si>
  <si>
    <t>Dish5 Cell2</t>
  </si>
  <si>
    <t>Over-expressed TDP-43WT mCherry (Nuclear FRAP)</t>
  </si>
  <si>
    <t>Dish2 Cell5</t>
  </si>
  <si>
    <t>Dish3 Cell5</t>
  </si>
  <si>
    <t>Figure 4</t>
  </si>
  <si>
    <t>Endogenous TDP-43WT mAVIC (Nuclear DIFFUSE FRAP) Small ROI</t>
  </si>
  <si>
    <r>
      <t xml:space="preserve">Endogenous TDP-43WT mAVIC (Phys. Nuclear </t>
    </r>
    <r>
      <rPr>
        <b/>
        <sz val="11"/>
        <color rgb="FFFF0000"/>
        <rFont val="Calibri"/>
        <family val="2"/>
        <scheme val="minor"/>
      </rPr>
      <t>PUNCTAE</t>
    </r>
    <r>
      <rPr>
        <b/>
        <sz val="11"/>
        <color theme="1"/>
        <rFont val="Calibri"/>
        <family val="2"/>
        <scheme val="minor"/>
      </rPr>
      <t xml:space="preserve"> FRAP) Small ROI</t>
    </r>
  </si>
  <si>
    <t>Endogenous TDP-43WT mAVIC: Phys. Nuclear puncta (No arsenite)</t>
  </si>
  <si>
    <r>
      <t>Endogenous TDP-43WT mAVIC NaASO</t>
    </r>
    <r>
      <rPr>
        <b/>
        <vertAlign val="subscript"/>
        <sz val="11"/>
        <color theme="0"/>
        <rFont val="Calibri"/>
        <family val="2"/>
        <scheme val="minor"/>
      </rPr>
      <t xml:space="preserve">2-induced nuclear puncta </t>
    </r>
    <r>
      <rPr>
        <b/>
        <sz val="11"/>
        <color theme="0"/>
        <rFont val="Calibri"/>
        <family val="2"/>
        <scheme val="minor"/>
      </rPr>
      <t>1Hr (Nuclear FRAP)</t>
    </r>
  </si>
  <si>
    <t>Endogenous TDP-43WT mAVIC Arsenite-induced nuclear puncta</t>
  </si>
  <si>
    <r>
      <t>Endogenous TDP-43WT mAVIC NaASO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1Hr (Anisosomes FRAP)</t>
    </r>
  </si>
  <si>
    <t>Endogenous TDP-43WT mAVIC Arsenite-induced anisosomes</t>
  </si>
  <si>
    <t>Figure 6J</t>
  </si>
  <si>
    <t>COUNT(</t>
  </si>
  <si>
    <t>Endogenous TDP-43WT mCherry + Over-expressed TDP-43dNLS/2KQ mGFP (Nuclear FRAP)</t>
  </si>
  <si>
    <t>Endogenous TDP-43WT mCherry + Over-expressed TDP-43dNLS/2KQ mGFP (Cytoplasmic FRAP)</t>
  </si>
  <si>
    <t>Figure 6K</t>
  </si>
  <si>
    <r>
      <t>Endogenous TDP-43WT mCherry + Over-expressed TDP-43</t>
    </r>
    <r>
      <rPr>
        <b/>
        <vertAlign val="superscript"/>
        <sz val="11"/>
        <color theme="0"/>
        <rFont val="Calibri"/>
        <family val="2"/>
        <scheme val="minor"/>
      </rPr>
      <t>2KQ</t>
    </r>
    <r>
      <rPr>
        <b/>
        <sz val="11"/>
        <color theme="0"/>
        <rFont val="Calibri"/>
        <family val="2"/>
        <scheme val="minor"/>
      </rPr>
      <t xml:space="preserve"> mGFP (Nuclear FRAP)</t>
    </r>
  </si>
  <si>
    <r>
      <t>Endogenous TDP-43WT mCherry + Over-expressed TDP-43</t>
    </r>
    <r>
      <rPr>
        <b/>
        <vertAlign val="superscript"/>
        <sz val="11"/>
        <color theme="1"/>
        <rFont val="Calibri"/>
        <family val="2"/>
        <scheme val="minor"/>
      </rPr>
      <t>2KQ</t>
    </r>
    <r>
      <rPr>
        <b/>
        <sz val="11"/>
        <color theme="1"/>
        <rFont val="Calibri"/>
        <family val="2"/>
        <scheme val="minor"/>
      </rPr>
      <t xml:space="preserve"> mGFP (Anisosomes FRAP)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</si>
</sst>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</font>
    <font>
      <b/>
      <sz val="11"/>
      <color rgb="FFFF9797"/>
      <name val="Calibri"/>
      <family val="2"/>
      <scheme val="minor"/>
    </font>
    <font>
      <b/>
      <sz val="11"/>
      <name val="Calibri"/>
      <family val="2"/>
    </font>
    <font>
      <b/>
      <sz val="11"/>
      <color rgb="FF5000F0"/>
      <name val="Calibri"/>
      <family val="2"/>
      <scheme val="minor"/>
    </font>
    <font>
      <sz val="10"/>
      <name val="Arial"/>
      <family val="2"/>
    </font>
    <font>
      <b/>
      <sz val="10"/>
      <color rgb="FFFF0000"/>
      <name val="Arial"/>
      <family val="2"/>
    </font>
    <font>
      <sz val="11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1"/>
      <color rgb="FF00B827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1"/>
      <color theme="0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bscript"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9"/>
      <name val="Arial"/>
      <family val="2"/>
    </font>
    <font>
      <b/>
      <sz val="11"/>
      <color theme="1"/>
      <name val="Calibri (Body)"/>
    </font>
    <font>
      <sz val="11"/>
      <color theme="1"/>
      <name val="Calibri (Body)"/>
    </font>
    <font>
      <b/>
      <sz val="11"/>
      <name val="Calibri (Body)"/>
    </font>
    <font>
      <sz val="8"/>
      <name val="Calibri"/>
      <family val="2"/>
      <scheme val="minor"/>
    </font>
    <font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62D651"/>
        <bgColor indexed="64"/>
      </patternFill>
    </fill>
    <fill>
      <patternFill patternType="solid">
        <fgColor rgb="FF004500"/>
        <bgColor indexed="64"/>
      </patternFill>
    </fill>
    <fill>
      <patternFill patternType="solid">
        <fgColor rgb="FFE51900"/>
        <bgColor indexed="64"/>
      </patternFill>
    </fill>
    <fill>
      <patternFill patternType="solid">
        <fgColor rgb="FF5E0400"/>
        <bgColor indexed="64"/>
      </patternFill>
    </fill>
    <fill>
      <patternFill patternType="solid">
        <fgColor rgb="FFB0C5A7"/>
        <bgColor indexed="64"/>
      </patternFill>
    </fill>
    <fill>
      <patternFill patternType="solid">
        <fgColor rgb="FF139AD9"/>
        <bgColor indexed="64"/>
      </patternFill>
    </fill>
    <fill>
      <patternFill patternType="solid">
        <fgColor rgb="FFF09A17"/>
        <bgColor indexed="64"/>
      </patternFill>
    </fill>
    <fill>
      <patternFill patternType="solid">
        <fgColor rgb="FFE61A02"/>
        <bgColor indexed="64"/>
      </patternFill>
    </fill>
    <fill>
      <patternFill patternType="solid">
        <fgColor rgb="FF884DD0"/>
        <bgColor indexed="64"/>
      </patternFill>
    </fill>
    <fill>
      <patternFill patternType="solid">
        <fgColor rgb="FF2852F9"/>
        <bgColor indexed="64"/>
      </patternFill>
    </fill>
    <fill>
      <patternFill patternType="solid">
        <fgColor rgb="FFBA3AE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</patternFill>
    </fill>
    <fill>
      <patternFill patternType="solid">
        <fgColor rgb="FF9BBB59"/>
      </patternFill>
    </fill>
    <fill>
      <patternFill patternType="solid">
        <fgColor rgb="FF015300"/>
        <bgColor indexed="64"/>
      </patternFill>
    </fill>
    <fill>
      <patternFill patternType="solid">
        <fgColor rgb="FF6C0D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8CBAD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/>
    <xf numFmtId="0" fontId="10" fillId="0" borderId="0"/>
    <xf numFmtId="0" fontId="10" fillId="0" borderId="0"/>
  </cellStyleXfs>
  <cellXfs count="21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0" fontId="4" fillId="2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4" fillId="4" borderId="0" xfId="0" applyFont="1" applyFill="1" applyAlignment="1">
      <alignment horizontal="left"/>
    </xf>
    <xf numFmtId="0" fontId="3" fillId="5" borderId="0" xfId="0" applyFont="1" applyFill="1" applyAlignment="1">
      <alignment horizontal="left"/>
    </xf>
    <xf numFmtId="0" fontId="4" fillId="6" borderId="0" xfId="0" applyFont="1" applyFill="1" applyAlignment="1">
      <alignment horizontal="left"/>
    </xf>
    <xf numFmtId="0" fontId="3" fillId="7" borderId="0" xfId="0" applyFont="1" applyFill="1" applyAlignment="1">
      <alignment horizontal="left"/>
    </xf>
    <xf numFmtId="0" fontId="4" fillId="8" borderId="0" xfId="0" applyFont="1" applyFill="1" applyAlignment="1">
      <alignment horizontal="left"/>
    </xf>
    <xf numFmtId="0" fontId="4" fillId="9" borderId="0" xfId="0" applyFont="1" applyFill="1" applyAlignment="1">
      <alignment horizontal="left"/>
    </xf>
    <xf numFmtId="0" fontId="3" fillId="10" borderId="0" xfId="0" applyFont="1" applyFill="1" applyAlignment="1">
      <alignment horizontal="left"/>
    </xf>
    <xf numFmtId="0" fontId="3" fillId="11" borderId="0" xfId="0" applyFont="1" applyFill="1" applyAlignment="1">
      <alignment horizontal="left"/>
    </xf>
    <xf numFmtId="0" fontId="3" fillId="1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4" fillId="4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0" fillId="0" borderId="7" xfId="0" applyBorder="1" applyAlignment="1">
      <alignment horizontal="right"/>
    </xf>
    <xf numFmtId="0" fontId="4" fillId="6" borderId="0" xfId="0" applyFont="1" applyFill="1" applyAlignment="1">
      <alignment horizontal="right"/>
    </xf>
    <xf numFmtId="0" fontId="3" fillId="7" borderId="0" xfId="0" applyFont="1" applyFill="1" applyAlignment="1">
      <alignment horizontal="right"/>
    </xf>
    <xf numFmtId="0" fontId="4" fillId="9" borderId="0" xfId="0" applyFont="1" applyFill="1" applyAlignment="1">
      <alignment horizontal="right"/>
    </xf>
    <xf numFmtId="0" fontId="3" fillId="10" borderId="0" xfId="0" applyFont="1" applyFill="1" applyAlignment="1">
      <alignment horizontal="right"/>
    </xf>
    <xf numFmtId="0" fontId="3" fillId="12" borderId="0" xfId="0" applyFont="1" applyFill="1" applyAlignment="1">
      <alignment horizontal="right"/>
    </xf>
    <xf numFmtId="0" fontId="3" fillId="3" borderId="7" xfId="0" applyFont="1" applyFill="1" applyBorder="1" applyAlignment="1">
      <alignment horizontal="right"/>
    </xf>
    <xf numFmtId="0" fontId="3" fillId="5" borderId="7" xfId="0" applyFont="1" applyFill="1" applyBorder="1" applyAlignment="1">
      <alignment horizontal="right"/>
    </xf>
    <xf numFmtId="0" fontId="4" fillId="8" borderId="7" xfId="0" applyFont="1" applyFill="1" applyBorder="1" applyAlignment="1">
      <alignment horizontal="right"/>
    </xf>
    <xf numFmtId="0" fontId="3" fillId="11" borderId="7" xfId="0" applyFont="1" applyFill="1" applyBorder="1" applyAlignment="1">
      <alignment horizontal="right"/>
    </xf>
    <xf numFmtId="0" fontId="5" fillId="0" borderId="0" xfId="1"/>
    <xf numFmtId="0" fontId="6" fillId="0" borderId="0" xfId="1" applyFont="1"/>
    <xf numFmtId="0" fontId="5" fillId="0" borderId="15" xfId="1" applyBorder="1"/>
    <xf numFmtId="0" fontId="5" fillId="0" borderId="12" xfId="1" applyBorder="1" applyAlignment="1">
      <alignment horizontal="center"/>
    </xf>
    <xf numFmtId="0" fontId="5" fillId="0" borderId="0" xfId="1" applyAlignment="1">
      <alignment horizontal="center"/>
    </xf>
    <xf numFmtId="0" fontId="5" fillId="13" borderId="0" xfId="1" applyFill="1"/>
    <xf numFmtId="0" fontId="5" fillId="14" borderId="0" xfId="1" applyFill="1"/>
    <xf numFmtId="0" fontId="10" fillId="15" borderId="16" xfId="2" applyFill="1" applyBorder="1"/>
    <xf numFmtId="0" fontId="10" fillId="15" borderId="16" xfId="3" applyFill="1" applyBorder="1"/>
    <xf numFmtId="0" fontId="11" fillId="0" borderId="0" xfId="1" applyFont="1"/>
    <xf numFmtId="0" fontId="12" fillId="16" borderId="17" xfId="2" applyFont="1" applyFill="1" applyBorder="1" applyAlignment="1">
      <alignment horizontal="center" wrapText="1"/>
    </xf>
    <xf numFmtId="0" fontId="12" fillId="16" borderId="18" xfId="2" applyFont="1" applyFill="1" applyBorder="1" applyAlignment="1">
      <alignment horizontal="center" wrapText="1"/>
    </xf>
    <xf numFmtId="0" fontId="12" fillId="16" borderId="18" xfId="3" applyFont="1" applyFill="1" applyBorder="1" applyAlignment="1">
      <alignment horizontal="center" wrapText="1"/>
    </xf>
    <xf numFmtId="0" fontId="12" fillId="16" borderId="17" xfId="3" applyFont="1" applyFill="1" applyBorder="1" applyAlignment="1">
      <alignment horizontal="center" wrapText="1"/>
    </xf>
    <xf numFmtId="0" fontId="13" fillId="0" borderId="0" xfId="1" applyFont="1"/>
    <xf numFmtId="0" fontId="14" fillId="0" borderId="0" xfId="1" applyFont="1"/>
    <xf numFmtId="0" fontId="9" fillId="0" borderId="0" xfId="1" applyFont="1"/>
    <xf numFmtId="0" fontId="15" fillId="0" borderId="0" xfId="1" applyFont="1"/>
    <xf numFmtId="0" fontId="16" fillId="0" borderId="0" xfId="1" applyFont="1"/>
    <xf numFmtId="0" fontId="5" fillId="0" borderId="0" xfId="1" applyAlignment="1">
      <alignment horizontal="center" vertical="center" wrapText="1"/>
    </xf>
    <xf numFmtId="0" fontId="17" fillId="0" borderId="0" xfId="1" applyFont="1"/>
    <xf numFmtId="0" fontId="18" fillId="0" borderId="0" xfId="1" applyFont="1"/>
    <xf numFmtId="16" fontId="9" fillId="0" borderId="0" xfId="1" applyNumberFormat="1" applyFont="1"/>
    <xf numFmtId="16" fontId="19" fillId="0" borderId="0" xfId="1" applyNumberFormat="1" applyFont="1"/>
    <xf numFmtId="0" fontId="21" fillId="0" borderId="0" xfId="1" applyFont="1"/>
    <xf numFmtId="0" fontId="19" fillId="0" borderId="0" xfId="1" applyFont="1"/>
    <xf numFmtId="0" fontId="22" fillId="0" borderId="0" xfId="1" applyFont="1"/>
    <xf numFmtId="0" fontId="10" fillId="15" borderId="0" xfId="2" applyFill="1"/>
    <xf numFmtId="0" fontId="10" fillId="15" borderId="0" xfId="3" applyFill="1"/>
    <xf numFmtId="0" fontId="12" fillId="0" borderId="0" xfId="2" applyFont="1" applyAlignment="1">
      <alignment horizontal="center" wrapText="1"/>
    </xf>
    <xf numFmtId="0" fontId="12" fillId="0" borderId="0" xfId="3" applyFont="1" applyAlignment="1">
      <alignment horizontal="center" wrapText="1"/>
    </xf>
    <xf numFmtId="0" fontId="10" fillId="0" borderId="0" xfId="2"/>
    <xf numFmtId="0" fontId="10" fillId="0" borderId="0" xfId="3"/>
    <xf numFmtId="0" fontId="12" fillId="16" borderId="22" xfId="2" applyFont="1" applyFill="1" applyBorder="1" applyAlignment="1">
      <alignment horizontal="center" wrapText="1"/>
    </xf>
    <xf numFmtId="0" fontId="10" fillId="15" borderId="23" xfId="2" applyFill="1" applyBorder="1"/>
    <xf numFmtId="0" fontId="29" fillId="0" borderId="0" xfId="1" applyFont="1"/>
    <xf numFmtId="0" fontId="5" fillId="19" borderId="0" xfId="1" applyFill="1"/>
    <xf numFmtId="0" fontId="6" fillId="19" borderId="0" xfId="1" applyFont="1" applyFill="1"/>
    <xf numFmtId="0" fontId="12" fillId="19" borderId="0" xfId="2" applyFont="1" applyFill="1" applyAlignment="1">
      <alignment horizontal="center" wrapText="1"/>
    </xf>
    <xf numFmtId="0" fontId="10" fillId="19" borderId="0" xfId="2" applyFill="1"/>
    <xf numFmtId="0" fontId="25" fillId="0" borderId="0" xfId="1" applyFont="1"/>
    <xf numFmtId="0" fontId="12" fillId="16" borderId="24" xfId="2" applyFont="1" applyFill="1" applyBorder="1" applyAlignment="1">
      <alignment horizontal="center" wrapText="1"/>
    </xf>
    <xf numFmtId="0" fontId="23" fillId="0" borderId="0" xfId="1" applyFont="1"/>
    <xf numFmtId="0" fontId="10" fillId="15" borderId="25" xfId="2" applyFill="1" applyBorder="1"/>
    <xf numFmtId="0" fontId="27" fillId="0" borderId="0" xfId="1" applyFont="1"/>
    <xf numFmtId="0" fontId="12" fillId="16" borderId="26" xfId="2" applyFont="1" applyFill="1" applyBorder="1" applyAlignment="1">
      <alignment horizontal="center" wrapText="1"/>
    </xf>
    <xf numFmtId="0" fontId="12" fillId="16" borderId="27" xfId="2" applyFont="1" applyFill="1" applyBorder="1" applyAlignment="1">
      <alignment horizontal="center" wrapText="1"/>
    </xf>
    <xf numFmtId="0" fontId="12" fillId="20" borderId="0" xfId="2" applyFont="1" applyFill="1" applyAlignment="1">
      <alignment horizontal="center" vertical="center" wrapText="1"/>
    </xf>
    <xf numFmtId="0" fontId="12" fillId="16" borderId="24" xfId="3" applyFont="1" applyFill="1" applyBorder="1" applyAlignment="1">
      <alignment horizontal="center" wrapText="1"/>
    </xf>
    <xf numFmtId="0" fontId="12" fillId="20" borderId="2" xfId="3" applyFont="1" applyFill="1" applyBorder="1" applyAlignment="1">
      <alignment horizontal="center" vertical="center" wrapText="1"/>
    </xf>
    <xf numFmtId="0" fontId="12" fillId="20" borderId="2" xfId="2" applyFont="1" applyFill="1" applyBorder="1" applyAlignment="1">
      <alignment horizontal="center" vertical="center" wrapText="1"/>
    </xf>
    <xf numFmtId="0" fontId="10" fillId="15" borderId="28" xfId="2" applyFill="1" applyBorder="1"/>
    <xf numFmtId="0" fontId="10" fillId="15" borderId="1" xfId="2" applyFill="1" applyBorder="1"/>
    <xf numFmtId="0" fontId="10" fillId="20" borderId="0" xfId="2" applyFill="1"/>
    <xf numFmtId="0" fontId="5" fillId="20" borderId="0" xfId="1" applyFill="1"/>
    <xf numFmtId="0" fontId="6" fillId="20" borderId="0" xfId="1" applyFont="1" applyFill="1"/>
    <xf numFmtId="0" fontId="12" fillId="20" borderId="0" xfId="2" applyFont="1" applyFill="1"/>
    <xf numFmtId="0" fontId="10" fillId="15" borderId="30" xfId="2" applyFill="1" applyBorder="1"/>
    <xf numFmtId="0" fontId="10" fillId="15" borderId="31" xfId="2" applyFill="1" applyBorder="1"/>
    <xf numFmtId="0" fontId="5" fillId="0" borderId="28" xfId="1" applyBorder="1"/>
    <xf numFmtId="0" fontId="5" fillId="0" borderId="1" xfId="1" applyBorder="1"/>
    <xf numFmtId="0" fontId="6" fillId="20" borderId="1" xfId="1" applyFont="1" applyFill="1" applyBorder="1"/>
    <xf numFmtId="0" fontId="12" fillId="20" borderId="16" xfId="2" applyFont="1" applyFill="1" applyBorder="1"/>
    <xf numFmtId="0" fontId="10" fillId="15" borderId="29" xfId="2" applyFill="1" applyBorder="1"/>
    <xf numFmtId="0" fontId="25" fillId="14" borderId="0" xfId="1" applyFont="1" applyFill="1"/>
    <xf numFmtId="0" fontId="12" fillId="14" borderId="0" xfId="2" applyFont="1" applyFill="1" applyAlignment="1">
      <alignment horizontal="center" wrapText="1"/>
    </xf>
    <xf numFmtId="0" fontId="12" fillId="14" borderId="0" xfId="3" applyFont="1" applyFill="1" applyAlignment="1">
      <alignment horizontal="center" wrapText="1"/>
    </xf>
    <xf numFmtId="0" fontId="10" fillId="14" borderId="0" xfId="3" applyFill="1"/>
    <xf numFmtId="0" fontId="10" fillId="20" borderId="0" xfId="3" applyFill="1"/>
    <xf numFmtId="0" fontId="10" fillId="20" borderId="1" xfId="2" applyFill="1" applyBorder="1"/>
    <xf numFmtId="0" fontId="5" fillId="21" borderId="0" xfId="1" applyFill="1"/>
    <xf numFmtId="0" fontId="6" fillId="21" borderId="0" xfId="1" applyFont="1" applyFill="1"/>
    <xf numFmtId="0" fontId="10" fillId="21" borderId="16" xfId="3" applyFill="1" applyBorder="1"/>
    <xf numFmtId="0" fontId="6" fillId="23" borderId="0" xfId="1" applyFont="1" applyFill="1"/>
    <xf numFmtId="0" fontId="30" fillId="24" borderId="0" xfId="0" applyFont="1" applyFill="1"/>
    <xf numFmtId="0" fontId="31" fillId="24" borderId="0" xfId="0" applyFont="1" applyFill="1"/>
    <xf numFmtId="0" fontId="6" fillId="23" borderId="21" xfId="1" applyFont="1" applyFill="1" applyBorder="1"/>
    <xf numFmtId="0" fontId="6" fillId="23" borderId="19" xfId="1" applyFont="1" applyFill="1" applyBorder="1"/>
    <xf numFmtId="0" fontId="6" fillId="21" borderId="21" xfId="1" applyFont="1" applyFill="1" applyBorder="1"/>
    <xf numFmtId="0" fontId="6" fillId="21" borderId="19" xfId="1" applyFont="1" applyFill="1" applyBorder="1"/>
    <xf numFmtId="0" fontId="31" fillId="22" borderId="0" xfId="0" applyFont="1" applyFill="1"/>
    <xf numFmtId="0" fontId="30" fillId="25" borderId="0" xfId="0" applyFont="1" applyFill="1"/>
    <xf numFmtId="0" fontId="5" fillId="0" borderId="14" xfId="1" applyBorder="1" applyAlignment="1">
      <alignment horizontal="center"/>
    </xf>
    <xf numFmtId="0" fontId="5" fillId="0" borderId="14" xfId="1" applyBorder="1"/>
    <xf numFmtId="0" fontId="6" fillId="20" borderId="0" xfId="1" applyFont="1" applyFill="1" applyAlignment="1">
      <alignment horizontal="center" vertical="center"/>
    </xf>
    <xf numFmtId="0" fontId="6" fillId="4" borderId="0" xfId="1" applyFont="1" applyFill="1"/>
    <xf numFmtId="0" fontId="23" fillId="18" borderId="0" xfId="1" applyFont="1" applyFill="1"/>
    <xf numFmtId="0" fontId="23" fillId="10" borderId="0" xfId="1" applyFont="1" applyFill="1"/>
    <xf numFmtId="0" fontId="23" fillId="11" borderId="0" xfId="1" applyFont="1" applyFill="1"/>
    <xf numFmtId="0" fontId="6" fillId="8" borderId="0" xfId="1" applyFont="1" applyFill="1"/>
    <xf numFmtId="0" fontId="23" fillId="7" borderId="0" xfId="1" applyFont="1" applyFill="1"/>
    <xf numFmtId="0" fontId="6" fillId="6" borderId="0" xfId="1" applyFont="1" applyFill="1"/>
    <xf numFmtId="0" fontId="6" fillId="2" borderId="0" xfId="1" applyFont="1" applyFill="1"/>
    <xf numFmtId="0" fontId="23" fillId="17" borderId="0" xfId="1" applyFont="1" applyFill="1"/>
    <xf numFmtId="0" fontId="23" fillId="12" borderId="0" xfId="1" applyFont="1" applyFill="1"/>
    <xf numFmtId="0" fontId="31" fillId="25" borderId="0" xfId="0" applyFont="1" applyFill="1" applyAlignment="1">
      <alignment horizontal="center" vertical="center"/>
    </xf>
    <xf numFmtId="0" fontId="20" fillId="0" borderId="0" xfId="1" applyFont="1"/>
    <xf numFmtId="0" fontId="5" fillId="4" borderId="0" xfId="1" applyFill="1"/>
    <xf numFmtId="0" fontId="25" fillId="18" borderId="0" xfId="1" applyFont="1" applyFill="1"/>
    <xf numFmtId="0" fontId="6" fillId="0" borderId="0" xfId="0" applyFont="1"/>
    <xf numFmtId="0" fontId="19" fillId="0" borderId="0" xfId="0" applyFont="1"/>
    <xf numFmtId="0" fontId="0" fillId="0" borderId="14" xfId="0" applyBorder="1"/>
    <xf numFmtId="0" fontId="31" fillId="0" borderId="0" xfId="0" applyFont="1" applyAlignment="1">
      <alignment horizontal="center" vertical="center"/>
    </xf>
    <xf numFmtId="0" fontId="6" fillId="14" borderId="0" xfId="1" applyFont="1" applyFill="1"/>
    <xf numFmtId="0" fontId="28" fillId="14" borderId="0" xfId="1" applyFont="1" applyFill="1"/>
    <xf numFmtId="0" fontId="32" fillId="26" borderId="0" xfId="0" applyFont="1" applyFill="1"/>
    <xf numFmtId="0" fontId="33" fillId="0" borderId="14" xfId="0" applyFont="1" applyBorder="1"/>
    <xf numFmtId="0" fontId="34" fillId="0" borderId="0" xfId="0" applyFont="1"/>
    <xf numFmtId="0" fontId="35" fillId="16" borderId="17" xfId="3" applyFont="1" applyFill="1" applyBorder="1" applyAlignment="1">
      <alignment horizontal="center" wrapText="1"/>
    </xf>
    <xf numFmtId="0" fontId="36" fillId="15" borderId="16" xfId="3" applyFont="1" applyFill="1" applyBorder="1"/>
    <xf numFmtId="0" fontId="35" fillId="23" borderId="0" xfId="1" applyFont="1" applyFill="1"/>
    <xf numFmtId="0" fontId="36" fillId="0" borderId="0" xfId="1" applyFont="1"/>
    <xf numFmtId="0" fontId="30" fillId="0" borderId="0" xfId="0" applyFont="1"/>
    <xf numFmtId="0" fontId="37" fillId="6" borderId="0" xfId="1" applyFont="1" applyFill="1"/>
    <xf numFmtId="0" fontId="5" fillId="27" borderId="0" xfId="1" applyFill="1"/>
    <xf numFmtId="0" fontId="5" fillId="28" borderId="0" xfId="1" applyFill="1"/>
    <xf numFmtId="0" fontId="5" fillId="29" borderId="0" xfId="1" applyFill="1"/>
    <xf numFmtId="0" fontId="12" fillId="27" borderId="17" xfId="3" applyFont="1" applyFill="1" applyBorder="1" applyAlignment="1">
      <alignment horizontal="center" wrapText="1"/>
    </xf>
    <xf numFmtId="0" fontId="39" fillId="0" borderId="0" xfId="0" applyFont="1" applyFill="1" applyBorder="1" applyAlignment="1"/>
    <xf numFmtId="0" fontId="40" fillId="0" borderId="0" xfId="0" applyFont="1" applyFill="1" applyBorder="1" applyAlignment="1"/>
    <xf numFmtId="0" fontId="40" fillId="0" borderId="0" xfId="0" applyFont="1" applyFill="1" applyAlignment="1"/>
    <xf numFmtId="0" fontId="41" fillId="0" borderId="0" xfId="0" applyFont="1" applyFill="1" applyBorder="1" applyAlignment="1"/>
    <xf numFmtId="0" fontId="41" fillId="0" borderId="0" xfId="0" applyFont="1" applyFill="1" applyAlignment="1"/>
    <xf numFmtId="0" fontId="42" fillId="0" borderId="0" xfId="0" applyFont="1"/>
    <xf numFmtId="0" fontId="0" fillId="0" borderId="0" xfId="0" applyBorder="1"/>
    <xf numFmtId="0" fontId="0" fillId="0" borderId="0" xfId="0" applyFill="1" applyBorder="1"/>
    <xf numFmtId="0" fontId="4" fillId="2" borderId="0" xfId="0" applyFont="1" applyFill="1" applyBorder="1" applyAlignment="1">
      <alignment horizontal="right"/>
    </xf>
    <xf numFmtId="0" fontId="10" fillId="0" borderId="0" xfId="0" applyFont="1" applyFill="1" applyBorder="1" applyAlignment="1"/>
    <xf numFmtId="0" fontId="5" fillId="0" borderId="0" xfId="1" applyFill="1"/>
    <xf numFmtId="0" fontId="10" fillId="0" borderId="14" xfId="0" applyFont="1" applyFill="1" applyBorder="1" applyAlignment="1"/>
    <xf numFmtId="0" fontId="27" fillId="0" borderId="0" xfId="0" applyFont="1"/>
    <xf numFmtId="0" fontId="0" fillId="20" borderId="0" xfId="0" applyFont="1" applyFill="1"/>
    <xf numFmtId="0" fontId="23" fillId="12" borderId="21" xfId="1" applyFont="1" applyFill="1" applyBorder="1" applyAlignment="1">
      <alignment horizontal="left" vertical="center"/>
    </xf>
    <xf numFmtId="0" fontId="23" fillId="12" borderId="20" xfId="1" applyFont="1" applyFill="1" applyBorder="1" applyAlignment="1">
      <alignment horizontal="left" vertical="center"/>
    </xf>
    <xf numFmtId="0" fontId="23" fillId="12" borderId="19" xfId="1" applyFont="1" applyFill="1" applyBorder="1" applyAlignment="1">
      <alignment horizontal="left" vertical="center"/>
    </xf>
    <xf numFmtId="0" fontId="6" fillId="8" borderId="21" xfId="1" applyFont="1" applyFill="1" applyBorder="1" applyAlignment="1">
      <alignment horizontal="left" vertical="center"/>
    </xf>
    <xf numFmtId="0" fontId="6" fillId="8" borderId="20" xfId="1" applyFont="1" applyFill="1" applyBorder="1" applyAlignment="1">
      <alignment horizontal="left" vertical="center"/>
    </xf>
    <xf numFmtId="0" fontId="6" fillId="8" borderId="19" xfId="1" applyFont="1" applyFill="1" applyBorder="1" applyAlignment="1">
      <alignment horizontal="left" vertical="center"/>
    </xf>
    <xf numFmtId="0" fontId="25" fillId="17" borderId="21" xfId="1" applyFont="1" applyFill="1" applyBorder="1" applyAlignment="1">
      <alignment horizontal="left" vertical="center"/>
    </xf>
    <xf numFmtId="0" fontId="25" fillId="17" borderId="20" xfId="1" applyFont="1" applyFill="1" applyBorder="1" applyAlignment="1">
      <alignment horizontal="left" vertical="center"/>
    </xf>
    <xf numFmtId="0" fontId="25" fillId="17" borderId="19" xfId="1" applyFont="1" applyFill="1" applyBorder="1" applyAlignment="1">
      <alignment horizontal="left" vertical="center"/>
    </xf>
    <xf numFmtId="0" fontId="23" fillId="18" borderId="21" xfId="1" applyFont="1" applyFill="1" applyBorder="1" applyAlignment="1">
      <alignment horizontal="left" vertical="center"/>
    </xf>
    <xf numFmtId="0" fontId="23" fillId="18" borderId="20" xfId="1" applyFont="1" applyFill="1" applyBorder="1" applyAlignment="1">
      <alignment horizontal="left" vertical="center"/>
    </xf>
    <xf numFmtId="0" fontId="23" fillId="18" borderId="19" xfId="1" applyFont="1" applyFill="1" applyBorder="1" applyAlignment="1">
      <alignment horizontal="left" vertical="center"/>
    </xf>
    <xf numFmtId="0" fontId="23" fillId="7" borderId="21" xfId="1" applyFont="1" applyFill="1" applyBorder="1" applyAlignment="1">
      <alignment horizontal="left" vertical="center"/>
    </xf>
    <xf numFmtId="0" fontId="23" fillId="7" borderId="20" xfId="1" applyFont="1" applyFill="1" applyBorder="1" applyAlignment="1">
      <alignment horizontal="left" vertical="center"/>
    </xf>
    <xf numFmtId="0" fontId="23" fillId="7" borderId="19" xfId="1" applyFont="1" applyFill="1" applyBorder="1" applyAlignment="1">
      <alignment horizontal="left" vertical="center"/>
    </xf>
    <xf numFmtId="0" fontId="6" fillId="4" borderId="21" xfId="1" applyFont="1" applyFill="1" applyBorder="1" applyAlignment="1">
      <alignment horizontal="left" vertical="center"/>
    </xf>
    <xf numFmtId="0" fontId="6" fillId="4" borderId="20" xfId="1" applyFont="1" applyFill="1" applyBorder="1" applyAlignment="1">
      <alignment horizontal="left" vertical="center"/>
    </xf>
    <xf numFmtId="0" fontId="6" fillId="4" borderId="19" xfId="1" applyFont="1" applyFill="1" applyBorder="1" applyAlignment="1">
      <alignment horizontal="left" vertical="center"/>
    </xf>
    <xf numFmtId="0" fontId="23" fillId="10" borderId="21" xfId="1" applyFont="1" applyFill="1" applyBorder="1" applyAlignment="1">
      <alignment horizontal="left" vertical="center"/>
    </xf>
    <xf numFmtId="0" fontId="23" fillId="10" borderId="20" xfId="1" applyFont="1" applyFill="1" applyBorder="1" applyAlignment="1">
      <alignment horizontal="left" vertical="center"/>
    </xf>
    <xf numFmtId="0" fontId="23" fillId="10" borderId="19" xfId="1" applyFont="1" applyFill="1" applyBorder="1" applyAlignment="1">
      <alignment horizontal="left" vertical="center"/>
    </xf>
    <xf numFmtId="0" fontId="23" fillId="11" borderId="21" xfId="1" applyFont="1" applyFill="1" applyBorder="1" applyAlignment="1">
      <alignment horizontal="left" vertical="center"/>
    </xf>
    <xf numFmtId="0" fontId="23" fillId="11" borderId="20" xfId="1" applyFont="1" applyFill="1" applyBorder="1" applyAlignment="1">
      <alignment horizontal="left" vertical="center"/>
    </xf>
    <xf numFmtId="0" fontId="23" fillId="11" borderId="19" xfId="1" applyFont="1" applyFill="1" applyBorder="1" applyAlignment="1">
      <alignment horizontal="left" vertical="center"/>
    </xf>
    <xf numFmtId="0" fontId="6" fillId="2" borderId="21" xfId="1" applyFont="1" applyFill="1" applyBorder="1" applyAlignment="1">
      <alignment horizontal="left" vertical="center"/>
    </xf>
    <xf numFmtId="0" fontId="6" fillId="2" borderId="20" xfId="1" applyFont="1" applyFill="1" applyBorder="1" applyAlignment="1">
      <alignment horizontal="left" vertical="center"/>
    </xf>
    <xf numFmtId="0" fontId="6" fillId="2" borderId="19" xfId="1" applyFont="1" applyFill="1" applyBorder="1" applyAlignment="1">
      <alignment horizontal="left" vertical="center"/>
    </xf>
    <xf numFmtId="0" fontId="6" fillId="6" borderId="21" xfId="1" applyFont="1" applyFill="1" applyBorder="1" applyAlignment="1">
      <alignment horizontal="left" vertical="center"/>
    </xf>
    <xf numFmtId="0" fontId="6" fillId="6" borderId="20" xfId="1" applyFont="1" applyFill="1" applyBorder="1" applyAlignment="1">
      <alignment horizontal="left" vertical="center"/>
    </xf>
    <xf numFmtId="0" fontId="6" fillId="6" borderId="19" xfId="1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3" fillId="12" borderId="0" xfId="1" applyFont="1" applyFill="1" applyAlignment="1">
      <alignment horizontal="center"/>
    </xf>
    <xf numFmtId="0" fontId="23" fillId="17" borderId="0" xfId="1" applyFont="1" applyFill="1" applyAlignment="1">
      <alignment horizontal="center"/>
    </xf>
    <xf numFmtId="0" fontId="6" fillId="8" borderId="0" xfId="1" applyFont="1" applyFill="1" applyAlignment="1">
      <alignment horizontal="center"/>
    </xf>
    <xf numFmtId="0" fontId="5" fillId="0" borderId="14" xfId="1" applyBorder="1" applyAlignment="1">
      <alignment horizontal="center"/>
    </xf>
    <xf numFmtId="0" fontId="23" fillId="10" borderId="0" xfId="1" applyFont="1" applyFill="1" applyAlignment="1">
      <alignment horizontal="center"/>
    </xf>
    <xf numFmtId="0" fontId="39" fillId="0" borderId="32" xfId="0" applyFont="1" applyFill="1" applyBorder="1" applyAlignment="1"/>
    <xf numFmtId="0" fontId="10" fillId="0" borderId="14" xfId="0" applyFont="1" applyFill="1" applyBorder="1" applyAlignment="1"/>
    <xf numFmtId="0" fontId="16" fillId="0" borderId="14" xfId="0" applyFont="1" applyBorder="1" applyAlignment="1">
      <alignment horizontal="left"/>
    </xf>
    <xf numFmtId="0" fontId="6" fillId="2" borderId="0" xfId="1" applyFont="1" applyFill="1" applyAlignment="1">
      <alignment horizontal="center"/>
    </xf>
    <xf numFmtId="0" fontId="23" fillId="11" borderId="0" xfId="1" applyFont="1" applyFill="1" applyAlignment="1">
      <alignment horizontal="center"/>
    </xf>
  </cellXfs>
  <cellStyles count="4">
    <cellStyle name="Normal" xfId="0" builtinId="0"/>
    <cellStyle name="Normal 2" xfId="1" xr:uid="{9AFA59B8-38DA-1D46-874E-C9F58724C71B}"/>
    <cellStyle name="Normal 2 2" xfId="2" xr:uid="{10562275-270B-B747-8F2B-6837F01AE0A6}"/>
    <cellStyle name="Normal 3" xfId="3" xr:uid="{C8047E9C-B91B-F64E-9496-D12105040B12}"/>
  </cellStyles>
  <dxfs count="41">
    <dxf>
      <fill>
        <patternFill>
          <bgColor theme="5" tint="0.3999450666829432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5" tint="0.3999450666829432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5" tint="0.3999450666829432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 patternType="none">
          <bgColor auto="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colors>
    <mruColors>
      <color rgb="FF6C0D00"/>
      <color rgb="FFE51900"/>
      <color rgb="FFF09A17"/>
      <color rgb="FFBA3AE9"/>
      <color rgb="FF015300"/>
      <color rgb="FF62D651"/>
      <color rgb="FFB0C5A7"/>
      <color rgb="FF139AD9"/>
      <color rgb="FF2852F9"/>
      <color rgb="FF884D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2E1AA-571A-AF4E-8363-C7F67B4C44AA}">
  <dimension ref="A1:SP210"/>
  <sheetViews>
    <sheetView topLeftCell="FY62" zoomScale="61" zoomScaleNormal="61" workbookViewId="0">
      <selection activeCell="GO89" sqref="GO89:GW89"/>
    </sheetView>
  </sheetViews>
  <sheetFormatPr baseColWidth="10" defaultColWidth="8.83203125" defaultRowHeight="16" x14ac:dyDescent="0.2"/>
  <cols>
    <col min="1" max="44" width="8.83203125" style="43"/>
    <col min="45" max="45" width="8.83203125" style="49"/>
    <col min="46" max="79" width="8.83203125" style="43"/>
    <col min="80" max="80" width="9" style="43" customWidth="1"/>
    <col min="81" max="86" width="8.83203125" style="43"/>
    <col min="87" max="87" width="8.83203125" style="43" customWidth="1"/>
    <col min="88" max="103" width="8.83203125" style="43"/>
    <col min="104" max="104" width="8.83203125" style="79"/>
    <col min="105" max="105" width="9.1640625" style="43" customWidth="1"/>
    <col min="106" max="141" width="8.83203125" style="43"/>
    <col min="142" max="146" width="9.1640625" style="43" customWidth="1"/>
    <col min="147" max="151" width="8.83203125" style="43"/>
    <col min="153" max="159" width="8.83203125" style="43"/>
    <col min="161" max="171" width="8.83203125" style="43"/>
    <col min="173" max="176" width="8.83203125" style="43"/>
    <col min="178" max="196" width="8.83203125" style="43"/>
    <col min="206" max="206" width="8.83203125" style="43"/>
    <col min="208" max="212" width="8.83203125" style="43"/>
    <col min="213" max="213" width="8.83203125" style="79"/>
    <col min="214" max="248" width="8.83203125" style="43"/>
    <col min="249" max="251" width="9" style="43" bestFit="1" customWidth="1"/>
    <col min="252" max="253" width="8.83203125" style="43"/>
    <col min="254" max="261" width="9" style="43" bestFit="1" customWidth="1"/>
    <col min="262" max="262" width="8.83203125" style="43"/>
    <col min="263" max="266" width="9" style="43" bestFit="1" customWidth="1"/>
    <col min="267" max="279" width="9" style="43" customWidth="1"/>
    <col min="280" max="280" width="8.83203125" style="43"/>
    <col min="281" max="283" width="9" style="43" bestFit="1" customWidth="1"/>
    <col min="284" max="285" width="8.83203125" style="43"/>
    <col min="286" max="291" width="9" style="43" bestFit="1" customWidth="1"/>
    <col min="292" max="292" width="9.5" style="43" bestFit="1" customWidth="1"/>
    <col min="293" max="293" width="9" style="43" bestFit="1" customWidth="1"/>
    <col min="294" max="313" width="8.83203125" style="43"/>
    <col min="314" max="314" width="8.83203125" style="49"/>
    <col min="315" max="322" width="8.83203125" style="43"/>
    <col min="323" max="323" width="12" style="43" customWidth="1"/>
    <col min="324" max="344" width="8.83203125" style="43"/>
    <col min="345" max="345" width="8.83203125" style="43" customWidth="1"/>
    <col min="346" max="356" width="8.83203125" style="43"/>
    <col min="358" max="362" width="8.83203125" style="43"/>
    <col min="364" max="370" width="8.83203125" style="43"/>
    <col min="372" max="375" width="8.83203125" style="43"/>
    <col min="377" max="383" width="8.83203125" style="43"/>
    <col min="385" max="387" width="8.83203125" style="43"/>
    <col min="389" max="393" width="8.83203125" style="43"/>
    <col min="394" max="394" width="8.83203125" style="43" customWidth="1"/>
    <col min="396" max="16384" width="8.83203125" style="43"/>
  </cols>
  <sheetData>
    <row r="1" spans="1:510" x14ac:dyDescent="0.2">
      <c r="G1" s="43" t="s">
        <v>0</v>
      </c>
    </row>
    <row r="2" spans="1:510" x14ac:dyDescent="0.2">
      <c r="G2" s="43" t="s">
        <v>1</v>
      </c>
    </row>
    <row r="3" spans="1:510" ht="34" x14ac:dyDescent="0.4">
      <c r="E3" s="78" t="s">
        <v>2</v>
      </c>
      <c r="DB3" s="78" t="s">
        <v>3</v>
      </c>
      <c r="HG3" s="78" t="s">
        <v>4</v>
      </c>
    </row>
    <row r="4" spans="1:510" ht="17" thickBot="1" x14ac:dyDescent="0.25"/>
    <row r="5" spans="1:510" ht="18" thickBot="1" x14ac:dyDescent="0.25">
      <c r="E5" s="199" t="s">
        <v>5</v>
      </c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200"/>
      <c r="AF5" s="200"/>
      <c r="AG5" s="200"/>
      <c r="AH5" s="200"/>
      <c r="AI5" s="200"/>
      <c r="AJ5" s="200"/>
      <c r="AK5" s="200"/>
      <c r="AL5" s="200"/>
      <c r="AM5" s="200"/>
      <c r="AN5" s="200"/>
      <c r="AO5" s="200"/>
      <c r="AP5" s="200"/>
      <c r="AQ5" s="201"/>
      <c r="AU5" s="190" t="s">
        <v>6</v>
      </c>
      <c r="AV5" s="191"/>
      <c r="AW5" s="191"/>
      <c r="AX5" s="191"/>
      <c r="AY5" s="191"/>
      <c r="AZ5" s="191"/>
      <c r="BA5" s="191"/>
      <c r="BB5" s="191"/>
      <c r="BC5" s="191"/>
      <c r="BD5" s="191"/>
      <c r="BE5" s="191"/>
      <c r="BF5" s="191"/>
      <c r="BG5" s="191"/>
      <c r="BH5" s="191"/>
      <c r="BI5" s="191"/>
      <c r="BJ5" s="191"/>
      <c r="BK5" s="191"/>
      <c r="BL5" s="191"/>
      <c r="BM5" s="191"/>
      <c r="BN5" s="191"/>
      <c r="BO5" s="191"/>
      <c r="BP5" s="191"/>
      <c r="BQ5" s="191"/>
      <c r="BR5" s="191"/>
      <c r="BS5" s="191"/>
      <c r="BT5" s="191"/>
      <c r="BU5" s="191"/>
      <c r="BV5" s="191"/>
      <c r="BW5" s="191"/>
      <c r="BX5" s="191"/>
      <c r="BY5" s="191"/>
      <c r="BZ5" s="191"/>
      <c r="CA5" s="191"/>
      <c r="CB5" s="191"/>
      <c r="CC5" s="191"/>
      <c r="CD5" s="191"/>
      <c r="CE5" s="191"/>
      <c r="CF5" s="191"/>
      <c r="CG5" s="191"/>
      <c r="CH5" s="191"/>
      <c r="CI5" s="191"/>
      <c r="CJ5" s="191"/>
      <c r="CK5" s="191"/>
      <c r="CL5" s="191"/>
      <c r="CM5" s="191"/>
      <c r="CN5" s="191"/>
      <c r="CO5" s="191"/>
      <c r="CP5" s="191"/>
      <c r="CQ5" s="191"/>
      <c r="CR5" s="191"/>
      <c r="CS5" s="191"/>
      <c r="CT5" s="191"/>
      <c r="CU5" s="191"/>
      <c r="CV5" s="191"/>
      <c r="CW5" s="191"/>
      <c r="CX5" s="192"/>
      <c r="CY5" s="44"/>
      <c r="CZ5" s="80"/>
      <c r="DA5" s="44"/>
      <c r="DB5" s="202" t="s">
        <v>7</v>
      </c>
      <c r="DC5" s="203"/>
      <c r="DD5" s="203"/>
      <c r="DE5" s="203"/>
      <c r="DF5" s="203"/>
      <c r="DG5" s="203"/>
      <c r="DH5" s="203"/>
      <c r="DI5" s="203"/>
      <c r="DJ5" s="203"/>
      <c r="DK5" s="203"/>
      <c r="DL5" s="203"/>
      <c r="DM5" s="203"/>
      <c r="DN5" s="203"/>
      <c r="DO5" s="203"/>
      <c r="DP5" s="203"/>
      <c r="DQ5" s="203"/>
      <c r="DR5" s="203"/>
      <c r="DS5" s="203"/>
      <c r="DT5" s="203"/>
      <c r="DU5" s="203"/>
      <c r="DV5" s="203"/>
      <c r="DW5" s="203"/>
      <c r="DX5" s="203"/>
      <c r="DY5" s="203"/>
      <c r="DZ5" s="203"/>
      <c r="EA5" s="203"/>
      <c r="EB5" s="203"/>
      <c r="EC5" s="203"/>
      <c r="ED5" s="203"/>
      <c r="EE5" s="203"/>
      <c r="EF5" s="203"/>
      <c r="EG5" s="203"/>
      <c r="EH5" s="203"/>
      <c r="EI5" s="203"/>
      <c r="EJ5" s="203"/>
      <c r="EK5" s="203"/>
      <c r="EL5" s="203"/>
      <c r="EM5" s="203"/>
      <c r="EN5" s="203"/>
      <c r="EO5" s="204"/>
      <c r="EP5" s="44"/>
      <c r="ER5" s="187" t="s">
        <v>8</v>
      </c>
      <c r="ES5" s="188"/>
      <c r="ET5" s="188"/>
      <c r="EU5" s="188"/>
      <c r="EV5" s="188"/>
      <c r="EW5" s="188"/>
      <c r="EX5" s="188"/>
      <c r="EY5" s="188"/>
      <c r="EZ5" s="188"/>
      <c r="FA5" s="188"/>
      <c r="FB5" s="188"/>
      <c r="FC5" s="188"/>
      <c r="FD5" s="188"/>
      <c r="FE5" s="188"/>
      <c r="FF5" s="188"/>
      <c r="FG5" s="188"/>
      <c r="FH5" s="188"/>
      <c r="FI5" s="188"/>
      <c r="FJ5" s="188"/>
      <c r="FK5" s="188"/>
      <c r="FL5" s="188"/>
      <c r="FM5" s="188"/>
      <c r="FN5" s="188"/>
      <c r="FO5" s="188"/>
      <c r="FP5" s="188"/>
      <c r="FQ5" s="188"/>
      <c r="FR5" s="188"/>
      <c r="FS5" s="188"/>
      <c r="FT5" s="188"/>
      <c r="FU5" s="188"/>
      <c r="FV5" s="188"/>
      <c r="FW5" s="188"/>
      <c r="FX5" s="189"/>
      <c r="FY5" s="83"/>
      <c r="GA5" s="178" t="s">
        <v>9</v>
      </c>
      <c r="GB5" s="179"/>
      <c r="GC5" s="179"/>
      <c r="GD5" s="179"/>
      <c r="GE5" s="179"/>
      <c r="GF5" s="179"/>
      <c r="GG5" s="179"/>
      <c r="GH5" s="179"/>
      <c r="GI5" s="179"/>
      <c r="GJ5" s="179"/>
      <c r="GK5" s="179"/>
      <c r="GL5" s="179"/>
      <c r="GM5" s="179"/>
      <c r="GN5" s="179"/>
      <c r="GO5" s="179"/>
      <c r="GP5" s="179"/>
      <c r="GQ5" s="179"/>
      <c r="GR5" s="179"/>
      <c r="GS5" s="179"/>
      <c r="GT5" s="179"/>
      <c r="GU5" s="179"/>
      <c r="GV5" s="179"/>
      <c r="GW5" s="179"/>
      <c r="GX5" s="179"/>
      <c r="GY5" s="179"/>
      <c r="GZ5" s="179"/>
      <c r="HA5" s="179"/>
      <c r="HB5" s="180"/>
      <c r="HG5" s="190" t="s">
        <v>6</v>
      </c>
      <c r="HH5" s="191"/>
      <c r="HI5" s="191"/>
      <c r="HJ5" s="191"/>
      <c r="HK5" s="191"/>
      <c r="HL5" s="191"/>
      <c r="HM5" s="191"/>
      <c r="HN5" s="191"/>
      <c r="HO5" s="191"/>
      <c r="HP5" s="191"/>
      <c r="HQ5" s="191"/>
      <c r="HR5" s="191"/>
      <c r="HS5" s="191"/>
      <c r="HT5" s="191"/>
      <c r="HU5" s="191"/>
      <c r="HV5" s="191"/>
      <c r="HW5" s="191"/>
      <c r="HX5" s="191"/>
      <c r="HY5" s="191"/>
      <c r="HZ5" s="191"/>
      <c r="IA5" s="191"/>
      <c r="IB5" s="191"/>
      <c r="IC5" s="191"/>
      <c r="ID5" s="191"/>
      <c r="IE5" s="191"/>
      <c r="IF5" s="191"/>
      <c r="IG5" s="191"/>
      <c r="IH5" s="191"/>
      <c r="II5" s="191"/>
      <c r="IJ5" s="191"/>
      <c r="IK5" s="191"/>
      <c r="IL5" s="191"/>
      <c r="IM5" s="191"/>
      <c r="IN5" s="191"/>
      <c r="IO5" s="191"/>
      <c r="IP5" s="191"/>
      <c r="IQ5" s="192"/>
      <c r="IR5" s="44"/>
      <c r="IS5" s="44"/>
      <c r="IT5" s="193" t="s">
        <v>10</v>
      </c>
      <c r="IU5" s="194"/>
      <c r="IV5" s="194"/>
      <c r="IW5" s="194"/>
      <c r="IX5" s="194"/>
      <c r="IY5" s="194"/>
      <c r="IZ5" s="194"/>
      <c r="JA5" s="194"/>
      <c r="JB5" s="194"/>
      <c r="JC5" s="194"/>
      <c r="JD5" s="194"/>
      <c r="JE5" s="194"/>
      <c r="JF5" s="194"/>
      <c r="JG5" s="194"/>
      <c r="JH5" s="194"/>
      <c r="JI5" s="194"/>
      <c r="JJ5" s="194"/>
      <c r="JK5" s="194"/>
      <c r="JL5" s="194"/>
      <c r="JM5" s="194"/>
      <c r="JN5" s="194"/>
      <c r="JO5" s="194"/>
      <c r="JP5" s="194"/>
      <c r="JQ5" s="194"/>
      <c r="JR5" s="194"/>
      <c r="JS5" s="194"/>
      <c r="JT5" s="194"/>
      <c r="JU5" s="194"/>
      <c r="JV5" s="194"/>
      <c r="JW5" s="195"/>
      <c r="JX5" s="83"/>
      <c r="JZ5" s="196" t="s">
        <v>10</v>
      </c>
      <c r="KA5" s="197"/>
      <c r="KB5" s="197"/>
      <c r="KC5" s="197"/>
      <c r="KD5" s="197"/>
      <c r="KE5" s="197"/>
      <c r="KF5" s="197"/>
      <c r="KG5" s="197"/>
      <c r="KH5" s="197"/>
      <c r="KI5" s="197"/>
      <c r="KJ5" s="197"/>
      <c r="KK5" s="197"/>
      <c r="KL5" s="197"/>
      <c r="KM5" s="197"/>
      <c r="KN5" s="197"/>
      <c r="KO5" s="197"/>
      <c r="KP5" s="197"/>
      <c r="KQ5" s="197"/>
      <c r="KR5" s="197"/>
      <c r="KS5" s="197"/>
      <c r="KT5" s="197"/>
      <c r="KU5" s="197"/>
      <c r="KV5" s="197"/>
      <c r="KW5" s="197"/>
      <c r="KX5" s="197"/>
      <c r="KY5" s="197"/>
      <c r="KZ5" s="198"/>
      <c r="LA5" s="83"/>
      <c r="LB5" s="107"/>
      <c r="LC5" s="83"/>
      <c r="LD5" s="190" t="s">
        <v>6</v>
      </c>
      <c r="LE5" s="191"/>
      <c r="LF5" s="191"/>
      <c r="LG5" s="191"/>
      <c r="LH5" s="191"/>
      <c r="LI5" s="191"/>
      <c r="LJ5" s="191"/>
      <c r="LK5" s="191"/>
      <c r="LL5" s="191"/>
      <c r="LM5" s="191"/>
      <c r="LN5" s="191"/>
      <c r="LO5" s="191"/>
      <c r="LP5" s="191"/>
      <c r="LQ5" s="191"/>
      <c r="LR5" s="191"/>
      <c r="LS5" s="191"/>
      <c r="LT5" s="191"/>
      <c r="LU5" s="191"/>
      <c r="LV5" s="191"/>
      <c r="LW5" s="191"/>
      <c r="LX5" s="191"/>
      <c r="LY5" s="191"/>
      <c r="LZ5" s="191"/>
      <c r="MA5" s="191"/>
      <c r="MB5" s="191"/>
      <c r="MC5" s="191"/>
      <c r="MD5" s="191"/>
      <c r="ME5" s="192"/>
      <c r="MF5" s="83"/>
      <c r="MH5" s="175" t="s">
        <v>11</v>
      </c>
      <c r="MI5" s="176"/>
      <c r="MJ5" s="176"/>
      <c r="MK5" s="176"/>
      <c r="ML5" s="176"/>
      <c r="MM5" s="176"/>
      <c r="MN5" s="176"/>
      <c r="MO5" s="176"/>
      <c r="MP5" s="176"/>
      <c r="MQ5" s="176"/>
      <c r="MR5" s="176"/>
      <c r="MS5" s="176"/>
      <c r="MT5" s="176"/>
      <c r="MU5" s="176"/>
      <c r="MV5" s="176"/>
      <c r="MW5" s="176"/>
      <c r="MX5" s="176"/>
      <c r="MY5" s="176"/>
      <c r="MZ5" s="176"/>
      <c r="NA5" s="176"/>
      <c r="NB5" s="176"/>
      <c r="NC5" s="176"/>
      <c r="ND5" s="176"/>
      <c r="NE5" s="176"/>
      <c r="NF5" s="176"/>
      <c r="NG5" s="176"/>
      <c r="NH5" s="176"/>
      <c r="NI5" s="176"/>
      <c r="NJ5" s="177"/>
      <c r="NM5" s="178" t="s">
        <v>12</v>
      </c>
      <c r="NN5" s="179"/>
      <c r="NO5" s="179"/>
      <c r="NP5" s="179"/>
      <c r="NQ5" s="179"/>
      <c r="NR5" s="179"/>
      <c r="NS5" s="179"/>
      <c r="NT5" s="179"/>
      <c r="NU5" s="179"/>
      <c r="NV5" s="179"/>
      <c r="NW5" s="179"/>
      <c r="NX5" s="179"/>
      <c r="NY5" s="179"/>
      <c r="NZ5" s="179"/>
      <c r="OA5" s="179"/>
      <c r="OB5" s="179"/>
      <c r="OC5" s="179"/>
      <c r="OD5" s="179"/>
      <c r="OE5" s="179"/>
      <c r="OF5" s="179"/>
      <c r="OG5" s="179"/>
      <c r="OH5" s="180"/>
      <c r="OI5" s="68"/>
      <c r="OJ5" s="68"/>
      <c r="OK5" s="68"/>
      <c r="OL5" s="68"/>
      <c r="OM5" s="68"/>
      <c r="ON5" s="68"/>
      <c r="OO5" s="68"/>
      <c r="OP5" s="68"/>
      <c r="OQ5" s="68"/>
      <c r="OR5" s="68"/>
      <c r="OU5" s="59"/>
      <c r="OV5" s="59"/>
      <c r="OW5" s="59"/>
      <c r="OX5" s="59"/>
      <c r="OY5" s="59"/>
      <c r="OZ5" s="59"/>
      <c r="PA5" s="59"/>
      <c r="PB5" s="59"/>
      <c r="PC5" s="59"/>
      <c r="PD5" s="59"/>
      <c r="PE5" s="59"/>
      <c r="PF5" s="59"/>
      <c r="PG5" s="59"/>
      <c r="PH5" s="59"/>
      <c r="PI5" s="59"/>
      <c r="PJ5" s="59"/>
      <c r="PK5" s="59"/>
      <c r="PL5" s="59"/>
      <c r="PM5" s="59"/>
      <c r="PN5" s="59"/>
      <c r="PO5" s="59"/>
      <c r="PP5" s="59"/>
      <c r="PQ5" s="59"/>
      <c r="PR5" s="59"/>
      <c r="PS5" s="44"/>
      <c r="PV5" s="59"/>
      <c r="PW5" s="59"/>
      <c r="PX5" s="59"/>
      <c r="PY5" s="59"/>
      <c r="PZ5" s="59"/>
      <c r="QA5" s="59"/>
      <c r="QB5" s="59"/>
      <c r="QC5" s="59"/>
      <c r="QN5" s="59"/>
      <c r="QO5" s="68"/>
      <c r="QP5" s="68"/>
      <c r="QQ5" s="68"/>
      <c r="QR5" s="68"/>
      <c r="QS5" s="68"/>
      <c r="QT5" s="68"/>
      <c r="RG5" s="59"/>
      <c r="RH5" s="68"/>
      <c r="RI5" s="68"/>
      <c r="RJ5" s="68"/>
      <c r="RK5" s="68"/>
      <c r="RL5" s="68"/>
      <c r="RM5" s="68"/>
      <c r="RN5" s="68"/>
      <c r="RO5" s="68"/>
      <c r="RP5" s="68"/>
      <c r="RQ5" s="59"/>
      <c r="RR5" s="68"/>
      <c r="RS5" s="68"/>
      <c r="RT5" s="68"/>
      <c r="RU5" s="68"/>
      <c r="RV5" s="68"/>
      <c r="RZ5" s="59"/>
      <c r="SA5" s="68"/>
      <c r="SB5" s="68"/>
      <c r="SC5" s="68"/>
      <c r="SD5" s="68"/>
      <c r="SE5" s="68"/>
      <c r="SF5" s="68"/>
      <c r="SG5" s="68"/>
      <c r="SH5" s="68"/>
      <c r="SI5" s="59"/>
      <c r="SJ5" s="68"/>
      <c r="SK5" s="68"/>
      <c r="SL5" s="68"/>
      <c r="SM5" s="68"/>
      <c r="SN5" s="68"/>
      <c r="SO5" s="68"/>
      <c r="SP5" s="68"/>
    </row>
    <row r="6" spans="1:510" ht="17" x14ac:dyDescent="0.2">
      <c r="E6" s="44" t="s">
        <v>13</v>
      </c>
      <c r="I6" s="44"/>
      <c r="Q6" s="44" t="s">
        <v>13</v>
      </c>
      <c r="AF6" s="66">
        <v>44697</v>
      </c>
      <c r="AO6" s="44" t="s">
        <v>14</v>
      </c>
      <c r="AU6" s="44" t="s">
        <v>13</v>
      </c>
      <c r="BO6" s="44" t="s">
        <v>13</v>
      </c>
      <c r="BW6" s="44" t="s">
        <v>13</v>
      </c>
      <c r="CC6" s="57" t="s">
        <v>13</v>
      </c>
      <c r="CO6" s="57" t="s">
        <v>13</v>
      </c>
      <c r="CV6" s="44" t="s">
        <v>15</v>
      </c>
      <c r="DB6" s="44" t="s">
        <v>16</v>
      </c>
      <c r="EF6" s="65">
        <v>44697</v>
      </c>
      <c r="ER6" s="44" t="s">
        <v>17</v>
      </c>
      <c r="GA6" s="44" t="s">
        <v>18</v>
      </c>
      <c r="HG6" s="44" t="s">
        <v>13</v>
      </c>
      <c r="IA6" s="44" t="s">
        <v>13</v>
      </c>
      <c r="II6" s="44" t="s">
        <v>13</v>
      </c>
      <c r="IO6" s="44" t="s">
        <v>15</v>
      </c>
      <c r="IT6" s="44" t="s">
        <v>19</v>
      </c>
      <c r="JH6" s="142" t="s">
        <v>20</v>
      </c>
      <c r="JI6"/>
      <c r="JJ6" s="143"/>
      <c r="JK6"/>
      <c r="JL6"/>
      <c r="JM6"/>
      <c r="JN6"/>
      <c r="JO6"/>
      <c r="JP6"/>
      <c r="JQ6"/>
      <c r="JR6"/>
      <c r="JU6" s="44" t="s">
        <v>15</v>
      </c>
      <c r="JZ6" s="44" t="s">
        <v>21</v>
      </c>
      <c r="KX6" s="44" t="s">
        <v>15</v>
      </c>
      <c r="LD6" s="44" t="s">
        <v>13</v>
      </c>
      <c r="LJ6" s="57" t="s">
        <v>13</v>
      </c>
      <c r="LV6" s="57" t="s">
        <v>13</v>
      </c>
      <c r="MH6" s="44" t="s">
        <v>19</v>
      </c>
      <c r="NM6" s="44" t="s">
        <v>22</v>
      </c>
      <c r="OU6" s="44"/>
      <c r="PD6" s="44"/>
      <c r="PV6" s="44"/>
      <c r="QN6" s="44"/>
      <c r="RG6" s="44"/>
      <c r="RQ6" s="44"/>
      <c r="RZ6" s="44"/>
      <c r="SI6" s="44"/>
    </row>
    <row r="7" spans="1:510" ht="17" thickBot="1" x14ac:dyDescent="0.25">
      <c r="E7" s="44" t="s">
        <v>23</v>
      </c>
      <c r="Q7" s="44" t="s">
        <v>24</v>
      </c>
      <c r="W7" s="64" t="s">
        <v>25</v>
      </c>
      <c r="AF7" s="59" t="s">
        <v>26</v>
      </c>
      <c r="AU7" s="44" t="s">
        <v>23</v>
      </c>
      <c r="BO7" s="44" t="s">
        <v>24</v>
      </c>
      <c r="BW7" s="44" t="s">
        <v>25</v>
      </c>
      <c r="CC7" s="57" t="s">
        <v>26</v>
      </c>
      <c r="CO7" s="57" t="s">
        <v>27</v>
      </c>
      <c r="DB7" s="57" t="s">
        <v>23</v>
      </c>
      <c r="DJ7" s="63" t="s">
        <v>24</v>
      </c>
      <c r="DY7" s="63" t="s">
        <v>25</v>
      </c>
      <c r="EF7" s="59" t="s">
        <v>26</v>
      </c>
      <c r="ER7" s="44" t="s">
        <v>23</v>
      </c>
      <c r="EW7" s="44" t="s">
        <v>24</v>
      </c>
      <c r="FE7" s="57" t="s">
        <v>25</v>
      </c>
      <c r="FQ7" s="57" t="s">
        <v>26</v>
      </c>
      <c r="GA7" s="44" t="s">
        <v>23</v>
      </c>
      <c r="GE7" s="57" t="s">
        <v>24</v>
      </c>
      <c r="GG7" s="63"/>
      <c r="GJ7" s="44" t="s">
        <v>25</v>
      </c>
      <c r="GO7" s="173" t="s">
        <v>26</v>
      </c>
      <c r="HG7" s="44" t="s">
        <v>23</v>
      </c>
      <c r="IA7" s="44" t="s">
        <v>24</v>
      </c>
      <c r="II7" s="44" t="s">
        <v>25</v>
      </c>
      <c r="IT7" s="44" t="s">
        <v>23</v>
      </c>
      <c r="JC7" s="44" t="s">
        <v>24</v>
      </c>
      <c r="JH7" s="142" t="s">
        <v>23</v>
      </c>
      <c r="JI7"/>
      <c r="JJ7" s="143"/>
      <c r="JK7"/>
      <c r="JL7"/>
      <c r="JM7"/>
      <c r="JN7"/>
      <c r="JO7"/>
      <c r="JP7"/>
      <c r="JQ7"/>
      <c r="JR7"/>
      <c r="JZ7" s="44" t="s">
        <v>23</v>
      </c>
      <c r="KL7" s="44" t="s">
        <v>24</v>
      </c>
      <c r="KS7" s="52" t="s">
        <v>25</v>
      </c>
      <c r="LD7" s="44" t="s">
        <v>23</v>
      </c>
      <c r="LJ7" s="57" t="s">
        <v>24</v>
      </c>
      <c r="LV7" s="57" t="s">
        <v>25</v>
      </c>
      <c r="MH7" s="57" t="s">
        <v>23</v>
      </c>
      <c r="MT7" s="57" t="s">
        <v>24</v>
      </c>
      <c r="MZ7" s="52" t="s">
        <v>25</v>
      </c>
      <c r="NM7" s="57" t="s">
        <v>23</v>
      </c>
      <c r="NU7" s="52" t="s">
        <v>24</v>
      </c>
      <c r="NY7" s="64" t="s">
        <v>25</v>
      </c>
      <c r="OU7" s="44"/>
      <c r="PD7" s="44"/>
      <c r="PV7" s="44"/>
      <c r="QN7" s="44"/>
      <c r="QU7" s="44"/>
      <c r="QY7" s="44"/>
      <c r="RG7" s="44"/>
      <c r="RI7" s="44"/>
      <c r="RQ7" s="44"/>
      <c r="RZ7" s="44"/>
      <c r="SI7" s="44"/>
    </row>
    <row r="8" spans="1:510" ht="50" thickTop="1" thickBot="1" x14ac:dyDescent="0.25">
      <c r="A8" s="43" t="s">
        <v>28</v>
      </c>
      <c r="B8" s="62" t="s">
        <v>29</v>
      </c>
      <c r="C8" s="62" t="s">
        <v>30</v>
      </c>
      <c r="E8" s="53" t="s">
        <v>31</v>
      </c>
      <c r="F8" s="53" t="s">
        <v>32</v>
      </c>
      <c r="G8" s="53" t="s">
        <v>33</v>
      </c>
      <c r="H8" s="53" t="s">
        <v>34</v>
      </c>
      <c r="I8" s="53" t="s">
        <v>35</v>
      </c>
      <c r="J8" s="53" t="s">
        <v>36</v>
      </c>
      <c r="K8" s="53" t="s">
        <v>37</v>
      </c>
      <c r="L8" s="53" t="s">
        <v>38</v>
      </c>
      <c r="M8" s="53" t="s">
        <v>39</v>
      </c>
      <c r="N8" s="84" t="s">
        <v>40</v>
      </c>
      <c r="O8" s="93" t="s">
        <v>41</v>
      </c>
      <c r="Q8" s="53" t="s">
        <v>31</v>
      </c>
      <c r="R8" s="53" t="s">
        <v>33</v>
      </c>
      <c r="S8" s="53" t="s">
        <v>34</v>
      </c>
      <c r="T8" s="84" t="s">
        <v>35</v>
      </c>
      <c r="U8" s="93" t="s">
        <v>41</v>
      </c>
      <c r="W8" s="53" t="s">
        <v>31</v>
      </c>
      <c r="X8" s="53" t="s">
        <v>33</v>
      </c>
      <c r="Y8" s="53" t="s">
        <v>34</v>
      </c>
      <c r="Z8" s="53" t="s">
        <v>35</v>
      </c>
      <c r="AA8" s="53" t="s">
        <v>36</v>
      </c>
      <c r="AB8" s="53" t="s">
        <v>42</v>
      </c>
      <c r="AC8" s="84" t="s">
        <v>43</v>
      </c>
      <c r="AD8" s="93" t="s">
        <v>41</v>
      </c>
      <c r="AF8" s="53" t="s">
        <v>31</v>
      </c>
      <c r="AG8" s="53" t="s">
        <v>33</v>
      </c>
      <c r="AH8" s="53" t="s">
        <v>34</v>
      </c>
      <c r="AI8" s="53" t="s">
        <v>35</v>
      </c>
      <c r="AJ8" s="53" t="s">
        <v>36</v>
      </c>
      <c r="AK8" s="53" t="s">
        <v>42</v>
      </c>
      <c r="AL8" s="84" t="s">
        <v>43</v>
      </c>
      <c r="AM8" s="93" t="s">
        <v>41</v>
      </c>
      <c r="AO8" s="53" t="s">
        <v>44</v>
      </c>
      <c r="AP8" s="53" t="s">
        <v>45</v>
      </c>
      <c r="AQ8" s="53" t="s">
        <v>46</v>
      </c>
      <c r="AU8" s="56" t="s">
        <v>31</v>
      </c>
      <c r="AV8" s="56" t="s">
        <v>33</v>
      </c>
      <c r="AW8" s="56" t="s">
        <v>34</v>
      </c>
      <c r="AX8" s="56" t="s">
        <v>35</v>
      </c>
      <c r="AY8" s="56" t="s">
        <v>42</v>
      </c>
      <c r="AZ8" s="56" t="s">
        <v>43</v>
      </c>
      <c r="BA8" s="56" t="s">
        <v>47</v>
      </c>
      <c r="BB8" s="56" t="s">
        <v>48</v>
      </c>
      <c r="BC8" s="56" t="s">
        <v>49</v>
      </c>
      <c r="BD8" s="56" t="s">
        <v>50</v>
      </c>
      <c r="BE8" s="56" t="s">
        <v>51</v>
      </c>
      <c r="BF8" s="56" t="s">
        <v>52</v>
      </c>
      <c r="BG8" s="56" t="s">
        <v>53</v>
      </c>
      <c r="BH8" s="56" t="s">
        <v>54</v>
      </c>
      <c r="BI8" s="56" t="s">
        <v>55</v>
      </c>
      <c r="BJ8" s="56" t="s">
        <v>56</v>
      </c>
      <c r="BK8" s="56" t="s">
        <v>57</v>
      </c>
      <c r="BL8" s="55" t="s">
        <v>58</v>
      </c>
      <c r="BM8" s="93" t="s">
        <v>41</v>
      </c>
      <c r="BO8" s="53" t="s">
        <v>31</v>
      </c>
      <c r="BP8" s="53" t="s">
        <v>33</v>
      </c>
      <c r="BQ8" s="53" t="s">
        <v>34</v>
      </c>
      <c r="BR8" s="53" t="s">
        <v>42</v>
      </c>
      <c r="BS8" s="53" t="s">
        <v>43</v>
      </c>
      <c r="BT8" s="54" t="s">
        <v>47</v>
      </c>
      <c r="BU8" s="93" t="s">
        <v>41</v>
      </c>
      <c r="BW8" s="53" t="s">
        <v>31</v>
      </c>
      <c r="BX8" s="53" t="s">
        <v>33</v>
      </c>
      <c r="BY8" s="53" t="s">
        <v>34</v>
      </c>
      <c r="BZ8" s="54" t="s">
        <v>35</v>
      </c>
      <c r="CA8" s="93" t="s">
        <v>41</v>
      </c>
      <c r="CC8" s="56" t="s">
        <v>31</v>
      </c>
      <c r="CD8" s="56" t="s">
        <v>32</v>
      </c>
      <c r="CE8" s="56" t="s">
        <v>33</v>
      </c>
      <c r="CF8" s="56" t="s">
        <v>34</v>
      </c>
      <c r="CG8" s="56" t="s">
        <v>35</v>
      </c>
      <c r="CH8" s="56" t="s">
        <v>36</v>
      </c>
      <c r="CI8" s="56" t="s">
        <v>37</v>
      </c>
      <c r="CJ8" s="56" t="s">
        <v>38</v>
      </c>
      <c r="CK8" s="56" t="s">
        <v>39</v>
      </c>
      <c r="CL8" s="55" t="s">
        <v>40</v>
      </c>
      <c r="CM8" s="93" t="s">
        <v>41</v>
      </c>
      <c r="CO8" s="53" t="s">
        <v>59</v>
      </c>
      <c r="CP8" s="53" t="s">
        <v>33</v>
      </c>
      <c r="CQ8" s="53" t="s">
        <v>34</v>
      </c>
      <c r="CR8" s="53" t="s">
        <v>35</v>
      </c>
      <c r="CS8" s="54" t="s">
        <v>36</v>
      </c>
      <c r="CT8" s="93" t="s">
        <v>41</v>
      </c>
      <c r="CV8" s="53" t="s">
        <v>44</v>
      </c>
      <c r="CW8" s="53" t="s">
        <v>45</v>
      </c>
      <c r="CX8" s="53" t="s">
        <v>46</v>
      </c>
      <c r="CY8" s="72"/>
      <c r="CZ8" s="81"/>
      <c r="DA8" s="72"/>
      <c r="DB8" s="53" t="s">
        <v>31</v>
      </c>
      <c r="DC8" s="53" t="s">
        <v>33</v>
      </c>
      <c r="DD8" s="53" t="s">
        <v>34</v>
      </c>
      <c r="DE8" s="53" t="s">
        <v>35</v>
      </c>
      <c r="DF8" s="53" t="s">
        <v>36</v>
      </c>
      <c r="DG8" s="54" t="s">
        <v>37</v>
      </c>
      <c r="DH8" s="93" t="s">
        <v>41</v>
      </c>
      <c r="DJ8" s="53" t="s">
        <v>31</v>
      </c>
      <c r="DK8" s="53" t="s">
        <v>33</v>
      </c>
      <c r="DL8" s="53" t="s">
        <v>34</v>
      </c>
      <c r="DM8" s="53" t="s">
        <v>35</v>
      </c>
      <c r="DN8" s="53" t="s">
        <v>36</v>
      </c>
      <c r="DO8" s="53" t="s">
        <v>37</v>
      </c>
      <c r="DP8" s="53" t="s">
        <v>38</v>
      </c>
      <c r="DQ8" s="53" t="s">
        <v>39</v>
      </c>
      <c r="DR8" s="53" t="s">
        <v>42</v>
      </c>
      <c r="DS8" s="53" t="s">
        <v>43</v>
      </c>
      <c r="DT8" s="53" t="s">
        <v>47</v>
      </c>
      <c r="DU8" s="53" t="s">
        <v>48</v>
      </c>
      <c r="DV8" s="54" t="s">
        <v>60</v>
      </c>
      <c r="DW8" s="93" t="s">
        <v>41</v>
      </c>
      <c r="DY8" s="53" t="s">
        <v>31</v>
      </c>
      <c r="DZ8" s="53" t="s">
        <v>33</v>
      </c>
      <c r="EA8" s="53" t="s">
        <v>34</v>
      </c>
      <c r="EB8" s="53" t="s">
        <v>35</v>
      </c>
      <c r="EC8" s="54" t="s">
        <v>36</v>
      </c>
      <c r="ED8" s="93" t="s">
        <v>41</v>
      </c>
      <c r="EF8" s="53" t="s">
        <v>31</v>
      </c>
      <c r="EG8" s="53" t="s">
        <v>33</v>
      </c>
      <c r="EH8" s="53" t="s">
        <v>34</v>
      </c>
      <c r="EI8" s="53" t="s">
        <v>35</v>
      </c>
      <c r="EJ8" s="54" t="s">
        <v>42</v>
      </c>
      <c r="EK8" s="93" t="s">
        <v>41</v>
      </c>
      <c r="EM8" s="53" t="s">
        <v>44</v>
      </c>
      <c r="EN8" s="53" t="s">
        <v>45</v>
      </c>
      <c r="EO8" s="53" t="s">
        <v>46</v>
      </c>
      <c r="EP8" s="72"/>
      <c r="ER8" s="53" t="s">
        <v>31</v>
      </c>
      <c r="ES8" s="53" t="s">
        <v>33</v>
      </c>
      <c r="ET8" s="54" t="s">
        <v>34</v>
      </c>
      <c r="EU8" s="93" t="s">
        <v>41</v>
      </c>
      <c r="EW8" s="53" t="s">
        <v>31</v>
      </c>
      <c r="EX8" s="53" t="s">
        <v>33</v>
      </c>
      <c r="EY8" s="53" t="s">
        <v>34</v>
      </c>
      <c r="EZ8" s="53" t="s">
        <v>35</v>
      </c>
      <c r="FA8" s="53" t="s">
        <v>36</v>
      </c>
      <c r="FB8" s="54" t="s">
        <v>37</v>
      </c>
      <c r="FC8" s="93" t="s">
        <v>41</v>
      </c>
      <c r="FE8" s="53" t="s">
        <v>59</v>
      </c>
      <c r="FF8" s="53" t="s">
        <v>33</v>
      </c>
      <c r="FG8" s="53" t="s">
        <v>34</v>
      </c>
      <c r="FH8" s="53" t="s">
        <v>35</v>
      </c>
      <c r="FI8" s="53" t="s">
        <v>36</v>
      </c>
      <c r="FJ8" s="53" t="s">
        <v>37</v>
      </c>
      <c r="FK8" s="53" t="s">
        <v>38</v>
      </c>
      <c r="FL8" s="53" t="s">
        <v>42</v>
      </c>
      <c r="FM8" s="53" t="s">
        <v>43</v>
      </c>
      <c r="FN8" s="54" t="s">
        <v>47</v>
      </c>
      <c r="FO8" s="93" t="s">
        <v>41</v>
      </c>
      <c r="FQ8" s="56" t="s">
        <v>31</v>
      </c>
      <c r="FR8" s="56" t="s">
        <v>33</v>
      </c>
      <c r="FS8" s="55" t="s">
        <v>34</v>
      </c>
      <c r="FT8" s="93" t="s">
        <v>41</v>
      </c>
      <c r="FV8" s="53" t="s">
        <v>44</v>
      </c>
      <c r="FW8" s="53" t="s">
        <v>45</v>
      </c>
      <c r="FX8" s="53" t="s">
        <v>46</v>
      </c>
      <c r="FY8" s="72"/>
      <c r="GA8" s="53" t="s">
        <v>31</v>
      </c>
      <c r="GB8" s="54" t="s">
        <v>33</v>
      </c>
      <c r="GC8" s="93" t="s">
        <v>41</v>
      </c>
      <c r="GE8" s="53" t="s">
        <v>31</v>
      </c>
      <c r="GF8" s="56" t="s">
        <v>59</v>
      </c>
      <c r="GG8" s="55" t="s">
        <v>61</v>
      </c>
      <c r="GH8" s="93" t="s">
        <v>41</v>
      </c>
      <c r="GJ8" s="53" t="s">
        <v>31</v>
      </c>
      <c r="GK8" s="53" t="s">
        <v>33</v>
      </c>
      <c r="GL8" s="54" t="s">
        <v>42</v>
      </c>
      <c r="GM8" s="93" t="s">
        <v>41</v>
      </c>
      <c r="GO8" s="56" t="s">
        <v>31</v>
      </c>
      <c r="GP8" s="56" t="s">
        <v>33</v>
      </c>
      <c r="GQ8" s="56" t="s">
        <v>34</v>
      </c>
      <c r="GR8" s="56" t="s">
        <v>35</v>
      </c>
      <c r="GS8" s="56" t="s">
        <v>36</v>
      </c>
      <c r="GT8" s="56" t="s">
        <v>37</v>
      </c>
      <c r="GU8" s="56" t="s">
        <v>38</v>
      </c>
      <c r="GV8" s="56" t="s">
        <v>39</v>
      </c>
      <c r="GW8" s="55" t="s">
        <v>40</v>
      </c>
      <c r="GX8" s="93" t="s">
        <v>41</v>
      </c>
      <c r="GZ8" s="53" t="s">
        <v>44</v>
      </c>
      <c r="HA8" s="53" t="s">
        <v>45</v>
      </c>
      <c r="HB8" s="53" t="s">
        <v>46</v>
      </c>
      <c r="HG8" s="56" t="s">
        <v>31</v>
      </c>
      <c r="HH8" s="56" t="s">
        <v>33</v>
      </c>
      <c r="HI8" s="56" t="s">
        <v>34</v>
      </c>
      <c r="HJ8" s="56" t="s">
        <v>35</v>
      </c>
      <c r="HK8" s="56" t="s">
        <v>42</v>
      </c>
      <c r="HL8" s="56" t="s">
        <v>43</v>
      </c>
      <c r="HM8" s="56" t="s">
        <v>47</v>
      </c>
      <c r="HN8" s="56" t="s">
        <v>48</v>
      </c>
      <c r="HO8" s="56" t="s">
        <v>49</v>
      </c>
      <c r="HP8" s="56" t="s">
        <v>50</v>
      </c>
      <c r="HQ8" s="56" t="s">
        <v>51</v>
      </c>
      <c r="HR8" s="56" t="s">
        <v>52</v>
      </c>
      <c r="HS8" s="56" t="s">
        <v>53</v>
      </c>
      <c r="HT8" s="56" t="s">
        <v>54</v>
      </c>
      <c r="HU8" s="56" t="s">
        <v>55</v>
      </c>
      <c r="HV8" s="56" t="s">
        <v>56</v>
      </c>
      <c r="HW8" s="56" t="s">
        <v>57</v>
      </c>
      <c r="HX8" s="91" t="s">
        <v>58</v>
      </c>
      <c r="HY8" s="92" t="s">
        <v>41</v>
      </c>
      <c r="IA8" s="53" t="s">
        <v>31</v>
      </c>
      <c r="IB8" s="53" t="s">
        <v>33</v>
      </c>
      <c r="IC8" s="53" t="s">
        <v>34</v>
      </c>
      <c r="ID8" s="53" t="s">
        <v>42</v>
      </c>
      <c r="IE8" s="53" t="s">
        <v>43</v>
      </c>
      <c r="IF8" s="84" t="s">
        <v>47</v>
      </c>
      <c r="IG8" s="93" t="s">
        <v>41</v>
      </c>
      <c r="II8" s="53" t="s">
        <v>31</v>
      </c>
      <c r="IJ8" s="53" t="s">
        <v>33</v>
      </c>
      <c r="IK8" s="53" t="s">
        <v>34</v>
      </c>
      <c r="IL8" s="84" t="s">
        <v>35</v>
      </c>
      <c r="IM8" s="93" t="s">
        <v>41</v>
      </c>
      <c r="IN8" s="72"/>
      <c r="IO8" s="88" t="s">
        <v>44</v>
      </c>
      <c r="IP8" s="89" t="s">
        <v>45</v>
      </c>
      <c r="IQ8" s="89" t="s">
        <v>62</v>
      </c>
      <c r="IR8" s="72"/>
      <c r="IS8" s="72"/>
      <c r="IT8" s="53" t="s">
        <v>31</v>
      </c>
      <c r="IU8" s="53" t="s">
        <v>33</v>
      </c>
      <c r="IV8" s="53" t="s">
        <v>34</v>
      </c>
      <c r="IW8" s="53" t="s">
        <v>35</v>
      </c>
      <c r="IX8" s="53" t="s">
        <v>42</v>
      </c>
      <c r="IY8" s="53" t="s">
        <v>43</v>
      </c>
      <c r="IZ8" s="54" t="s">
        <v>47</v>
      </c>
      <c r="JA8" s="93" t="s">
        <v>41</v>
      </c>
      <c r="JC8" s="53" t="s">
        <v>31</v>
      </c>
      <c r="JD8" s="53" t="s">
        <v>33</v>
      </c>
      <c r="JE8" s="54" t="s">
        <v>34</v>
      </c>
      <c r="JF8" s="93" t="s">
        <v>41</v>
      </c>
      <c r="JG8" s="90"/>
      <c r="JH8" s="56" t="s">
        <v>31</v>
      </c>
      <c r="JI8" s="56" t="s">
        <v>33</v>
      </c>
      <c r="JJ8" s="151" t="s">
        <v>34</v>
      </c>
      <c r="JK8" s="56" t="s">
        <v>42</v>
      </c>
      <c r="JL8" s="56" t="s">
        <v>43</v>
      </c>
      <c r="JM8" s="56" t="s">
        <v>47</v>
      </c>
      <c r="JN8" s="56" t="s">
        <v>48</v>
      </c>
      <c r="JO8" s="56" t="s">
        <v>49</v>
      </c>
      <c r="JP8" s="56" t="s">
        <v>50</v>
      </c>
      <c r="JQ8" s="56" t="s">
        <v>51</v>
      </c>
      <c r="JR8" s="55" t="s">
        <v>52</v>
      </c>
      <c r="JS8" s="93" t="s">
        <v>41</v>
      </c>
      <c r="JU8" s="53" t="s">
        <v>44</v>
      </c>
      <c r="JV8" s="53" t="s">
        <v>45</v>
      </c>
      <c r="JW8" s="53" t="s">
        <v>46</v>
      </c>
      <c r="JX8" s="72"/>
      <c r="JZ8" s="53" t="s">
        <v>31</v>
      </c>
      <c r="KA8" s="53" t="s">
        <v>33</v>
      </c>
      <c r="KB8" s="53" t="s">
        <v>34</v>
      </c>
      <c r="KC8" s="53" t="s">
        <v>42</v>
      </c>
      <c r="KD8" s="53" t="s">
        <v>43</v>
      </c>
      <c r="KE8" s="53" t="s">
        <v>47</v>
      </c>
      <c r="KF8" s="53" t="s">
        <v>49</v>
      </c>
      <c r="KG8" s="53" t="s">
        <v>50</v>
      </c>
      <c r="KH8" s="53" t="s">
        <v>53</v>
      </c>
      <c r="KI8" s="54" t="s">
        <v>57</v>
      </c>
      <c r="KJ8" s="93" t="s">
        <v>41</v>
      </c>
      <c r="KL8" s="53" t="s">
        <v>31</v>
      </c>
      <c r="KM8" s="53" t="s">
        <v>33</v>
      </c>
      <c r="KN8" s="53" t="s">
        <v>34</v>
      </c>
      <c r="KO8" s="53" t="s">
        <v>35</v>
      </c>
      <c r="KP8" s="54" t="s">
        <v>36</v>
      </c>
      <c r="KQ8" s="93" t="s">
        <v>41</v>
      </c>
      <c r="KS8" s="53" t="s">
        <v>63</v>
      </c>
      <c r="KT8" s="53" t="s">
        <v>64</v>
      </c>
      <c r="KU8" s="54" t="s">
        <v>65</v>
      </c>
      <c r="KV8" s="93" t="s">
        <v>41</v>
      </c>
      <c r="KX8" s="53" t="s">
        <v>44</v>
      </c>
      <c r="KY8" s="53" t="s">
        <v>45</v>
      </c>
      <c r="KZ8" s="53" t="s">
        <v>46</v>
      </c>
      <c r="LA8" s="72"/>
      <c r="LB8" s="108"/>
      <c r="LC8" s="72"/>
      <c r="LD8" s="53" t="s">
        <v>31</v>
      </c>
      <c r="LE8" s="53" t="s">
        <v>33</v>
      </c>
      <c r="LF8" s="53" t="s">
        <v>34</v>
      </c>
      <c r="LG8" s="54" t="s">
        <v>35</v>
      </c>
      <c r="LH8" s="93" t="s">
        <v>41</v>
      </c>
      <c r="LJ8" s="56" t="s">
        <v>31</v>
      </c>
      <c r="LK8" s="56" t="s">
        <v>32</v>
      </c>
      <c r="LL8" s="56" t="s">
        <v>33</v>
      </c>
      <c r="LM8" s="56" t="s">
        <v>34</v>
      </c>
      <c r="LN8" s="56" t="s">
        <v>35</v>
      </c>
      <c r="LO8" s="56" t="s">
        <v>36</v>
      </c>
      <c r="LP8" s="56" t="s">
        <v>37</v>
      </c>
      <c r="LQ8" s="56" t="s">
        <v>38</v>
      </c>
      <c r="LR8" s="56" t="s">
        <v>39</v>
      </c>
      <c r="LS8" s="55" t="s">
        <v>40</v>
      </c>
      <c r="LT8" s="93" t="s">
        <v>41</v>
      </c>
      <c r="LV8" s="53" t="s">
        <v>59</v>
      </c>
      <c r="LW8" s="53" t="s">
        <v>33</v>
      </c>
      <c r="LX8" s="53" t="s">
        <v>34</v>
      </c>
      <c r="LY8" s="53" t="s">
        <v>35</v>
      </c>
      <c r="LZ8" s="54" t="s">
        <v>36</v>
      </c>
      <c r="MA8" s="93" t="s">
        <v>41</v>
      </c>
      <c r="MC8" s="53" t="s">
        <v>44</v>
      </c>
      <c r="MD8" s="53" t="s">
        <v>45</v>
      </c>
      <c r="ME8" s="53" t="s">
        <v>46</v>
      </c>
      <c r="MF8" s="72"/>
      <c r="MH8" s="53" t="s">
        <v>31</v>
      </c>
      <c r="MI8" s="53" t="s">
        <v>33</v>
      </c>
      <c r="MJ8" s="53" t="s">
        <v>34</v>
      </c>
      <c r="MK8" s="53" t="s">
        <v>35</v>
      </c>
      <c r="ML8" s="53" t="s">
        <v>36</v>
      </c>
      <c r="MM8" s="53" t="s">
        <v>37</v>
      </c>
      <c r="MN8" s="53" t="s">
        <v>42</v>
      </c>
      <c r="MO8" s="53" t="s">
        <v>43</v>
      </c>
      <c r="MP8" s="53" t="s">
        <v>47</v>
      </c>
      <c r="MQ8" s="54" t="s">
        <v>48</v>
      </c>
      <c r="MR8" s="93" t="s">
        <v>41</v>
      </c>
      <c r="MT8" s="53" t="s">
        <v>31</v>
      </c>
      <c r="MU8" s="53" t="s">
        <v>33</v>
      </c>
      <c r="MV8" s="53" t="s">
        <v>42</v>
      </c>
      <c r="MW8" s="54" t="s">
        <v>43</v>
      </c>
      <c r="MX8" s="93" t="s">
        <v>41</v>
      </c>
      <c r="MZ8" s="53" t="s">
        <v>31</v>
      </c>
      <c r="NA8" s="53" t="s">
        <v>33</v>
      </c>
      <c r="NB8" s="53" t="s">
        <v>34</v>
      </c>
      <c r="NC8" s="53" t="s">
        <v>35</v>
      </c>
      <c r="ND8" s="53" t="s">
        <v>42</v>
      </c>
      <c r="NE8" s="54" t="s">
        <v>43</v>
      </c>
      <c r="NF8" s="93" t="s">
        <v>41</v>
      </c>
      <c r="NH8" s="53" t="s">
        <v>44</v>
      </c>
      <c r="NI8" s="53" t="s">
        <v>45</v>
      </c>
      <c r="NJ8" s="53" t="s">
        <v>46</v>
      </c>
      <c r="NM8" s="160" t="s">
        <v>31</v>
      </c>
      <c r="NN8" s="160" t="s">
        <v>33</v>
      </c>
      <c r="NO8" s="56" t="s">
        <v>34</v>
      </c>
      <c r="NP8" s="56" t="s">
        <v>42</v>
      </c>
      <c r="NQ8" s="56" t="s">
        <v>43</v>
      </c>
      <c r="NR8" s="55" t="s">
        <v>47</v>
      </c>
      <c r="NS8" s="93" t="s">
        <v>41</v>
      </c>
      <c r="NU8" s="160" t="s">
        <v>31</v>
      </c>
      <c r="NV8" s="55" t="s">
        <v>33</v>
      </c>
      <c r="NW8" s="93" t="s">
        <v>41</v>
      </c>
      <c r="NY8" s="53" t="s">
        <v>31</v>
      </c>
      <c r="NZ8" s="53" t="s">
        <v>33</v>
      </c>
      <c r="OA8" s="53" t="s">
        <v>34</v>
      </c>
      <c r="OB8" s="53" t="s">
        <v>35</v>
      </c>
      <c r="OC8" s="54" t="s">
        <v>36</v>
      </c>
      <c r="OD8" s="93" t="s">
        <v>41</v>
      </c>
      <c r="OF8" s="53" t="s">
        <v>44</v>
      </c>
      <c r="OG8" s="53" t="s">
        <v>45</v>
      </c>
      <c r="OH8" s="53" t="s">
        <v>46</v>
      </c>
      <c r="OI8" s="72"/>
      <c r="OJ8" s="72"/>
      <c r="OP8" s="72"/>
      <c r="OQ8" s="72"/>
      <c r="OR8" s="72"/>
      <c r="OU8" s="73"/>
      <c r="OV8" s="73"/>
      <c r="OW8" s="73"/>
      <c r="OX8" s="73"/>
      <c r="OZ8" s="72"/>
      <c r="PA8" s="72"/>
      <c r="PB8" s="72"/>
      <c r="PD8" s="73"/>
      <c r="PE8" s="73"/>
      <c r="PF8" s="73"/>
      <c r="PG8" s="73"/>
      <c r="PH8" s="73"/>
      <c r="PI8" s="73"/>
      <c r="PJ8" s="73"/>
      <c r="PK8" s="73"/>
      <c r="PL8" s="73"/>
      <c r="PM8" s="73"/>
      <c r="PN8" s="73"/>
      <c r="PO8" s="73"/>
      <c r="PQ8" s="72"/>
      <c r="PR8" s="72"/>
      <c r="PS8" s="72"/>
      <c r="PV8" s="72"/>
      <c r="PW8" s="72"/>
      <c r="PX8" s="72"/>
      <c r="PY8" s="72"/>
      <c r="PZ8" s="72"/>
      <c r="QA8" s="72"/>
      <c r="QB8" s="72"/>
      <c r="QC8" s="72"/>
      <c r="QD8" s="72"/>
      <c r="QE8" s="72"/>
      <c r="QF8" s="72"/>
      <c r="QG8" s="72"/>
      <c r="QI8" s="72"/>
      <c r="QJ8" s="72"/>
      <c r="QK8" s="72"/>
      <c r="QN8" s="72"/>
      <c r="QO8" s="72"/>
      <c r="QP8" s="72"/>
      <c r="QQ8" s="72"/>
      <c r="QR8" s="72"/>
      <c r="QS8" s="72"/>
      <c r="QU8" s="72"/>
      <c r="QV8" s="72"/>
      <c r="QW8" s="72"/>
      <c r="QY8" s="72"/>
      <c r="QZ8" s="72"/>
      <c r="RA8" s="72"/>
      <c r="RC8" s="72"/>
      <c r="RD8" s="72"/>
      <c r="RE8" s="72"/>
      <c r="RG8" s="72"/>
      <c r="RI8" s="72"/>
      <c r="RK8" s="72"/>
      <c r="RL8" s="72"/>
      <c r="RM8" s="72"/>
      <c r="RQ8" s="72"/>
      <c r="RR8" s="72"/>
      <c r="RT8" s="72"/>
      <c r="RU8" s="72"/>
      <c r="RV8" s="72"/>
      <c r="RZ8" s="72"/>
      <c r="SA8" s="72"/>
      <c r="SB8" s="72"/>
      <c r="SC8" s="72"/>
      <c r="SE8" s="72"/>
      <c r="SF8" s="72"/>
      <c r="SG8" s="72"/>
      <c r="SI8" s="72"/>
      <c r="SJ8" s="72"/>
      <c r="SL8" s="72"/>
      <c r="SM8" s="72"/>
      <c r="SN8" s="72"/>
    </row>
    <row r="9" spans="1:510" ht="17" thickTop="1" x14ac:dyDescent="0.2">
      <c r="A9" s="68">
        <v>-4.8</v>
      </c>
      <c r="B9" s="59">
        <v>-3</v>
      </c>
      <c r="C9" s="59">
        <v>1</v>
      </c>
      <c r="E9" s="50">
        <v>0.97632300000000005</v>
      </c>
      <c r="F9" s="50">
        <v>0.98810399999999998</v>
      </c>
      <c r="G9" s="50">
        <v>0.98522299999999996</v>
      </c>
      <c r="H9" s="50">
        <v>0.98368299999999997</v>
      </c>
      <c r="I9" s="50">
        <v>1.032932</v>
      </c>
      <c r="J9" s="50">
        <v>0.97415099999999999</v>
      </c>
      <c r="K9" s="50">
        <v>1.002076</v>
      </c>
      <c r="L9" s="50">
        <v>0.98724699999999999</v>
      </c>
      <c r="M9" s="50">
        <v>1.0187759999999999</v>
      </c>
      <c r="N9" s="50">
        <v>1.021156</v>
      </c>
      <c r="O9" s="70">
        <f>AVERAGE(E9:N9)</f>
        <v>0.99696709999999999</v>
      </c>
      <c r="Q9" s="50">
        <v>1.004038</v>
      </c>
      <c r="R9" s="50">
        <v>0.99550499999999997</v>
      </c>
      <c r="S9" s="50">
        <v>1.1767160000000001</v>
      </c>
      <c r="T9" s="50">
        <v>1.066338</v>
      </c>
      <c r="U9" s="70">
        <f>AVERAGE(Q9:T9)</f>
        <v>1.06064925</v>
      </c>
      <c r="W9" s="50">
        <v>1.0305089999999999</v>
      </c>
      <c r="X9" s="50">
        <v>1.0150239999999999</v>
      </c>
      <c r="Y9" s="50">
        <v>1.04305</v>
      </c>
      <c r="Z9" s="50">
        <v>0.92393499999999995</v>
      </c>
      <c r="AA9" s="50">
        <v>1.053812</v>
      </c>
      <c r="AB9" s="50">
        <v>1.0234529999999999</v>
      </c>
      <c r="AC9" s="50">
        <v>1.0408809999999999</v>
      </c>
      <c r="AD9" s="70">
        <f>AVERAGE(W9:AC9)</f>
        <v>1.0186662857142856</v>
      </c>
      <c r="AF9" s="50">
        <v>0.95549600000000001</v>
      </c>
      <c r="AG9" s="50">
        <v>1.0420670000000001</v>
      </c>
      <c r="AH9" s="50">
        <v>1.0569059999999999</v>
      </c>
      <c r="AI9" s="50">
        <v>0.99557499999999999</v>
      </c>
      <c r="AJ9" s="50">
        <v>0.96014200000000005</v>
      </c>
      <c r="AK9" s="50">
        <v>0.99057600000000001</v>
      </c>
      <c r="AL9" s="50">
        <v>0.98451</v>
      </c>
      <c r="AM9" s="70">
        <f>AVERAGE(AF9:AL9)</f>
        <v>0.99789600000000001</v>
      </c>
      <c r="AO9" s="43">
        <f>AVERAGE(O9,U9,AD9,AM9)</f>
        <v>1.0185446589285714</v>
      </c>
      <c r="AP9" s="43">
        <f>STDEV(O9,U9,AD9,AM9)/SQRT(4)</f>
        <v>1.4901816296544945E-2</v>
      </c>
      <c r="AQ9" s="43">
        <f>COUNT(E9:AM9)-4</f>
        <v>28</v>
      </c>
      <c r="AU9" s="51">
        <v>0.96533800000000003</v>
      </c>
      <c r="AV9" s="51">
        <v>1.004033</v>
      </c>
      <c r="AW9" s="51">
        <v>1.003817</v>
      </c>
      <c r="AX9" s="51">
        <v>0.97323499999999996</v>
      </c>
      <c r="AY9" s="51">
        <v>1.00223</v>
      </c>
      <c r="AZ9" s="51">
        <v>0.96914500000000003</v>
      </c>
      <c r="BA9" s="51">
        <v>0.91881400000000002</v>
      </c>
      <c r="BB9" s="51">
        <v>1.0497209999999999</v>
      </c>
      <c r="BC9" s="51">
        <v>1.0382420000000001</v>
      </c>
      <c r="BD9" s="51">
        <v>0.97794700000000001</v>
      </c>
      <c r="BE9" s="51">
        <v>0.99755799999999994</v>
      </c>
      <c r="BF9" s="51">
        <v>1.026831</v>
      </c>
      <c r="BG9" s="51">
        <v>1.098854</v>
      </c>
      <c r="BH9" s="51">
        <v>1.001595</v>
      </c>
      <c r="BI9" s="51">
        <v>0.99279200000000001</v>
      </c>
      <c r="BJ9" s="51">
        <v>0.996587</v>
      </c>
      <c r="BK9" s="51">
        <v>1.039196</v>
      </c>
      <c r="BL9" s="51">
        <v>1.0003979999999999</v>
      </c>
      <c r="BM9" s="43">
        <f>AVERAGE(AU9:BL9)</f>
        <v>1.0031296111111112</v>
      </c>
      <c r="BO9" s="50">
        <v>1.0024029999999999</v>
      </c>
      <c r="BP9" s="50">
        <v>0.98688500000000001</v>
      </c>
      <c r="BQ9" s="50">
        <v>0.95689800000000003</v>
      </c>
      <c r="BR9" s="50">
        <v>0.91091200000000005</v>
      </c>
      <c r="BS9" s="50">
        <v>0.97815399999999997</v>
      </c>
      <c r="BT9" s="50">
        <v>1.0408949999999999</v>
      </c>
      <c r="BU9" s="43">
        <f>AVERAGE(BO9:BT9)</f>
        <v>0.97935783333333337</v>
      </c>
      <c r="BW9" s="50">
        <v>1.020276</v>
      </c>
      <c r="BX9" s="50">
        <v>0.93499200000000005</v>
      </c>
      <c r="BY9" s="50">
        <v>0.98128599999999999</v>
      </c>
      <c r="BZ9" s="50">
        <v>0.97238199999999997</v>
      </c>
      <c r="CA9" s="43">
        <f>AVERAGE(BW9:BZ9)</f>
        <v>0.97723400000000005</v>
      </c>
      <c r="CC9" s="51">
        <v>0.97517500000000001</v>
      </c>
      <c r="CD9" s="51">
        <v>0.97800200000000004</v>
      </c>
      <c r="CE9" s="51">
        <v>1.0373060000000001</v>
      </c>
      <c r="CF9" s="51">
        <v>1.0322640000000001</v>
      </c>
      <c r="CG9" s="51">
        <v>0.97250099999999995</v>
      </c>
      <c r="CH9" s="51">
        <v>1.021388</v>
      </c>
      <c r="CI9" s="51">
        <v>0.98548999999999998</v>
      </c>
      <c r="CJ9" s="51">
        <v>1.020559</v>
      </c>
      <c r="CK9" s="51">
        <v>1.0262199999999999</v>
      </c>
      <c r="CL9" s="51">
        <v>1.048195</v>
      </c>
      <c r="CM9" s="43">
        <f>AVERAGE(CC9:CL9)</f>
        <v>1.0097100000000001</v>
      </c>
      <c r="CO9" s="50">
        <v>1.0496209999999999</v>
      </c>
      <c r="CP9" s="50">
        <v>1.0108539999999999</v>
      </c>
      <c r="CQ9" s="50">
        <v>0.98092699999999999</v>
      </c>
      <c r="CR9" s="50">
        <v>1.00254</v>
      </c>
      <c r="CS9" s="50">
        <v>1.0143439999999999</v>
      </c>
      <c r="CT9" s="43">
        <f>AVERAGE(CO9:CS9)</f>
        <v>1.0116571999999997</v>
      </c>
      <c r="CV9" s="43">
        <f>AVERAGE(BM9,BU9,CA9,CM9,CT9)</f>
        <v>0.99621772888888882</v>
      </c>
      <c r="CW9" s="43">
        <f>STDEV(CT9,CM9,CA9,BU9,BM9)</f>
        <v>1.6679559380057812E-2</v>
      </c>
      <c r="CX9" s="43">
        <f>COUNT(AU9:CT9)-5</f>
        <v>43</v>
      </c>
      <c r="DB9" s="50">
        <v>0.91628500000000002</v>
      </c>
      <c r="DC9" s="50">
        <v>0.992421</v>
      </c>
      <c r="DD9" s="50">
        <v>1.010213</v>
      </c>
      <c r="DE9" s="50">
        <v>1.016994</v>
      </c>
      <c r="DF9" s="50">
        <v>0.97038500000000005</v>
      </c>
      <c r="DG9" s="50">
        <v>1.1377029999999999</v>
      </c>
      <c r="DH9" s="43">
        <f>AVERAGE(DB9:DG9)</f>
        <v>1.0073334999999999</v>
      </c>
      <c r="DJ9" s="50">
        <v>1.0568550000000001</v>
      </c>
      <c r="DK9" s="50">
        <v>1.0345310000000001</v>
      </c>
      <c r="DL9" s="50">
        <v>0.96639399999999998</v>
      </c>
      <c r="DM9" s="50">
        <v>0.98760800000000004</v>
      </c>
      <c r="DN9" s="50">
        <v>1.0334369999999999</v>
      </c>
      <c r="DO9" s="50">
        <v>0.93682600000000005</v>
      </c>
      <c r="DP9" s="50">
        <v>1.020605</v>
      </c>
      <c r="DQ9" s="50">
        <v>1.074144</v>
      </c>
      <c r="DR9" s="50">
        <v>1.0200340000000001</v>
      </c>
      <c r="DS9" s="50">
        <v>1.0331969999999999</v>
      </c>
      <c r="DT9" s="50">
        <v>0.97956500000000002</v>
      </c>
      <c r="DU9" s="50">
        <v>0.976186</v>
      </c>
      <c r="DV9" s="50">
        <v>0.96058500000000002</v>
      </c>
      <c r="DW9" s="43">
        <f>AVERAGE(DJ9:DV9)</f>
        <v>1.0061513076923077</v>
      </c>
      <c r="DY9" s="50">
        <v>1.050789</v>
      </c>
      <c r="DZ9" s="50">
        <v>1.0030490000000001</v>
      </c>
      <c r="EA9" s="50">
        <v>0.99496799999999996</v>
      </c>
      <c r="EB9" s="50">
        <v>1.008256</v>
      </c>
      <c r="EC9" s="50">
        <v>1.0206550000000001</v>
      </c>
      <c r="ED9" s="43">
        <f>AVERAGE(DY9:EC9)</f>
        <v>1.0155433999999999</v>
      </c>
      <c r="EF9" s="50">
        <v>1.0316639999999999</v>
      </c>
      <c r="EG9" s="50">
        <v>0.92469400000000002</v>
      </c>
      <c r="EH9" s="50">
        <v>1.086859</v>
      </c>
      <c r="EI9" s="50">
        <v>1.0049859999999999</v>
      </c>
      <c r="EJ9" s="50">
        <v>1.0070969999999999</v>
      </c>
      <c r="EK9" s="43">
        <f>AVERAGE(DH9)</f>
        <v>1.0073334999999999</v>
      </c>
      <c r="EM9" s="43">
        <f>AVERAGE(DH9,DW9,ED9,EK9)</f>
        <v>1.0090904269230769</v>
      </c>
      <c r="EN9" s="43">
        <f>STDEV(EK9,ED9,DW9,DH9)/SQRT(4)</f>
        <v>2.1689641884671609E-3</v>
      </c>
      <c r="EO9" s="43">
        <f>COUNT(DB9:EK9)-4</f>
        <v>29</v>
      </c>
      <c r="ER9" s="50">
        <v>0.99911899999999998</v>
      </c>
      <c r="ES9" s="50">
        <v>0.99962200000000001</v>
      </c>
      <c r="ET9" s="50">
        <v>0.91721699999999995</v>
      </c>
      <c r="EU9" s="43">
        <f>AVERAGE(ER9:ET9)</f>
        <v>0.97198599999999991</v>
      </c>
      <c r="EW9" s="50">
        <v>1.032273</v>
      </c>
      <c r="EX9" s="50">
        <v>1.0240769999999999</v>
      </c>
      <c r="EY9" s="50">
        <v>1.054462</v>
      </c>
      <c r="EZ9" s="50">
        <v>1.0358510000000001</v>
      </c>
      <c r="FA9" s="50">
        <v>1.041749</v>
      </c>
      <c r="FB9" s="50">
        <v>1.0124770000000001</v>
      </c>
      <c r="FC9" s="43">
        <f>AVERAGE(EW9:FB9)</f>
        <v>1.0334814999999999</v>
      </c>
      <c r="FE9" s="50">
        <v>0.97403700000000004</v>
      </c>
      <c r="FF9" s="50">
        <v>1.0006839999999999</v>
      </c>
      <c r="FG9" s="50">
        <v>0.97294400000000003</v>
      </c>
      <c r="FH9" s="50">
        <v>1.0439320000000001</v>
      </c>
      <c r="FI9" s="50">
        <v>0.99317800000000001</v>
      </c>
      <c r="FJ9" s="50">
        <v>0.99531499999999995</v>
      </c>
      <c r="FK9" s="50">
        <v>1.0716349999999999</v>
      </c>
      <c r="FL9" s="50">
        <v>0.93181999999999998</v>
      </c>
      <c r="FM9" s="50">
        <v>1.0013129999999999</v>
      </c>
      <c r="FN9" s="50">
        <v>0.96055800000000002</v>
      </c>
      <c r="FO9" s="43">
        <f>AVERAGE(FE9:FN9)</f>
        <v>0.99454160000000003</v>
      </c>
      <c r="FQ9" s="51">
        <v>0.99172700000000003</v>
      </c>
      <c r="FR9" s="51">
        <v>0.94462800000000002</v>
      </c>
      <c r="FS9" s="51">
        <v>0.98007100000000003</v>
      </c>
      <c r="FT9" s="43">
        <f>AVERAGE(FQ9:FS9)</f>
        <v>0.97214199999999995</v>
      </c>
      <c r="FV9" s="43">
        <f>AVERAGE(FT9,FO9,FC9,EU9)</f>
        <v>0.99303777500000001</v>
      </c>
      <c r="FW9" s="43">
        <f>STDEV(FT9,FO9,FC9,EU9)/SQRT(4)</f>
        <v>1.4484954910203384E-2</v>
      </c>
      <c r="FX9" s="43">
        <f>COUNT(ER9:FT9)-4</f>
        <v>22</v>
      </c>
      <c r="GA9" s="50">
        <v>1.0530390000000001</v>
      </c>
      <c r="GB9" s="50">
        <v>1.067774</v>
      </c>
      <c r="GC9" s="43">
        <f>AVERAGE(GA9:GB9)</f>
        <v>1.0604065</v>
      </c>
      <c r="GE9" s="50">
        <v>0.97056600000000004</v>
      </c>
      <c r="GF9" s="51">
        <v>0.95799100000000004</v>
      </c>
      <c r="GG9" s="51">
        <v>0.92176400000000003</v>
      </c>
      <c r="GH9" s="43">
        <f>AVERAGE(GF9:GG9)</f>
        <v>0.93987750000000003</v>
      </c>
      <c r="GJ9" s="50">
        <v>1.0864879999999999</v>
      </c>
      <c r="GK9" s="50">
        <v>1.0237510000000001</v>
      </c>
      <c r="GL9" s="50">
        <v>0.99757899999999999</v>
      </c>
      <c r="GM9" s="43">
        <f>AVERAGE(GJ9:GL9)</f>
        <v>1.0359393333333333</v>
      </c>
      <c r="GO9" s="51">
        <v>0.93444000000000005</v>
      </c>
      <c r="GP9" s="51">
        <v>1.107418</v>
      </c>
      <c r="GQ9" s="51">
        <v>1.013355</v>
      </c>
      <c r="GR9" s="51">
        <v>0.89586200000000005</v>
      </c>
      <c r="GS9" s="51">
        <v>1.0045630000000001</v>
      </c>
      <c r="GT9" s="51">
        <v>0.88178699999999999</v>
      </c>
      <c r="GU9" s="51">
        <v>1.030843</v>
      </c>
      <c r="GV9" s="51">
        <v>1.0685750000000001</v>
      </c>
      <c r="GW9" s="51">
        <v>0.91886599999999996</v>
      </c>
      <c r="GX9" s="43">
        <f>AVERAGE(GO9:GW9)</f>
        <v>0.9839676666666668</v>
      </c>
      <c r="GZ9" s="43">
        <f t="shared" ref="GZ9:GZ40" si="0">AVERAGE(GC9,GE9,GH9,GM9)</f>
        <v>1.0016973333333334</v>
      </c>
      <c r="HA9" s="43">
        <f t="shared" ref="HA9:HA40" si="1">STDEV(GM9,GH9,GE9,GC9)/SQRT(4)</f>
        <v>2.8003173217760316E-2</v>
      </c>
      <c r="HB9" s="43">
        <f>COUNT(GA9:GX9)-4</f>
        <v>17</v>
      </c>
      <c r="HG9" s="51">
        <v>0.96533800000000003</v>
      </c>
      <c r="HH9" s="51">
        <v>1.004033</v>
      </c>
      <c r="HI9" s="51">
        <v>1.003817</v>
      </c>
      <c r="HJ9" s="51">
        <v>0.97323499999999996</v>
      </c>
      <c r="HK9" s="51">
        <v>1.00223</v>
      </c>
      <c r="HL9" s="51">
        <v>0.96914500000000003</v>
      </c>
      <c r="HM9" s="51">
        <v>0.91881400000000002</v>
      </c>
      <c r="HN9" s="51">
        <v>1.0497209999999999</v>
      </c>
      <c r="HO9" s="51">
        <v>1.0382420000000001</v>
      </c>
      <c r="HP9" s="51">
        <v>0.97794700000000001</v>
      </c>
      <c r="HQ9" s="51">
        <v>0.99755799999999994</v>
      </c>
      <c r="HR9" s="51">
        <v>1.026831</v>
      </c>
      <c r="HS9" s="51">
        <v>1.098854</v>
      </c>
      <c r="HT9" s="51">
        <v>1.001595</v>
      </c>
      <c r="HU9" s="51">
        <v>0.99279200000000001</v>
      </c>
      <c r="HV9" s="51">
        <v>0.996587</v>
      </c>
      <c r="HW9" s="51">
        <v>1.039196</v>
      </c>
      <c r="HX9" s="51">
        <v>1.0003979999999999</v>
      </c>
      <c r="HY9" s="71">
        <f>AVERAGE(HG9:HX9)</f>
        <v>1.0031296111111112</v>
      </c>
      <c r="IA9" s="50">
        <v>1.0024029999999999</v>
      </c>
      <c r="IB9" s="50">
        <v>0.98688500000000001</v>
      </c>
      <c r="IC9" s="50">
        <v>0.95689800000000003</v>
      </c>
      <c r="ID9" s="50">
        <v>0.91091200000000005</v>
      </c>
      <c r="IE9" s="50">
        <v>0.97815399999999997</v>
      </c>
      <c r="IF9" s="50">
        <v>1.0408949999999999</v>
      </c>
      <c r="IG9" s="70">
        <f>AVERAGE(IA9:IF9)</f>
        <v>0.97935783333333337</v>
      </c>
      <c r="II9" s="50">
        <v>1.020276</v>
      </c>
      <c r="IJ9" s="50">
        <v>0.93499200000000005</v>
      </c>
      <c r="IK9" s="50">
        <v>0.98128599999999999</v>
      </c>
      <c r="IL9" s="86">
        <v>0.97238199999999997</v>
      </c>
      <c r="IM9" s="94">
        <f>AVERAGE(II9:IL9)</f>
        <v>0.97723400000000005</v>
      </c>
      <c r="IN9" s="74"/>
      <c r="IO9" s="74">
        <f>AVERAGE(HY9,IG9,IM9)</f>
        <v>0.98657381481481499</v>
      </c>
      <c r="IP9" s="74">
        <f>STDEV(IM9,IG9,HY9)/SQRT(3)</f>
        <v>8.3005714714969869E-3</v>
      </c>
      <c r="IQ9" s="74">
        <f>COUNT(HG9:IM9)-3</f>
        <v>28</v>
      </c>
      <c r="IR9" s="74"/>
      <c r="IS9" s="74"/>
      <c r="IT9" s="106">
        <v>1.006443</v>
      </c>
      <c r="IU9" s="50">
        <v>1.067105</v>
      </c>
      <c r="IV9" s="50">
        <v>1.01983</v>
      </c>
      <c r="IW9" s="50">
        <v>0.99003399999999997</v>
      </c>
      <c r="IX9" s="50">
        <v>0.98265100000000005</v>
      </c>
      <c r="IY9" s="50">
        <v>0.94696599999999997</v>
      </c>
      <c r="IZ9" s="50">
        <v>0.99964500000000001</v>
      </c>
      <c r="JA9" s="43">
        <f>AVERAGE(IT9:IZ9)</f>
        <v>1.0018105714285712</v>
      </c>
      <c r="JC9" s="50">
        <v>1.028127</v>
      </c>
      <c r="JD9" s="50">
        <v>0.93397300000000005</v>
      </c>
      <c r="JE9" s="50">
        <v>1.024999</v>
      </c>
      <c r="JF9" s="43">
        <f>AVERAGE(JC9:JE9)</f>
        <v>0.99569966666666654</v>
      </c>
      <c r="JH9" s="51">
        <v>0.99987400000000004</v>
      </c>
      <c r="JI9" s="51">
        <v>1.048829</v>
      </c>
      <c r="JJ9" s="152">
        <v>1.0027900000000001</v>
      </c>
      <c r="JK9" s="51">
        <v>0.99417999999999995</v>
      </c>
      <c r="JL9" s="51">
        <v>1.0059279999999999</v>
      </c>
      <c r="JM9" s="51">
        <v>1.029204</v>
      </c>
      <c r="JN9" s="51">
        <v>0.98269300000000004</v>
      </c>
      <c r="JO9" s="51">
        <v>0.98408399999999996</v>
      </c>
      <c r="JP9" s="51">
        <v>1.0250300000000001</v>
      </c>
      <c r="JQ9" s="51">
        <v>0.96023999999999998</v>
      </c>
      <c r="JR9" s="51">
        <v>1.0051490000000001</v>
      </c>
      <c r="JS9" s="43">
        <f>AVERAGE(JH9:JR9)</f>
        <v>1.0034546363636363</v>
      </c>
      <c r="JU9" s="43">
        <f t="shared" ref="JU9:JU40" si="2">AVERAGE(JA9,JF9)</f>
        <v>0.99875511904761893</v>
      </c>
      <c r="JV9" s="43">
        <f t="shared" ref="JV9:JV40" si="3">STDEV(JF9,JA9)/SQRT(2)</f>
        <v>3.0554523809523393E-3</v>
      </c>
      <c r="JW9" s="43">
        <f t="shared" ref="JW9:JW40" si="4">COUNT(IT9:JF9)-2</f>
        <v>10</v>
      </c>
      <c r="JZ9" s="50">
        <v>1.014224</v>
      </c>
      <c r="KA9" s="50">
        <v>1.0107120000000001</v>
      </c>
      <c r="KB9" s="50">
        <v>1.023404</v>
      </c>
      <c r="KC9" s="50">
        <v>0.964499</v>
      </c>
      <c r="KD9" s="50">
        <v>0.98885299999999998</v>
      </c>
      <c r="KE9" s="50">
        <v>1.00037</v>
      </c>
      <c r="KF9" s="50">
        <v>0.96082500000000004</v>
      </c>
      <c r="KG9" s="50">
        <v>1.0533920000000001</v>
      </c>
      <c r="KH9" s="50">
        <v>0.98253900000000005</v>
      </c>
      <c r="KI9" s="50">
        <v>1.0082059999999999</v>
      </c>
      <c r="KJ9" s="43">
        <f>AVERAGE(JZ9:KI9)</f>
        <v>1.0007024</v>
      </c>
      <c r="KL9" s="50">
        <v>0.96157199999999998</v>
      </c>
      <c r="KM9" s="50">
        <v>1.065488</v>
      </c>
      <c r="KN9" s="50">
        <v>1.0415239999999999</v>
      </c>
      <c r="KO9" s="50">
        <v>0.99578100000000003</v>
      </c>
      <c r="KP9" s="50">
        <v>0.99110699999999996</v>
      </c>
      <c r="KQ9" s="43">
        <f>AVERAGE(KL9:KP9)</f>
        <v>1.0110943999999999</v>
      </c>
      <c r="KS9" s="50">
        <v>1.013922</v>
      </c>
      <c r="KT9" s="50">
        <v>1.0226409999999999</v>
      </c>
      <c r="KU9" s="50">
        <v>1.018289</v>
      </c>
      <c r="KV9" s="43">
        <f>AVERAGE(KS9:KU9)</f>
        <v>1.0182840000000002</v>
      </c>
      <c r="KX9" s="43">
        <f>AVERAGE(KJ9,KQ9,KV9)</f>
        <v>1.0100269333333334</v>
      </c>
      <c r="KY9" s="43">
        <f>STDEV(KJ9,KQ9,KV9)/SQRT(3)</f>
        <v>5.1033576676973143E-3</v>
      </c>
      <c r="KZ9" s="43">
        <f>COUNT(JZ9:KV9)-3</f>
        <v>18</v>
      </c>
      <c r="LD9" s="50">
        <v>1.020276</v>
      </c>
      <c r="LE9" s="50">
        <v>0.93499200000000005</v>
      </c>
      <c r="LF9" s="50">
        <v>0.98128599999999999</v>
      </c>
      <c r="LG9" s="50">
        <v>0.97238199999999997</v>
      </c>
      <c r="LH9" s="43">
        <f>AVERAGE(LD9:LG9)</f>
        <v>0.97723400000000005</v>
      </c>
      <c r="LJ9" s="51">
        <v>0.97517500000000001</v>
      </c>
      <c r="LK9" s="51">
        <v>0.97800200000000004</v>
      </c>
      <c r="LL9" s="51">
        <v>1.0373060000000001</v>
      </c>
      <c r="LM9" s="51">
        <v>1.0322640000000001</v>
      </c>
      <c r="LN9" s="51">
        <v>0.97250099999999995</v>
      </c>
      <c r="LO9" s="51">
        <v>1.021388</v>
      </c>
      <c r="LP9" s="51">
        <v>0.98548999999999998</v>
      </c>
      <c r="LQ9" s="51">
        <v>1.020559</v>
      </c>
      <c r="LR9" s="51">
        <v>1.0262199999999999</v>
      </c>
      <c r="LS9" s="51">
        <v>1.048195</v>
      </c>
      <c r="LT9" s="43">
        <f>AVERAGE(LJ9:LS9)</f>
        <v>1.0097100000000001</v>
      </c>
      <c r="LV9" s="50">
        <v>1.0496209999999999</v>
      </c>
      <c r="LW9" s="50">
        <v>1.0108539999999999</v>
      </c>
      <c r="LX9" s="50">
        <v>0.98092699999999999</v>
      </c>
      <c r="LY9" s="50">
        <v>1.00254</v>
      </c>
      <c r="LZ9" s="50">
        <v>1.0143439999999999</v>
      </c>
      <c r="MA9" s="74">
        <f>AVERAGE(LV9:LZ9)</f>
        <v>1.0116571999999997</v>
      </c>
      <c r="MB9" s="74"/>
      <c r="MC9" s="74">
        <f>AVERAGE(MA9,LT9,LH9)</f>
        <v>0.99953373333333329</v>
      </c>
      <c r="MD9" s="74">
        <f>STDEV(MA9,LT9,LH9)/SQRT(3)</f>
        <v>1.1164026708037589E-2</v>
      </c>
      <c r="ME9" s="43">
        <f>COUNT(LD9:MA9)-3</f>
        <v>19</v>
      </c>
      <c r="MH9" s="50">
        <v>1.029172</v>
      </c>
      <c r="MI9" s="50">
        <v>1.0428500000000001</v>
      </c>
      <c r="MJ9" s="50">
        <v>1.001477</v>
      </c>
      <c r="MK9" s="50">
        <v>1.001668</v>
      </c>
      <c r="ML9" s="50">
        <v>1.000513</v>
      </c>
      <c r="MM9" s="50">
        <v>0.99962899999999999</v>
      </c>
      <c r="MN9" s="50">
        <v>0.97618700000000003</v>
      </c>
      <c r="MO9" s="50">
        <v>0.98297400000000001</v>
      </c>
      <c r="MP9" s="50">
        <v>1.0511900000000001</v>
      </c>
      <c r="MQ9" s="50">
        <v>0.99454600000000004</v>
      </c>
      <c r="MR9" s="43">
        <f>AVERAGE(MH9:MQ9)</f>
        <v>1.0080206</v>
      </c>
      <c r="MT9" s="50">
        <v>1.0161100000000001</v>
      </c>
      <c r="MU9" s="50">
        <v>0.98120200000000002</v>
      </c>
      <c r="MV9" s="50">
        <v>0.99873999999999996</v>
      </c>
      <c r="MW9" s="50">
        <v>0.98189800000000005</v>
      </c>
      <c r="MX9" s="43">
        <f>AVERAGE(MT9:MW9)</f>
        <v>0.99448749999999997</v>
      </c>
      <c r="MZ9" s="50">
        <v>1.0635509999999999</v>
      </c>
      <c r="NA9" s="50">
        <v>1.0446530000000001</v>
      </c>
      <c r="NB9" s="50">
        <v>0.98675599999999997</v>
      </c>
      <c r="NC9" s="50">
        <v>0.99436899999999995</v>
      </c>
      <c r="ND9" s="50">
        <v>1.020921</v>
      </c>
      <c r="NE9" s="50">
        <v>1.01616</v>
      </c>
      <c r="NF9" s="43">
        <f>AVERAGE(MZ9:NE9)</f>
        <v>1.0210683333333332</v>
      </c>
      <c r="NH9" s="43">
        <f>AVERAGE(MR9,MX9,NF9)</f>
        <v>1.0078588111111111</v>
      </c>
      <c r="NI9" s="43">
        <f>STDEV(MR9,MX9,NF9)/SQRT(3)</f>
        <v>7.6736520403051095E-3</v>
      </c>
      <c r="NJ9" s="43">
        <f>COUNT(MH9:NF9)-3</f>
        <v>20</v>
      </c>
      <c r="NM9" s="51">
        <v>1.0993010000000001</v>
      </c>
      <c r="NN9" s="51">
        <v>1.3035829999999999</v>
      </c>
      <c r="NO9" s="51">
        <v>1.0103759999999999</v>
      </c>
      <c r="NP9" s="51">
        <v>1.002648</v>
      </c>
      <c r="NQ9" s="51">
        <v>1.024311</v>
      </c>
      <c r="NR9" s="51">
        <v>1.015855</v>
      </c>
      <c r="NS9" s="43">
        <f>AVERAGE(NM9:NR9)</f>
        <v>1.0760123333333333</v>
      </c>
      <c r="NU9" s="51">
        <v>0.95484500000000005</v>
      </c>
      <c r="NV9" s="51">
        <v>0.88543400000000005</v>
      </c>
      <c r="NW9" s="43">
        <f>AVERAGE(NU9:NV9)</f>
        <v>0.92013950000000011</v>
      </c>
      <c r="NY9" s="50">
        <v>1.0085379999999999</v>
      </c>
      <c r="NZ9" s="50">
        <v>1.2004440000000001</v>
      </c>
      <c r="OA9" s="50">
        <v>0.96871499999999999</v>
      </c>
      <c r="OB9" s="50">
        <v>0.97040800000000005</v>
      </c>
      <c r="OC9" s="50">
        <v>1.071957</v>
      </c>
      <c r="OD9" s="43">
        <f t="shared" ref="OD9:OD40" si="5">AVERAGE(NY9:OC9)</f>
        <v>1.0440124000000002</v>
      </c>
      <c r="OF9" s="43">
        <f t="shared" ref="OF9:OF40" si="6">AVERAGE(NS9,NW9,OD9)</f>
        <v>1.013388077777778</v>
      </c>
      <c r="OG9" s="43">
        <f t="shared" ref="OG9:OG40" si="7">STDEV(OD9,NW9,NS9)/SQRT(3)</f>
        <v>4.7530593223446251E-2</v>
      </c>
      <c r="OH9" s="43">
        <f t="shared" ref="OH9:OH40" si="8">COUNT(NM9:OD9)-3</f>
        <v>13</v>
      </c>
      <c r="OI9" s="74"/>
      <c r="OJ9" s="74"/>
      <c r="OU9" s="75"/>
      <c r="OV9" s="75"/>
      <c r="OW9" s="75"/>
      <c r="OX9" s="75"/>
      <c r="PD9" s="75"/>
      <c r="PE9" s="75"/>
      <c r="PF9" s="75"/>
      <c r="PG9" s="75"/>
      <c r="PH9" s="75"/>
      <c r="PI9" s="75"/>
      <c r="PJ9" s="75"/>
      <c r="PK9" s="75"/>
      <c r="PL9" s="75"/>
      <c r="PM9" s="75"/>
      <c r="PN9" s="75"/>
      <c r="PO9" s="75"/>
      <c r="PV9" s="74"/>
      <c r="PW9" s="74"/>
      <c r="PX9" s="74"/>
      <c r="PY9" s="74"/>
      <c r="PZ9" s="74"/>
      <c r="QA9" s="74"/>
      <c r="QB9" s="74"/>
      <c r="QC9" s="74"/>
      <c r="QD9" s="74"/>
      <c r="QE9" s="74"/>
      <c r="QF9" s="74"/>
      <c r="QG9" s="74"/>
      <c r="QN9" s="74"/>
      <c r="QO9" s="74"/>
      <c r="QP9" s="74"/>
      <c r="QQ9" s="74"/>
      <c r="QR9" s="74"/>
      <c r="QS9" s="74"/>
      <c r="QU9" s="74"/>
      <c r="QV9" s="74"/>
      <c r="QW9" s="74"/>
      <c r="QY9" s="74"/>
      <c r="QZ9" s="74"/>
      <c r="RA9" s="74"/>
      <c r="RG9" s="74"/>
      <c r="RI9" s="74"/>
      <c r="RQ9" s="74"/>
      <c r="RR9" s="74"/>
      <c r="RZ9" s="74"/>
      <c r="SA9" s="74"/>
      <c r="SB9" s="74"/>
      <c r="SC9" s="74"/>
      <c r="SI9" s="74"/>
      <c r="SJ9" s="74"/>
    </row>
    <row r="10" spans="1:510" x14ac:dyDescent="0.2">
      <c r="A10" s="43">
        <v>-3.2</v>
      </c>
      <c r="B10" s="43">
        <v>-2</v>
      </c>
      <c r="C10" s="43">
        <v>2</v>
      </c>
      <c r="E10" s="50">
        <v>1.0554479999999999</v>
      </c>
      <c r="F10" s="50">
        <v>1.030243</v>
      </c>
      <c r="G10" s="50">
        <v>1.0068710000000001</v>
      </c>
      <c r="H10" s="50">
        <v>1.0168140000000001</v>
      </c>
      <c r="I10" s="50">
        <v>0.93976300000000001</v>
      </c>
      <c r="J10" s="50">
        <v>1.0284500000000001</v>
      </c>
      <c r="K10" s="50">
        <v>1.0170570000000001</v>
      </c>
      <c r="L10" s="50">
        <v>1.025455</v>
      </c>
      <c r="M10" s="50">
        <v>0.99764799999999998</v>
      </c>
      <c r="N10" s="50">
        <v>0.99461100000000002</v>
      </c>
      <c r="O10" s="70">
        <f t="shared" ref="O10:O73" si="9">AVERAGE(E10:N10)</f>
        <v>1.0112360000000002</v>
      </c>
      <c r="Q10" s="50">
        <v>0.91954100000000005</v>
      </c>
      <c r="R10" s="50">
        <v>0.96224799999999999</v>
      </c>
      <c r="S10" s="50">
        <v>0.89573199999999997</v>
      </c>
      <c r="T10" s="50">
        <v>0.93384299999999998</v>
      </c>
      <c r="U10" s="70">
        <f t="shared" ref="U10:U73" si="10">AVERAGE(Q10:T10)</f>
        <v>0.92784100000000003</v>
      </c>
      <c r="W10" s="50">
        <v>0.98247499999999999</v>
      </c>
      <c r="X10" s="50">
        <v>0.95413700000000001</v>
      </c>
      <c r="Y10" s="50">
        <v>0.97131500000000004</v>
      </c>
      <c r="Z10" s="50">
        <v>1.0359050000000001</v>
      </c>
      <c r="AA10" s="50">
        <v>0.99203799999999998</v>
      </c>
      <c r="AB10" s="50">
        <v>0.89515599999999995</v>
      </c>
      <c r="AC10" s="50">
        <v>0.95907299999999995</v>
      </c>
      <c r="AD10" s="70">
        <f t="shared" ref="AD10:AD73" si="11">AVERAGE(W10:AC10)</f>
        <v>0.97001414285714282</v>
      </c>
      <c r="AF10" s="50">
        <v>0.93853699999999995</v>
      </c>
      <c r="AG10" s="50">
        <v>0.98878900000000003</v>
      </c>
      <c r="AH10" s="50">
        <v>0.98425499999999999</v>
      </c>
      <c r="AI10" s="50">
        <v>1.008202</v>
      </c>
      <c r="AJ10" s="50">
        <v>1.067507</v>
      </c>
      <c r="AK10" s="50">
        <v>1.0377259999999999</v>
      </c>
      <c r="AL10" s="50">
        <v>0.99864299999999995</v>
      </c>
      <c r="AM10" s="70">
        <f t="shared" ref="AM10:AM73" si="12">AVERAGE(AF10:AL10)</f>
        <v>1.0033798571428572</v>
      </c>
      <c r="AO10" s="43">
        <f t="shared" ref="AO10:AO73" si="13">AVERAGE(O10,U10,AD10,AM10)</f>
        <v>0.97811775000000001</v>
      </c>
      <c r="AP10" s="43">
        <f t="shared" ref="AP10:AP73" si="14">STDEV(O10,U10,AD10,AM10)/SQRT(4)</f>
        <v>1.899213122069237E-2</v>
      </c>
      <c r="AQ10" s="43">
        <f t="shared" ref="AQ10:AQ73" si="15">COUNT(E10:AM10)-4</f>
        <v>28</v>
      </c>
      <c r="AU10" s="51">
        <v>1.002092</v>
      </c>
      <c r="AV10" s="51">
        <v>0.98769200000000001</v>
      </c>
      <c r="AW10" s="51">
        <v>0.98994099999999996</v>
      </c>
      <c r="AX10" s="51">
        <v>0.97678500000000001</v>
      </c>
      <c r="AY10" s="51">
        <v>0.99859100000000001</v>
      </c>
      <c r="AZ10" s="51">
        <v>1.0076480000000001</v>
      </c>
      <c r="BA10" s="51">
        <v>1.028165</v>
      </c>
      <c r="BB10" s="51">
        <v>0.97407900000000003</v>
      </c>
      <c r="BC10" s="51">
        <v>0.92881499999999995</v>
      </c>
      <c r="BD10" s="51">
        <v>1.014035</v>
      </c>
      <c r="BE10" s="51">
        <v>0.99238899999999997</v>
      </c>
      <c r="BF10" s="51">
        <v>0.98195100000000002</v>
      </c>
      <c r="BG10" s="51">
        <v>0.97356900000000002</v>
      </c>
      <c r="BH10" s="51">
        <v>0.98207800000000001</v>
      </c>
      <c r="BI10" s="51">
        <v>1.011844</v>
      </c>
      <c r="BJ10" s="51">
        <v>0.99304899999999996</v>
      </c>
      <c r="BK10" s="51">
        <v>0.97050199999999998</v>
      </c>
      <c r="BL10" s="51">
        <v>0.99971600000000005</v>
      </c>
      <c r="BM10" s="43">
        <f t="shared" ref="BM10:BM73" si="16">AVERAGE(AU10:BL10)</f>
        <v>0.98960783333333324</v>
      </c>
      <c r="BO10" s="50">
        <v>0.99651699999999999</v>
      </c>
      <c r="BP10" s="50">
        <v>1.0508789999999999</v>
      </c>
      <c r="BQ10" s="50">
        <v>1.040664</v>
      </c>
      <c r="BR10" s="50">
        <v>1.0694319999999999</v>
      </c>
      <c r="BS10" s="50">
        <v>1.032948</v>
      </c>
      <c r="BT10" s="50">
        <v>0.91559800000000002</v>
      </c>
      <c r="BU10" s="43">
        <f t="shared" ref="BU10:BU73" si="17">AVERAGE(BO10:BT10)</f>
        <v>1.017673</v>
      </c>
      <c r="BW10" s="50">
        <v>1.004991</v>
      </c>
      <c r="BX10" s="50">
        <v>1.034448</v>
      </c>
      <c r="BY10" s="50">
        <v>0.99536599999999997</v>
      </c>
      <c r="BZ10" s="50">
        <v>1.0089840000000001</v>
      </c>
      <c r="CA10" s="43">
        <f t="shared" ref="CA10:CA73" si="18">AVERAGE(BW10:BZ10)</f>
        <v>1.0109472499999999</v>
      </c>
      <c r="CC10" s="51">
        <v>1.008202</v>
      </c>
      <c r="CD10" s="51">
        <v>1.0148170000000001</v>
      </c>
      <c r="CE10" s="51">
        <v>0.93603899999999995</v>
      </c>
      <c r="CF10" s="51">
        <v>1.028964</v>
      </c>
      <c r="CG10" s="51">
        <v>1.0343340000000001</v>
      </c>
      <c r="CH10" s="51">
        <v>0.97627900000000001</v>
      </c>
      <c r="CI10" s="51">
        <v>0.96441200000000005</v>
      </c>
      <c r="CJ10" s="51">
        <v>1.039804</v>
      </c>
      <c r="CK10" s="51">
        <v>0.99799599999999999</v>
      </c>
      <c r="CL10" s="51">
        <v>0.976383</v>
      </c>
      <c r="CM10" s="43">
        <f t="shared" ref="CM10:CM73" si="19">AVERAGE(CC10:CL10)</f>
        <v>0.99772300000000003</v>
      </c>
      <c r="CO10" s="50">
        <v>0.98901799999999995</v>
      </c>
      <c r="CP10" s="50">
        <v>1.0266869999999999</v>
      </c>
      <c r="CQ10" s="50">
        <v>1.0100979999999999</v>
      </c>
      <c r="CR10" s="50">
        <v>0.99657200000000001</v>
      </c>
      <c r="CS10" s="50">
        <v>0.99843800000000005</v>
      </c>
      <c r="CT10" s="43">
        <f t="shared" ref="CT10:CT73" si="20">AVERAGE(CO10:CS10)</f>
        <v>1.0041626000000001</v>
      </c>
      <c r="CV10" s="43">
        <f t="shared" ref="CV10:CV73" si="21">AVERAGE(BM10,BU10,CA10,CM10,CT10)</f>
        <v>1.0040227366666665</v>
      </c>
      <c r="CW10" s="43">
        <f t="shared" ref="CW10:CW73" si="22">STDEV(CT10,CM10,CA10,BU10,BM10)</f>
        <v>1.0974678308537765E-2</v>
      </c>
      <c r="CX10" s="43">
        <f t="shared" ref="CX10:CX73" si="23">COUNT(AU10:CT10)-5</f>
        <v>43</v>
      </c>
      <c r="DB10" s="50">
        <v>0.93671700000000002</v>
      </c>
      <c r="DC10" s="50">
        <v>1.0027999999999999</v>
      </c>
      <c r="DD10" s="50">
        <v>1.0277350000000001</v>
      </c>
      <c r="DE10" s="50">
        <v>1.0164</v>
      </c>
      <c r="DF10" s="50">
        <v>1.0799620000000001</v>
      </c>
      <c r="DG10" s="50">
        <v>0.93445100000000003</v>
      </c>
      <c r="DH10" s="43">
        <f t="shared" ref="DH10:DH73" si="24">AVERAGE(DB10:DG10)</f>
        <v>0.99967750000000011</v>
      </c>
      <c r="DJ10" s="50">
        <v>1.0296829999999999</v>
      </c>
      <c r="DK10" s="50">
        <v>1.010289</v>
      </c>
      <c r="DL10" s="50">
        <v>1.0158339999999999</v>
      </c>
      <c r="DM10" s="50">
        <v>1.034017</v>
      </c>
      <c r="DN10" s="50">
        <v>0.94683399999999995</v>
      </c>
      <c r="DO10" s="50">
        <v>0.96372999999999998</v>
      </c>
      <c r="DP10" s="50">
        <v>0.98250000000000004</v>
      </c>
      <c r="DQ10" s="50">
        <v>0.89467200000000002</v>
      </c>
      <c r="DR10" s="50">
        <v>0.956457</v>
      </c>
      <c r="DS10" s="50">
        <v>0.97011899999999995</v>
      </c>
      <c r="DT10" s="50">
        <v>1.048254</v>
      </c>
      <c r="DU10" s="50">
        <v>0.99473100000000003</v>
      </c>
      <c r="DV10" s="50">
        <v>1.037628</v>
      </c>
      <c r="DW10" s="43">
        <f t="shared" ref="DW10:DW73" si="25">AVERAGE(DJ10:DV10)</f>
        <v>0.99113446153846141</v>
      </c>
      <c r="DY10" s="50">
        <v>1.0539369999999999</v>
      </c>
      <c r="DZ10" s="50">
        <v>1.010238</v>
      </c>
      <c r="EA10" s="50">
        <v>1.009725</v>
      </c>
      <c r="EB10" s="50">
        <v>0.97202599999999995</v>
      </c>
      <c r="EC10" s="50">
        <v>0.99561599999999995</v>
      </c>
      <c r="ED10" s="43">
        <f t="shared" ref="ED10:ED73" si="26">AVERAGE(DY10:EC10)</f>
        <v>1.0083084</v>
      </c>
      <c r="EF10" s="50">
        <v>0.99550399999999994</v>
      </c>
      <c r="EG10" s="50">
        <v>1.104274</v>
      </c>
      <c r="EH10" s="50">
        <v>0.935141</v>
      </c>
      <c r="EI10" s="50">
        <v>0.97669700000000004</v>
      </c>
      <c r="EJ10" s="50">
        <v>1.011404</v>
      </c>
      <c r="EK10" s="43">
        <f t="shared" ref="EK10:EK73" si="27">AVERAGE(EF10:EJ10)</f>
        <v>1.0046039999999998</v>
      </c>
      <c r="EM10" s="43">
        <f t="shared" ref="EM10:EM73" si="28">AVERAGE(DH10,DW10,ED10,EK10)</f>
        <v>1.0009310903846154</v>
      </c>
      <c r="EN10" s="43">
        <f t="shared" ref="EN10:EN73" si="29">STDEV(EK10,ED10,DW10,DH10)/SQRT(4)</f>
        <v>3.7132688632089579E-3</v>
      </c>
      <c r="EO10" s="43">
        <f t="shared" ref="EO10:EO73" si="30">COUNT(DB10:EK10)-4</f>
        <v>29</v>
      </c>
      <c r="ER10" s="50">
        <v>1.0385709999999999</v>
      </c>
      <c r="ES10" s="50">
        <v>0.98309100000000005</v>
      </c>
      <c r="ET10" s="50">
        <v>1.0639799999999999</v>
      </c>
      <c r="EU10" s="43">
        <f t="shared" ref="EU10:EU73" si="31">AVERAGE(ER10:ET10)</f>
        <v>1.0285473333333333</v>
      </c>
      <c r="EW10" s="50">
        <v>0.961113</v>
      </c>
      <c r="EX10" s="50">
        <v>0.95868900000000001</v>
      </c>
      <c r="EY10" s="50">
        <v>0.96900500000000001</v>
      </c>
      <c r="EZ10" s="50">
        <v>0.93486599999999997</v>
      </c>
      <c r="FA10" s="50">
        <v>0.98874799999999996</v>
      </c>
      <c r="FB10" s="50">
        <v>0.98450000000000004</v>
      </c>
      <c r="FC10" s="43">
        <f t="shared" ref="FC10:FC73" si="32">AVERAGE(EW10:FB10)</f>
        <v>0.96615349999999989</v>
      </c>
      <c r="FE10" s="50">
        <v>1.0373460000000001</v>
      </c>
      <c r="FF10" s="50">
        <v>0.89915800000000001</v>
      </c>
      <c r="FG10" s="50">
        <v>1.0486470000000001</v>
      </c>
      <c r="FH10" s="50">
        <v>1.0002310000000001</v>
      </c>
      <c r="FI10" s="50">
        <v>1.0604290000000001</v>
      </c>
      <c r="FJ10" s="50">
        <v>1.023207</v>
      </c>
      <c r="FK10" s="50">
        <v>0.96415499999999998</v>
      </c>
      <c r="FL10" s="50">
        <v>1.0306470000000001</v>
      </c>
      <c r="FM10" s="50">
        <v>0.99355499999999997</v>
      </c>
      <c r="FN10" s="50">
        <v>1.0343260000000001</v>
      </c>
      <c r="FO10" s="43">
        <f t="shared" ref="FO10:FO73" si="33">AVERAGE(FE10:FN10)</f>
        <v>1.0091701</v>
      </c>
      <c r="FQ10" s="51">
        <v>1.030681</v>
      </c>
      <c r="FR10" s="51">
        <v>1.0180959999999999</v>
      </c>
      <c r="FS10" s="51">
        <v>0.99472899999999997</v>
      </c>
      <c r="FT10" s="43">
        <f t="shared" ref="FT10:FT73" si="34">AVERAGE(FQ10:FS10)</f>
        <v>1.014502</v>
      </c>
      <c r="FV10" s="43">
        <f t="shared" ref="FV10:FV73" si="35">AVERAGE(FT10,FO10,FC10,EU10)</f>
        <v>1.0045932333333332</v>
      </c>
      <c r="FW10" s="43">
        <f t="shared" ref="FW10:FW73" si="36">STDEV(FT10,FO10,FC10,EU10)/SQRT(4)</f>
        <v>1.3449112024239963E-2</v>
      </c>
      <c r="FX10" s="43">
        <f t="shared" ref="FX10:FX73" si="37">COUNT(ER10:FT10)-4</f>
        <v>22</v>
      </c>
      <c r="GA10" s="50">
        <v>0.95098700000000003</v>
      </c>
      <c r="GB10" s="50">
        <v>0.96169899999999997</v>
      </c>
      <c r="GC10" s="43">
        <f t="shared" ref="GC10:GC73" si="38">AVERAGE(GA10:GB10)</f>
        <v>0.95634299999999994</v>
      </c>
      <c r="GE10" s="50">
        <v>1.0457050000000001</v>
      </c>
      <c r="GF10" s="51">
        <v>1.012178</v>
      </c>
      <c r="GG10" s="51">
        <v>0.98243999999999998</v>
      </c>
      <c r="GH10" s="43">
        <f t="shared" ref="GH10:GH73" si="39">AVERAGE(GF10:GG10)</f>
        <v>0.997309</v>
      </c>
      <c r="GJ10" s="50">
        <v>1.0197320000000001</v>
      </c>
      <c r="GK10" s="50">
        <v>1.009466</v>
      </c>
      <c r="GL10" s="50">
        <v>1.0903529999999999</v>
      </c>
      <c r="GM10" s="43">
        <f t="shared" ref="GM10:GM73" si="40">AVERAGE(GJ10:GL10)</f>
        <v>1.0398503333333333</v>
      </c>
      <c r="GO10" s="51">
        <v>1.117882</v>
      </c>
      <c r="GP10" s="51">
        <v>0.95220499999999997</v>
      </c>
      <c r="GQ10" s="51">
        <v>0.97333700000000001</v>
      </c>
      <c r="GR10" s="51">
        <v>0.9788</v>
      </c>
      <c r="GS10" s="51">
        <v>1.020543</v>
      </c>
      <c r="GT10" s="51">
        <v>0.97554300000000005</v>
      </c>
      <c r="GU10" s="51">
        <v>0.96921500000000005</v>
      </c>
      <c r="GV10" s="51">
        <v>1.0085249999999999</v>
      </c>
      <c r="GW10" s="51">
        <v>1.070824</v>
      </c>
      <c r="GX10" s="43">
        <f t="shared" ref="GX10:GX73" si="41">AVERAGE(GO10:GW10)</f>
        <v>1.0074304444444442</v>
      </c>
      <c r="GZ10" s="43">
        <f t="shared" si="0"/>
        <v>1.0098018333333334</v>
      </c>
      <c r="HA10" s="43">
        <f t="shared" si="1"/>
        <v>2.0828401032804568E-2</v>
      </c>
      <c r="HB10" s="43">
        <f t="shared" ref="HB10:HB73" si="42">COUNT(GA10:GX10)-4</f>
        <v>17</v>
      </c>
      <c r="HG10" s="51">
        <v>1.002092</v>
      </c>
      <c r="HH10" s="51">
        <v>0.98769200000000001</v>
      </c>
      <c r="HI10" s="51">
        <v>0.98994099999999996</v>
      </c>
      <c r="HJ10" s="51">
        <v>0.97678500000000001</v>
      </c>
      <c r="HK10" s="51">
        <v>0.99859100000000001</v>
      </c>
      <c r="HL10" s="51">
        <v>1.0076480000000001</v>
      </c>
      <c r="HM10" s="51">
        <v>1.028165</v>
      </c>
      <c r="HN10" s="51">
        <v>0.97407900000000003</v>
      </c>
      <c r="HO10" s="51">
        <v>0.92881499999999995</v>
      </c>
      <c r="HP10" s="51">
        <v>1.014035</v>
      </c>
      <c r="HQ10" s="51">
        <v>0.99238899999999997</v>
      </c>
      <c r="HR10" s="51">
        <v>0.98195100000000002</v>
      </c>
      <c r="HS10" s="51">
        <v>0.97356900000000002</v>
      </c>
      <c r="HT10" s="51">
        <v>0.98207800000000001</v>
      </c>
      <c r="HU10" s="51">
        <v>1.011844</v>
      </c>
      <c r="HV10" s="51">
        <v>0.99304899999999996</v>
      </c>
      <c r="HW10" s="51">
        <v>0.97050199999999998</v>
      </c>
      <c r="HX10" s="51">
        <v>0.99971600000000005</v>
      </c>
      <c r="HY10" s="71">
        <f t="shared" ref="HY10:HY73" si="43">AVERAGE(HG10:HX10)</f>
        <v>0.98960783333333324</v>
      </c>
      <c r="IA10" s="50">
        <v>0.99651699999999999</v>
      </c>
      <c r="IB10" s="50">
        <v>1.0508789999999999</v>
      </c>
      <c r="IC10" s="50">
        <v>1.040664</v>
      </c>
      <c r="ID10" s="50">
        <v>1.0694319999999999</v>
      </c>
      <c r="IE10" s="50">
        <v>1.032948</v>
      </c>
      <c r="IF10" s="50">
        <v>0.91559800000000002</v>
      </c>
      <c r="IG10" s="70">
        <f t="shared" ref="IG10:IG73" si="44">AVERAGE(IA10:IF10)</f>
        <v>1.017673</v>
      </c>
      <c r="II10" s="50">
        <v>1.004991</v>
      </c>
      <c r="IJ10" s="50">
        <v>1.034448</v>
      </c>
      <c r="IK10" s="50">
        <v>0.99536599999999997</v>
      </c>
      <c r="IL10" s="86">
        <v>1.0089840000000001</v>
      </c>
      <c r="IM10" s="95">
        <f t="shared" ref="IM10:IM73" si="45">AVERAGE(II10:IL10)</f>
        <v>1.0109472499999999</v>
      </c>
      <c r="IN10" s="74"/>
      <c r="IO10" s="74">
        <f t="shared" ref="IO10:IO73" si="46">AVERAGE(HY10,IG10,IM10)</f>
        <v>1.0060760277777776</v>
      </c>
      <c r="IP10" s="74">
        <f t="shared" ref="IP10:IP73" si="47">STDEV(IM10,IG10,HY10)/SQRT(3)</f>
        <v>8.4599054261981256E-3</v>
      </c>
      <c r="IQ10" s="74">
        <f t="shared" ref="IQ10:IQ73" si="48">COUNT(HG10:IM10)-3</f>
        <v>28</v>
      </c>
      <c r="IR10" s="74"/>
      <c r="IS10" s="74"/>
      <c r="IT10" s="50">
        <v>0.97700500000000001</v>
      </c>
      <c r="IU10" s="50">
        <v>0.95858500000000002</v>
      </c>
      <c r="IV10" s="50">
        <v>0.954654</v>
      </c>
      <c r="IW10" s="50">
        <v>0.990004</v>
      </c>
      <c r="IX10" s="50">
        <v>1.0425660000000001</v>
      </c>
      <c r="IY10" s="50">
        <v>1.0247409999999999</v>
      </c>
      <c r="IZ10" s="50">
        <v>0.99861200000000006</v>
      </c>
      <c r="JA10" s="43">
        <f t="shared" ref="JA10:JA73" si="49">AVERAGE(IT10:IZ10)</f>
        <v>0.99230957142857135</v>
      </c>
      <c r="JC10" s="50">
        <v>0.968634</v>
      </c>
      <c r="JD10" s="50">
        <v>1.1236729999999999</v>
      </c>
      <c r="JE10" s="50">
        <v>0.96539699999999995</v>
      </c>
      <c r="JF10" s="43">
        <f t="shared" ref="JF10:JF73" si="50">AVERAGE(JC10:JE10)</f>
        <v>1.0192346666666665</v>
      </c>
      <c r="JH10" s="51">
        <v>0.99330399999999996</v>
      </c>
      <c r="JI10" s="51">
        <v>0.976495</v>
      </c>
      <c r="JJ10" s="152">
        <v>0.98797500000000005</v>
      </c>
      <c r="JK10" s="51">
        <v>0.98241599999999996</v>
      </c>
      <c r="JL10" s="51">
        <v>0.99712900000000004</v>
      </c>
      <c r="JM10" s="51">
        <v>0.98634100000000002</v>
      </c>
      <c r="JN10" s="51">
        <v>1.02691</v>
      </c>
      <c r="JO10" s="51">
        <v>0.96955400000000003</v>
      </c>
      <c r="JP10" s="51">
        <v>1.052996</v>
      </c>
      <c r="JQ10" s="51">
        <v>1.0436620000000001</v>
      </c>
      <c r="JR10" s="51">
        <v>0.95472199999999996</v>
      </c>
      <c r="JS10" s="43">
        <f t="shared" ref="JS10:JS73" si="51">AVERAGE(JH10:JR10)</f>
        <v>0.99740945454545471</v>
      </c>
      <c r="JU10" s="43">
        <f t="shared" si="2"/>
        <v>1.005772119047619</v>
      </c>
      <c r="JV10" s="43">
        <f t="shared" si="3"/>
        <v>1.3462547619047581E-2</v>
      </c>
      <c r="JW10" s="43">
        <f t="shared" si="4"/>
        <v>10</v>
      </c>
      <c r="JZ10" s="50">
        <v>1.026392</v>
      </c>
      <c r="KA10" s="50">
        <v>0.98247200000000001</v>
      </c>
      <c r="KB10" s="50">
        <v>0.99193600000000004</v>
      </c>
      <c r="KC10" s="50">
        <v>1.0698780000000001</v>
      </c>
      <c r="KD10" s="50">
        <v>0.98454299999999995</v>
      </c>
      <c r="KE10" s="50">
        <v>1.02833</v>
      </c>
      <c r="KF10" s="50">
        <v>0.96794199999999997</v>
      </c>
      <c r="KG10" s="50">
        <v>0.96677900000000005</v>
      </c>
      <c r="KH10" s="50">
        <v>1.08544</v>
      </c>
      <c r="KI10" s="50">
        <v>1.069566</v>
      </c>
      <c r="KJ10" s="43">
        <f t="shared" ref="KJ10:KJ73" si="52">AVERAGE(JZ10:KI10)</f>
        <v>1.0173277999999999</v>
      </c>
      <c r="KL10" s="50">
        <v>0.97443199999999996</v>
      </c>
      <c r="KM10" s="50">
        <v>0.96076399999999995</v>
      </c>
      <c r="KN10" s="50">
        <v>0.99916899999999997</v>
      </c>
      <c r="KO10" s="50">
        <v>0.99987999999999999</v>
      </c>
      <c r="KP10" s="50">
        <v>1.025773</v>
      </c>
      <c r="KQ10" s="43">
        <f t="shared" ref="KQ10:KQ73" si="53">AVERAGE(KL10:KP10)</f>
        <v>0.99200359999999999</v>
      </c>
      <c r="KS10" s="50">
        <v>1.0044960000000001</v>
      </c>
      <c r="KT10" s="50">
        <v>0.96958699999999998</v>
      </c>
      <c r="KU10" s="50">
        <v>0.95422399999999996</v>
      </c>
      <c r="KV10" s="43">
        <f t="shared" ref="KV10:KV73" si="54">AVERAGE(KS10:KU10)</f>
        <v>0.97610233333333341</v>
      </c>
      <c r="KX10" s="43">
        <f t="shared" ref="KX10:KX73" si="55">AVERAGE(KJ10,KQ10,KV10)</f>
        <v>0.99514457777777776</v>
      </c>
      <c r="KY10" s="43">
        <f t="shared" ref="KY10:KY73" si="56">STDEV(KJ10,KQ10,KV10)/SQRT(3)</f>
        <v>1.2003944928251404E-2</v>
      </c>
      <c r="KZ10" s="43">
        <f t="shared" ref="KZ10:KZ73" si="57">COUNT(JZ10:KV10)-3</f>
        <v>18</v>
      </c>
      <c r="LD10" s="50">
        <v>1.004991</v>
      </c>
      <c r="LE10" s="50">
        <v>1.034448</v>
      </c>
      <c r="LF10" s="50">
        <v>0.99536599999999997</v>
      </c>
      <c r="LG10" s="50">
        <v>1.0089840000000001</v>
      </c>
      <c r="LH10" s="43">
        <f t="shared" ref="LH10:LH73" si="58">AVERAGE(LD10:LG10)</f>
        <v>1.0109472499999999</v>
      </c>
      <c r="LJ10" s="51">
        <v>1.008202</v>
      </c>
      <c r="LK10" s="51">
        <v>1.0148170000000001</v>
      </c>
      <c r="LL10" s="51">
        <v>0.93603899999999995</v>
      </c>
      <c r="LM10" s="51">
        <v>1.028964</v>
      </c>
      <c r="LN10" s="51">
        <v>1.0343340000000001</v>
      </c>
      <c r="LO10" s="51">
        <v>0.97627900000000001</v>
      </c>
      <c r="LP10" s="51">
        <v>0.96441200000000005</v>
      </c>
      <c r="LQ10" s="51">
        <v>1.039804</v>
      </c>
      <c r="LR10" s="51">
        <v>0.99799599999999999</v>
      </c>
      <c r="LS10" s="51">
        <v>0.976383</v>
      </c>
      <c r="LT10" s="43">
        <f t="shared" ref="LT10:LT73" si="59">AVERAGE(LJ10:LS10)</f>
        <v>0.99772300000000003</v>
      </c>
      <c r="LV10" s="50">
        <v>0.98901799999999995</v>
      </c>
      <c r="LW10" s="50">
        <v>1.0266869999999999</v>
      </c>
      <c r="LX10" s="50">
        <v>1.0100979999999999</v>
      </c>
      <c r="LY10" s="50">
        <v>0.99657200000000001</v>
      </c>
      <c r="LZ10" s="50">
        <v>0.99843800000000005</v>
      </c>
      <c r="MA10" s="74">
        <f t="shared" ref="MA10:MA73" si="60">AVERAGE(LV10:LZ10)</f>
        <v>1.0041626000000001</v>
      </c>
      <c r="MB10" s="74"/>
      <c r="MC10" s="74">
        <f t="shared" ref="MC10:MC73" si="61">AVERAGE(MA10,LT10,LH10)</f>
        <v>1.0042776166666665</v>
      </c>
      <c r="MD10" s="74">
        <f t="shared" ref="MD10:MD73" si="62">STDEV(MA10,LT10,LH10)/SQRT(3)</f>
        <v>3.817945286880199E-3</v>
      </c>
      <c r="ME10" s="43">
        <f t="shared" ref="ME10:ME73" si="63">COUNT(LD10:MA10)-3</f>
        <v>19</v>
      </c>
      <c r="MH10" s="50">
        <v>0.96840700000000002</v>
      </c>
      <c r="MI10" s="50">
        <v>0.98480599999999996</v>
      </c>
      <c r="MJ10" s="50">
        <v>1.008311</v>
      </c>
      <c r="MK10" s="50">
        <v>1.001592</v>
      </c>
      <c r="ML10" s="50">
        <v>1.0018910000000001</v>
      </c>
      <c r="MM10" s="50">
        <v>0.99338800000000005</v>
      </c>
      <c r="MN10" s="50">
        <v>1.0111969999999999</v>
      </c>
      <c r="MO10" s="50">
        <v>0.99989600000000001</v>
      </c>
      <c r="MP10" s="50">
        <v>0.97579800000000005</v>
      </c>
      <c r="MQ10" s="50">
        <v>0.98370000000000002</v>
      </c>
      <c r="MR10" s="43">
        <f t="shared" ref="MR10:MR73" si="64">AVERAGE(MH10:MQ10)</f>
        <v>0.99289859999999996</v>
      </c>
      <c r="MT10" s="50">
        <v>0.99424199999999996</v>
      </c>
      <c r="MU10" s="50">
        <v>1.0056959999999999</v>
      </c>
      <c r="MV10" s="50">
        <v>1.035398</v>
      </c>
      <c r="MW10" s="50">
        <v>0.99984600000000001</v>
      </c>
      <c r="MX10" s="43">
        <f t="shared" ref="MX10:MX73" si="65">AVERAGE(MT10:MW10)</f>
        <v>1.0087955</v>
      </c>
      <c r="MZ10" s="50">
        <v>0.98876299999999995</v>
      </c>
      <c r="NA10" s="50">
        <v>0.98460899999999996</v>
      </c>
      <c r="NB10" s="50">
        <v>1.0035080000000001</v>
      </c>
      <c r="NC10" s="50">
        <v>0.98916800000000005</v>
      </c>
      <c r="ND10" s="50">
        <v>0.99629299999999998</v>
      </c>
      <c r="NE10" s="50">
        <v>0.99459200000000003</v>
      </c>
      <c r="NF10" s="43">
        <f t="shared" ref="NF10:NF73" si="66">AVERAGE(MZ10:NE10)</f>
        <v>0.99282216666666656</v>
      </c>
      <c r="NH10" s="43">
        <f t="shared" ref="NH10:NH73" si="67">AVERAGE(MR10,MX10,NF10)</f>
        <v>0.99817208888888886</v>
      </c>
      <c r="NI10" s="43">
        <f t="shared" ref="NI10:NI73" si="68">STDEV(MR10,MX10,NF10)/SQRT(3)</f>
        <v>5.3117513822458053E-3</v>
      </c>
      <c r="NJ10" s="43">
        <f t="shared" ref="NJ10:NJ73" si="69">COUNT(MH10:NF10)-3</f>
        <v>20</v>
      </c>
      <c r="NM10" s="51">
        <v>1.013736</v>
      </c>
      <c r="NN10" s="51">
        <v>0.908416</v>
      </c>
      <c r="NO10" s="51">
        <v>0.98474600000000001</v>
      </c>
      <c r="NP10" s="51">
        <v>0.94178799999999996</v>
      </c>
      <c r="NQ10" s="51">
        <v>0.95551399999999997</v>
      </c>
      <c r="NR10" s="51">
        <v>0.994811</v>
      </c>
      <c r="NS10" s="43">
        <f t="shared" ref="NS10:NS73" si="70">AVERAGE(NM10:NR10)</f>
        <v>0.96650183333333339</v>
      </c>
      <c r="NU10" s="51">
        <v>1.0703180000000001</v>
      </c>
      <c r="NV10" s="51">
        <v>1.051094</v>
      </c>
      <c r="NW10" s="43">
        <f t="shared" ref="NW10:NW73" si="71">AVERAGE(NU10:NV10)</f>
        <v>1.0607060000000001</v>
      </c>
      <c r="NY10" s="50">
        <v>1.012753</v>
      </c>
      <c r="NZ10" s="50">
        <v>0.99153899999999995</v>
      </c>
      <c r="OA10" s="50">
        <v>1.01857</v>
      </c>
      <c r="OB10" s="50">
        <v>0.956928</v>
      </c>
      <c r="OC10" s="50">
        <v>0.93334300000000003</v>
      </c>
      <c r="OD10" s="43">
        <f t="shared" si="5"/>
        <v>0.98262660000000002</v>
      </c>
      <c r="OF10" s="43">
        <f t="shared" si="6"/>
        <v>1.0032781444444445</v>
      </c>
      <c r="OG10" s="43">
        <f t="shared" si="7"/>
        <v>2.9088777734697688E-2</v>
      </c>
      <c r="OH10" s="43">
        <f t="shared" si="8"/>
        <v>13</v>
      </c>
      <c r="OI10" s="74"/>
      <c r="OJ10" s="74"/>
      <c r="OU10" s="75"/>
      <c r="OV10" s="75"/>
      <c r="OW10" s="75"/>
      <c r="OX10" s="75"/>
      <c r="PD10" s="75"/>
      <c r="PE10" s="75"/>
      <c r="PF10" s="75"/>
      <c r="PG10" s="75"/>
      <c r="PH10" s="75"/>
      <c r="PI10" s="75"/>
      <c r="PJ10" s="75"/>
      <c r="PK10" s="75"/>
      <c r="PL10" s="75"/>
      <c r="PM10" s="75"/>
      <c r="PN10" s="75"/>
      <c r="PO10" s="75"/>
      <c r="PV10" s="74"/>
      <c r="PW10" s="74"/>
      <c r="PX10" s="74"/>
      <c r="PY10" s="74"/>
      <c r="PZ10" s="74"/>
      <c r="QA10" s="74"/>
      <c r="QB10" s="74"/>
      <c r="QC10" s="74"/>
      <c r="QD10" s="74"/>
      <c r="QE10" s="74"/>
      <c r="QF10" s="74"/>
      <c r="QG10" s="74"/>
      <c r="QN10" s="74"/>
      <c r="QO10" s="74"/>
      <c r="QP10" s="74"/>
      <c r="QQ10" s="74"/>
      <c r="QR10" s="74"/>
      <c r="QS10" s="74"/>
      <c r="QU10" s="74"/>
      <c r="QV10" s="74"/>
      <c r="QW10" s="74"/>
      <c r="QY10" s="74"/>
      <c r="QZ10" s="74"/>
      <c r="RA10" s="74"/>
      <c r="RG10" s="74"/>
      <c r="RI10" s="74"/>
      <c r="RQ10" s="74"/>
      <c r="RR10" s="74"/>
      <c r="RZ10" s="74"/>
      <c r="SA10" s="74"/>
      <c r="SB10" s="74"/>
      <c r="SC10" s="74"/>
      <c r="SI10" s="74"/>
      <c r="SJ10" s="74"/>
    </row>
    <row r="11" spans="1:510" x14ac:dyDescent="0.2">
      <c r="A11" s="43">
        <v>-1.59</v>
      </c>
      <c r="B11" s="43">
        <v>-1</v>
      </c>
      <c r="C11" s="43">
        <v>3</v>
      </c>
      <c r="E11" s="50">
        <v>0.96881499999999998</v>
      </c>
      <c r="F11" s="50">
        <v>0.98145800000000005</v>
      </c>
      <c r="G11" s="50">
        <v>1.0077769999999999</v>
      </c>
      <c r="H11" s="50">
        <v>0.99954299999999996</v>
      </c>
      <c r="I11" s="50">
        <v>1.0285789999999999</v>
      </c>
      <c r="J11" s="50">
        <v>0.99743000000000004</v>
      </c>
      <c r="K11" s="50">
        <v>0.98091099999999998</v>
      </c>
      <c r="L11" s="50">
        <v>0.98752700000000004</v>
      </c>
      <c r="M11" s="50">
        <v>0.98331900000000005</v>
      </c>
      <c r="N11" s="50">
        <v>0.98410200000000003</v>
      </c>
      <c r="O11" s="70">
        <f t="shared" si="9"/>
        <v>0.99194610000000005</v>
      </c>
      <c r="Q11" s="50">
        <v>1.0765439999999999</v>
      </c>
      <c r="R11" s="50">
        <v>1.043555</v>
      </c>
      <c r="S11" s="50">
        <v>0.92078199999999999</v>
      </c>
      <c r="T11" s="50">
        <v>0.99877499999999997</v>
      </c>
      <c r="U11" s="70">
        <f t="shared" si="10"/>
        <v>1.009914</v>
      </c>
      <c r="W11" s="50">
        <v>0.98703099999999999</v>
      </c>
      <c r="X11" s="50">
        <v>1.031695</v>
      </c>
      <c r="Y11" s="50">
        <v>0.98445300000000002</v>
      </c>
      <c r="Z11" s="50">
        <v>1.0415909999999999</v>
      </c>
      <c r="AA11" s="50">
        <v>0.95225099999999996</v>
      </c>
      <c r="AB11" s="50">
        <v>1.0847599999999999</v>
      </c>
      <c r="AC11" s="50">
        <v>0.999884</v>
      </c>
      <c r="AD11" s="70">
        <f t="shared" si="11"/>
        <v>1.0116664285714285</v>
      </c>
      <c r="AF11" s="50">
        <v>1.104465</v>
      </c>
      <c r="AG11" s="50">
        <v>0.96754300000000004</v>
      </c>
      <c r="AH11" s="50">
        <v>0.95831999999999995</v>
      </c>
      <c r="AI11" s="50">
        <v>0.99632699999999996</v>
      </c>
      <c r="AJ11" s="50">
        <v>0.97096400000000005</v>
      </c>
      <c r="AK11" s="50">
        <v>0.97154099999999999</v>
      </c>
      <c r="AL11" s="50">
        <v>1.017768</v>
      </c>
      <c r="AM11" s="70">
        <f t="shared" si="12"/>
        <v>0.99813257142857148</v>
      </c>
      <c r="AO11" s="43">
        <f t="shared" si="13"/>
        <v>1.002914775</v>
      </c>
      <c r="AP11" s="43">
        <f t="shared" si="14"/>
        <v>4.7325283331528141E-3</v>
      </c>
      <c r="AQ11" s="43">
        <f t="shared" si="15"/>
        <v>28</v>
      </c>
      <c r="AU11" s="51">
        <v>1.034284</v>
      </c>
      <c r="AV11" s="51">
        <v>1.008624</v>
      </c>
      <c r="AW11" s="51">
        <v>1.0060910000000001</v>
      </c>
      <c r="AX11" s="51">
        <v>1.0513380000000001</v>
      </c>
      <c r="AY11" s="51">
        <v>0.99910299999999996</v>
      </c>
      <c r="AZ11" s="51">
        <v>1.0249710000000001</v>
      </c>
      <c r="BA11" s="51">
        <v>1.053194</v>
      </c>
      <c r="BB11" s="51">
        <v>0.97559399999999996</v>
      </c>
      <c r="BC11" s="51">
        <v>1.033128</v>
      </c>
      <c r="BD11" s="51">
        <v>1.0082329999999999</v>
      </c>
      <c r="BE11" s="51">
        <v>1.0101500000000001</v>
      </c>
      <c r="BF11" s="51">
        <v>0.99048800000000004</v>
      </c>
      <c r="BG11" s="51">
        <v>0.92382699999999995</v>
      </c>
      <c r="BH11" s="51">
        <v>1.017144</v>
      </c>
      <c r="BI11" s="51">
        <v>0.99545600000000001</v>
      </c>
      <c r="BJ11" s="51">
        <v>1.010494</v>
      </c>
      <c r="BK11" s="51">
        <v>0.98729199999999995</v>
      </c>
      <c r="BL11" s="51">
        <v>0.99987400000000004</v>
      </c>
      <c r="BM11" s="43">
        <f t="shared" si="16"/>
        <v>1.0071824999999999</v>
      </c>
      <c r="BO11" s="50">
        <v>1.001017</v>
      </c>
      <c r="BP11" s="50">
        <v>0.96334200000000003</v>
      </c>
      <c r="BQ11" s="50">
        <v>1.003457</v>
      </c>
      <c r="BR11" s="50">
        <v>1.023847</v>
      </c>
      <c r="BS11" s="50">
        <v>0.988541</v>
      </c>
      <c r="BT11" s="50">
        <v>1.042692</v>
      </c>
      <c r="BU11" s="43">
        <f t="shared" si="17"/>
        <v>1.0038159999999998</v>
      </c>
      <c r="BW11" s="50">
        <v>0.97363599999999995</v>
      </c>
      <c r="BX11" s="50">
        <v>1.032645</v>
      </c>
      <c r="BY11" s="50">
        <v>1.0236149999999999</v>
      </c>
      <c r="BZ11" s="50">
        <v>1.017784</v>
      </c>
      <c r="CA11" s="43">
        <f t="shared" si="18"/>
        <v>1.0119199999999999</v>
      </c>
      <c r="CC11" s="51">
        <v>1.0165120000000001</v>
      </c>
      <c r="CD11" s="51">
        <v>1.007444</v>
      </c>
      <c r="CE11" s="51">
        <v>1.02746</v>
      </c>
      <c r="CF11" s="51">
        <v>0.93816299999999997</v>
      </c>
      <c r="CG11" s="51">
        <v>0.99301600000000001</v>
      </c>
      <c r="CH11" s="51">
        <v>1.0021100000000001</v>
      </c>
      <c r="CI11" s="51">
        <v>1.0515479999999999</v>
      </c>
      <c r="CJ11" s="51">
        <v>0.93920700000000001</v>
      </c>
      <c r="CK11" s="51">
        <v>0.97508799999999995</v>
      </c>
      <c r="CL11" s="51">
        <v>0.97558400000000001</v>
      </c>
      <c r="CM11" s="43">
        <f t="shared" si="19"/>
        <v>0.99261319999999986</v>
      </c>
      <c r="CO11" s="50">
        <v>0.95847099999999996</v>
      </c>
      <c r="CP11" s="50">
        <v>0.962619</v>
      </c>
      <c r="CQ11" s="50">
        <v>1.0094209999999999</v>
      </c>
      <c r="CR11" s="50">
        <v>1.000858</v>
      </c>
      <c r="CS11" s="50">
        <v>0.98672300000000002</v>
      </c>
      <c r="CT11" s="43">
        <f t="shared" si="20"/>
        <v>0.98361839999999989</v>
      </c>
      <c r="CV11" s="43">
        <f t="shared" si="21"/>
        <v>0.99983001999999987</v>
      </c>
      <c r="CW11" s="43">
        <f t="shared" si="22"/>
        <v>1.152186756832416E-2</v>
      </c>
      <c r="CX11" s="43">
        <f t="shared" si="23"/>
        <v>43</v>
      </c>
      <c r="DB11" s="50">
        <v>1.153195</v>
      </c>
      <c r="DC11" s="50">
        <v>1.005088</v>
      </c>
      <c r="DD11" s="50">
        <v>0.961399</v>
      </c>
      <c r="DE11" s="50">
        <v>0.96639600000000003</v>
      </c>
      <c r="DF11" s="50">
        <v>0.94884100000000005</v>
      </c>
      <c r="DG11" s="50">
        <v>0.93603499999999995</v>
      </c>
      <c r="DH11" s="43">
        <f t="shared" si="24"/>
        <v>0.99515900000000013</v>
      </c>
      <c r="DJ11" s="50">
        <v>0.91210800000000003</v>
      </c>
      <c r="DK11" s="50">
        <v>0.95720400000000005</v>
      </c>
      <c r="DL11" s="50">
        <v>1.018969</v>
      </c>
      <c r="DM11" s="50">
        <v>0.97831800000000002</v>
      </c>
      <c r="DN11" s="50">
        <v>1.017792</v>
      </c>
      <c r="DO11" s="50">
        <v>1.095858</v>
      </c>
      <c r="DP11" s="50">
        <v>0.99730399999999997</v>
      </c>
      <c r="DQ11" s="50">
        <v>1.030006</v>
      </c>
      <c r="DR11" s="50">
        <v>1.0233509999999999</v>
      </c>
      <c r="DS11" s="50">
        <v>0.99645700000000004</v>
      </c>
      <c r="DT11" s="50">
        <v>0.97277100000000005</v>
      </c>
      <c r="DU11" s="50">
        <v>1.029323</v>
      </c>
      <c r="DV11" s="50">
        <v>1.0024379999999999</v>
      </c>
      <c r="DW11" s="43">
        <f t="shared" si="25"/>
        <v>1.0024537692307691</v>
      </c>
      <c r="DY11" s="50">
        <v>0.89348099999999997</v>
      </c>
      <c r="DZ11" s="50">
        <v>0.98648899999999995</v>
      </c>
      <c r="EA11" s="50">
        <v>0.99543300000000001</v>
      </c>
      <c r="EB11" s="50">
        <v>1.0197970000000001</v>
      </c>
      <c r="EC11" s="50">
        <v>0.98363100000000003</v>
      </c>
      <c r="ED11" s="43">
        <f t="shared" si="26"/>
        <v>0.97576620000000003</v>
      </c>
      <c r="EF11" s="50">
        <v>0.97155599999999998</v>
      </c>
      <c r="EG11" s="50">
        <v>0.97664499999999999</v>
      </c>
      <c r="EH11" s="50">
        <v>0.98467499999999997</v>
      </c>
      <c r="EI11" s="50">
        <v>1.017887</v>
      </c>
      <c r="EJ11" s="50">
        <v>0.98053699999999999</v>
      </c>
      <c r="EK11" s="43">
        <f t="shared" si="27"/>
        <v>0.98626000000000003</v>
      </c>
      <c r="EM11" s="43">
        <f t="shared" si="28"/>
        <v>0.98990974230769235</v>
      </c>
      <c r="EN11" s="43">
        <f t="shared" si="29"/>
        <v>5.7609875143732172E-3</v>
      </c>
      <c r="EO11" s="43">
        <f t="shared" si="30"/>
        <v>29</v>
      </c>
      <c r="ER11" s="50">
        <v>0.96027899999999999</v>
      </c>
      <c r="ES11" s="50">
        <v>1.0172570000000001</v>
      </c>
      <c r="ET11" s="50">
        <v>1.025147</v>
      </c>
      <c r="EU11" s="43">
        <f t="shared" si="31"/>
        <v>1.0008943333333333</v>
      </c>
      <c r="EW11" s="50">
        <v>1.005536</v>
      </c>
      <c r="EX11" s="50">
        <v>1.019361</v>
      </c>
      <c r="EY11" s="50">
        <v>0.97779000000000005</v>
      </c>
      <c r="EZ11" s="50">
        <v>1.032513</v>
      </c>
      <c r="FA11" s="50">
        <v>0.97222500000000001</v>
      </c>
      <c r="FB11" s="50">
        <v>1.002712</v>
      </c>
      <c r="FC11" s="43">
        <f t="shared" si="32"/>
        <v>1.0016895000000001</v>
      </c>
      <c r="FE11" s="50">
        <v>0.98815299999999995</v>
      </c>
      <c r="FF11" s="50">
        <v>1.099842</v>
      </c>
      <c r="FG11" s="50">
        <v>0.97907299999999997</v>
      </c>
      <c r="FH11" s="50">
        <v>0.95566600000000002</v>
      </c>
      <c r="FI11" s="50">
        <v>0.95618599999999998</v>
      </c>
      <c r="FJ11" s="50">
        <v>0.98157899999999998</v>
      </c>
      <c r="FK11" s="50">
        <v>0.96421900000000005</v>
      </c>
      <c r="FL11" s="50">
        <v>1.036948</v>
      </c>
      <c r="FM11" s="50">
        <v>1.0051730000000001</v>
      </c>
      <c r="FN11" s="50">
        <v>1.005698</v>
      </c>
      <c r="FO11" s="43">
        <f t="shared" si="33"/>
        <v>0.99725370000000013</v>
      </c>
      <c r="FQ11" s="51">
        <v>0.97882899999999995</v>
      </c>
      <c r="FR11" s="51">
        <v>1.03867</v>
      </c>
      <c r="FS11" s="51">
        <v>1.02606</v>
      </c>
      <c r="FT11" s="43">
        <f t="shared" si="34"/>
        <v>1.0145196666666667</v>
      </c>
      <c r="FV11" s="43">
        <f t="shared" si="35"/>
        <v>1.0035893</v>
      </c>
      <c r="FW11" s="43">
        <f t="shared" si="36"/>
        <v>3.7692265807260446E-3</v>
      </c>
      <c r="FX11" s="43">
        <f t="shared" si="37"/>
        <v>22</v>
      </c>
      <c r="GA11" s="50">
        <v>0.994363</v>
      </c>
      <c r="GB11" s="50">
        <v>0.97202999999999995</v>
      </c>
      <c r="GC11" s="43">
        <f t="shared" si="38"/>
        <v>0.98319650000000003</v>
      </c>
      <c r="GE11" s="50">
        <v>0.98510299999999995</v>
      </c>
      <c r="GF11" s="51">
        <v>1.0334019999999999</v>
      </c>
      <c r="GG11" s="51">
        <v>1.1017760000000001</v>
      </c>
      <c r="GH11" s="43">
        <f t="shared" si="39"/>
        <v>1.0675889999999999</v>
      </c>
      <c r="GJ11" s="50">
        <v>0.89695199999999997</v>
      </c>
      <c r="GK11" s="50">
        <v>0.96754099999999998</v>
      </c>
      <c r="GL11" s="50">
        <v>0.91978099999999996</v>
      </c>
      <c r="GM11" s="43">
        <f t="shared" si="40"/>
        <v>0.92809133333333327</v>
      </c>
      <c r="GO11" s="51">
        <v>0.94669199999999998</v>
      </c>
      <c r="GP11" s="51">
        <v>0.94684199999999996</v>
      </c>
      <c r="GQ11" s="51">
        <v>1.011911</v>
      </c>
      <c r="GR11" s="51">
        <v>1.1303319999999999</v>
      </c>
      <c r="GS11" s="51">
        <v>0.97569399999999995</v>
      </c>
      <c r="GT11" s="51">
        <v>1.1454489999999999</v>
      </c>
      <c r="GU11" s="51">
        <v>1.0014460000000001</v>
      </c>
      <c r="GV11" s="51">
        <v>0.92459999999999998</v>
      </c>
      <c r="GW11" s="51">
        <v>1.0131559999999999</v>
      </c>
      <c r="GX11" s="43">
        <f t="shared" si="41"/>
        <v>1.0106802222222222</v>
      </c>
      <c r="GZ11" s="43">
        <f t="shared" si="0"/>
        <v>0.99099495833333329</v>
      </c>
      <c r="HA11" s="43">
        <f t="shared" si="1"/>
        <v>2.8750426637927422E-2</v>
      </c>
      <c r="HB11" s="43">
        <f t="shared" si="42"/>
        <v>17</v>
      </c>
      <c r="HG11" s="51">
        <v>1.034284</v>
      </c>
      <c r="HH11" s="51">
        <v>1.008624</v>
      </c>
      <c r="HI11" s="51">
        <v>1.0060910000000001</v>
      </c>
      <c r="HJ11" s="51">
        <v>1.0513380000000001</v>
      </c>
      <c r="HK11" s="51">
        <v>0.99910299999999996</v>
      </c>
      <c r="HL11" s="51">
        <v>1.0249710000000001</v>
      </c>
      <c r="HM11" s="51">
        <v>1.053194</v>
      </c>
      <c r="HN11" s="51">
        <v>0.97559399999999996</v>
      </c>
      <c r="HO11" s="51">
        <v>1.033128</v>
      </c>
      <c r="HP11" s="51">
        <v>1.0082329999999999</v>
      </c>
      <c r="HQ11" s="51">
        <v>1.0101500000000001</v>
      </c>
      <c r="HR11" s="51">
        <v>0.99048800000000004</v>
      </c>
      <c r="HS11" s="51">
        <v>0.92382699999999995</v>
      </c>
      <c r="HT11" s="51">
        <v>1.017144</v>
      </c>
      <c r="HU11" s="51">
        <v>0.99545600000000001</v>
      </c>
      <c r="HV11" s="51">
        <v>1.010494</v>
      </c>
      <c r="HW11" s="51">
        <v>0.98729199999999995</v>
      </c>
      <c r="HX11" s="51">
        <v>0.99987400000000004</v>
      </c>
      <c r="HY11" s="71">
        <f t="shared" si="43"/>
        <v>1.0071824999999999</v>
      </c>
      <c r="IA11" s="50">
        <v>1.001017</v>
      </c>
      <c r="IB11" s="50">
        <v>0.96334200000000003</v>
      </c>
      <c r="IC11" s="50">
        <v>1.003457</v>
      </c>
      <c r="ID11" s="50">
        <v>1.023847</v>
      </c>
      <c r="IE11" s="50">
        <v>0.988541</v>
      </c>
      <c r="IF11" s="50">
        <v>1.042692</v>
      </c>
      <c r="IG11" s="70">
        <f t="shared" si="44"/>
        <v>1.0038159999999998</v>
      </c>
      <c r="II11" s="50">
        <v>0.97363599999999995</v>
      </c>
      <c r="IJ11" s="50">
        <v>1.032645</v>
      </c>
      <c r="IK11" s="50">
        <v>1.0236149999999999</v>
      </c>
      <c r="IL11" s="86">
        <v>1.017784</v>
      </c>
      <c r="IM11" s="95">
        <f t="shared" si="45"/>
        <v>1.0119199999999999</v>
      </c>
      <c r="IN11" s="74"/>
      <c r="IO11" s="74">
        <f t="shared" si="46"/>
        <v>1.0076394999999998</v>
      </c>
      <c r="IP11" s="74">
        <f t="shared" si="47"/>
        <v>2.3505560157829645E-3</v>
      </c>
      <c r="IQ11" s="74">
        <f t="shared" si="48"/>
        <v>28</v>
      </c>
      <c r="IR11" s="74"/>
      <c r="IS11" s="74"/>
      <c r="IT11" s="50">
        <v>1.017285</v>
      </c>
      <c r="IU11" s="50">
        <v>0.97160199999999997</v>
      </c>
      <c r="IV11" s="50">
        <v>1.025377</v>
      </c>
      <c r="IW11" s="50">
        <v>1.020629</v>
      </c>
      <c r="IX11" s="50">
        <v>0.97491300000000003</v>
      </c>
      <c r="IY11" s="50">
        <v>1.0307839999999999</v>
      </c>
      <c r="IZ11" s="50">
        <v>1.0017510000000001</v>
      </c>
      <c r="JA11" s="43">
        <f t="shared" si="49"/>
        <v>1.0060487142857144</v>
      </c>
      <c r="JC11" s="50">
        <v>1.0022869999999999</v>
      </c>
      <c r="JD11" s="50">
        <v>0.94710899999999998</v>
      </c>
      <c r="JE11" s="50">
        <v>1.0087280000000001</v>
      </c>
      <c r="JF11" s="43">
        <f t="shared" si="50"/>
        <v>0.98604133333333321</v>
      </c>
      <c r="JH11" s="51">
        <v>1.0069079999999999</v>
      </c>
      <c r="JI11" s="51">
        <v>0.97520399999999996</v>
      </c>
      <c r="JJ11" s="152">
        <v>1.00898</v>
      </c>
      <c r="JK11" s="51">
        <v>1.023584</v>
      </c>
      <c r="JL11" s="51">
        <v>0.99693399999999999</v>
      </c>
      <c r="JM11" s="51">
        <v>0.98427699999999996</v>
      </c>
      <c r="JN11" s="51">
        <v>0.98998299999999995</v>
      </c>
      <c r="JO11" s="51">
        <v>1.0469619999999999</v>
      </c>
      <c r="JP11" s="51">
        <v>0.92462999999999995</v>
      </c>
      <c r="JQ11" s="51">
        <v>0.99596799999999996</v>
      </c>
      <c r="JR11" s="51">
        <v>1.0407729999999999</v>
      </c>
      <c r="JS11" s="43">
        <f t="shared" si="51"/>
        <v>0.99947299999999994</v>
      </c>
      <c r="JU11" s="43">
        <f t="shared" si="2"/>
        <v>0.99604502380952376</v>
      </c>
      <c r="JV11" s="43">
        <f t="shared" si="3"/>
        <v>1.0003690476190595E-2</v>
      </c>
      <c r="JW11" s="43">
        <f t="shared" si="4"/>
        <v>10</v>
      </c>
      <c r="JZ11" s="50">
        <v>0.95883799999999997</v>
      </c>
      <c r="KA11" s="50">
        <v>1.006691</v>
      </c>
      <c r="KB11" s="50">
        <v>0.98443599999999998</v>
      </c>
      <c r="KC11" s="50">
        <v>0.96270500000000003</v>
      </c>
      <c r="KD11" s="50">
        <v>1.0273699999999999</v>
      </c>
      <c r="KE11" s="50">
        <v>0.97094499999999995</v>
      </c>
      <c r="KF11" s="50">
        <v>1.0844819999999999</v>
      </c>
      <c r="KG11" s="50">
        <v>0.97810200000000003</v>
      </c>
      <c r="KH11" s="50">
        <v>0.92859100000000006</v>
      </c>
      <c r="KI11" s="50">
        <v>0.937199</v>
      </c>
      <c r="KJ11" s="43">
        <f t="shared" si="52"/>
        <v>0.98393589999999997</v>
      </c>
      <c r="KL11" s="50">
        <v>1.0646709999999999</v>
      </c>
      <c r="KM11" s="50">
        <v>0.97276600000000002</v>
      </c>
      <c r="KN11" s="50">
        <v>0.95757400000000004</v>
      </c>
      <c r="KO11" s="50">
        <v>1.004456</v>
      </c>
      <c r="KP11" s="50">
        <v>0.98309999999999997</v>
      </c>
      <c r="KQ11" s="43">
        <f t="shared" si="53"/>
        <v>0.9965134000000001</v>
      </c>
      <c r="KS11" s="50">
        <v>0.98101300000000002</v>
      </c>
      <c r="KT11" s="50">
        <v>1.008866</v>
      </c>
      <c r="KU11" s="50">
        <v>1.0266949999999999</v>
      </c>
      <c r="KV11" s="43">
        <f t="shared" si="54"/>
        <v>1.0055246666666668</v>
      </c>
      <c r="KX11" s="43">
        <f t="shared" si="55"/>
        <v>0.99532465555555572</v>
      </c>
      <c r="KY11" s="43">
        <f t="shared" si="56"/>
        <v>6.2604192235183641E-3</v>
      </c>
      <c r="KZ11" s="43">
        <f t="shared" si="57"/>
        <v>18</v>
      </c>
      <c r="LD11" s="50">
        <v>0.97363599999999995</v>
      </c>
      <c r="LE11" s="50">
        <v>1.032645</v>
      </c>
      <c r="LF11" s="50">
        <v>1.0236149999999999</v>
      </c>
      <c r="LG11" s="50">
        <v>1.017784</v>
      </c>
      <c r="LH11" s="43">
        <f t="shared" si="58"/>
        <v>1.0119199999999999</v>
      </c>
      <c r="LJ11" s="51">
        <v>1.0165120000000001</v>
      </c>
      <c r="LK11" s="51">
        <v>1.007444</v>
      </c>
      <c r="LL11" s="51">
        <v>1.02746</v>
      </c>
      <c r="LM11" s="51">
        <v>0.93816299999999997</v>
      </c>
      <c r="LN11" s="51">
        <v>0.99301600000000001</v>
      </c>
      <c r="LO11" s="51">
        <v>1.0021100000000001</v>
      </c>
      <c r="LP11" s="51">
        <v>1.0515479999999999</v>
      </c>
      <c r="LQ11" s="51">
        <v>0.93920700000000001</v>
      </c>
      <c r="LR11" s="51">
        <v>0.97508799999999995</v>
      </c>
      <c r="LS11" s="51">
        <v>0.97558400000000001</v>
      </c>
      <c r="LT11" s="43">
        <f t="shared" si="59"/>
        <v>0.99261319999999986</v>
      </c>
      <c r="LV11" s="50">
        <v>0.95847099999999996</v>
      </c>
      <c r="LW11" s="50">
        <v>0.962619</v>
      </c>
      <c r="LX11" s="50">
        <v>1.0094209999999999</v>
      </c>
      <c r="LY11" s="50">
        <v>1.000858</v>
      </c>
      <c r="LZ11" s="50">
        <v>0.98672300000000002</v>
      </c>
      <c r="MA11" s="74">
        <f t="shared" si="60"/>
        <v>0.98361839999999989</v>
      </c>
      <c r="MB11" s="74"/>
      <c r="MC11" s="74">
        <f t="shared" si="61"/>
        <v>0.99605053333333327</v>
      </c>
      <c r="MD11" s="74">
        <f t="shared" si="62"/>
        <v>8.3487840626311986E-3</v>
      </c>
      <c r="ME11" s="43">
        <f t="shared" si="63"/>
        <v>19</v>
      </c>
      <c r="MH11" s="50">
        <v>1.0017180000000001</v>
      </c>
      <c r="MI11" s="50">
        <v>0.97148699999999999</v>
      </c>
      <c r="MJ11" s="50">
        <v>0.99005900000000002</v>
      </c>
      <c r="MK11" s="50">
        <v>0.996695</v>
      </c>
      <c r="ML11" s="50">
        <v>0.99754399999999999</v>
      </c>
      <c r="MM11" s="50">
        <v>1.006964</v>
      </c>
      <c r="MN11" s="50">
        <v>1.013333</v>
      </c>
      <c r="MO11" s="50">
        <v>1.0177689999999999</v>
      </c>
      <c r="MP11" s="50">
        <v>0.97293399999999997</v>
      </c>
      <c r="MQ11" s="50">
        <v>1.023091</v>
      </c>
      <c r="MR11" s="43">
        <f t="shared" si="64"/>
        <v>0.99915939999999992</v>
      </c>
      <c r="MT11" s="50">
        <v>0.98913600000000002</v>
      </c>
      <c r="MU11" s="50">
        <v>1.0137149999999999</v>
      </c>
      <c r="MV11" s="50">
        <v>0.96554099999999998</v>
      </c>
      <c r="MW11" s="50">
        <v>1.01935</v>
      </c>
      <c r="MX11" s="43">
        <f t="shared" si="65"/>
        <v>0.99693549999999997</v>
      </c>
      <c r="MZ11" s="50">
        <v>0.95139499999999999</v>
      </c>
      <c r="NA11" s="50">
        <v>0.96999100000000005</v>
      </c>
      <c r="NB11" s="50">
        <v>1.010259</v>
      </c>
      <c r="NC11" s="50">
        <v>1.0166170000000001</v>
      </c>
      <c r="ND11" s="50">
        <v>0.98241100000000003</v>
      </c>
      <c r="NE11" s="50">
        <v>0.98919699999999999</v>
      </c>
      <c r="NF11" s="43">
        <f t="shared" si="66"/>
        <v>0.98664500000000011</v>
      </c>
      <c r="NH11" s="43">
        <f t="shared" si="67"/>
        <v>0.9942466333333333</v>
      </c>
      <c r="NI11" s="43">
        <f t="shared" si="68"/>
        <v>3.8546532400607313E-3</v>
      </c>
      <c r="NJ11" s="43">
        <f t="shared" si="69"/>
        <v>20</v>
      </c>
      <c r="NM11" s="51">
        <v>0.88282000000000005</v>
      </c>
      <c r="NN11" s="51">
        <v>0.77773499999999995</v>
      </c>
      <c r="NO11" s="51">
        <v>1.004591</v>
      </c>
      <c r="NP11" s="51">
        <v>1.0552379999999999</v>
      </c>
      <c r="NQ11" s="51">
        <v>1.019803</v>
      </c>
      <c r="NR11" s="51">
        <v>0.98905399999999999</v>
      </c>
      <c r="NS11" s="43">
        <f t="shared" si="70"/>
        <v>0.95487350000000015</v>
      </c>
      <c r="NU11" s="51">
        <v>0.970333</v>
      </c>
      <c r="NV11" s="51">
        <v>1.0765340000000001</v>
      </c>
      <c r="NW11" s="43">
        <f t="shared" si="71"/>
        <v>1.0234335000000001</v>
      </c>
      <c r="NY11" s="50">
        <v>0.97810399999999997</v>
      </c>
      <c r="NZ11" s="50">
        <v>0.80170600000000003</v>
      </c>
      <c r="OA11" s="50">
        <v>1.013884</v>
      </c>
      <c r="OB11" s="50">
        <v>1.0725560000000001</v>
      </c>
      <c r="OC11" s="50">
        <v>0.994502</v>
      </c>
      <c r="OD11" s="43">
        <f t="shared" si="5"/>
        <v>0.97215039999999997</v>
      </c>
      <c r="OF11" s="43">
        <f t="shared" si="6"/>
        <v>0.98348580000000008</v>
      </c>
      <c r="OG11" s="43">
        <f t="shared" si="7"/>
        <v>2.058710656268465E-2</v>
      </c>
      <c r="OH11" s="43">
        <f t="shared" si="8"/>
        <v>13</v>
      </c>
      <c r="OI11" s="74"/>
      <c r="OJ11" s="74"/>
      <c r="OU11" s="75"/>
      <c r="OV11" s="75"/>
      <c r="OW11" s="75"/>
      <c r="OX11" s="75"/>
      <c r="PD11" s="75"/>
      <c r="PE11" s="75"/>
      <c r="PF11" s="75"/>
      <c r="PG11" s="75"/>
      <c r="PH11" s="75"/>
      <c r="PI11" s="75"/>
      <c r="PJ11" s="75"/>
      <c r="PK11" s="75"/>
      <c r="PL11" s="75"/>
      <c r="PM11" s="75"/>
      <c r="PN11" s="75"/>
      <c r="PO11" s="75"/>
      <c r="PV11" s="74"/>
      <c r="PW11" s="74"/>
      <c r="PX11" s="74"/>
      <c r="PY11" s="74"/>
      <c r="PZ11" s="74"/>
      <c r="QA11" s="74"/>
      <c r="QB11" s="74"/>
      <c r="QC11" s="74"/>
      <c r="QD11" s="74"/>
      <c r="QE11" s="74"/>
      <c r="QF11" s="74"/>
      <c r="QG11" s="74"/>
      <c r="QN11" s="74"/>
      <c r="QO11" s="74"/>
      <c r="QP11" s="74"/>
      <c r="QQ11" s="74"/>
      <c r="QR11" s="74"/>
      <c r="QS11" s="74"/>
      <c r="QU11" s="74"/>
      <c r="QV11" s="74"/>
      <c r="QW11" s="74"/>
      <c r="QY11" s="74"/>
      <c r="QZ11" s="74"/>
      <c r="RA11" s="74"/>
      <c r="RG11" s="74"/>
      <c r="RI11" s="74"/>
      <c r="RQ11" s="74"/>
      <c r="RR11" s="74"/>
      <c r="RZ11" s="74"/>
      <c r="SA11" s="74"/>
      <c r="SB11" s="74"/>
      <c r="SC11" s="74"/>
      <c r="SI11" s="74"/>
      <c r="SJ11" s="74"/>
    </row>
    <row r="12" spans="1:510" x14ac:dyDescent="0.2">
      <c r="A12" s="60">
        <v>0</v>
      </c>
      <c r="B12" s="59">
        <v>0</v>
      </c>
      <c r="C12" s="59">
        <v>4</v>
      </c>
      <c r="E12" s="50">
        <v>0.23377200000000001</v>
      </c>
      <c r="F12" s="50">
        <v>0.184889</v>
      </c>
      <c r="G12" s="50">
        <v>0.25710899999999998</v>
      </c>
      <c r="H12" s="50">
        <v>0.242537</v>
      </c>
      <c r="I12" s="50">
        <v>0.15795200000000001</v>
      </c>
      <c r="J12" s="50">
        <v>0.22061700000000001</v>
      </c>
      <c r="K12" s="50">
        <v>0.14255699999999999</v>
      </c>
      <c r="L12" s="50">
        <v>0.17749100000000001</v>
      </c>
      <c r="M12" s="50">
        <v>0.22311900000000001</v>
      </c>
      <c r="N12" s="50">
        <v>0.20818800000000001</v>
      </c>
      <c r="O12" s="70">
        <f t="shared" si="9"/>
        <v>0.20482310000000004</v>
      </c>
      <c r="Q12" s="50">
        <v>0.32705699999999999</v>
      </c>
      <c r="R12" s="50">
        <v>0.35691699999999998</v>
      </c>
      <c r="S12" s="50">
        <v>0.32131100000000001</v>
      </c>
      <c r="T12" s="50">
        <v>0.29287000000000002</v>
      </c>
      <c r="U12" s="70">
        <f t="shared" si="10"/>
        <v>0.32453874999999999</v>
      </c>
      <c r="W12" s="50">
        <v>0.14788100000000001</v>
      </c>
      <c r="X12" s="50">
        <v>0.21653700000000001</v>
      </c>
      <c r="Y12" s="50">
        <v>0.13461100000000001</v>
      </c>
      <c r="Z12" s="50">
        <v>0.27873199999999998</v>
      </c>
      <c r="AA12" s="50">
        <v>0.15431800000000001</v>
      </c>
      <c r="AB12" s="50">
        <v>0.12575800000000001</v>
      </c>
      <c r="AC12" s="50">
        <v>0.15688099999999999</v>
      </c>
      <c r="AD12" s="70">
        <f t="shared" si="11"/>
        <v>0.17353114285714288</v>
      </c>
      <c r="AF12" s="50">
        <v>8.6344000000000004E-2</v>
      </c>
      <c r="AG12" s="50">
        <v>6.7725999999999995E-2</v>
      </c>
      <c r="AH12" s="50">
        <v>8.3581000000000003E-2</v>
      </c>
      <c r="AI12" s="50">
        <v>9.2702000000000007E-2</v>
      </c>
      <c r="AJ12" s="50">
        <v>3.2661999999999997E-2</v>
      </c>
      <c r="AK12" s="50">
        <v>0.15846099999999999</v>
      </c>
      <c r="AL12" s="50">
        <v>0.121485</v>
      </c>
      <c r="AM12" s="70">
        <f t="shared" si="12"/>
        <v>9.1851571428571407E-2</v>
      </c>
      <c r="AO12" s="43">
        <f t="shared" si="13"/>
        <v>0.19868614107142857</v>
      </c>
      <c r="AP12" s="43">
        <f t="shared" si="14"/>
        <v>4.8238073348889528E-2</v>
      </c>
      <c r="AQ12" s="43">
        <f t="shared" si="15"/>
        <v>28</v>
      </c>
      <c r="AU12" s="51">
        <v>0.181008</v>
      </c>
      <c r="AV12" s="51">
        <v>0.137928</v>
      </c>
      <c r="AW12" s="51">
        <v>0.16680500000000001</v>
      </c>
      <c r="AX12" s="51">
        <v>0.14821899999999999</v>
      </c>
      <c r="AY12" s="51">
        <v>0.173739</v>
      </c>
      <c r="AZ12" s="51">
        <v>0.334729</v>
      </c>
      <c r="BA12" s="51">
        <v>0.30879800000000002</v>
      </c>
      <c r="BB12" s="51">
        <v>0.223215</v>
      </c>
      <c r="BC12" s="51">
        <v>0.25382900000000003</v>
      </c>
      <c r="BD12" s="51">
        <v>0.31567699999999999</v>
      </c>
      <c r="BE12" s="51">
        <v>0.349271</v>
      </c>
      <c r="BF12" s="51">
        <v>0.211174</v>
      </c>
      <c r="BG12" s="51">
        <v>0.26820699999999997</v>
      </c>
      <c r="BH12" s="51">
        <v>0.16853299999999999</v>
      </c>
      <c r="BI12" s="51">
        <v>0.36398200000000003</v>
      </c>
      <c r="BJ12" s="51">
        <v>0.17483399999999999</v>
      </c>
      <c r="BK12" s="51">
        <v>0.24211199999999999</v>
      </c>
      <c r="BL12" s="51">
        <v>0.24640400000000001</v>
      </c>
      <c r="BM12" s="43">
        <f t="shared" si="16"/>
        <v>0.23713688888888892</v>
      </c>
      <c r="BO12" s="50">
        <v>0.10614800000000001</v>
      </c>
      <c r="BP12" s="50">
        <v>0.278889</v>
      </c>
      <c r="BQ12" s="50">
        <v>0.139263</v>
      </c>
      <c r="BR12" s="50">
        <v>0.21313199999999999</v>
      </c>
      <c r="BS12" s="50">
        <v>0.19153600000000001</v>
      </c>
      <c r="BT12" s="50">
        <v>0.18355299999999999</v>
      </c>
      <c r="BU12" s="43">
        <f t="shared" si="17"/>
        <v>0.18542016666666669</v>
      </c>
      <c r="BW12" s="50">
        <v>0.21953800000000001</v>
      </c>
      <c r="BX12" s="50">
        <v>0.25822200000000001</v>
      </c>
      <c r="BY12" s="50">
        <v>0.16136800000000001</v>
      </c>
      <c r="BZ12" s="50">
        <v>0.19661400000000001</v>
      </c>
      <c r="CA12" s="43">
        <f t="shared" si="18"/>
        <v>0.2089355</v>
      </c>
      <c r="CC12" s="51">
        <v>0.372361</v>
      </c>
      <c r="CD12" s="51">
        <v>0.16422999999999999</v>
      </c>
      <c r="CE12" s="51">
        <v>0.52333700000000005</v>
      </c>
      <c r="CF12" s="51">
        <v>0.27436199999999999</v>
      </c>
      <c r="CG12" s="51">
        <v>0.38494800000000001</v>
      </c>
      <c r="CH12" s="51">
        <v>0.436529</v>
      </c>
      <c r="CI12" s="51">
        <v>0.40964699999999998</v>
      </c>
      <c r="CJ12" s="51">
        <v>0.44592599999999999</v>
      </c>
      <c r="CK12" s="51">
        <v>0.20981</v>
      </c>
      <c r="CL12" s="51">
        <v>0.12261</v>
      </c>
      <c r="CM12" s="43">
        <f t="shared" si="19"/>
        <v>0.33437600000000006</v>
      </c>
      <c r="CO12" s="50">
        <v>0.241116</v>
      </c>
      <c r="CP12" s="50">
        <v>0.24986800000000001</v>
      </c>
      <c r="CQ12" s="50">
        <v>0.20474300000000001</v>
      </c>
      <c r="CR12" s="50">
        <v>0.40181</v>
      </c>
      <c r="CS12" s="50">
        <v>0.214675</v>
      </c>
      <c r="CT12" s="43">
        <f t="shared" si="20"/>
        <v>0.26244239999999996</v>
      </c>
      <c r="CV12" s="43">
        <f t="shared" si="21"/>
        <v>0.24566219111111112</v>
      </c>
      <c r="CW12" s="43">
        <f t="shared" si="22"/>
        <v>5.7450734166425876E-2</v>
      </c>
      <c r="CX12" s="43">
        <f t="shared" si="23"/>
        <v>43</v>
      </c>
      <c r="DB12" s="50">
        <v>0.31066199999999999</v>
      </c>
      <c r="DC12" s="50">
        <v>0.19233900000000001</v>
      </c>
      <c r="DD12" s="50">
        <v>0.15130099999999999</v>
      </c>
      <c r="DE12" s="50">
        <v>0.13325699999999999</v>
      </c>
      <c r="DF12" s="50">
        <v>0.40827000000000002</v>
      </c>
      <c r="DG12" s="50">
        <v>0.20508699999999999</v>
      </c>
      <c r="DH12" s="43">
        <f t="shared" si="24"/>
        <v>0.233486</v>
      </c>
      <c r="DJ12" s="50">
        <v>8.6132E-2</v>
      </c>
      <c r="DK12" s="50">
        <v>6.5185000000000007E-2</v>
      </c>
      <c r="DL12" s="50">
        <v>0.13419200000000001</v>
      </c>
      <c r="DM12" s="50">
        <v>0.122901</v>
      </c>
      <c r="DN12" s="50">
        <v>0.16441600000000001</v>
      </c>
      <c r="DO12" s="50">
        <v>0.19200999999999999</v>
      </c>
      <c r="DP12" s="50">
        <v>0.18820400000000001</v>
      </c>
      <c r="DQ12" s="50">
        <v>0.31030400000000002</v>
      </c>
      <c r="DR12" s="50">
        <v>0.26658300000000001</v>
      </c>
      <c r="DS12" s="50">
        <v>0.24221500000000001</v>
      </c>
      <c r="DT12" s="50">
        <v>0.15898200000000001</v>
      </c>
      <c r="DU12" s="50">
        <v>0.22026999999999999</v>
      </c>
      <c r="DV12" s="50">
        <v>0.30639499999999997</v>
      </c>
      <c r="DW12" s="43">
        <f t="shared" si="25"/>
        <v>0.18906069230769232</v>
      </c>
      <c r="DY12" s="50">
        <v>0.20574899999999999</v>
      </c>
      <c r="DZ12" s="50">
        <v>0.169596</v>
      </c>
      <c r="EA12" s="50">
        <v>0.13381100000000001</v>
      </c>
      <c r="EB12" s="50">
        <v>0.14160300000000001</v>
      </c>
      <c r="EC12" s="50">
        <v>0.32759100000000002</v>
      </c>
      <c r="ED12" s="43">
        <f t="shared" si="26"/>
        <v>0.19567000000000001</v>
      </c>
      <c r="EF12" s="50">
        <v>3.3253999999999999E-2</v>
      </c>
      <c r="EG12" s="50">
        <v>1.3605000000000001E-2</v>
      </c>
      <c r="EH12" s="50">
        <v>7.5089000000000003E-2</v>
      </c>
      <c r="EI12" s="50">
        <v>0.12099600000000001</v>
      </c>
      <c r="EJ12" s="50">
        <v>8.3686999999999998E-2</v>
      </c>
      <c r="EK12" s="43">
        <f t="shared" si="27"/>
        <v>6.5326200000000001E-2</v>
      </c>
      <c r="EM12" s="43">
        <f t="shared" si="28"/>
        <v>0.1708857230769231</v>
      </c>
      <c r="EN12" s="43">
        <f t="shared" si="29"/>
        <v>3.652190834760756E-2</v>
      </c>
      <c r="EO12" s="43">
        <f t="shared" si="30"/>
        <v>29</v>
      </c>
      <c r="ER12" s="50">
        <v>9.4954999999999998E-2</v>
      </c>
      <c r="ES12" s="50">
        <v>0.13084299999999999</v>
      </c>
      <c r="ET12" s="50">
        <v>0.18820799999999999</v>
      </c>
      <c r="EU12" s="43">
        <f t="shared" si="31"/>
        <v>0.13800199999999999</v>
      </c>
      <c r="EW12" s="50">
        <v>5.5076E-2</v>
      </c>
      <c r="EX12" s="50">
        <v>2.0233999999999999E-2</v>
      </c>
      <c r="EY12" s="50">
        <v>9.6512000000000001E-2</v>
      </c>
      <c r="EZ12" s="50">
        <v>4.3270999999999997E-2</v>
      </c>
      <c r="FA12" s="50">
        <v>0.12281499999999999</v>
      </c>
      <c r="FB12" s="50">
        <v>3.5137000000000002E-2</v>
      </c>
      <c r="FC12" s="43">
        <f t="shared" si="32"/>
        <v>6.2174166666666662E-2</v>
      </c>
      <c r="FE12" s="50">
        <v>7.8066999999999998E-2</v>
      </c>
      <c r="FF12" s="50">
        <v>0.17292399999999999</v>
      </c>
      <c r="FG12" s="50">
        <v>9.7792000000000004E-2</v>
      </c>
      <c r="FH12" s="50">
        <v>0.17131099999999999</v>
      </c>
      <c r="FI12" s="50">
        <v>8.5586999999999996E-2</v>
      </c>
      <c r="FJ12" s="50">
        <v>0.108665</v>
      </c>
      <c r="FK12" s="50">
        <v>0.12552099999999999</v>
      </c>
      <c r="FL12" s="50">
        <v>0.104181</v>
      </c>
      <c r="FM12" s="50">
        <v>0.20899599999999999</v>
      </c>
      <c r="FN12" s="50">
        <v>0.19501599999999999</v>
      </c>
      <c r="FO12" s="43">
        <f t="shared" si="33"/>
        <v>0.13480600000000001</v>
      </c>
      <c r="FQ12" s="51">
        <v>7.1318000000000006E-2</v>
      </c>
      <c r="FR12" s="51">
        <v>0.23538700000000001</v>
      </c>
      <c r="FS12" s="51">
        <v>0.10842400000000001</v>
      </c>
      <c r="FT12" s="43">
        <f t="shared" si="34"/>
        <v>0.13837633333333335</v>
      </c>
      <c r="FV12" s="43">
        <f t="shared" si="35"/>
        <v>0.118339625</v>
      </c>
      <c r="FW12" s="43">
        <f t="shared" si="36"/>
        <v>1.8738949825852318E-2</v>
      </c>
      <c r="FX12" s="43">
        <f t="shared" si="37"/>
        <v>22</v>
      </c>
      <c r="GA12" s="50">
        <v>3.9902E-2</v>
      </c>
      <c r="GB12" s="50">
        <v>7.7488000000000001E-2</v>
      </c>
      <c r="GC12" s="43">
        <f t="shared" si="38"/>
        <v>5.8694999999999997E-2</v>
      </c>
      <c r="GE12" s="50">
        <v>0.116179</v>
      </c>
      <c r="GF12" s="51">
        <v>8.6907999999999999E-2</v>
      </c>
      <c r="GG12" s="51">
        <v>9.4668000000000002E-2</v>
      </c>
      <c r="GH12" s="43">
        <f t="shared" si="39"/>
        <v>9.0788000000000008E-2</v>
      </c>
      <c r="GJ12" s="50">
        <v>0.158137</v>
      </c>
      <c r="GK12" s="50">
        <v>4.7349000000000002E-2</v>
      </c>
      <c r="GL12" s="50">
        <v>6.3857999999999998E-2</v>
      </c>
      <c r="GM12" s="43">
        <f t="shared" si="40"/>
        <v>8.9781333333333338E-2</v>
      </c>
      <c r="GO12" s="51">
        <v>0.153557</v>
      </c>
      <c r="GP12" s="51">
        <v>8.3682000000000006E-2</v>
      </c>
      <c r="GQ12" s="51">
        <v>0.26321600000000001</v>
      </c>
      <c r="GR12" s="51">
        <v>0.153309</v>
      </c>
      <c r="GS12" s="51">
        <v>0.105138</v>
      </c>
      <c r="GT12" s="51">
        <v>0.186283</v>
      </c>
      <c r="GU12" s="51">
        <v>0.20092499999999999</v>
      </c>
      <c r="GV12" s="51">
        <v>0.22245799999999999</v>
      </c>
      <c r="GW12" s="51">
        <v>0.18048500000000001</v>
      </c>
      <c r="GX12" s="43">
        <f t="shared" si="41"/>
        <v>0.17211699999999999</v>
      </c>
      <c r="GZ12" s="43">
        <f t="shared" si="0"/>
        <v>8.8860833333333333E-2</v>
      </c>
      <c r="HA12" s="43">
        <f t="shared" si="1"/>
        <v>1.1764427391977486E-2</v>
      </c>
      <c r="HB12" s="43">
        <f t="shared" si="42"/>
        <v>17</v>
      </c>
      <c r="HG12" s="51">
        <v>0.181008</v>
      </c>
      <c r="HH12" s="51">
        <v>0.137928</v>
      </c>
      <c r="HI12" s="51">
        <v>0.16680500000000001</v>
      </c>
      <c r="HJ12" s="51">
        <v>0.14821899999999999</v>
      </c>
      <c r="HK12" s="51">
        <v>0.173739</v>
      </c>
      <c r="HL12" s="51">
        <v>0.334729</v>
      </c>
      <c r="HM12" s="51">
        <v>0.30879800000000002</v>
      </c>
      <c r="HN12" s="51">
        <v>0.223215</v>
      </c>
      <c r="HO12" s="51">
        <v>0.25382900000000003</v>
      </c>
      <c r="HP12" s="51">
        <v>0.31567699999999999</v>
      </c>
      <c r="HQ12" s="51">
        <v>0.349271</v>
      </c>
      <c r="HR12" s="51">
        <v>0.211174</v>
      </c>
      <c r="HS12" s="51">
        <v>0.26820699999999997</v>
      </c>
      <c r="HT12" s="51">
        <v>0.16853299999999999</v>
      </c>
      <c r="HU12" s="51">
        <v>0.36398200000000003</v>
      </c>
      <c r="HV12" s="51">
        <v>0.17483399999999999</v>
      </c>
      <c r="HW12" s="51">
        <v>0.24211199999999999</v>
      </c>
      <c r="HX12" s="51">
        <v>0.24640400000000001</v>
      </c>
      <c r="HY12" s="71">
        <f t="shared" si="43"/>
        <v>0.23713688888888892</v>
      </c>
      <c r="IA12" s="50">
        <v>0.10614800000000001</v>
      </c>
      <c r="IB12" s="50">
        <v>0.278889</v>
      </c>
      <c r="IC12" s="50">
        <v>0.139263</v>
      </c>
      <c r="ID12" s="50">
        <v>0.21313199999999999</v>
      </c>
      <c r="IE12" s="50">
        <v>0.19153600000000001</v>
      </c>
      <c r="IF12" s="50">
        <v>0.18355299999999999</v>
      </c>
      <c r="IG12" s="70">
        <f t="shared" si="44"/>
        <v>0.18542016666666669</v>
      </c>
      <c r="II12" s="50">
        <v>0.21953800000000001</v>
      </c>
      <c r="IJ12" s="50">
        <v>0.25822200000000001</v>
      </c>
      <c r="IK12" s="50">
        <v>0.16136800000000001</v>
      </c>
      <c r="IL12" s="86">
        <v>0.19661400000000001</v>
      </c>
      <c r="IM12" s="95">
        <f t="shared" si="45"/>
        <v>0.2089355</v>
      </c>
      <c r="IN12" s="74"/>
      <c r="IO12" s="74">
        <f t="shared" si="46"/>
        <v>0.21049751851851853</v>
      </c>
      <c r="IP12" s="74">
        <f t="shared" si="47"/>
        <v>1.4949746550156738E-2</v>
      </c>
      <c r="IQ12" s="74">
        <f t="shared" si="48"/>
        <v>28</v>
      </c>
      <c r="IR12" s="74"/>
      <c r="IS12" s="74"/>
      <c r="IT12" s="50">
        <v>0.16872300000000001</v>
      </c>
      <c r="IU12" s="50">
        <v>0.29029199999999999</v>
      </c>
      <c r="IV12" s="50">
        <v>0.21204600000000001</v>
      </c>
      <c r="IW12" s="50">
        <v>0.24499399999999999</v>
      </c>
      <c r="IX12" s="50">
        <v>0.110109</v>
      </c>
      <c r="IY12" s="50">
        <v>0.170959</v>
      </c>
      <c r="IZ12" s="50">
        <v>0.18187999999999999</v>
      </c>
      <c r="JA12" s="43">
        <f t="shared" si="49"/>
        <v>0.1970004285714286</v>
      </c>
      <c r="JC12" s="50">
        <v>0.23738000000000001</v>
      </c>
      <c r="JD12" s="50">
        <v>0.25764999999999999</v>
      </c>
      <c r="JE12" s="50">
        <v>0.35230899999999998</v>
      </c>
      <c r="JF12" s="43">
        <f t="shared" si="50"/>
        <v>0.2824463333333333</v>
      </c>
      <c r="JH12" s="51">
        <v>0.229324</v>
      </c>
      <c r="JI12" s="51">
        <v>0.33415800000000001</v>
      </c>
      <c r="JJ12" s="152">
        <v>0.32767499999999999</v>
      </c>
      <c r="JK12" s="51">
        <v>0.30444900000000003</v>
      </c>
      <c r="JL12" s="51">
        <v>0.310471</v>
      </c>
      <c r="JM12" s="51">
        <v>0.16927400000000001</v>
      </c>
      <c r="JN12" s="51">
        <v>0.29105799999999998</v>
      </c>
      <c r="JO12" s="51">
        <v>0.40221600000000002</v>
      </c>
      <c r="JP12" s="51">
        <v>0.24086299999999999</v>
      </c>
      <c r="JQ12" s="51">
        <v>0.34643699999999999</v>
      </c>
      <c r="JR12" s="51">
        <v>0.50197700000000001</v>
      </c>
      <c r="JS12" s="43">
        <f t="shared" si="51"/>
        <v>0.31435472727272723</v>
      </c>
      <c r="JU12" s="43">
        <f t="shared" si="2"/>
        <v>0.23972338095238094</v>
      </c>
      <c r="JV12" s="43">
        <f t="shared" si="3"/>
        <v>4.2722952380952403E-2</v>
      </c>
      <c r="JW12" s="43">
        <f t="shared" si="4"/>
        <v>10</v>
      </c>
      <c r="JZ12" s="50">
        <v>-3.7443999999999998E-2</v>
      </c>
      <c r="KA12" s="50">
        <v>-9.9039999999999996E-3</v>
      </c>
      <c r="KB12" s="50">
        <v>-1.5699999999999999E-2</v>
      </c>
      <c r="KC12" s="50">
        <v>-3.2124E-2</v>
      </c>
      <c r="KD12" s="50">
        <v>2.8656000000000001E-2</v>
      </c>
      <c r="KE12" s="50">
        <v>1.5616E-2</v>
      </c>
      <c r="KF12" s="50">
        <v>-4.6463999999999998E-2</v>
      </c>
      <c r="KG12" s="50">
        <v>2.7084E-2</v>
      </c>
      <c r="KH12" s="50">
        <v>3.6922999999999997E-2</v>
      </c>
      <c r="KI12" s="50">
        <v>-1.3925999999999999E-2</v>
      </c>
      <c r="KJ12" s="43">
        <f t="shared" si="52"/>
        <v>-4.7282999999999995E-3</v>
      </c>
      <c r="KL12" s="50">
        <v>4.7510999999999998E-2</v>
      </c>
      <c r="KM12" s="50">
        <v>8.2529999999999999E-3</v>
      </c>
      <c r="KN12" s="50">
        <v>2.5725999999999999E-2</v>
      </c>
      <c r="KO12" s="50">
        <v>2.2081E-2</v>
      </c>
      <c r="KP12" s="50">
        <v>3.2216000000000002E-2</v>
      </c>
      <c r="KQ12" s="43">
        <f t="shared" si="53"/>
        <v>2.7157399999999998E-2</v>
      </c>
      <c r="KS12" s="50">
        <v>9.4660000000000005E-3</v>
      </c>
      <c r="KT12" s="50">
        <v>-2.1423000000000001E-2</v>
      </c>
      <c r="KU12" s="50">
        <v>-1.2210000000000001E-3</v>
      </c>
      <c r="KV12" s="43">
        <f t="shared" si="54"/>
        <v>-4.3926666666666671E-3</v>
      </c>
      <c r="KX12" s="43">
        <f t="shared" si="55"/>
        <v>6.0121444444444444E-3</v>
      </c>
      <c r="KY12" s="43">
        <f t="shared" si="56"/>
        <v>1.0573071720427733E-2</v>
      </c>
      <c r="KZ12" s="43">
        <f t="shared" si="57"/>
        <v>18</v>
      </c>
      <c r="LD12" s="50">
        <v>0.21953800000000001</v>
      </c>
      <c r="LE12" s="50">
        <v>0.25822200000000001</v>
      </c>
      <c r="LF12" s="50">
        <v>0.16136800000000001</v>
      </c>
      <c r="LG12" s="50">
        <v>0.19661400000000001</v>
      </c>
      <c r="LH12" s="43">
        <f t="shared" si="58"/>
        <v>0.2089355</v>
      </c>
      <c r="LJ12" s="51">
        <v>0.372361</v>
      </c>
      <c r="LK12" s="51">
        <v>0.16422999999999999</v>
      </c>
      <c r="LL12" s="51">
        <v>0.52333700000000005</v>
      </c>
      <c r="LM12" s="51">
        <v>0.27436199999999999</v>
      </c>
      <c r="LN12" s="51">
        <v>0.38494800000000001</v>
      </c>
      <c r="LO12" s="51">
        <v>0.436529</v>
      </c>
      <c r="LP12" s="51">
        <v>0.40964699999999998</v>
      </c>
      <c r="LQ12" s="51">
        <v>0.44592599999999999</v>
      </c>
      <c r="LR12" s="51">
        <v>0.20981</v>
      </c>
      <c r="LS12" s="51">
        <v>0.12261</v>
      </c>
      <c r="LT12" s="43">
        <f t="shared" si="59"/>
        <v>0.33437600000000006</v>
      </c>
      <c r="LV12" s="50">
        <v>0.241116</v>
      </c>
      <c r="LW12" s="50">
        <v>0.24986800000000001</v>
      </c>
      <c r="LX12" s="50">
        <v>0.20474300000000001</v>
      </c>
      <c r="LY12" s="50">
        <v>0.40181</v>
      </c>
      <c r="LZ12" s="50">
        <v>0.214675</v>
      </c>
      <c r="MA12" s="74">
        <f t="shared" si="60"/>
        <v>0.26244239999999996</v>
      </c>
      <c r="MB12" s="74"/>
      <c r="MC12" s="74">
        <f t="shared" si="61"/>
        <v>0.26858463333333332</v>
      </c>
      <c r="MD12" s="74">
        <f t="shared" si="62"/>
        <v>3.6341551208881828E-2</v>
      </c>
      <c r="ME12" s="43">
        <f t="shared" si="63"/>
        <v>19</v>
      </c>
      <c r="MH12" s="50">
        <v>0.13633300000000001</v>
      </c>
      <c r="MI12" s="50">
        <v>5.7370999999999998E-2</v>
      </c>
      <c r="MJ12" s="50">
        <v>4.7278000000000001E-2</v>
      </c>
      <c r="MK12" s="50">
        <v>4.3511000000000001E-2</v>
      </c>
      <c r="ML12" s="50">
        <v>0.119814</v>
      </c>
      <c r="MM12" s="50">
        <v>8.4036E-2</v>
      </c>
      <c r="MN12" s="50">
        <v>3.2170999999999998E-2</v>
      </c>
      <c r="MO12" s="50">
        <v>2.9009E-2</v>
      </c>
      <c r="MP12" s="50">
        <v>3.1470999999999999E-2</v>
      </c>
      <c r="MQ12" s="50">
        <v>2.3112000000000001E-2</v>
      </c>
      <c r="MR12" s="43">
        <f t="shared" si="64"/>
        <v>6.0410600000000002E-2</v>
      </c>
      <c r="MT12" s="50">
        <v>1.0220999999999999E-2</v>
      </c>
      <c r="MU12" s="50">
        <v>9.7020000000000006E-3</v>
      </c>
      <c r="MV12" s="50">
        <v>7.5230000000000002E-3</v>
      </c>
      <c r="MW12" s="50">
        <v>4.8274999999999998E-2</v>
      </c>
      <c r="MX12" s="43">
        <f t="shared" si="65"/>
        <v>1.8930249999999999E-2</v>
      </c>
      <c r="MZ12" s="50">
        <v>1.2246E-2</v>
      </c>
      <c r="NA12" s="50">
        <v>2.0570999999999999E-2</v>
      </c>
      <c r="NB12" s="50">
        <v>6.1669999999999997E-3</v>
      </c>
      <c r="NC12" s="50">
        <v>1.154E-2</v>
      </c>
      <c r="ND12" s="50">
        <v>1.6851999999999999E-2</v>
      </c>
      <c r="NE12" s="50">
        <v>2.6563E-2</v>
      </c>
      <c r="NF12" s="43">
        <f t="shared" si="66"/>
        <v>1.56565E-2</v>
      </c>
      <c r="NH12" s="43">
        <f t="shared" si="67"/>
        <v>3.1665783333333336E-2</v>
      </c>
      <c r="NI12" s="43">
        <f t="shared" si="68"/>
        <v>1.4403445463566845E-2</v>
      </c>
      <c r="NJ12" s="43">
        <f t="shared" si="69"/>
        <v>20</v>
      </c>
      <c r="NM12" s="51">
        <v>0.18137700000000001</v>
      </c>
      <c r="NN12" s="51">
        <v>0.28228300000000001</v>
      </c>
      <c r="NO12" s="51">
        <v>0.12366099999999999</v>
      </c>
      <c r="NP12" s="51">
        <v>0.213672</v>
      </c>
      <c r="NQ12" s="51">
        <v>0.14996100000000001</v>
      </c>
      <c r="NR12" s="51">
        <v>0.11978999999999999</v>
      </c>
      <c r="NS12" s="43">
        <f t="shared" si="70"/>
        <v>0.17845733333333333</v>
      </c>
      <c r="NU12" s="51">
        <v>0.22236600000000001</v>
      </c>
      <c r="NV12" s="51">
        <v>0.24304799999999999</v>
      </c>
      <c r="NW12" s="43">
        <f t="shared" si="71"/>
        <v>0.232707</v>
      </c>
      <c r="NY12" s="50">
        <v>0.144812</v>
      </c>
      <c r="NZ12" s="50">
        <v>0.23511000000000001</v>
      </c>
      <c r="OA12" s="50">
        <v>0.23633599999999999</v>
      </c>
      <c r="OB12" s="50">
        <v>0.17104</v>
      </c>
      <c r="OC12" s="50">
        <v>0.13887099999999999</v>
      </c>
      <c r="OD12" s="43">
        <f t="shared" si="5"/>
        <v>0.18523379999999998</v>
      </c>
      <c r="OF12" s="43">
        <f t="shared" si="6"/>
        <v>0.19879937777777779</v>
      </c>
      <c r="OG12" s="43">
        <f t="shared" si="7"/>
        <v>1.7066294839974318E-2</v>
      </c>
      <c r="OH12" s="43">
        <f t="shared" si="8"/>
        <v>13</v>
      </c>
      <c r="OI12" s="74"/>
      <c r="OJ12" s="74"/>
      <c r="OU12" s="75"/>
      <c r="OV12" s="75"/>
      <c r="OW12" s="75"/>
      <c r="OX12" s="75"/>
      <c r="PD12" s="75"/>
      <c r="PE12" s="75"/>
      <c r="PF12" s="75"/>
      <c r="PG12" s="75"/>
      <c r="PH12" s="75"/>
      <c r="PI12" s="75"/>
      <c r="PJ12" s="75"/>
      <c r="PK12" s="75"/>
      <c r="PL12" s="75"/>
      <c r="PM12" s="75"/>
      <c r="PN12" s="75"/>
      <c r="PO12" s="75"/>
      <c r="PV12" s="74"/>
      <c r="PW12" s="74"/>
      <c r="PX12" s="74"/>
      <c r="PY12" s="74"/>
      <c r="PZ12" s="74"/>
      <c r="QA12" s="74"/>
      <c r="QB12" s="74"/>
      <c r="QC12" s="74"/>
      <c r="QD12" s="74"/>
      <c r="QE12" s="74"/>
      <c r="QF12" s="74"/>
      <c r="QG12" s="74"/>
      <c r="QN12" s="74"/>
      <c r="QO12" s="74"/>
      <c r="QP12" s="74"/>
      <c r="QQ12" s="74"/>
      <c r="QR12" s="74"/>
      <c r="QS12" s="74"/>
      <c r="QU12" s="74"/>
      <c r="QV12" s="74"/>
      <c r="QW12" s="74"/>
      <c r="QY12" s="74"/>
      <c r="QZ12" s="74"/>
      <c r="RA12" s="74"/>
      <c r="RG12" s="74"/>
      <c r="RI12" s="74"/>
      <c r="RQ12" s="74"/>
      <c r="RR12" s="74"/>
      <c r="RZ12" s="74"/>
      <c r="SA12" s="74"/>
      <c r="SB12" s="74"/>
      <c r="SC12" s="74"/>
      <c r="SI12" s="74"/>
      <c r="SJ12" s="74"/>
    </row>
    <row r="13" spans="1:510" x14ac:dyDescent="0.2">
      <c r="A13" s="58">
        <v>1.59</v>
      </c>
      <c r="B13" s="43">
        <f t="shared" ref="B13:B44" si="72">B12+1.5</f>
        <v>1.5</v>
      </c>
      <c r="C13" s="43">
        <v>5</v>
      </c>
      <c r="E13" s="50">
        <v>0.34287400000000001</v>
      </c>
      <c r="F13" s="50">
        <v>0.231406</v>
      </c>
      <c r="G13" s="50">
        <v>0.363564</v>
      </c>
      <c r="H13" s="50">
        <v>0.288825</v>
      </c>
      <c r="I13" s="50">
        <v>0.27709600000000001</v>
      </c>
      <c r="J13" s="50">
        <v>0.27794600000000003</v>
      </c>
      <c r="K13" s="50">
        <v>0.23558799999999999</v>
      </c>
      <c r="L13" s="50">
        <v>0.25525700000000001</v>
      </c>
      <c r="M13" s="50">
        <v>0.342922</v>
      </c>
      <c r="N13" s="50">
        <v>0.25875799999999999</v>
      </c>
      <c r="O13" s="70">
        <f t="shared" si="9"/>
        <v>0.2874236</v>
      </c>
      <c r="Q13" s="50">
        <v>0.37646600000000002</v>
      </c>
      <c r="R13" s="50">
        <v>0.45421899999999998</v>
      </c>
      <c r="S13" s="50">
        <v>0.28636200000000001</v>
      </c>
      <c r="T13" s="50">
        <v>0.347941</v>
      </c>
      <c r="U13" s="70">
        <f t="shared" si="10"/>
        <v>0.36624699999999999</v>
      </c>
      <c r="W13" s="50">
        <v>0.25970100000000002</v>
      </c>
      <c r="X13" s="50">
        <v>0.26424700000000001</v>
      </c>
      <c r="Y13" s="50">
        <v>0.217027</v>
      </c>
      <c r="Z13" s="50">
        <v>0.36777199999999999</v>
      </c>
      <c r="AA13" s="50">
        <v>0.26044899999999999</v>
      </c>
      <c r="AB13" s="50">
        <v>0.218449</v>
      </c>
      <c r="AC13" s="50">
        <v>0.227156</v>
      </c>
      <c r="AD13" s="70">
        <f t="shared" si="11"/>
        <v>0.25925728571428575</v>
      </c>
      <c r="AF13" s="50">
        <v>0.117323</v>
      </c>
      <c r="AG13" s="50">
        <v>8.4386000000000003E-2</v>
      </c>
      <c r="AH13" s="50">
        <v>0.12363200000000001</v>
      </c>
      <c r="AI13" s="50">
        <v>0.149947</v>
      </c>
      <c r="AJ13" s="50">
        <v>0.103169</v>
      </c>
      <c r="AK13" s="50">
        <v>0.218471</v>
      </c>
      <c r="AL13" s="50">
        <v>0.15178900000000001</v>
      </c>
      <c r="AM13" s="70">
        <f t="shared" si="12"/>
        <v>0.13553100000000001</v>
      </c>
      <c r="AO13" s="43">
        <f t="shared" si="13"/>
        <v>0.26211472142857145</v>
      </c>
      <c r="AP13" s="43">
        <f t="shared" si="14"/>
        <v>4.7884996123166802E-2</v>
      </c>
      <c r="AQ13" s="43">
        <f t="shared" si="15"/>
        <v>28</v>
      </c>
      <c r="AU13" s="51">
        <v>0.22939999999999999</v>
      </c>
      <c r="AV13" s="51">
        <v>0.2258</v>
      </c>
      <c r="AW13" s="51">
        <v>0.23200100000000001</v>
      </c>
      <c r="AX13" s="51">
        <v>0.23611599999999999</v>
      </c>
      <c r="AY13" s="51">
        <v>0.25708799999999998</v>
      </c>
      <c r="AZ13" s="51">
        <v>0.39223000000000002</v>
      </c>
      <c r="BA13" s="51">
        <v>0.34211599999999998</v>
      </c>
      <c r="BB13" s="51">
        <v>0.34496599999999999</v>
      </c>
      <c r="BC13" s="51">
        <v>0.33421800000000002</v>
      </c>
      <c r="BD13" s="51">
        <v>0.40095199999999998</v>
      </c>
      <c r="BE13" s="51">
        <v>0.41158099999999997</v>
      </c>
      <c r="BF13" s="51">
        <v>0.36615599999999998</v>
      </c>
      <c r="BG13" s="51">
        <v>0.37409300000000001</v>
      </c>
      <c r="BH13" s="51">
        <v>0.21102299999999999</v>
      </c>
      <c r="BI13" s="51">
        <v>0.48645100000000002</v>
      </c>
      <c r="BJ13" s="51">
        <v>0.25360100000000002</v>
      </c>
      <c r="BK13" s="51">
        <v>0.29250300000000001</v>
      </c>
      <c r="BL13" s="51">
        <v>0.319301</v>
      </c>
      <c r="BM13" s="43">
        <f t="shared" si="16"/>
        <v>0.31719977777777775</v>
      </c>
      <c r="BO13" s="50">
        <v>0.21276500000000001</v>
      </c>
      <c r="BP13" s="50">
        <v>0.37584600000000001</v>
      </c>
      <c r="BQ13" s="50">
        <v>0.24404400000000001</v>
      </c>
      <c r="BR13" s="50">
        <v>0.27470099999999997</v>
      </c>
      <c r="BS13" s="50">
        <v>0.29368899999999998</v>
      </c>
      <c r="BT13" s="50">
        <v>0.248609</v>
      </c>
      <c r="BU13" s="43">
        <f t="shared" si="17"/>
        <v>0.27494233333333334</v>
      </c>
      <c r="BW13" s="50">
        <v>0.24427399999999999</v>
      </c>
      <c r="BX13" s="50">
        <v>0.23497599999999999</v>
      </c>
      <c r="BY13" s="50">
        <v>0.263712</v>
      </c>
      <c r="BZ13" s="50">
        <v>0.27891899999999997</v>
      </c>
      <c r="CA13" s="43">
        <f t="shared" si="18"/>
        <v>0.25547024999999995</v>
      </c>
      <c r="CC13" s="51">
        <v>0.46133000000000002</v>
      </c>
      <c r="CD13" s="51">
        <v>0.24459700000000001</v>
      </c>
      <c r="CE13" s="51">
        <v>0.49699900000000002</v>
      </c>
      <c r="CF13" s="51">
        <v>0.33607900000000002</v>
      </c>
      <c r="CG13" s="51">
        <v>0.42591400000000001</v>
      </c>
      <c r="CH13" s="51">
        <v>0.52105299999999999</v>
      </c>
      <c r="CI13" s="51">
        <v>0.51147299999999996</v>
      </c>
      <c r="CJ13" s="51">
        <v>0.54951399999999995</v>
      </c>
      <c r="CK13" s="51">
        <v>0.25119200000000003</v>
      </c>
      <c r="CL13" s="51">
        <v>0.181061</v>
      </c>
      <c r="CM13" s="43">
        <f t="shared" si="19"/>
        <v>0.39792120000000003</v>
      </c>
      <c r="CO13" s="50">
        <v>0.32043300000000002</v>
      </c>
      <c r="CP13" s="50">
        <v>0.277113</v>
      </c>
      <c r="CQ13" s="50">
        <v>0.236538</v>
      </c>
      <c r="CR13" s="50">
        <v>0.45366600000000001</v>
      </c>
      <c r="CS13" s="50">
        <v>0.24356</v>
      </c>
      <c r="CT13" s="43">
        <f t="shared" si="20"/>
        <v>0.30626199999999998</v>
      </c>
      <c r="CV13" s="43">
        <f t="shared" si="21"/>
        <v>0.31035911222222223</v>
      </c>
      <c r="CW13" s="43">
        <f t="shared" si="22"/>
        <v>5.4767316149146435E-2</v>
      </c>
      <c r="CX13" s="43">
        <f t="shared" si="23"/>
        <v>43</v>
      </c>
      <c r="DB13" s="50">
        <v>0.37744</v>
      </c>
      <c r="DC13" s="50">
        <v>0.247226</v>
      </c>
      <c r="DD13" s="50">
        <v>0.187838</v>
      </c>
      <c r="DE13" s="50">
        <v>0.14815200000000001</v>
      </c>
      <c r="DF13" s="50">
        <v>0.46207599999999999</v>
      </c>
      <c r="DG13" s="50">
        <v>0.31396299999999999</v>
      </c>
      <c r="DH13" s="43">
        <f t="shared" si="24"/>
        <v>0.28944916666666665</v>
      </c>
      <c r="DJ13" s="50">
        <v>0.14960799999999999</v>
      </c>
      <c r="DK13" s="50">
        <v>9.5455999999999999E-2</v>
      </c>
      <c r="DL13" s="50">
        <v>0.185173</v>
      </c>
      <c r="DM13" s="50">
        <v>0.17851400000000001</v>
      </c>
      <c r="DN13" s="50">
        <v>0.254303</v>
      </c>
      <c r="DO13" s="50">
        <v>0.29321399999999997</v>
      </c>
      <c r="DP13" s="50">
        <v>0.26821899999999999</v>
      </c>
      <c r="DQ13" s="50">
        <v>0.42469000000000001</v>
      </c>
      <c r="DR13" s="50">
        <v>0.32318799999999998</v>
      </c>
      <c r="DS13" s="50">
        <v>0.27810200000000002</v>
      </c>
      <c r="DT13" s="50">
        <v>0.22683300000000001</v>
      </c>
      <c r="DU13" s="50">
        <v>0.31423699999999999</v>
      </c>
      <c r="DV13" s="50">
        <v>0.43191499999999999</v>
      </c>
      <c r="DW13" s="43">
        <f t="shared" si="25"/>
        <v>0.26334246153846153</v>
      </c>
      <c r="DY13" s="50">
        <v>0.27653100000000003</v>
      </c>
      <c r="DZ13" s="50">
        <v>0.20155000000000001</v>
      </c>
      <c r="EA13" s="50">
        <v>0.186082</v>
      </c>
      <c r="EB13" s="50">
        <v>0.15814</v>
      </c>
      <c r="EC13" s="50">
        <v>0.48107100000000003</v>
      </c>
      <c r="ED13" s="43">
        <f t="shared" si="26"/>
        <v>0.26067479999999998</v>
      </c>
      <c r="EF13" s="50">
        <v>9.6850000000000006E-2</v>
      </c>
      <c r="EG13" s="50">
        <v>5.8699000000000001E-2</v>
      </c>
      <c r="EH13" s="50">
        <v>0.13228899999999999</v>
      </c>
      <c r="EI13" s="50">
        <v>0.101273</v>
      </c>
      <c r="EJ13" s="50">
        <v>0.14538300000000001</v>
      </c>
      <c r="EK13" s="43">
        <f t="shared" si="27"/>
        <v>0.1068988</v>
      </c>
      <c r="EM13" s="43">
        <f t="shared" si="28"/>
        <v>0.23009130705128203</v>
      </c>
      <c r="EN13" s="43">
        <f t="shared" si="29"/>
        <v>4.1573968826031871E-2</v>
      </c>
      <c r="EO13" s="43">
        <f t="shared" si="30"/>
        <v>29</v>
      </c>
      <c r="ER13" s="50">
        <v>0.14094799999999999</v>
      </c>
      <c r="ES13" s="50">
        <v>0.200436</v>
      </c>
      <c r="ET13" s="50">
        <v>0.17958099999999999</v>
      </c>
      <c r="EU13" s="43">
        <f t="shared" si="31"/>
        <v>0.173655</v>
      </c>
      <c r="EW13" s="50">
        <v>7.8723000000000001E-2</v>
      </c>
      <c r="EX13" s="50">
        <v>3.6725000000000001E-2</v>
      </c>
      <c r="EY13" s="50">
        <v>0.157611</v>
      </c>
      <c r="EZ13" s="50">
        <v>5.3827E-2</v>
      </c>
      <c r="FA13" s="50">
        <v>0.18796599999999999</v>
      </c>
      <c r="FB13" s="50">
        <v>5.4817999999999999E-2</v>
      </c>
      <c r="FC13" s="43">
        <f t="shared" si="32"/>
        <v>9.4945000000000002E-2</v>
      </c>
      <c r="FE13" s="50">
        <v>0.148563</v>
      </c>
      <c r="FF13" s="50">
        <v>0.28275699999999998</v>
      </c>
      <c r="FG13" s="50">
        <v>0.15595000000000001</v>
      </c>
      <c r="FH13" s="50">
        <v>0.205785</v>
      </c>
      <c r="FI13" s="50">
        <v>0.190557</v>
      </c>
      <c r="FJ13" s="50">
        <v>0.151284</v>
      </c>
      <c r="FK13" s="50">
        <v>0.17244899999999999</v>
      </c>
      <c r="FL13" s="50">
        <v>0.13902400000000001</v>
      </c>
      <c r="FM13" s="50">
        <v>0.31719199999999997</v>
      </c>
      <c r="FN13" s="50">
        <v>0.19100500000000001</v>
      </c>
      <c r="FO13" s="43">
        <f t="shared" si="33"/>
        <v>0.19545660000000001</v>
      </c>
      <c r="FQ13" s="51">
        <v>0.119699</v>
      </c>
      <c r="FR13" s="51">
        <v>0.358047</v>
      </c>
      <c r="FS13" s="51">
        <v>0.18899299999999999</v>
      </c>
      <c r="FT13" s="43">
        <f t="shared" si="34"/>
        <v>0.22224633333333332</v>
      </c>
      <c r="FV13" s="43">
        <f t="shared" si="35"/>
        <v>0.17157573333333334</v>
      </c>
      <c r="FW13" s="43">
        <f t="shared" si="36"/>
        <v>2.7408025190605919E-2</v>
      </c>
      <c r="FX13" s="43">
        <f t="shared" si="37"/>
        <v>22</v>
      </c>
      <c r="GA13" s="50">
        <v>6.5398999999999999E-2</v>
      </c>
      <c r="GB13" s="50">
        <v>0.10248500000000001</v>
      </c>
      <c r="GC13" s="43">
        <f t="shared" si="38"/>
        <v>8.3942000000000003E-2</v>
      </c>
      <c r="GE13" s="50">
        <v>0.16003999999999999</v>
      </c>
      <c r="GF13" s="51">
        <v>0.12681899999999999</v>
      </c>
      <c r="GG13" s="51">
        <v>0.11404499999999999</v>
      </c>
      <c r="GH13" s="43">
        <f t="shared" si="39"/>
        <v>0.12043199999999998</v>
      </c>
      <c r="GJ13" s="50">
        <v>0.187116</v>
      </c>
      <c r="GK13" s="50">
        <v>8.2919000000000007E-2</v>
      </c>
      <c r="GL13" s="50">
        <v>0.193745</v>
      </c>
      <c r="GM13" s="43">
        <f t="shared" si="40"/>
        <v>0.15459333333333333</v>
      </c>
      <c r="GO13" s="51">
        <v>9.2902999999999999E-2</v>
      </c>
      <c r="GP13" s="51">
        <v>9.7110000000000002E-2</v>
      </c>
      <c r="GQ13" s="51">
        <v>0.20824599999999999</v>
      </c>
      <c r="GR13" s="51">
        <v>0.16978399999999999</v>
      </c>
      <c r="GS13" s="51">
        <v>0.14207</v>
      </c>
      <c r="GT13" s="51">
        <v>0.195355</v>
      </c>
      <c r="GU13" s="51">
        <v>0.25249199999999999</v>
      </c>
      <c r="GV13" s="51">
        <v>0.25449100000000002</v>
      </c>
      <c r="GW13" s="51">
        <v>0.31601000000000001</v>
      </c>
      <c r="GX13" s="43">
        <f t="shared" si="41"/>
        <v>0.19205122222222221</v>
      </c>
      <c r="GZ13" s="43">
        <f t="shared" si="0"/>
        <v>0.12975183333333332</v>
      </c>
      <c r="HA13" s="43">
        <f t="shared" si="1"/>
        <v>1.7606516988667078E-2</v>
      </c>
      <c r="HB13" s="43">
        <f t="shared" si="42"/>
        <v>17</v>
      </c>
      <c r="HG13" s="51">
        <v>0.22939999999999999</v>
      </c>
      <c r="HH13" s="51">
        <v>0.2258</v>
      </c>
      <c r="HI13" s="51">
        <v>0.23200100000000001</v>
      </c>
      <c r="HJ13" s="51">
        <v>0.23611599999999999</v>
      </c>
      <c r="HK13" s="51">
        <v>0.25708799999999998</v>
      </c>
      <c r="HL13" s="51">
        <v>0.39223000000000002</v>
      </c>
      <c r="HM13" s="51">
        <v>0.34211599999999998</v>
      </c>
      <c r="HN13" s="51">
        <v>0.34496599999999999</v>
      </c>
      <c r="HO13" s="51">
        <v>0.33421800000000002</v>
      </c>
      <c r="HP13" s="51">
        <v>0.40095199999999998</v>
      </c>
      <c r="HQ13" s="51">
        <v>0.41158099999999997</v>
      </c>
      <c r="HR13" s="51">
        <v>0.36615599999999998</v>
      </c>
      <c r="HS13" s="51">
        <v>0.37409300000000001</v>
      </c>
      <c r="HT13" s="51">
        <v>0.21102299999999999</v>
      </c>
      <c r="HU13" s="51">
        <v>0.48645100000000002</v>
      </c>
      <c r="HV13" s="51">
        <v>0.25360100000000002</v>
      </c>
      <c r="HW13" s="51">
        <v>0.29250300000000001</v>
      </c>
      <c r="HX13" s="51">
        <v>0.319301</v>
      </c>
      <c r="HY13" s="71">
        <f t="shared" si="43"/>
        <v>0.31719977777777775</v>
      </c>
      <c r="IA13" s="50">
        <v>0.21276500000000001</v>
      </c>
      <c r="IB13" s="50">
        <v>0.37584600000000001</v>
      </c>
      <c r="IC13" s="50">
        <v>0.24404400000000001</v>
      </c>
      <c r="ID13" s="50">
        <v>0.27470099999999997</v>
      </c>
      <c r="IE13" s="50">
        <v>0.29368899999999998</v>
      </c>
      <c r="IF13" s="50">
        <v>0.248609</v>
      </c>
      <c r="IG13" s="70">
        <f t="shared" si="44"/>
        <v>0.27494233333333334</v>
      </c>
      <c r="II13" s="50">
        <v>0.24427399999999999</v>
      </c>
      <c r="IJ13" s="50">
        <v>0.23497599999999999</v>
      </c>
      <c r="IK13" s="50">
        <v>0.263712</v>
      </c>
      <c r="IL13" s="86">
        <v>0.27891899999999997</v>
      </c>
      <c r="IM13" s="95">
        <f t="shared" si="45"/>
        <v>0.25547024999999995</v>
      </c>
      <c r="IN13" s="74"/>
      <c r="IO13" s="74">
        <f t="shared" si="46"/>
        <v>0.2825374537037037</v>
      </c>
      <c r="IP13" s="74">
        <f t="shared" si="47"/>
        <v>1.8219934504064231E-2</v>
      </c>
      <c r="IQ13" s="74">
        <f t="shared" si="48"/>
        <v>28</v>
      </c>
      <c r="IR13" s="74"/>
      <c r="IS13" s="74"/>
      <c r="IT13" s="50">
        <v>0.25702199999999997</v>
      </c>
      <c r="IU13" s="50">
        <v>0.370145</v>
      </c>
      <c r="IV13" s="50">
        <v>0.23793400000000001</v>
      </c>
      <c r="IW13" s="50">
        <v>0.33844400000000002</v>
      </c>
      <c r="IX13" s="50">
        <v>0.17444399999999999</v>
      </c>
      <c r="IY13" s="50">
        <v>0.19297400000000001</v>
      </c>
      <c r="IZ13" s="50">
        <v>0.25637100000000002</v>
      </c>
      <c r="JA13" s="43">
        <f t="shared" si="49"/>
        <v>0.26104771428571427</v>
      </c>
      <c r="JC13" s="50">
        <v>0.23135</v>
      </c>
      <c r="JD13" s="50">
        <v>0.32222299999999998</v>
      </c>
      <c r="JE13" s="50">
        <v>0.204266</v>
      </c>
      <c r="JF13" s="43">
        <f t="shared" si="50"/>
        <v>0.25261299999999998</v>
      </c>
      <c r="JH13" s="51">
        <v>0.27075500000000002</v>
      </c>
      <c r="JI13" s="51">
        <v>0.42019499999999999</v>
      </c>
      <c r="JJ13" s="152">
        <v>0.43685000000000002</v>
      </c>
      <c r="JK13" s="51">
        <v>0.408665</v>
      </c>
      <c r="JL13" s="51">
        <v>0.42860100000000001</v>
      </c>
      <c r="JM13" s="51">
        <v>0.25876500000000002</v>
      </c>
      <c r="JN13" s="51">
        <v>0.42907499999999998</v>
      </c>
      <c r="JO13" s="51">
        <v>0.44871800000000001</v>
      </c>
      <c r="JP13" s="51">
        <v>0.34791699999999998</v>
      </c>
      <c r="JQ13" s="51">
        <v>0.42154700000000001</v>
      </c>
      <c r="JR13" s="51">
        <v>0.59823599999999999</v>
      </c>
      <c r="JS13" s="43">
        <f t="shared" si="51"/>
        <v>0.40630218181818184</v>
      </c>
      <c r="JU13" s="43">
        <f t="shared" si="2"/>
        <v>0.25683035714285712</v>
      </c>
      <c r="JV13" s="43">
        <f t="shared" si="3"/>
        <v>4.2173571428571468E-3</v>
      </c>
      <c r="JW13" s="43">
        <f t="shared" si="4"/>
        <v>10</v>
      </c>
      <c r="JZ13" s="50">
        <v>-3.6063999999999999E-2</v>
      </c>
      <c r="KA13" s="50">
        <v>3.2336999999999998E-2</v>
      </c>
      <c r="KB13" s="50">
        <v>-1.1556E-2</v>
      </c>
      <c r="KC13" s="50">
        <v>-2.5548000000000001E-2</v>
      </c>
      <c r="KD13" s="50">
        <v>4.5704000000000002E-2</v>
      </c>
      <c r="KE13" s="50">
        <v>1.4806E-2</v>
      </c>
      <c r="KF13" s="50">
        <v>-3.9837999999999998E-2</v>
      </c>
      <c r="KG13" s="50">
        <v>2.7498000000000002E-2</v>
      </c>
      <c r="KH13" s="50">
        <v>2.8323000000000001E-2</v>
      </c>
      <c r="KI13" s="50">
        <v>6.5729999999999998E-3</v>
      </c>
      <c r="KJ13" s="43">
        <f t="shared" si="52"/>
        <v>4.2234999999999998E-3</v>
      </c>
      <c r="KL13" s="50">
        <v>4.3323E-2</v>
      </c>
      <c r="KM13" s="50">
        <v>2.5780999999999998E-2</v>
      </c>
      <c r="KN13" s="50">
        <v>1.6766E-2</v>
      </c>
      <c r="KO13" s="50">
        <v>3.1350000000000003E-2</v>
      </c>
      <c r="KP13" s="50">
        <v>2.7414999999999998E-2</v>
      </c>
      <c r="KQ13" s="43">
        <f t="shared" si="53"/>
        <v>2.8927000000000001E-2</v>
      </c>
      <c r="KS13" s="50">
        <v>1.0655E-2</v>
      </c>
      <c r="KT13" s="50">
        <v>-1.9868E-2</v>
      </c>
      <c r="KU13" s="50">
        <v>8.5070000000000007E-3</v>
      </c>
      <c r="KV13" s="43">
        <f t="shared" si="54"/>
        <v>-2.3533333333333335E-4</v>
      </c>
      <c r="KX13" s="43">
        <f t="shared" si="55"/>
        <v>1.0971722222222223E-2</v>
      </c>
      <c r="KY13" s="43">
        <f t="shared" si="56"/>
        <v>9.0694413413300815E-3</v>
      </c>
      <c r="KZ13" s="43">
        <f t="shared" si="57"/>
        <v>18</v>
      </c>
      <c r="LD13" s="50">
        <v>0.24427399999999999</v>
      </c>
      <c r="LE13" s="50">
        <v>0.23497599999999999</v>
      </c>
      <c r="LF13" s="50">
        <v>0.263712</v>
      </c>
      <c r="LG13" s="50">
        <v>0.27891899999999997</v>
      </c>
      <c r="LH13" s="43">
        <f t="shared" si="58"/>
        <v>0.25547024999999995</v>
      </c>
      <c r="LJ13" s="51">
        <v>0.46133000000000002</v>
      </c>
      <c r="LK13" s="51">
        <v>0.24459700000000001</v>
      </c>
      <c r="LL13" s="51">
        <v>0.49699900000000002</v>
      </c>
      <c r="LM13" s="51">
        <v>0.33607900000000002</v>
      </c>
      <c r="LN13" s="51">
        <v>0.42591400000000001</v>
      </c>
      <c r="LO13" s="51">
        <v>0.52105299999999999</v>
      </c>
      <c r="LP13" s="51">
        <v>0.51147299999999996</v>
      </c>
      <c r="LQ13" s="51">
        <v>0.54951399999999995</v>
      </c>
      <c r="LR13" s="51">
        <v>0.25119200000000003</v>
      </c>
      <c r="LS13" s="51">
        <v>0.181061</v>
      </c>
      <c r="LT13" s="43">
        <f t="shared" si="59"/>
        <v>0.39792120000000003</v>
      </c>
      <c r="LV13" s="50">
        <v>0.32043300000000002</v>
      </c>
      <c r="LW13" s="50">
        <v>0.277113</v>
      </c>
      <c r="LX13" s="50">
        <v>0.236538</v>
      </c>
      <c r="LY13" s="50">
        <v>0.45366600000000001</v>
      </c>
      <c r="LZ13" s="50">
        <v>0.24356</v>
      </c>
      <c r="MA13" s="74">
        <f t="shared" si="60"/>
        <v>0.30626199999999998</v>
      </c>
      <c r="MB13" s="74"/>
      <c r="MC13" s="74">
        <f t="shared" si="61"/>
        <v>0.31988448333333336</v>
      </c>
      <c r="MD13" s="74">
        <f t="shared" si="62"/>
        <v>4.1682319705525134E-2</v>
      </c>
      <c r="ME13" s="43">
        <f t="shared" si="63"/>
        <v>19</v>
      </c>
      <c r="MH13" s="50">
        <v>0.131193</v>
      </c>
      <c r="MI13" s="50">
        <v>5.9704E-2</v>
      </c>
      <c r="MJ13" s="50">
        <v>5.0569000000000003E-2</v>
      </c>
      <c r="MK13" s="50">
        <v>5.151E-2</v>
      </c>
      <c r="ML13" s="50">
        <v>0.159329</v>
      </c>
      <c r="MM13" s="50">
        <v>9.7754999999999995E-2</v>
      </c>
      <c r="MN13" s="50">
        <v>3.5786999999999999E-2</v>
      </c>
      <c r="MO13" s="50">
        <v>3.5272999999999999E-2</v>
      </c>
      <c r="MP13" s="50">
        <v>3.3288999999999999E-2</v>
      </c>
      <c r="MQ13" s="50">
        <v>2.7909E-2</v>
      </c>
      <c r="MR13" s="43">
        <f t="shared" si="64"/>
        <v>6.8231799999999995E-2</v>
      </c>
      <c r="MT13" s="50">
        <v>1.1514999999999999E-2</v>
      </c>
      <c r="MU13" s="50">
        <v>1.43E-2</v>
      </c>
      <c r="MV13" s="50">
        <v>7.3829999999999998E-3</v>
      </c>
      <c r="MW13" s="50">
        <v>5.3518999999999997E-2</v>
      </c>
      <c r="MX13" s="43">
        <f t="shared" si="65"/>
        <v>2.1679249999999997E-2</v>
      </c>
      <c r="MZ13" s="50">
        <v>2.0372999999999999E-2</v>
      </c>
      <c r="NA13" s="50">
        <v>2.5957999999999998E-2</v>
      </c>
      <c r="NB13" s="50">
        <v>9.9469999999999992E-3</v>
      </c>
      <c r="NC13" s="50">
        <v>1.7142999999999999E-2</v>
      </c>
      <c r="ND13" s="50">
        <v>2.3601E-2</v>
      </c>
      <c r="NE13" s="50">
        <v>3.5964000000000003E-2</v>
      </c>
      <c r="NF13" s="43">
        <f t="shared" si="66"/>
        <v>2.2164333333333331E-2</v>
      </c>
      <c r="NH13" s="43">
        <f t="shared" si="67"/>
        <v>3.7358461111111109E-2</v>
      </c>
      <c r="NI13" s="43">
        <f t="shared" si="68"/>
        <v>1.5437304569032383E-2</v>
      </c>
      <c r="NJ13" s="43">
        <f t="shared" si="69"/>
        <v>20</v>
      </c>
      <c r="NM13" s="51">
        <v>0.29705900000000002</v>
      </c>
      <c r="NN13" s="51">
        <v>0.49200300000000002</v>
      </c>
      <c r="NO13" s="51">
        <v>0.22937099999999999</v>
      </c>
      <c r="NP13" s="51">
        <v>0.31225900000000001</v>
      </c>
      <c r="NQ13" s="51">
        <v>0.23630100000000001</v>
      </c>
      <c r="NR13" s="51">
        <v>0.22852800000000001</v>
      </c>
      <c r="NS13" s="43">
        <f t="shared" si="70"/>
        <v>0.29925350000000001</v>
      </c>
      <c r="NU13" s="51">
        <v>0.36738799999999999</v>
      </c>
      <c r="NV13" s="51">
        <v>0.39568599999999998</v>
      </c>
      <c r="NW13" s="43">
        <f t="shared" si="71"/>
        <v>0.38153700000000002</v>
      </c>
      <c r="NY13" s="50">
        <v>0.238428</v>
      </c>
      <c r="NZ13" s="50">
        <v>0.276528</v>
      </c>
      <c r="OA13" s="50">
        <v>0.33614699999999997</v>
      </c>
      <c r="OB13" s="50">
        <v>0.24667600000000001</v>
      </c>
      <c r="OC13" s="50">
        <v>0.24248900000000001</v>
      </c>
      <c r="OD13" s="43">
        <f t="shared" si="5"/>
        <v>0.2680536</v>
      </c>
      <c r="OF13" s="43">
        <f t="shared" si="6"/>
        <v>0.31628136666666667</v>
      </c>
      <c r="OG13" s="43">
        <f t="shared" si="7"/>
        <v>3.3848100396247263E-2</v>
      </c>
      <c r="OH13" s="43">
        <f t="shared" si="8"/>
        <v>13</v>
      </c>
      <c r="OI13" s="74"/>
      <c r="OJ13" s="74"/>
      <c r="OU13" s="75"/>
      <c r="OV13" s="75"/>
      <c r="OW13" s="75"/>
      <c r="OX13" s="75"/>
      <c r="PD13" s="75"/>
      <c r="PE13" s="75"/>
      <c r="PF13" s="75"/>
      <c r="PG13" s="75"/>
      <c r="PH13" s="75"/>
      <c r="PI13" s="75"/>
      <c r="PJ13" s="75"/>
      <c r="PK13" s="75"/>
      <c r="PL13" s="75"/>
      <c r="PM13" s="75"/>
      <c r="PN13" s="75"/>
      <c r="PO13" s="75"/>
      <c r="PV13" s="74"/>
      <c r="PW13" s="74"/>
      <c r="PX13" s="74"/>
      <c r="PY13" s="74"/>
      <c r="PZ13" s="74"/>
      <c r="QA13" s="74"/>
      <c r="QB13" s="74"/>
      <c r="QC13" s="74"/>
      <c r="QD13" s="74"/>
      <c r="QE13" s="74"/>
      <c r="QF13" s="74"/>
      <c r="QG13" s="74"/>
      <c r="QN13" s="74"/>
      <c r="QO13" s="74"/>
      <c r="QP13" s="74"/>
      <c r="QQ13" s="74"/>
      <c r="QR13" s="74"/>
      <c r="QS13" s="74"/>
      <c r="QU13" s="74"/>
      <c r="QV13" s="74"/>
      <c r="QW13" s="74"/>
      <c r="QY13" s="74"/>
      <c r="QZ13" s="74"/>
      <c r="RA13" s="74"/>
      <c r="RG13" s="74"/>
      <c r="RI13" s="74"/>
      <c r="RQ13" s="74"/>
      <c r="RR13" s="74"/>
      <c r="RZ13" s="74"/>
      <c r="SA13" s="74"/>
      <c r="SB13" s="74"/>
      <c r="SC13" s="74"/>
      <c r="SI13" s="74"/>
      <c r="SJ13" s="74"/>
    </row>
    <row r="14" spans="1:510" x14ac:dyDescent="0.2">
      <c r="A14" s="58">
        <v>3.2</v>
      </c>
      <c r="B14" s="43">
        <f t="shared" si="72"/>
        <v>3</v>
      </c>
      <c r="C14" s="43">
        <v>6</v>
      </c>
      <c r="E14" s="50">
        <v>0.35353099999999998</v>
      </c>
      <c r="F14" s="50">
        <v>0.26535399999999998</v>
      </c>
      <c r="G14" s="50">
        <v>0.38508199999999998</v>
      </c>
      <c r="H14" s="50">
        <v>0.31109700000000001</v>
      </c>
      <c r="I14" s="50">
        <v>0.37257099999999999</v>
      </c>
      <c r="J14" s="50">
        <v>0.36604900000000001</v>
      </c>
      <c r="K14" s="50">
        <v>0.24623900000000001</v>
      </c>
      <c r="L14" s="50">
        <v>0.33903499999999998</v>
      </c>
      <c r="M14" s="50">
        <v>0.34189199999999997</v>
      </c>
      <c r="N14" s="50">
        <v>0.33748899999999998</v>
      </c>
      <c r="O14" s="70">
        <f t="shared" si="9"/>
        <v>0.33183390000000001</v>
      </c>
      <c r="Q14" s="50">
        <v>0.40615200000000001</v>
      </c>
      <c r="R14" s="50">
        <v>0.51585800000000004</v>
      </c>
      <c r="S14" s="50">
        <v>0.34456900000000001</v>
      </c>
      <c r="T14" s="50">
        <v>0.396839</v>
      </c>
      <c r="U14" s="70">
        <f t="shared" si="10"/>
        <v>0.41585450000000002</v>
      </c>
      <c r="W14" s="50">
        <v>0.31011100000000003</v>
      </c>
      <c r="X14" s="50">
        <v>0.30862299999999998</v>
      </c>
      <c r="Y14" s="50">
        <v>0.24735699999999999</v>
      </c>
      <c r="Z14" s="50">
        <v>0.42272500000000002</v>
      </c>
      <c r="AA14" s="50">
        <v>0.269258</v>
      </c>
      <c r="AB14" s="50">
        <v>0.31534899999999999</v>
      </c>
      <c r="AC14" s="50">
        <v>0.336252</v>
      </c>
      <c r="AD14" s="70">
        <f t="shared" si="11"/>
        <v>0.31566785714285711</v>
      </c>
      <c r="AF14" s="50">
        <v>9.2247999999999997E-2</v>
      </c>
      <c r="AG14" s="50">
        <v>0.14433099999999999</v>
      </c>
      <c r="AH14" s="50">
        <v>0.16967299999999999</v>
      </c>
      <c r="AI14" s="50">
        <v>0.16896900000000001</v>
      </c>
      <c r="AJ14" s="50">
        <v>0.169325</v>
      </c>
      <c r="AK14" s="50">
        <v>0.26000600000000001</v>
      </c>
      <c r="AL14" s="50">
        <v>0.168848</v>
      </c>
      <c r="AM14" s="70">
        <f t="shared" si="12"/>
        <v>0.16762857142857143</v>
      </c>
      <c r="AO14" s="43">
        <f t="shared" si="13"/>
        <v>0.30774620714285716</v>
      </c>
      <c r="AP14" s="43">
        <f t="shared" si="14"/>
        <v>5.1610176894153294E-2</v>
      </c>
      <c r="AQ14" s="43">
        <f t="shared" si="15"/>
        <v>28</v>
      </c>
      <c r="AU14" s="51">
        <v>0.265459</v>
      </c>
      <c r="AV14" s="51">
        <v>0.225469</v>
      </c>
      <c r="AW14" s="51">
        <v>0.28259000000000001</v>
      </c>
      <c r="AX14" s="51">
        <v>0.29759799999999997</v>
      </c>
      <c r="AY14" s="51">
        <v>0.277839</v>
      </c>
      <c r="AZ14" s="51">
        <v>0.45500499999999999</v>
      </c>
      <c r="BA14" s="51">
        <v>0.422018</v>
      </c>
      <c r="BB14" s="51">
        <v>0.382822</v>
      </c>
      <c r="BC14" s="51">
        <v>0.37133300000000002</v>
      </c>
      <c r="BD14" s="51">
        <v>0.37737399999999999</v>
      </c>
      <c r="BE14" s="51">
        <v>0.46212700000000001</v>
      </c>
      <c r="BF14" s="51">
        <v>0.367456</v>
      </c>
      <c r="BG14" s="51">
        <v>0.43968099999999999</v>
      </c>
      <c r="BH14" s="51">
        <v>0.26287899999999997</v>
      </c>
      <c r="BI14" s="51">
        <v>0.40117799999999998</v>
      </c>
      <c r="BJ14" s="51">
        <v>0.31023699999999999</v>
      </c>
      <c r="BK14" s="51">
        <v>0.313581</v>
      </c>
      <c r="BL14" s="51">
        <v>0.31513600000000003</v>
      </c>
      <c r="BM14" s="43">
        <f t="shared" si="16"/>
        <v>0.34609899999999999</v>
      </c>
      <c r="BO14" s="50">
        <v>0.17974799999999999</v>
      </c>
      <c r="BP14" s="50">
        <v>0.34779100000000002</v>
      </c>
      <c r="BQ14" s="50">
        <v>0.21235000000000001</v>
      </c>
      <c r="BR14" s="50">
        <v>0.38777499999999998</v>
      </c>
      <c r="BS14" s="50">
        <v>0.32875100000000002</v>
      </c>
      <c r="BT14" s="50">
        <v>0.25979799999999997</v>
      </c>
      <c r="BU14" s="43">
        <f t="shared" si="17"/>
        <v>0.2860355</v>
      </c>
      <c r="BW14" s="50">
        <v>0.36691800000000002</v>
      </c>
      <c r="BX14" s="50">
        <v>0.33137899999999998</v>
      </c>
      <c r="BY14" s="50">
        <v>0.223248</v>
      </c>
      <c r="BZ14" s="50">
        <v>0.31270799999999999</v>
      </c>
      <c r="CA14" s="43">
        <f t="shared" si="18"/>
        <v>0.30856324999999996</v>
      </c>
      <c r="CC14" s="51">
        <v>0.53117700000000001</v>
      </c>
      <c r="CD14" s="51">
        <v>0.27149099999999998</v>
      </c>
      <c r="CE14" s="51">
        <v>0.55223199999999995</v>
      </c>
      <c r="CF14" s="51">
        <v>0.39645200000000003</v>
      </c>
      <c r="CG14" s="51">
        <v>0.51629899999999995</v>
      </c>
      <c r="CH14" s="51">
        <v>0.543458</v>
      </c>
      <c r="CI14" s="51">
        <v>0.56860999999999995</v>
      </c>
      <c r="CJ14" s="51">
        <v>0.60153599999999996</v>
      </c>
      <c r="CK14" s="51">
        <v>0.2954</v>
      </c>
      <c r="CL14" s="51">
        <v>0.21213599999999999</v>
      </c>
      <c r="CM14" s="43">
        <f t="shared" si="19"/>
        <v>0.44887909999999998</v>
      </c>
      <c r="CO14" s="50">
        <v>0.350213</v>
      </c>
      <c r="CP14" s="50">
        <v>0.32434499999999999</v>
      </c>
      <c r="CQ14" s="50">
        <v>0.28728799999999999</v>
      </c>
      <c r="CR14" s="50">
        <v>0.50936800000000004</v>
      </c>
      <c r="CS14" s="50">
        <v>0.24742500000000001</v>
      </c>
      <c r="CT14" s="43">
        <f t="shared" si="20"/>
        <v>0.34372780000000003</v>
      </c>
      <c r="CV14" s="43">
        <f t="shared" si="21"/>
        <v>0.34666092999999998</v>
      </c>
      <c r="CW14" s="43">
        <f t="shared" si="22"/>
        <v>6.2418645609982219E-2</v>
      </c>
      <c r="CX14" s="43">
        <f t="shared" si="23"/>
        <v>43</v>
      </c>
      <c r="DB14" s="50">
        <v>0.440639</v>
      </c>
      <c r="DC14" s="50">
        <v>0.29737400000000003</v>
      </c>
      <c r="DD14" s="50">
        <v>0.26244600000000001</v>
      </c>
      <c r="DE14" s="50">
        <v>0.17802299999999999</v>
      </c>
      <c r="DF14" s="50">
        <v>0.591727</v>
      </c>
      <c r="DG14" s="50">
        <v>0.36290499999999998</v>
      </c>
      <c r="DH14" s="43">
        <f t="shared" si="24"/>
        <v>0.35551899999999997</v>
      </c>
      <c r="DJ14" s="50">
        <v>0.17561299999999999</v>
      </c>
      <c r="DK14" s="50">
        <v>0.118662</v>
      </c>
      <c r="DL14" s="50">
        <v>0.218526</v>
      </c>
      <c r="DM14" s="50">
        <v>0.20131299999999999</v>
      </c>
      <c r="DN14" s="50">
        <v>0.29329899999999998</v>
      </c>
      <c r="DO14" s="50">
        <v>0.29849100000000001</v>
      </c>
      <c r="DP14" s="50">
        <v>0.297676</v>
      </c>
      <c r="DQ14" s="50">
        <v>0.471777</v>
      </c>
      <c r="DR14" s="50">
        <v>0.34506199999999998</v>
      </c>
      <c r="DS14" s="50">
        <v>0.326295</v>
      </c>
      <c r="DT14" s="50">
        <v>0.27023399999999997</v>
      </c>
      <c r="DU14" s="50">
        <v>0.27634500000000001</v>
      </c>
      <c r="DV14" s="50">
        <v>0.45849200000000001</v>
      </c>
      <c r="DW14" s="43">
        <f t="shared" si="25"/>
        <v>0.28859884615384618</v>
      </c>
      <c r="DY14" s="50">
        <v>0.28608899999999998</v>
      </c>
      <c r="DZ14" s="50">
        <v>0.26560099999999998</v>
      </c>
      <c r="EA14" s="50">
        <v>0.23674000000000001</v>
      </c>
      <c r="EB14" s="50">
        <v>0.218662</v>
      </c>
      <c r="EC14" s="50">
        <v>0.52625900000000003</v>
      </c>
      <c r="ED14" s="43">
        <f t="shared" si="26"/>
        <v>0.3066702</v>
      </c>
      <c r="EF14" s="50">
        <v>0.113051</v>
      </c>
      <c r="EG14" s="50">
        <v>5.6502999999999998E-2</v>
      </c>
      <c r="EH14" s="50">
        <v>0.159576</v>
      </c>
      <c r="EI14" s="50">
        <v>0.13392999999999999</v>
      </c>
      <c r="EJ14" s="50">
        <v>0.25035499999999999</v>
      </c>
      <c r="EK14" s="43">
        <f t="shared" si="27"/>
        <v>0.14268299999999998</v>
      </c>
      <c r="EM14" s="43">
        <f t="shared" si="28"/>
        <v>0.27336776153846154</v>
      </c>
      <c r="EN14" s="43">
        <f t="shared" si="29"/>
        <v>4.5796989734747322E-2</v>
      </c>
      <c r="EO14" s="43">
        <f t="shared" si="30"/>
        <v>29</v>
      </c>
      <c r="ER14" s="50">
        <v>0.18171899999999999</v>
      </c>
      <c r="ES14" s="50">
        <v>0.29891200000000001</v>
      </c>
      <c r="ET14" s="50">
        <v>0.29781400000000002</v>
      </c>
      <c r="EU14" s="43">
        <f t="shared" si="31"/>
        <v>0.25948166666666667</v>
      </c>
      <c r="EW14" s="50">
        <v>0.101981</v>
      </c>
      <c r="EX14" s="50">
        <v>4.7634000000000003E-2</v>
      </c>
      <c r="EY14" s="50">
        <v>0.18298</v>
      </c>
      <c r="EZ14" s="50">
        <v>8.9582999999999996E-2</v>
      </c>
      <c r="FA14" s="50">
        <v>0.27337800000000001</v>
      </c>
      <c r="FB14" s="50">
        <v>7.3251999999999998E-2</v>
      </c>
      <c r="FC14" s="43">
        <f t="shared" si="32"/>
        <v>0.12813466666666665</v>
      </c>
      <c r="FE14" s="50">
        <v>0.15282599999999999</v>
      </c>
      <c r="FF14" s="50">
        <v>0.35067199999999998</v>
      </c>
      <c r="FG14" s="50">
        <v>0.16312499999999999</v>
      </c>
      <c r="FH14" s="50">
        <v>0.27063300000000001</v>
      </c>
      <c r="FI14" s="50">
        <v>0.18998000000000001</v>
      </c>
      <c r="FJ14" s="50">
        <v>0.15301400000000001</v>
      </c>
      <c r="FK14" s="50">
        <v>0.20339499999999999</v>
      </c>
      <c r="FL14" s="50">
        <v>0.16603000000000001</v>
      </c>
      <c r="FM14" s="50">
        <v>0.36321399999999998</v>
      </c>
      <c r="FN14" s="50">
        <v>0.26394200000000001</v>
      </c>
      <c r="FO14" s="43">
        <f t="shared" si="33"/>
        <v>0.2276831</v>
      </c>
      <c r="FQ14" s="51">
        <v>0.12080200000000001</v>
      </c>
      <c r="FR14" s="51">
        <v>0.37755899999999998</v>
      </c>
      <c r="FS14" s="51">
        <v>0.22919999999999999</v>
      </c>
      <c r="FT14" s="43">
        <f t="shared" si="34"/>
        <v>0.24252033333333334</v>
      </c>
      <c r="FV14" s="43">
        <f t="shared" si="35"/>
        <v>0.21445494166666668</v>
      </c>
      <c r="FW14" s="43">
        <f t="shared" si="36"/>
        <v>2.9497522809263682E-2</v>
      </c>
      <c r="FX14" s="43">
        <f t="shared" si="37"/>
        <v>22</v>
      </c>
      <c r="GA14" s="50">
        <v>9.7377000000000005E-2</v>
      </c>
      <c r="GB14" s="50">
        <v>8.7688000000000002E-2</v>
      </c>
      <c r="GC14" s="43">
        <f t="shared" si="38"/>
        <v>9.2532500000000004E-2</v>
      </c>
      <c r="GE14" s="50">
        <v>0.203706</v>
      </c>
      <c r="GF14" s="51">
        <v>0.146566</v>
      </c>
      <c r="GG14" s="51">
        <v>9.0777999999999998E-2</v>
      </c>
      <c r="GH14" s="43">
        <f t="shared" si="39"/>
        <v>0.118672</v>
      </c>
      <c r="GJ14" s="50">
        <v>0.23305600000000001</v>
      </c>
      <c r="GK14" s="50">
        <v>9.9957000000000004E-2</v>
      </c>
      <c r="GL14" s="50">
        <v>0.19440099999999999</v>
      </c>
      <c r="GM14" s="43">
        <f t="shared" si="40"/>
        <v>0.17580466666666669</v>
      </c>
      <c r="GO14" s="51">
        <v>0.157277</v>
      </c>
      <c r="GP14" s="51">
        <v>0.163359</v>
      </c>
      <c r="GQ14" s="51">
        <v>0.39527600000000002</v>
      </c>
      <c r="GR14" s="51">
        <v>0.30883500000000003</v>
      </c>
      <c r="GS14" s="51">
        <v>0.124946</v>
      </c>
      <c r="GT14" s="51">
        <v>0.28587899999999999</v>
      </c>
      <c r="GU14" s="51">
        <v>0.27014700000000003</v>
      </c>
      <c r="GV14" s="51">
        <v>0.31288100000000002</v>
      </c>
      <c r="GW14" s="51">
        <v>0.27070699999999998</v>
      </c>
      <c r="GX14" s="43">
        <f t="shared" si="41"/>
        <v>0.25436744444444442</v>
      </c>
      <c r="GZ14" s="43">
        <f t="shared" si="0"/>
        <v>0.14767879166666667</v>
      </c>
      <c r="HA14" s="43">
        <f t="shared" si="1"/>
        <v>2.5515714709306806E-2</v>
      </c>
      <c r="HB14" s="43">
        <f t="shared" si="42"/>
        <v>17</v>
      </c>
      <c r="HG14" s="51">
        <v>0.265459</v>
      </c>
      <c r="HH14" s="51">
        <v>0.225469</v>
      </c>
      <c r="HI14" s="51">
        <v>0.28259000000000001</v>
      </c>
      <c r="HJ14" s="51">
        <v>0.29759799999999997</v>
      </c>
      <c r="HK14" s="51">
        <v>0.277839</v>
      </c>
      <c r="HL14" s="51">
        <v>0.45500499999999999</v>
      </c>
      <c r="HM14" s="51">
        <v>0.422018</v>
      </c>
      <c r="HN14" s="51">
        <v>0.382822</v>
      </c>
      <c r="HO14" s="51">
        <v>0.37133300000000002</v>
      </c>
      <c r="HP14" s="51">
        <v>0.37737399999999999</v>
      </c>
      <c r="HQ14" s="51">
        <v>0.46212700000000001</v>
      </c>
      <c r="HR14" s="51">
        <v>0.367456</v>
      </c>
      <c r="HS14" s="51">
        <v>0.43968099999999999</v>
      </c>
      <c r="HT14" s="51">
        <v>0.26287899999999997</v>
      </c>
      <c r="HU14" s="51">
        <v>0.40117799999999998</v>
      </c>
      <c r="HV14" s="51">
        <v>0.31023699999999999</v>
      </c>
      <c r="HW14" s="51">
        <v>0.313581</v>
      </c>
      <c r="HX14" s="51">
        <v>0.31513600000000003</v>
      </c>
      <c r="HY14" s="71">
        <f t="shared" si="43"/>
        <v>0.34609899999999999</v>
      </c>
      <c r="IA14" s="50">
        <v>0.17974799999999999</v>
      </c>
      <c r="IB14" s="50">
        <v>0.34779100000000002</v>
      </c>
      <c r="IC14" s="50">
        <v>0.21235000000000001</v>
      </c>
      <c r="ID14" s="50">
        <v>0.38777499999999998</v>
      </c>
      <c r="IE14" s="50">
        <v>0.32875100000000002</v>
      </c>
      <c r="IF14" s="50">
        <v>0.25979799999999997</v>
      </c>
      <c r="IG14" s="70">
        <f t="shared" si="44"/>
        <v>0.2860355</v>
      </c>
      <c r="II14" s="50">
        <v>0.36691800000000002</v>
      </c>
      <c r="IJ14" s="50">
        <v>0.33137899999999998</v>
      </c>
      <c r="IK14" s="50">
        <v>0.223248</v>
      </c>
      <c r="IL14" s="86">
        <v>0.31270799999999999</v>
      </c>
      <c r="IM14" s="95">
        <f t="shared" si="45"/>
        <v>0.30856324999999996</v>
      </c>
      <c r="IN14" s="74"/>
      <c r="IO14" s="74">
        <f t="shared" si="46"/>
        <v>0.31356591666666667</v>
      </c>
      <c r="IP14" s="74">
        <f t="shared" si="47"/>
        <v>1.7518333381497161E-2</v>
      </c>
      <c r="IQ14" s="74">
        <f t="shared" si="48"/>
        <v>28</v>
      </c>
      <c r="IR14" s="74"/>
      <c r="IS14" s="74"/>
      <c r="IT14" s="50">
        <v>0.27161400000000002</v>
      </c>
      <c r="IU14" s="50">
        <v>0.39796999999999999</v>
      </c>
      <c r="IV14" s="50">
        <v>0.283611</v>
      </c>
      <c r="IW14" s="50">
        <v>0.35636099999999998</v>
      </c>
      <c r="IX14" s="50">
        <v>0.215978</v>
      </c>
      <c r="IY14" s="50">
        <v>0.254075</v>
      </c>
      <c r="IZ14" s="50">
        <v>0.288852</v>
      </c>
      <c r="JA14" s="43">
        <f t="shared" si="49"/>
        <v>0.2954944285714286</v>
      </c>
      <c r="JC14" s="50">
        <v>0.20696999999999999</v>
      </c>
      <c r="JD14" s="50">
        <v>0.38300200000000001</v>
      </c>
      <c r="JE14" s="50">
        <v>0.231741</v>
      </c>
      <c r="JF14" s="43">
        <f t="shared" si="50"/>
        <v>0.27390433333333331</v>
      </c>
      <c r="JH14" s="51">
        <v>0.34610999999999997</v>
      </c>
      <c r="JI14" s="51">
        <v>0.45688299999999998</v>
      </c>
      <c r="JJ14" s="152">
        <v>0.40448000000000001</v>
      </c>
      <c r="JK14" s="51">
        <v>0.41460399999999997</v>
      </c>
      <c r="JL14" s="51">
        <v>0.47098099999999998</v>
      </c>
      <c r="JM14" s="51">
        <v>0.26577499999999998</v>
      </c>
      <c r="JN14" s="51">
        <v>0.47808299999999998</v>
      </c>
      <c r="JO14" s="51">
        <v>0.50560400000000005</v>
      </c>
      <c r="JP14" s="51">
        <v>0.28622300000000001</v>
      </c>
      <c r="JQ14" s="51">
        <v>0.53464800000000001</v>
      </c>
      <c r="JR14" s="51">
        <v>0.66181599999999996</v>
      </c>
      <c r="JS14" s="43">
        <f t="shared" si="51"/>
        <v>0.43865518181818181</v>
      </c>
      <c r="JU14" s="43">
        <f t="shared" si="2"/>
        <v>0.28469938095238095</v>
      </c>
      <c r="JV14" s="43">
        <f t="shared" si="3"/>
        <v>1.0795047619047649E-2</v>
      </c>
      <c r="JW14" s="43">
        <f t="shared" si="4"/>
        <v>10</v>
      </c>
      <c r="JZ14" s="50">
        <v>-2.9160999999999999E-2</v>
      </c>
      <c r="KA14" s="50">
        <v>6.2132E-2</v>
      </c>
      <c r="KB14" s="50">
        <v>-1.3882E-2</v>
      </c>
      <c r="KC14" s="50">
        <v>-1.6070000000000001E-2</v>
      </c>
      <c r="KD14" s="50">
        <v>2.496E-2</v>
      </c>
      <c r="KE14" s="50">
        <v>1.5082999999999999E-2</v>
      </c>
      <c r="KF14" s="50">
        <v>-2.3803000000000001E-2</v>
      </c>
      <c r="KG14" s="50">
        <v>3.0594E-2</v>
      </c>
      <c r="KH14" s="50">
        <v>3.5375999999999998E-2</v>
      </c>
      <c r="KI14" s="50">
        <v>1.9945999999999998E-2</v>
      </c>
      <c r="KJ14" s="43">
        <f t="shared" si="52"/>
        <v>1.0517499999999999E-2</v>
      </c>
      <c r="KL14" s="50">
        <v>8.2082000000000002E-2</v>
      </c>
      <c r="KM14" s="50">
        <v>4.5110999999999998E-2</v>
      </c>
      <c r="KN14" s="50">
        <v>1.5507E-2</v>
      </c>
      <c r="KO14" s="50">
        <v>3.1833E-2</v>
      </c>
      <c r="KP14" s="50">
        <v>2.9434999999999999E-2</v>
      </c>
      <c r="KQ14" s="43">
        <f t="shared" si="53"/>
        <v>4.0793599999999999E-2</v>
      </c>
      <c r="KS14" s="50">
        <v>1.0935E-2</v>
      </c>
      <c r="KT14" s="50">
        <v>-2.5543E-2</v>
      </c>
      <c r="KU14" s="50">
        <v>1.3960999999999999E-2</v>
      </c>
      <c r="KV14" s="43">
        <f t="shared" si="54"/>
        <v>-2.1566666666666666E-4</v>
      </c>
      <c r="KX14" s="43">
        <f t="shared" si="55"/>
        <v>1.7031811111111111E-2</v>
      </c>
      <c r="KY14" s="43">
        <f t="shared" si="56"/>
        <v>1.2278262296618686E-2</v>
      </c>
      <c r="KZ14" s="43">
        <f t="shared" si="57"/>
        <v>18</v>
      </c>
      <c r="LD14" s="50">
        <v>0.36691800000000002</v>
      </c>
      <c r="LE14" s="50">
        <v>0.33137899999999998</v>
      </c>
      <c r="LF14" s="50">
        <v>0.223248</v>
      </c>
      <c r="LG14" s="50">
        <v>0.31270799999999999</v>
      </c>
      <c r="LH14" s="43">
        <f t="shared" si="58"/>
        <v>0.30856324999999996</v>
      </c>
      <c r="LJ14" s="51">
        <v>0.53117700000000001</v>
      </c>
      <c r="LK14" s="51">
        <v>0.27149099999999998</v>
      </c>
      <c r="LL14" s="51">
        <v>0.55223199999999995</v>
      </c>
      <c r="LM14" s="51">
        <v>0.39645200000000003</v>
      </c>
      <c r="LN14" s="51">
        <v>0.51629899999999995</v>
      </c>
      <c r="LO14" s="51">
        <v>0.543458</v>
      </c>
      <c r="LP14" s="51">
        <v>0.56860999999999995</v>
      </c>
      <c r="LQ14" s="51">
        <v>0.60153599999999996</v>
      </c>
      <c r="LR14" s="51">
        <v>0.2954</v>
      </c>
      <c r="LS14" s="51">
        <v>0.21213599999999999</v>
      </c>
      <c r="LT14" s="43">
        <f t="shared" si="59"/>
        <v>0.44887909999999998</v>
      </c>
      <c r="LV14" s="50">
        <v>0.350213</v>
      </c>
      <c r="LW14" s="50">
        <v>0.32434499999999999</v>
      </c>
      <c r="LX14" s="50">
        <v>0.28728799999999999</v>
      </c>
      <c r="LY14" s="50">
        <v>0.50936800000000004</v>
      </c>
      <c r="LZ14" s="50">
        <v>0.24742500000000001</v>
      </c>
      <c r="MA14" s="74">
        <f t="shared" si="60"/>
        <v>0.34372780000000003</v>
      </c>
      <c r="MB14" s="74"/>
      <c r="MC14" s="74">
        <f t="shared" si="61"/>
        <v>0.36705671666666667</v>
      </c>
      <c r="MD14" s="74">
        <f t="shared" si="62"/>
        <v>4.2151762339337012E-2</v>
      </c>
      <c r="ME14" s="43">
        <f t="shared" si="63"/>
        <v>19</v>
      </c>
      <c r="MH14" s="50">
        <v>0.13594300000000001</v>
      </c>
      <c r="MI14" s="50">
        <v>7.2458999999999996E-2</v>
      </c>
      <c r="MJ14" s="50">
        <v>5.5009000000000002E-2</v>
      </c>
      <c r="MK14" s="50">
        <v>5.0937999999999997E-2</v>
      </c>
      <c r="ML14" s="50">
        <v>0.16690199999999999</v>
      </c>
      <c r="MM14" s="50">
        <v>0.109012</v>
      </c>
      <c r="MN14" s="50">
        <v>3.6271999999999999E-2</v>
      </c>
      <c r="MO14" s="50">
        <v>3.5566E-2</v>
      </c>
      <c r="MP14" s="50">
        <v>3.8089999999999999E-2</v>
      </c>
      <c r="MQ14" s="50">
        <v>3.0314000000000001E-2</v>
      </c>
      <c r="MR14" s="43">
        <f t="shared" si="64"/>
        <v>7.305049999999999E-2</v>
      </c>
      <c r="MT14" s="50">
        <v>1.1331000000000001E-2</v>
      </c>
      <c r="MU14" s="50">
        <v>1.4581999999999999E-2</v>
      </c>
      <c r="MV14" s="50">
        <v>1.0675E-2</v>
      </c>
      <c r="MW14" s="50">
        <v>4.4976000000000002E-2</v>
      </c>
      <c r="MX14" s="43">
        <f t="shared" si="65"/>
        <v>2.0390999999999999E-2</v>
      </c>
      <c r="MZ14" s="50">
        <v>1.4021E-2</v>
      </c>
      <c r="NA14" s="50">
        <v>2.9524999999999999E-2</v>
      </c>
      <c r="NB14" s="50">
        <v>1.2263E-2</v>
      </c>
      <c r="NC14" s="50">
        <v>2.1753999999999999E-2</v>
      </c>
      <c r="ND14" s="50">
        <v>2.4556000000000001E-2</v>
      </c>
      <c r="NE14" s="50">
        <v>3.4576000000000003E-2</v>
      </c>
      <c r="NF14" s="43">
        <f t="shared" si="66"/>
        <v>2.2782499999999997E-2</v>
      </c>
      <c r="NH14" s="43">
        <f t="shared" si="67"/>
        <v>3.8741333333333329E-2</v>
      </c>
      <c r="NI14" s="43">
        <f t="shared" si="68"/>
        <v>1.7168469220088061E-2</v>
      </c>
      <c r="NJ14" s="43">
        <f t="shared" si="69"/>
        <v>20</v>
      </c>
      <c r="NM14" s="51">
        <v>0.38067000000000001</v>
      </c>
      <c r="NN14" s="51">
        <v>0.610684</v>
      </c>
      <c r="NO14" s="51">
        <v>0.28139599999999998</v>
      </c>
      <c r="NP14" s="51">
        <v>0.37254500000000002</v>
      </c>
      <c r="NQ14" s="51">
        <v>0.34739799999999998</v>
      </c>
      <c r="NR14" s="51">
        <v>0.28581099999999998</v>
      </c>
      <c r="NS14" s="43">
        <f t="shared" si="70"/>
        <v>0.37975066666666663</v>
      </c>
      <c r="NU14" s="51">
        <v>0.49647000000000002</v>
      </c>
      <c r="NV14" s="51">
        <v>0.44240400000000002</v>
      </c>
      <c r="NW14" s="43">
        <f t="shared" si="71"/>
        <v>0.46943699999999999</v>
      </c>
      <c r="NY14" s="50">
        <v>0.23997499999999999</v>
      </c>
      <c r="NZ14" s="50">
        <v>0.46248099999999998</v>
      </c>
      <c r="OA14" s="50">
        <v>0.463783</v>
      </c>
      <c r="OB14" s="50">
        <v>0.29700599999999999</v>
      </c>
      <c r="OC14" s="50">
        <v>0.33363700000000002</v>
      </c>
      <c r="OD14" s="43">
        <f t="shared" si="5"/>
        <v>0.35937640000000004</v>
      </c>
      <c r="OF14" s="43">
        <f t="shared" si="6"/>
        <v>0.40285468888888892</v>
      </c>
      <c r="OG14" s="43">
        <f t="shared" si="7"/>
        <v>3.3806709394357953E-2</v>
      </c>
      <c r="OH14" s="43">
        <f t="shared" si="8"/>
        <v>13</v>
      </c>
      <c r="OI14" s="74"/>
      <c r="OJ14" s="74"/>
      <c r="OU14" s="75"/>
      <c r="OV14" s="75"/>
      <c r="OW14" s="75"/>
      <c r="OX14" s="75"/>
      <c r="PD14" s="75"/>
      <c r="PE14" s="75"/>
      <c r="PF14" s="75"/>
      <c r="PG14" s="75"/>
      <c r="PH14" s="75"/>
      <c r="PI14" s="75"/>
      <c r="PJ14" s="75"/>
      <c r="PK14" s="75"/>
      <c r="PL14" s="75"/>
      <c r="PM14" s="75"/>
      <c r="PN14" s="75"/>
      <c r="PO14" s="75"/>
      <c r="PV14" s="74"/>
      <c r="PW14" s="74"/>
      <c r="PX14" s="74"/>
      <c r="PY14" s="74"/>
      <c r="PZ14" s="74"/>
      <c r="QA14" s="74"/>
      <c r="QB14" s="74"/>
      <c r="QC14" s="74"/>
      <c r="QD14" s="74"/>
      <c r="QE14" s="74"/>
      <c r="QF14" s="74"/>
      <c r="QG14" s="74"/>
      <c r="QN14" s="74"/>
      <c r="QO14" s="74"/>
      <c r="QP14" s="74"/>
      <c r="QQ14" s="74"/>
      <c r="QR14" s="74"/>
      <c r="QS14" s="74"/>
      <c r="QU14" s="74"/>
      <c r="QV14" s="74"/>
      <c r="QW14" s="74"/>
      <c r="QY14" s="74"/>
      <c r="QZ14" s="74"/>
      <c r="RA14" s="74"/>
      <c r="RG14" s="74"/>
      <c r="RI14" s="74"/>
      <c r="RQ14" s="74"/>
      <c r="RR14" s="74"/>
      <c r="RZ14" s="74"/>
      <c r="SA14" s="74"/>
      <c r="SB14" s="74"/>
      <c r="SC14" s="74"/>
      <c r="SI14" s="74"/>
      <c r="SJ14" s="74"/>
    </row>
    <row r="15" spans="1:510" x14ac:dyDescent="0.2">
      <c r="A15" s="67">
        <v>4.8</v>
      </c>
      <c r="B15" s="43">
        <f t="shared" si="72"/>
        <v>4.5</v>
      </c>
      <c r="C15" s="43">
        <v>7</v>
      </c>
      <c r="E15" s="50">
        <v>0.38742399999999999</v>
      </c>
      <c r="F15" s="50">
        <v>0.298655</v>
      </c>
      <c r="G15" s="50">
        <v>0.43054700000000001</v>
      </c>
      <c r="H15" s="50">
        <v>0.39432200000000001</v>
      </c>
      <c r="I15" s="50">
        <v>0.37884899999999999</v>
      </c>
      <c r="J15" s="50">
        <v>0.37211100000000003</v>
      </c>
      <c r="K15" s="50">
        <v>0.27021499999999998</v>
      </c>
      <c r="L15" s="50">
        <v>0.339499</v>
      </c>
      <c r="M15" s="50">
        <v>0.36588999999999999</v>
      </c>
      <c r="N15" s="50">
        <v>0.36090100000000003</v>
      </c>
      <c r="O15" s="70">
        <f t="shared" si="9"/>
        <v>0.35984129999999998</v>
      </c>
      <c r="Q15" s="50">
        <v>0.42937199999999998</v>
      </c>
      <c r="R15" s="50">
        <v>0.56482100000000002</v>
      </c>
      <c r="S15" s="50">
        <v>0.40668799999999999</v>
      </c>
      <c r="T15" s="50">
        <v>0.34768300000000002</v>
      </c>
      <c r="U15" s="70">
        <f t="shared" si="10"/>
        <v>0.437141</v>
      </c>
      <c r="W15" s="50">
        <v>0.33451999999999998</v>
      </c>
      <c r="X15" s="50">
        <v>0.360377</v>
      </c>
      <c r="Y15" s="50">
        <v>0.26305400000000001</v>
      </c>
      <c r="Z15" s="50">
        <v>0.48985699999999999</v>
      </c>
      <c r="AA15" s="50">
        <v>0.32541399999999998</v>
      </c>
      <c r="AB15" s="50">
        <v>0.37314599999999998</v>
      </c>
      <c r="AC15" s="50">
        <v>0.35653000000000001</v>
      </c>
      <c r="AD15" s="70">
        <f t="shared" si="11"/>
        <v>0.35755685714285718</v>
      </c>
      <c r="AF15" s="50">
        <v>0.22100700000000001</v>
      </c>
      <c r="AG15" s="50">
        <v>0.16107399999999999</v>
      </c>
      <c r="AH15" s="50">
        <v>0.249246</v>
      </c>
      <c r="AI15" s="50">
        <v>0.169576</v>
      </c>
      <c r="AJ15" s="50">
        <v>0.17630399999999999</v>
      </c>
      <c r="AK15" s="50">
        <v>0.34353899999999998</v>
      </c>
      <c r="AL15" s="50">
        <v>0.22916900000000001</v>
      </c>
      <c r="AM15" s="70">
        <f t="shared" si="12"/>
        <v>0.22141642857142857</v>
      </c>
      <c r="AO15" s="43">
        <f t="shared" si="13"/>
        <v>0.34398889642857144</v>
      </c>
      <c r="AP15" s="43">
        <f t="shared" si="14"/>
        <v>4.4848553054797978E-2</v>
      </c>
      <c r="AQ15" s="43">
        <f t="shared" si="15"/>
        <v>28</v>
      </c>
      <c r="AU15" s="51">
        <v>0.31662499999999999</v>
      </c>
      <c r="AV15" s="51">
        <v>0.24856200000000001</v>
      </c>
      <c r="AW15" s="51">
        <v>0.313749</v>
      </c>
      <c r="AX15" s="51">
        <v>0.24557300000000001</v>
      </c>
      <c r="AY15" s="51">
        <v>0.29599700000000001</v>
      </c>
      <c r="AZ15" s="51">
        <v>0.48556300000000002</v>
      </c>
      <c r="BA15" s="51">
        <v>0.44436300000000001</v>
      </c>
      <c r="BB15" s="51">
        <v>0.37034699999999998</v>
      </c>
      <c r="BC15" s="51">
        <v>0.31401299999999999</v>
      </c>
      <c r="BD15" s="51">
        <v>0.51090999999999998</v>
      </c>
      <c r="BE15" s="51">
        <v>0.49661899999999998</v>
      </c>
      <c r="BF15" s="51">
        <v>0.41467799999999999</v>
      </c>
      <c r="BG15" s="51">
        <v>0.39988899999999999</v>
      </c>
      <c r="BH15" s="51">
        <v>0.31453100000000001</v>
      </c>
      <c r="BI15" s="51">
        <v>0.52375300000000002</v>
      </c>
      <c r="BJ15" s="51">
        <v>0.36024400000000001</v>
      </c>
      <c r="BK15" s="51">
        <v>0.35411199999999998</v>
      </c>
      <c r="BL15" s="51">
        <v>0.31120799999999998</v>
      </c>
      <c r="BM15" s="43">
        <f t="shared" si="16"/>
        <v>0.37337422222222222</v>
      </c>
      <c r="BO15" s="50">
        <v>0.30152200000000001</v>
      </c>
      <c r="BP15" s="50">
        <v>0.42618899999999998</v>
      </c>
      <c r="BQ15" s="50">
        <v>0.18455199999999999</v>
      </c>
      <c r="BR15" s="50">
        <v>0.46098099999999997</v>
      </c>
      <c r="BS15" s="50">
        <v>0.408244</v>
      </c>
      <c r="BT15" s="50">
        <v>0.26922400000000002</v>
      </c>
      <c r="BU15" s="43">
        <f t="shared" si="17"/>
        <v>0.34178533333333339</v>
      </c>
      <c r="BW15" s="50">
        <v>0.35530200000000001</v>
      </c>
      <c r="BX15" s="50">
        <v>0.38758999999999999</v>
      </c>
      <c r="BY15" s="50">
        <v>0.28633999999999998</v>
      </c>
      <c r="BZ15" s="50">
        <v>0.37325000000000003</v>
      </c>
      <c r="CA15" s="43">
        <f t="shared" si="18"/>
        <v>0.3506205</v>
      </c>
      <c r="CC15" s="51">
        <v>0.55704299999999995</v>
      </c>
      <c r="CD15" s="51">
        <v>0.32416400000000001</v>
      </c>
      <c r="CE15" s="51">
        <v>0.68712799999999996</v>
      </c>
      <c r="CF15" s="51">
        <v>0.38022400000000001</v>
      </c>
      <c r="CG15" s="51">
        <v>0.50765800000000005</v>
      </c>
      <c r="CH15" s="51">
        <v>0.563307</v>
      </c>
      <c r="CI15" s="51">
        <v>0.605626</v>
      </c>
      <c r="CJ15" s="51">
        <v>0.58431900000000003</v>
      </c>
      <c r="CK15" s="51">
        <v>0.31734200000000001</v>
      </c>
      <c r="CL15" s="51">
        <v>0.229903</v>
      </c>
      <c r="CM15" s="43">
        <f t="shared" si="19"/>
        <v>0.47567140000000008</v>
      </c>
      <c r="CO15" s="50">
        <v>0.414522</v>
      </c>
      <c r="CP15" s="50">
        <v>0.41114800000000001</v>
      </c>
      <c r="CQ15" s="50">
        <v>0.31220100000000001</v>
      </c>
      <c r="CR15" s="50">
        <v>0.51348000000000005</v>
      </c>
      <c r="CS15" s="50">
        <v>0.24910499999999999</v>
      </c>
      <c r="CT15" s="43">
        <f t="shared" si="20"/>
        <v>0.38009119999999996</v>
      </c>
      <c r="CV15" s="43">
        <f t="shared" si="21"/>
        <v>0.38430853111111113</v>
      </c>
      <c r="CW15" s="43">
        <f t="shared" si="22"/>
        <v>5.345003412902985E-2</v>
      </c>
      <c r="CX15" s="43">
        <f t="shared" si="23"/>
        <v>43</v>
      </c>
      <c r="DB15" s="50">
        <v>0.47810999999999998</v>
      </c>
      <c r="DC15" s="50">
        <v>0.31089099999999997</v>
      </c>
      <c r="DD15" s="50">
        <v>0.309172</v>
      </c>
      <c r="DE15" s="50">
        <v>0.21052399999999999</v>
      </c>
      <c r="DF15" s="50">
        <v>0.70446399999999998</v>
      </c>
      <c r="DG15" s="50">
        <v>0.43023400000000001</v>
      </c>
      <c r="DH15" s="43">
        <f t="shared" si="24"/>
        <v>0.40723250000000005</v>
      </c>
      <c r="DJ15" s="50">
        <v>0.18677299999999999</v>
      </c>
      <c r="DK15" s="50">
        <v>0.16003800000000001</v>
      </c>
      <c r="DL15" s="50">
        <v>0.231845</v>
      </c>
      <c r="DM15" s="50">
        <v>0.248417</v>
      </c>
      <c r="DN15" s="50">
        <v>0.35991600000000001</v>
      </c>
      <c r="DO15" s="50">
        <v>0.35022999999999999</v>
      </c>
      <c r="DP15" s="50">
        <v>0.25891399999999998</v>
      </c>
      <c r="DQ15" s="50">
        <v>0.48885600000000001</v>
      </c>
      <c r="DR15" s="50">
        <v>0.41538599999999998</v>
      </c>
      <c r="DS15" s="50">
        <v>0.37744699999999998</v>
      </c>
      <c r="DT15" s="50">
        <v>0.27518700000000001</v>
      </c>
      <c r="DU15" s="50">
        <v>0.337843</v>
      </c>
      <c r="DV15" s="50">
        <v>0.45963300000000001</v>
      </c>
      <c r="DW15" s="43">
        <f t="shared" si="25"/>
        <v>0.3192680769230769</v>
      </c>
      <c r="DY15" s="50">
        <v>0.33151199999999997</v>
      </c>
      <c r="DZ15" s="50">
        <v>0.26297100000000001</v>
      </c>
      <c r="EA15" s="50">
        <v>0.25474999999999998</v>
      </c>
      <c r="EB15" s="50">
        <v>0.26968500000000001</v>
      </c>
      <c r="EC15" s="50">
        <v>0.57113999999999998</v>
      </c>
      <c r="ED15" s="43">
        <f t="shared" si="26"/>
        <v>0.33801159999999997</v>
      </c>
      <c r="EF15" s="50">
        <v>0.15879599999999999</v>
      </c>
      <c r="EG15" s="50">
        <v>0.12442499999999999</v>
      </c>
      <c r="EH15" s="50">
        <v>0.156553</v>
      </c>
      <c r="EI15" s="50">
        <v>0.18110100000000001</v>
      </c>
      <c r="EJ15" s="50">
        <v>0.20485900000000001</v>
      </c>
      <c r="EK15" s="43">
        <f t="shared" si="27"/>
        <v>0.16514680000000001</v>
      </c>
      <c r="EM15" s="43">
        <f t="shared" si="28"/>
        <v>0.30741474423076925</v>
      </c>
      <c r="EN15" s="43">
        <f t="shared" si="29"/>
        <v>5.1055869236008418E-2</v>
      </c>
      <c r="EO15" s="43">
        <f t="shared" si="30"/>
        <v>29</v>
      </c>
      <c r="ER15" s="50">
        <v>0.20789099999999999</v>
      </c>
      <c r="ES15" s="50">
        <v>0.33824399999999999</v>
      </c>
      <c r="ET15" s="50">
        <v>0.24686900000000001</v>
      </c>
      <c r="EU15" s="43">
        <f t="shared" si="31"/>
        <v>0.26433466666666666</v>
      </c>
      <c r="EW15" s="50">
        <v>0.120003</v>
      </c>
      <c r="EX15" s="50">
        <v>6.8235000000000004E-2</v>
      </c>
      <c r="EY15" s="50">
        <v>0.20577000000000001</v>
      </c>
      <c r="EZ15" s="50">
        <v>0.103464</v>
      </c>
      <c r="FA15" s="50">
        <v>0.29026800000000003</v>
      </c>
      <c r="FB15" s="50">
        <v>8.7361999999999995E-2</v>
      </c>
      <c r="FC15" s="43">
        <f t="shared" si="32"/>
        <v>0.14585033333333333</v>
      </c>
      <c r="FE15" s="50">
        <v>0.17872199999999999</v>
      </c>
      <c r="FF15" s="50">
        <v>0.39966499999999999</v>
      </c>
      <c r="FG15" s="50">
        <v>0.19517499999999999</v>
      </c>
      <c r="FH15" s="50">
        <v>0.25165500000000002</v>
      </c>
      <c r="FI15" s="50">
        <v>0.23818900000000001</v>
      </c>
      <c r="FJ15" s="50">
        <v>0.226573</v>
      </c>
      <c r="FK15" s="50">
        <v>0.19265599999999999</v>
      </c>
      <c r="FL15" s="50">
        <v>0.144706</v>
      </c>
      <c r="FM15" s="50">
        <v>0.40404200000000001</v>
      </c>
      <c r="FN15" s="50">
        <v>0.282443</v>
      </c>
      <c r="FO15" s="43">
        <f t="shared" si="33"/>
        <v>0.25138260000000001</v>
      </c>
      <c r="FQ15" s="51">
        <v>0.164601</v>
      </c>
      <c r="FR15" s="51">
        <v>0.43499399999999999</v>
      </c>
      <c r="FS15" s="51">
        <v>0.25809100000000001</v>
      </c>
      <c r="FT15" s="43">
        <f t="shared" si="34"/>
        <v>0.28589533333333333</v>
      </c>
      <c r="FV15" s="43">
        <f t="shared" si="35"/>
        <v>0.23686573333333333</v>
      </c>
      <c r="FW15" s="43">
        <f t="shared" si="36"/>
        <v>3.1162191875210077E-2</v>
      </c>
      <c r="FX15" s="43">
        <f t="shared" si="37"/>
        <v>22</v>
      </c>
      <c r="GA15" s="50">
        <v>0.141183</v>
      </c>
      <c r="GB15" s="50">
        <v>0.134829</v>
      </c>
      <c r="GC15" s="43">
        <f t="shared" si="38"/>
        <v>0.13800600000000002</v>
      </c>
      <c r="GE15" s="50">
        <v>0.27260699999999999</v>
      </c>
      <c r="GF15" s="51">
        <v>0.19284499999999999</v>
      </c>
      <c r="GG15" s="51">
        <v>0.101175</v>
      </c>
      <c r="GH15" s="43">
        <f t="shared" si="39"/>
        <v>0.14701</v>
      </c>
      <c r="GJ15" s="50">
        <v>0.256191</v>
      </c>
      <c r="GK15" s="50">
        <v>0.13581599999999999</v>
      </c>
      <c r="GL15" s="50">
        <v>0.18596699999999999</v>
      </c>
      <c r="GM15" s="43">
        <f t="shared" si="40"/>
        <v>0.192658</v>
      </c>
      <c r="GO15" s="51">
        <v>0.216448</v>
      </c>
      <c r="GP15" s="51">
        <v>0.16634299999999999</v>
      </c>
      <c r="GQ15" s="51">
        <v>0.32805499999999999</v>
      </c>
      <c r="GR15" s="51">
        <v>0.35946299999999998</v>
      </c>
      <c r="GS15" s="51">
        <v>0.21315200000000001</v>
      </c>
      <c r="GT15" s="51">
        <v>0.349271</v>
      </c>
      <c r="GU15" s="51">
        <v>0.28703099999999998</v>
      </c>
      <c r="GV15" s="51">
        <v>0.30284499999999998</v>
      </c>
      <c r="GW15" s="51">
        <v>0.27572600000000003</v>
      </c>
      <c r="GX15" s="43">
        <f t="shared" si="41"/>
        <v>0.27759266666666665</v>
      </c>
      <c r="GZ15" s="43">
        <f t="shared" si="0"/>
        <v>0.18757024999999999</v>
      </c>
      <c r="HA15" s="43">
        <f t="shared" si="1"/>
        <v>3.0766435727848509E-2</v>
      </c>
      <c r="HB15" s="43">
        <f t="shared" si="42"/>
        <v>17</v>
      </c>
      <c r="HG15" s="51">
        <v>0.31662499999999999</v>
      </c>
      <c r="HH15" s="51">
        <v>0.24856200000000001</v>
      </c>
      <c r="HI15" s="51">
        <v>0.313749</v>
      </c>
      <c r="HJ15" s="51">
        <v>0.24557300000000001</v>
      </c>
      <c r="HK15" s="51">
        <v>0.29599700000000001</v>
      </c>
      <c r="HL15" s="51">
        <v>0.48556300000000002</v>
      </c>
      <c r="HM15" s="51">
        <v>0.44436300000000001</v>
      </c>
      <c r="HN15" s="51">
        <v>0.37034699999999998</v>
      </c>
      <c r="HO15" s="51">
        <v>0.31401299999999999</v>
      </c>
      <c r="HP15" s="51">
        <v>0.51090999999999998</v>
      </c>
      <c r="HQ15" s="51">
        <v>0.49661899999999998</v>
      </c>
      <c r="HR15" s="51">
        <v>0.41467799999999999</v>
      </c>
      <c r="HS15" s="51">
        <v>0.39988899999999999</v>
      </c>
      <c r="HT15" s="51">
        <v>0.31453100000000001</v>
      </c>
      <c r="HU15" s="51">
        <v>0.52375300000000002</v>
      </c>
      <c r="HV15" s="51">
        <v>0.36024400000000001</v>
      </c>
      <c r="HW15" s="51">
        <v>0.35411199999999998</v>
      </c>
      <c r="HX15" s="51">
        <v>0.31120799999999998</v>
      </c>
      <c r="HY15" s="71">
        <f t="shared" si="43"/>
        <v>0.37337422222222222</v>
      </c>
      <c r="IA15" s="50">
        <v>0.30152200000000001</v>
      </c>
      <c r="IB15" s="50">
        <v>0.42618899999999998</v>
      </c>
      <c r="IC15" s="50">
        <v>0.18455199999999999</v>
      </c>
      <c r="ID15" s="50">
        <v>0.46098099999999997</v>
      </c>
      <c r="IE15" s="50">
        <v>0.408244</v>
      </c>
      <c r="IF15" s="50">
        <v>0.26922400000000002</v>
      </c>
      <c r="IG15" s="70">
        <f t="shared" si="44"/>
        <v>0.34178533333333339</v>
      </c>
      <c r="II15" s="50">
        <v>0.35530200000000001</v>
      </c>
      <c r="IJ15" s="50">
        <v>0.38758999999999999</v>
      </c>
      <c r="IK15" s="50">
        <v>0.28633999999999998</v>
      </c>
      <c r="IL15" s="86">
        <v>0.37325000000000003</v>
      </c>
      <c r="IM15" s="95">
        <f t="shared" si="45"/>
        <v>0.3506205</v>
      </c>
      <c r="IN15" s="74"/>
      <c r="IO15" s="74">
        <f t="shared" si="46"/>
        <v>0.35526001851851857</v>
      </c>
      <c r="IP15" s="74">
        <f t="shared" si="47"/>
        <v>9.4093627905294137E-3</v>
      </c>
      <c r="IQ15" s="74">
        <f t="shared" si="48"/>
        <v>28</v>
      </c>
      <c r="IR15" s="74"/>
      <c r="IS15" s="74"/>
      <c r="IT15" s="50">
        <v>0.30041899999999999</v>
      </c>
      <c r="IU15" s="50">
        <v>0.42017500000000002</v>
      </c>
      <c r="IV15" s="50">
        <v>0.35766900000000001</v>
      </c>
      <c r="IW15" s="50">
        <v>0.42461300000000002</v>
      </c>
      <c r="IX15" s="50">
        <v>0.240374</v>
      </c>
      <c r="IY15" s="50">
        <v>0.247477</v>
      </c>
      <c r="IZ15" s="50">
        <v>0.33423199999999997</v>
      </c>
      <c r="JA15" s="43">
        <f t="shared" si="49"/>
        <v>0.33213700000000002</v>
      </c>
      <c r="JC15" s="50">
        <v>0.33502300000000002</v>
      </c>
      <c r="JD15" s="50">
        <v>0.45608500000000002</v>
      </c>
      <c r="JE15" s="50">
        <v>0.40609299999999998</v>
      </c>
      <c r="JF15" s="43">
        <f t="shared" si="50"/>
        <v>0.39906700000000001</v>
      </c>
      <c r="JH15" s="51">
        <v>0.388206</v>
      </c>
      <c r="JI15" s="51">
        <v>0.53662799999999999</v>
      </c>
      <c r="JJ15" s="152">
        <v>0.47650100000000001</v>
      </c>
      <c r="JK15" s="51">
        <v>0.44970700000000002</v>
      </c>
      <c r="JL15" s="51">
        <v>0.49003000000000002</v>
      </c>
      <c r="JM15" s="51">
        <v>0.29501500000000003</v>
      </c>
      <c r="JN15" s="51">
        <v>0.47290599999999999</v>
      </c>
      <c r="JO15" s="51">
        <v>0.50561699999999998</v>
      </c>
      <c r="JP15" s="51">
        <v>0.45458399999999999</v>
      </c>
      <c r="JQ15" s="51">
        <v>0.52476299999999998</v>
      </c>
      <c r="JR15" s="51">
        <v>0.70380900000000002</v>
      </c>
      <c r="JS15" s="43">
        <f t="shared" si="51"/>
        <v>0.48161509090909083</v>
      </c>
      <c r="JU15" s="43">
        <f t="shared" si="2"/>
        <v>0.36560199999999998</v>
      </c>
      <c r="JV15" s="43">
        <f t="shared" si="3"/>
        <v>3.3464999999999988E-2</v>
      </c>
      <c r="JW15" s="43">
        <f t="shared" si="4"/>
        <v>10</v>
      </c>
      <c r="JZ15" s="50">
        <v>-2.6241E-2</v>
      </c>
      <c r="KA15" s="50">
        <v>0.13753599999999999</v>
      </c>
      <c r="KB15" s="50">
        <v>-1.3827000000000001E-2</v>
      </c>
      <c r="KC15" s="50">
        <v>1.085E-3</v>
      </c>
      <c r="KD15" s="50">
        <v>5.1055999999999997E-2</v>
      </c>
      <c r="KE15" s="50">
        <v>2.7406E-2</v>
      </c>
      <c r="KF15" s="50">
        <v>-1.4711E-2</v>
      </c>
      <c r="KG15" s="50">
        <v>1.9705E-2</v>
      </c>
      <c r="KH15" s="50">
        <v>4.3117999999999997E-2</v>
      </c>
      <c r="KI15" s="50">
        <v>-3.5608000000000001E-2</v>
      </c>
      <c r="KJ15" s="43">
        <f t="shared" si="52"/>
        <v>1.8951899999999997E-2</v>
      </c>
      <c r="KL15" s="50">
        <v>0.103131</v>
      </c>
      <c r="KM15" s="50">
        <v>5.2437999999999999E-2</v>
      </c>
      <c r="KN15" s="50">
        <v>2.2079999999999999E-2</v>
      </c>
      <c r="KO15" s="50">
        <v>4.9442E-2</v>
      </c>
      <c r="KP15" s="50">
        <v>4.9182999999999998E-2</v>
      </c>
      <c r="KQ15" s="43">
        <f t="shared" si="53"/>
        <v>5.5254799999999993E-2</v>
      </c>
      <c r="KS15" s="50">
        <v>1.2442E-2</v>
      </c>
      <c r="KT15" s="50">
        <v>-2.4063000000000001E-2</v>
      </c>
      <c r="KU15" s="50">
        <v>2.2061999999999998E-2</v>
      </c>
      <c r="KV15" s="43">
        <f t="shared" si="54"/>
        <v>3.4803333333333322E-3</v>
      </c>
      <c r="KX15" s="43">
        <f t="shared" si="55"/>
        <v>2.5895677777777775E-2</v>
      </c>
      <c r="KY15" s="43">
        <f t="shared" si="56"/>
        <v>1.5343955237865007E-2</v>
      </c>
      <c r="KZ15" s="43">
        <f t="shared" si="57"/>
        <v>18</v>
      </c>
      <c r="LD15" s="50">
        <v>0.35530200000000001</v>
      </c>
      <c r="LE15" s="50">
        <v>0.38758999999999999</v>
      </c>
      <c r="LF15" s="50">
        <v>0.28633999999999998</v>
      </c>
      <c r="LG15" s="50">
        <v>0.37325000000000003</v>
      </c>
      <c r="LH15" s="43">
        <f t="shared" si="58"/>
        <v>0.3506205</v>
      </c>
      <c r="LJ15" s="51">
        <v>0.55704299999999995</v>
      </c>
      <c r="LK15" s="51">
        <v>0.32416400000000001</v>
      </c>
      <c r="LL15" s="51">
        <v>0.68712799999999996</v>
      </c>
      <c r="LM15" s="51">
        <v>0.38022400000000001</v>
      </c>
      <c r="LN15" s="51">
        <v>0.50765800000000005</v>
      </c>
      <c r="LO15" s="51">
        <v>0.563307</v>
      </c>
      <c r="LP15" s="51">
        <v>0.605626</v>
      </c>
      <c r="LQ15" s="51">
        <v>0.58431900000000003</v>
      </c>
      <c r="LR15" s="51">
        <v>0.31734200000000001</v>
      </c>
      <c r="LS15" s="51">
        <v>0.229903</v>
      </c>
      <c r="LT15" s="43">
        <f t="shared" si="59"/>
        <v>0.47567140000000008</v>
      </c>
      <c r="LV15" s="50">
        <v>0.414522</v>
      </c>
      <c r="LW15" s="50">
        <v>0.41114800000000001</v>
      </c>
      <c r="LX15" s="50">
        <v>0.31220100000000001</v>
      </c>
      <c r="LY15" s="50">
        <v>0.51348000000000005</v>
      </c>
      <c r="LZ15" s="50">
        <v>0.24910499999999999</v>
      </c>
      <c r="MA15" s="74">
        <f t="shared" si="60"/>
        <v>0.38009119999999996</v>
      </c>
      <c r="MB15" s="74"/>
      <c r="MC15" s="74">
        <f t="shared" si="61"/>
        <v>0.40212770000000003</v>
      </c>
      <c r="MD15" s="74">
        <f t="shared" si="62"/>
        <v>3.7743155657196173E-2</v>
      </c>
      <c r="ME15" s="43">
        <f t="shared" si="63"/>
        <v>19</v>
      </c>
      <c r="MH15" s="50">
        <v>0.126385</v>
      </c>
      <c r="MI15" s="50">
        <v>7.2158E-2</v>
      </c>
      <c r="MJ15" s="50">
        <v>5.8228000000000002E-2</v>
      </c>
      <c r="MK15" s="50">
        <v>5.1089000000000002E-2</v>
      </c>
      <c r="ML15" s="50">
        <v>0.18362600000000001</v>
      </c>
      <c r="MM15" s="50">
        <v>0.12687799999999999</v>
      </c>
      <c r="MN15" s="50">
        <v>3.8982999999999997E-2</v>
      </c>
      <c r="MO15" s="50">
        <v>4.5054999999999998E-2</v>
      </c>
      <c r="MP15" s="50">
        <v>4.1723999999999997E-2</v>
      </c>
      <c r="MQ15" s="50">
        <v>3.0921000000000001E-2</v>
      </c>
      <c r="MR15" s="43">
        <f t="shared" si="64"/>
        <v>7.7504699999999982E-2</v>
      </c>
      <c r="MT15" s="50">
        <v>1.2383E-2</v>
      </c>
      <c r="MU15" s="50">
        <v>1.1941E-2</v>
      </c>
      <c r="MV15" s="50">
        <v>1.6118E-2</v>
      </c>
      <c r="MW15" s="50">
        <v>4.5038000000000002E-2</v>
      </c>
      <c r="MX15" s="43">
        <f t="shared" si="65"/>
        <v>2.137E-2</v>
      </c>
      <c r="MZ15" s="50">
        <v>2.4046999999999999E-2</v>
      </c>
      <c r="NA15" s="50">
        <v>3.9897000000000002E-2</v>
      </c>
      <c r="NB15" s="50">
        <v>1.4279E-2</v>
      </c>
      <c r="NC15" s="50">
        <v>2.316E-2</v>
      </c>
      <c r="ND15" s="50">
        <v>3.7489000000000001E-2</v>
      </c>
      <c r="NE15" s="50">
        <v>3.9969999999999999E-2</v>
      </c>
      <c r="NF15" s="43">
        <f t="shared" si="66"/>
        <v>2.9807E-2</v>
      </c>
      <c r="NH15" s="43">
        <f t="shared" si="67"/>
        <v>4.2893899999999992E-2</v>
      </c>
      <c r="NI15" s="43">
        <f t="shared" si="68"/>
        <v>1.7475948707962416E-2</v>
      </c>
      <c r="NJ15" s="43">
        <f t="shared" si="69"/>
        <v>20</v>
      </c>
      <c r="NM15" s="51">
        <v>0.26058199999999998</v>
      </c>
      <c r="NN15" s="51">
        <v>0.604572</v>
      </c>
      <c r="NO15" s="51">
        <v>0.272559</v>
      </c>
      <c r="NP15" s="51">
        <v>0.51574600000000004</v>
      </c>
      <c r="NQ15" s="51">
        <v>0.32823099999999999</v>
      </c>
      <c r="NR15" s="51">
        <v>0.33997899999999998</v>
      </c>
      <c r="NS15" s="43">
        <f t="shared" si="70"/>
        <v>0.38694483333333335</v>
      </c>
      <c r="NU15" s="51">
        <v>0.53166100000000005</v>
      </c>
      <c r="NV15" s="51">
        <v>0.50977700000000004</v>
      </c>
      <c r="NW15" s="43">
        <f t="shared" si="71"/>
        <v>0.52071900000000004</v>
      </c>
      <c r="NY15" s="50">
        <v>0.381073</v>
      </c>
      <c r="NZ15" s="50">
        <v>0.44034200000000001</v>
      </c>
      <c r="OA15" s="50">
        <v>0.49921700000000002</v>
      </c>
      <c r="OB15" s="50">
        <v>0.33571600000000001</v>
      </c>
      <c r="OC15" s="50">
        <v>0.36627999999999999</v>
      </c>
      <c r="OD15" s="43">
        <f t="shared" si="5"/>
        <v>0.40452560000000004</v>
      </c>
      <c r="OF15" s="43">
        <f t="shared" si="6"/>
        <v>0.43739647777777774</v>
      </c>
      <c r="OG15" s="43">
        <f t="shared" si="7"/>
        <v>4.1969246166097644E-2</v>
      </c>
      <c r="OH15" s="43">
        <f t="shared" si="8"/>
        <v>13</v>
      </c>
      <c r="OI15" s="74"/>
      <c r="OJ15" s="74"/>
      <c r="OU15" s="75"/>
      <c r="OV15" s="75"/>
      <c r="OW15" s="75"/>
      <c r="OX15" s="75"/>
      <c r="PD15" s="75"/>
      <c r="PE15" s="75"/>
      <c r="PF15" s="75"/>
      <c r="PG15" s="75"/>
      <c r="PH15" s="75"/>
      <c r="PI15" s="75"/>
      <c r="PJ15" s="75"/>
      <c r="PK15" s="75"/>
      <c r="PL15" s="75"/>
      <c r="PM15" s="75"/>
      <c r="PN15" s="75"/>
      <c r="PO15" s="75"/>
      <c r="PV15" s="74"/>
      <c r="PW15" s="74"/>
      <c r="PX15" s="74"/>
      <c r="PY15" s="74"/>
      <c r="PZ15" s="74"/>
      <c r="QA15" s="74"/>
      <c r="QB15" s="74"/>
      <c r="QC15" s="74"/>
      <c r="QD15" s="74"/>
      <c r="QE15" s="74"/>
      <c r="QF15" s="74"/>
      <c r="QG15" s="74"/>
      <c r="QN15" s="74"/>
      <c r="QO15" s="74"/>
      <c r="QP15" s="74"/>
      <c r="QQ15" s="74"/>
      <c r="QR15" s="74"/>
      <c r="QS15" s="74"/>
      <c r="QU15" s="74"/>
      <c r="QV15" s="74"/>
      <c r="QW15" s="74"/>
      <c r="QY15" s="74"/>
      <c r="QZ15" s="74"/>
      <c r="RA15" s="74"/>
      <c r="RG15" s="74"/>
      <c r="RI15" s="74"/>
      <c r="RQ15" s="74"/>
      <c r="RR15" s="74"/>
      <c r="RZ15" s="74"/>
      <c r="SA15" s="74"/>
      <c r="SB15" s="74"/>
      <c r="SC15" s="74"/>
      <c r="SI15" s="74"/>
      <c r="SJ15" s="74"/>
    </row>
    <row r="16" spans="1:510" x14ac:dyDescent="0.2">
      <c r="A16" s="58">
        <v>6.42</v>
      </c>
      <c r="B16" s="43">
        <f t="shared" si="72"/>
        <v>6</v>
      </c>
      <c r="C16" s="43">
        <v>8</v>
      </c>
      <c r="E16" s="50">
        <v>0.42491600000000002</v>
      </c>
      <c r="F16" s="50">
        <v>0.347132</v>
      </c>
      <c r="G16" s="50">
        <v>0.42690600000000001</v>
      </c>
      <c r="H16" s="50">
        <v>0.39002399999999998</v>
      </c>
      <c r="I16" s="50">
        <v>0.45724700000000001</v>
      </c>
      <c r="J16" s="50">
        <v>0.43367899999999998</v>
      </c>
      <c r="K16" s="50">
        <v>0.30864000000000003</v>
      </c>
      <c r="L16" s="50">
        <v>0.38076900000000002</v>
      </c>
      <c r="M16" s="50">
        <v>0.423842</v>
      </c>
      <c r="N16" s="50">
        <v>0.36597000000000002</v>
      </c>
      <c r="O16" s="70">
        <f t="shared" si="9"/>
        <v>0.3959125</v>
      </c>
      <c r="Q16" s="50">
        <v>0.47373199999999999</v>
      </c>
      <c r="R16" s="50">
        <v>0.72587699999999999</v>
      </c>
      <c r="S16" s="50">
        <v>0.54490099999999997</v>
      </c>
      <c r="T16" s="50">
        <v>0.45610000000000001</v>
      </c>
      <c r="U16" s="70">
        <f t="shared" si="10"/>
        <v>0.55015250000000004</v>
      </c>
      <c r="W16" s="50">
        <v>0.39544400000000002</v>
      </c>
      <c r="X16" s="50">
        <v>0.42489700000000002</v>
      </c>
      <c r="Y16" s="50">
        <v>0.34025300000000003</v>
      </c>
      <c r="Z16" s="50">
        <v>0.51738799999999996</v>
      </c>
      <c r="AA16" s="50">
        <v>0.35087200000000002</v>
      </c>
      <c r="AB16" s="50">
        <v>0.35336600000000001</v>
      </c>
      <c r="AC16" s="50">
        <v>0.30947599999999997</v>
      </c>
      <c r="AD16" s="70">
        <f t="shared" si="11"/>
        <v>0.38452799999999998</v>
      </c>
      <c r="AF16" s="50">
        <v>0.13419900000000001</v>
      </c>
      <c r="AG16" s="50">
        <v>0.17202500000000001</v>
      </c>
      <c r="AH16" s="50">
        <v>0.22489999999999999</v>
      </c>
      <c r="AI16" s="50">
        <v>0.21879100000000001</v>
      </c>
      <c r="AJ16" s="50">
        <v>0.19820099999999999</v>
      </c>
      <c r="AK16" s="50">
        <v>0.307921</v>
      </c>
      <c r="AL16" s="50">
        <v>0.27024799999999999</v>
      </c>
      <c r="AM16" s="70">
        <f t="shared" si="12"/>
        <v>0.21804071428571431</v>
      </c>
      <c r="AO16" s="43">
        <f t="shared" si="13"/>
        <v>0.38715842857142857</v>
      </c>
      <c r="AP16" s="43">
        <f t="shared" si="14"/>
        <v>6.7854882854965257E-2</v>
      </c>
      <c r="AQ16" s="43">
        <f t="shared" si="15"/>
        <v>28</v>
      </c>
      <c r="AU16" s="51">
        <v>0.306421</v>
      </c>
      <c r="AV16" s="51">
        <v>0.251168</v>
      </c>
      <c r="AW16" s="51">
        <v>0.350325</v>
      </c>
      <c r="AX16" s="51">
        <v>0.218699</v>
      </c>
      <c r="AY16" s="51">
        <v>0.31443599999999999</v>
      </c>
      <c r="AZ16" s="51">
        <v>0.52016600000000002</v>
      </c>
      <c r="BA16" s="51">
        <v>0.45009199999999999</v>
      </c>
      <c r="BB16" s="51">
        <v>0.42357099999999998</v>
      </c>
      <c r="BC16" s="51">
        <v>0.32190999999999997</v>
      </c>
      <c r="BD16" s="51">
        <v>0.47074899999999997</v>
      </c>
      <c r="BE16" s="51">
        <v>0.54315800000000003</v>
      </c>
      <c r="BF16" s="51">
        <v>0.43883</v>
      </c>
      <c r="BG16" s="51">
        <v>0.49404399999999998</v>
      </c>
      <c r="BH16" s="51">
        <v>0.355929</v>
      </c>
      <c r="BI16" s="51">
        <v>0.519231</v>
      </c>
      <c r="BJ16" s="51">
        <v>0.32463500000000001</v>
      </c>
      <c r="BK16" s="51">
        <v>0.36649700000000002</v>
      </c>
      <c r="BL16" s="51">
        <v>0.31958900000000001</v>
      </c>
      <c r="BM16" s="43">
        <f t="shared" si="16"/>
        <v>0.38830277777777772</v>
      </c>
      <c r="BO16" s="50">
        <v>0.28675499999999998</v>
      </c>
      <c r="BP16" s="50">
        <v>0.416439</v>
      </c>
      <c r="BQ16" s="50">
        <v>0.2908</v>
      </c>
      <c r="BR16" s="50">
        <v>0.44291199999999997</v>
      </c>
      <c r="BS16" s="50">
        <v>0.42167100000000002</v>
      </c>
      <c r="BT16" s="50">
        <v>0.32323499999999999</v>
      </c>
      <c r="BU16" s="43">
        <f t="shared" si="17"/>
        <v>0.36363533333333331</v>
      </c>
      <c r="BW16" s="50">
        <v>0.343997</v>
      </c>
      <c r="BX16" s="50">
        <v>0.35815000000000002</v>
      </c>
      <c r="BY16" s="50">
        <v>0.30543799999999999</v>
      </c>
      <c r="BZ16" s="50">
        <v>0.38603100000000001</v>
      </c>
      <c r="CA16" s="43">
        <f t="shared" si="18"/>
        <v>0.34840400000000005</v>
      </c>
      <c r="CC16" s="51">
        <v>0.51050099999999998</v>
      </c>
      <c r="CD16" s="51">
        <v>0.33322499999999999</v>
      </c>
      <c r="CE16" s="51">
        <v>0.581978</v>
      </c>
      <c r="CF16" s="51">
        <v>0.40010200000000001</v>
      </c>
      <c r="CG16" s="51">
        <v>0.54507799999999995</v>
      </c>
      <c r="CH16" s="51">
        <v>0.61785199999999996</v>
      </c>
      <c r="CI16" s="51">
        <v>0.62510299999999996</v>
      </c>
      <c r="CJ16" s="51">
        <v>0.64169299999999996</v>
      </c>
      <c r="CK16" s="51">
        <v>0.35339100000000001</v>
      </c>
      <c r="CL16" s="51">
        <v>0.27975499999999998</v>
      </c>
      <c r="CM16" s="43">
        <f t="shared" si="19"/>
        <v>0.48886780000000007</v>
      </c>
      <c r="CO16" s="50">
        <v>0.43926799999999999</v>
      </c>
      <c r="CP16" s="50">
        <v>0.36871500000000001</v>
      </c>
      <c r="CQ16" s="50">
        <v>0.34330100000000002</v>
      </c>
      <c r="CR16" s="50">
        <v>0.55542400000000003</v>
      </c>
      <c r="CS16" s="50">
        <v>0.28513899999999998</v>
      </c>
      <c r="CT16" s="43">
        <f t="shared" si="20"/>
        <v>0.39836939999999998</v>
      </c>
      <c r="CV16" s="43">
        <f t="shared" si="21"/>
        <v>0.39751586222222218</v>
      </c>
      <c r="CW16" s="43">
        <f t="shared" si="22"/>
        <v>5.4750916056717773E-2</v>
      </c>
      <c r="CX16" s="43">
        <f t="shared" si="23"/>
        <v>43</v>
      </c>
      <c r="DB16" s="50">
        <v>0.39439200000000002</v>
      </c>
      <c r="DC16" s="50">
        <v>0.292325</v>
      </c>
      <c r="DD16" s="50">
        <v>0.34847499999999998</v>
      </c>
      <c r="DE16" s="50">
        <v>0.25356099999999998</v>
      </c>
      <c r="DF16" s="50">
        <v>0.626884</v>
      </c>
      <c r="DG16" s="50">
        <v>0.42802699999999999</v>
      </c>
      <c r="DH16" s="43">
        <f t="shared" si="24"/>
        <v>0.39061066666666666</v>
      </c>
      <c r="DJ16" s="50">
        <v>0.14352400000000001</v>
      </c>
      <c r="DK16" s="50">
        <v>0.186501</v>
      </c>
      <c r="DL16" s="50">
        <v>0.24856600000000001</v>
      </c>
      <c r="DM16" s="50">
        <v>0.26339899999999999</v>
      </c>
      <c r="DN16" s="50">
        <v>0.30623699999999998</v>
      </c>
      <c r="DO16" s="50">
        <v>0.31628299999999998</v>
      </c>
      <c r="DP16" s="50">
        <v>0.35245599999999999</v>
      </c>
      <c r="DQ16" s="50">
        <v>0.57680100000000001</v>
      </c>
      <c r="DR16" s="50">
        <v>0.55604799999999999</v>
      </c>
      <c r="DS16" s="50">
        <v>0.44269399999999998</v>
      </c>
      <c r="DT16" s="50">
        <v>0.31748900000000002</v>
      </c>
      <c r="DU16" s="50">
        <v>0.35266399999999998</v>
      </c>
      <c r="DV16" s="50">
        <v>0.55081800000000003</v>
      </c>
      <c r="DW16" s="43">
        <f t="shared" si="25"/>
        <v>0.35488307692307697</v>
      </c>
      <c r="DY16" s="50">
        <v>0.35796299999999998</v>
      </c>
      <c r="DZ16" s="50">
        <v>0.33421299999999998</v>
      </c>
      <c r="EA16" s="50">
        <v>0.33479199999999998</v>
      </c>
      <c r="EB16" s="50">
        <v>0.28274300000000002</v>
      </c>
      <c r="EC16" s="50">
        <v>0.62037699999999996</v>
      </c>
      <c r="ED16" s="43">
        <f t="shared" si="26"/>
        <v>0.38601759999999996</v>
      </c>
      <c r="EF16" s="50">
        <v>0.14297799999999999</v>
      </c>
      <c r="EG16" s="50">
        <v>0.105488</v>
      </c>
      <c r="EH16" s="50">
        <v>0.19401299999999999</v>
      </c>
      <c r="EI16" s="50">
        <v>0.25365599999999999</v>
      </c>
      <c r="EJ16" s="50">
        <v>0.18803</v>
      </c>
      <c r="EK16" s="43">
        <f t="shared" si="27"/>
        <v>0.17683299999999999</v>
      </c>
      <c r="EM16" s="43">
        <f t="shared" si="28"/>
        <v>0.32708608589743587</v>
      </c>
      <c r="EN16" s="43">
        <f t="shared" si="29"/>
        <v>5.070910359434895E-2</v>
      </c>
      <c r="EO16" s="43">
        <f t="shared" si="30"/>
        <v>29</v>
      </c>
      <c r="ER16" s="50">
        <v>0.21370800000000001</v>
      </c>
      <c r="ES16" s="50">
        <v>0.37209799999999998</v>
      </c>
      <c r="ET16" s="50">
        <v>0.30974000000000002</v>
      </c>
      <c r="EU16" s="43">
        <f t="shared" si="31"/>
        <v>0.29851533333333335</v>
      </c>
      <c r="EW16" s="50">
        <v>0.13739000000000001</v>
      </c>
      <c r="EX16" s="50">
        <v>8.3569000000000004E-2</v>
      </c>
      <c r="EY16" s="50">
        <v>0.230491</v>
      </c>
      <c r="EZ16" s="50">
        <v>0.114631</v>
      </c>
      <c r="FA16" s="50">
        <v>0.34691300000000003</v>
      </c>
      <c r="FB16" s="50">
        <v>0.108246</v>
      </c>
      <c r="FC16" s="43">
        <f t="shared" si="32"/>
        <v>0.1702066666666667</v>
      </c>
      <c r="FE16" s="50">
        <v>0.17388100000000001</v>
      </c>
      <c r="FF16" s="50">
        <v>0.46620200000000001</v>
      </c>
      <c r="FG16" s="50">
        <v>0.25159399999999998</v>
      </c>
      <c r="FH16" s="50">
        <v>0.24996099999999999</v>
      </c>
      <c r="FI16" s="50">
        <v>0.26122899999999999</v>
      </c>
      <c r="FJ16" s="50">
        <v>0.214673</v>
      </c>
      <c r="FK16" s="50">
        <v>0.24340999999999999</v>
      </c>
      <c r="FL16" s="50">
        <v>0.16900799999999999</v>
      </c>
      <c r="FM16" s="50">
        <v>0.47747800000000001</v>
      </c>
      <c r="FN16" s="50">
        <v>0.27854099999999998</v>
      </c>
      <c r="FO16" s="43">
        <f t="shared" si="33"/>
        <v>0.2785977</v>
      </c>
      <c r="FQ16" s="51">
        <v>0.195188</v>
      </c>
      <c r="FR16" s="51">
        <v>0.47778599999999999</v>
      </c>
      <c r="FS16" s="51">
        <v>0.31764599999999998</v>
      </c>
      <c r="FT16" s="43">
        <f t="shared" si="34"/>
        <v>0.33020666666666665</v>
      </c>
      <c r="FV16" s="43">
        <f t="shared" si="35"/>
        <v>0.2693815916666667</v>
      </c>
      <c r="FW16" s="43">
        <f t="shared" si="36"/>
        <v>3.4723991530620134E-2</v>
      </c>
      <c r="FX16" s="43">
        <f t="shared" si="37"/>
        <v>22</v>
      </c>
      <c r="GA16" s="50">
        <v>0.119557</v>
      </c>
      <c r="GB16" s="50">
        <v>0.116975</v>
      </c>
      <c r="GC16" s="43">
        <f t="shared" si="38"/>
        <v>0.118266</v>
      </c>
      <c r="GE16" s="50">
        <v>0.23621400000000001</v>
      </c>
      <c r="GF16" s="51">
        <v>0.22972500000000001</v>
      </c>
      <c r="GG16" s="51">
        <v>0.11161</v>
      </c>
      <c r="GH16" s="43">
        <f t="shared" si="39"/>
        <v>0.1706675</v>
      </c>
      <c r="GJ16" s="50">
        <v>0.30279200000000001</v>
      </c>
      <c r="GK16" s="50">
        <v>0.184555</v>
      </c>
      <c r="GL16" s="50">
        <v>0.22761600000000001</v>
      </c>
      <c r="GM16" s="43">
        <f t="shared" si="40"/>
        <v>0.23832100000000001</v>
      </c>
      <c r="GO16" s="51">
        <v>0.22874900000000001</v>
      </c>
      <c r="GP16" s="51">
        <v>0.16797300000000001</v>
      </c>
      <c r="GQ16" s="51">
        <v>0.31367600000000001</v>
      </c>
      <c r="GR16" s="51">
        <v>0.377021</v>
      </c>
      <c r="GS16" s="51">
        <v>0.185834</v>
      </c>
      <c r="GT16" s="51">
        <v>0.27759600000000001</v>
      </c>
      <c r="GU16" s="51">
        <v>0.324241</v>
      </c>
      <c r="GV16" s="51">
        <v>0.41445799999999999</v>
      </c>
      <c r="GW16" s="51">
        <v>0.38295800000000002</v>
      </c>
      <c r="GX16" s="43">
        <f t="shared" si="41"/>
        <v>0.2969451111111111</v>
      </c>
      <c r="GZ16" s="43">
        <f t="shared" si="0"/>
        <v>0.190867125</v>
      </c>
      <c r="HA16" s="43">
        <f t="shared" si="1"/>
        <v>2.8848970990007505E-2</v>
      </c>
      <c r="HB16" s="43">
        <f t="shared" si="42"/>
        <v>17</v>
      </c>
      <c r="HG16" s="51">
        <v>0.306421</v>
      </c>
      <c r="HH16" s="51">
        <v>0.251168</v>
      </c>
      <c r="HI16" s="51">
        <v>0.350325</v>
      </c>
      <c r="HJ16" s="51">
        <v>0.218699</v>
      </c>
      <c r="HK16" s="51">
        <v>0.31443599999999999</v>
      </c>
      <c r="HL16" s="51">
        <v>0.52016600000000002</v>
      </c>
      <c r="HM16" s="51">
        <v>0.45009199999999999</v>
      </c>
      <c r="HN16" s="51">
        <v>0.42357099999999998</v>
      </c>
      <c r="HO16" s="51">
        <v>0.32190999999999997</v>
      </c>
      <c r="HP16" s="51">
        <v>0.47074899999999997</v>
      </c>
      <c r="HQ16" s="51">
        <v>0.54315800000000003</v>
      </c>
      <c r="HR16" s="51">
        <v>0.43883</v>
      </c>
      <c r="HS16" s="51">
        <v>0.49404399999999998</v>
      </c>
      <c r="HT16" s="51">
        <v>0.355929</v>
      </c>
      <c r="HU16" s="51">
        <v>0.519231</v>
      </c>
      <c r="HV16" s="51">
        <v>0.32463500000000001</v>
      </c>
      <c r="HW16" s="51">
        <v>0.36649700000000002</v>
      </c>
      <c r="HX16" s="51">
        <v>0.31958900000000001</v>
      </c>
      <c r="HY16" s="71">
        <f t="shared" si="43"/>
        <v>0.38830277777777772</v>
      </c>
      <c r="IA16" s="50">
        <v>0.28675499999999998</v>
      </c>
      <c r="IB16" s="50">
        <v>0.416439</v>
      </c>
      <c r="IC16" s="50">
        <v>0.2908</v>
      </c>
      <c r="ID16" s="50">
        <v>0.44291199999999997</v>
      </c>
      <c r="IE16" s="50">
        <v>0.42167100000000002</v>
      </c>
      <c r="IF16" s="50">
        <v>0.32323499999999999</v>
      </c>
      <c r="IG16" s="70">
        <f t="shared" si="44"/>
        <v>0.36363533333333331</v>
      </c>
      <c r="II16" s="50">
        <v>0.343997</v>
      </c>
      <c r="IJ16" s="50">
        <v>0.35815000000000002</v>
      </c>
      <c r="IK16" s="50">
        <v>0.30543799999999999</v>
      </c>
      <c r="IL16" s="86">
        <v>0.38603100000000001</v>
      </c>
      <c r="IM16" s="95">
        <f t="shared" si="45"/>
        <v>0.34840400000000005</v>
      </c>
      <c r="IN16" s="74"/>
      <c r="IO16" s="74">
        <f t="shared" si="46"/>
        <v>0.36678070370370364</v>
      </c>
      <c r="IP16" s="74">
        <f t="shared" si="47"/>
        <v>1.1624659609571718E-2</v>
      </c>
      <c r="IQ16" s="74">
        <f t="shared" si="48"/>
        <v>28</v>
      </c>
      <c r="IR16" s="74"/>
      <c r="IS16" s="74"/>
      <c r="IT16" s="50">
        <v>0.30046800000000001</v>
      </c>
      <c r="IU16" s="50">
        <v>0.45476699999999998</v>
      </c>
      <c r="IV16" s="50">
        <v>0.37709799999999999</v>
      </c>
      <c r="IW16" s="50">
        <v>0.38599099999999997</v>
      </c>
      <c r="IX16" s="50">
        <v>0.28524300000000002</v>
      </c>
      <c r="IY16" s="50">
        <v>0.26341100000000001</v>
      </c>
      <c r="IZ16" s="50">
        <v>0.34397699999999998</v>
      </c>
      <c r="JA16" s="43">
        <f t="shared" si="49"/>
        <v>0.3444221428571429</v>
      </c>
      <c r="JC16" s="50">
        <v>0.45508500000000002</v>
      </c>
      <c r="JD16" s="50">
        <v>0.42529800000000001</v>
      </c>
      <c r="JE16" s="50">
        <v>0.44612400000000002</v>
      </c>
      <c r="JF16" s="43">
        <f t="shared" si="50"/>
        <v>0.44216900000000003</v>
      </c>
      <c r="JH16" s="51">
        <v>0.40718700000000002</v>
      </c>
      <c r="JI16" s="51">
        <v>0.51575499999999996</v>
      </c>
      <c r="JJ16" s="152">
        <v>0.45770899999999998</v>
      </c>
      <c r="JK16" s="51">
        <v>0.515822</v>
      </c>
      <c r="JL16" s="51">
        <v>0.57356099999999999</v>
      </c>
      <c r="JM16" s="51">
        <v>0.27982400000000002</v>
      </c>
      <c r="JN16" s="51">
        <v>0.59238599999999997</v>
      </c>
      <c r="JO16" s="51">
        <v>0.56002300000000005</v>
      </c>
      <c r="JP16" s="51">
        <v>0.47121499999999999</v>
      </c>
      <c r="JQ16" s="51">
        <v>0.58509</v>
      </c>
      <c r="JR16" s="51">
        <v>0.761324</v>
      </c>
      <c r="JS16" s="43">
        <f t="shared" si="51"/>
        <v>0.51999054545454548</v>
      </c>
      <c r="JU16" s="43">
        <f t="shared" si="2"/>
        <v>0.39329557142857147</v>
      </c>
      <c r="JV16" s="43">
        <f t="shared" si="3"/>
        <v>4.8873428571428852E-2</v>
      </c>
      <c r="JW16" s="43">
        <f t="shared" si="4"/>
        <v>10</v>
      </c>
      <c r="JZ16" s="50">
        <v>-3.2222000000000001E-2</v>
      </c>
      <c r="KA16" s="50">
        <v>0.20146900000000001</v>
      </c>
      <c r="KB16" s="50">
        <v>-8.3580000000000008E-3</v>
      </c>
      <c r="KC16" s="50">
        <v>6.0169999999999998E-3</v>
      </c>
      <c r="KD16" s="50">
        <v>4.3471000000000003E-2</v>
      </c>
      <c r="KE16" s="50">
        <v>3.8336000000000002E-2</v>
      </c>
      <c r="KF16" s="50">
        <v>-3.099E-2</v>
      </c>
      <c r="KG16" s="50">
        <v>3.1341000000000001E-2</v>
      </c>
      <c r="KH16" s="50">
        <v>1.949E-2</v>
      </c>
      <c r="KI16" s="50">
        <v>8.6610000000000006E-2</v>
      </c>
      <c r="KJ16" s="43">
        <f t="shared" si="52"/>
        <v>3.5516400000000004E-2</v>
      </c>
      <c r="KL16" s="50">
        <v>7.7549999999999994E-2</v>
      </c>
      <c r="KM16" s="50">
        <v>2.8208E-2</v>
      </c>
      <c r="KN16" s="50">
        <v>3.7429999999999998E-2</v>
      </c>
      <c r="KO16" s="50">
        <v>5.2246000000000001E-2</v>
      </c>
      <c r="KP16" s="50">
        <v>3.5725E-2</v>
      </c>
      <c r="KQ16" s="43">
        <f t="shared" si="53"/>
        <v>4.6231800000000003E-2</v>
      </c>
      <c r="KS16" s="50">
        <v>1.1207E-2</v>
      </c>
      <c r="KT16" s="50">
        <v>-1.9111E-2</v>
      </c>
      <c r="KU16" s="50">
        <v>5.8609999999999999E-3</v>
      </c>
      <c r="KV16" s="43">
        <f t="shared" si="54"/>
        <v>-6.8099999999999986E-4</v>
      </c>
      <c r="KX16" s="43">
        <f t="shared" si="55"/>
        <v>2.7022400000000002E-2</v>
      </c>
      <c r="KY16" s="43">
        <f t="shared" si="56"/>
        <v>1.419288234714852E-2</v>
      </c>
      <c r="KZ16" s="43">
        <f t="shared" si="57"/>
        <v>18</v>
      </c>
      <c r="LD16" s="50">
        <v>0.343997</v>
      </c>
      <c r="LE16" s="50">
        <v>0.35815000000000002</v>
      </c>
      <c r="LF16" s="50">
        <v>0.30543799999999999</v>
      </c>
      <c r="LG16" s="50">
        <v>0.38603100000000001</v>
      </c>
      <c r="LH16" s="43">
        <f t="shared" si="58"/>
        <v>0.34840400000000005</v>
      </c>
      <c r="LJ16" s="51">
        <v>0.51050099999999998</v>
      </c>
      <c r="LK16" s="51">
        <v>0.33322499999999999</v>
      </c>
      <c r="LL16" s="51">
        <v>0.581978</v>
      </c>
      <c r="LM16" s="51">
        <v>0.40010200000000001</v>
      </c>
      <c r="LN16" s="51">
        <v>0.54507799999999995</v>
      </c>
      <c r="LO16" s="51">
        <v>0.61785199999999996</v>
      </c>
      <c r="LP16" s="51">
        <v>0.62510299999999996</v>
      </c>
      <c r="LQ16" s="51">
        <v>0.64169299999999996</v>
      </c>
      <c r="LR16" s="51">
        <v>0.35339100000000001</v>
      </c>
      <c r="LS16" s="51">
        <v>0.27975499999999998</v>
      </c>
      <c r="LT16" s="43">
        <f t="shared" si="59"/>
        <v>0.48886780000000007</v>
      </c>
      <c r="LV16" s="50">
        <v>0.43926799999999999</v>
      </c>
      <c r="LW16" s="50">
        <v>0.36871500000000001</v>
      </c>
      <c r="LX16" s="50">
        <v>0.34330100000000002</v>
      </c>
      <c r="LY16" s="50">
        <v>0.55542400000000003</v>
      </c>
      <c r="LZ16" s="50">
        <v>0.28513899999999998</v>
      </c>
      <c r="MA16" s="74">
        <f t="shared" si="60"/>
        <v>0.39836939999999998</v>
      </c>
      <c r="MB16" s="74"/>
      <c r="MC16" s="74">
        <f t="shared" si="61"/>
        <v>0.41188040000000004</v>
      </c>
      <c r="MD16" s="74">
        <f t="shared" si="62"/>
        <v>4.1107299101903347E-2</v>
      </c>
      <c r="ME16" s="43">
        <f t="shared" si="63"/>
        <v>19</v>
      </c>
      <c r="MH16" s="50">
        <v>0.13870199999999999</v>
      </c>
      <c r="MI16" s="50">
        <v>7.3966000000000004E-2</v>
      </c>
      <c r="MJ16" s="50">
        <v>6.3967999999999997E-2</v>
      </c>
      <c r="MK16" s="50">
        <v>5.5419999999999997E-2</v>
      </c>
      <c r="ML16" s="50">
        <v>0.20865</v>
      </c>
      <c r="MM16" s="50">
        <v>0.14888699999999999</v>
      </c>
      <c r="MN16" s="50">
        <v>3.9955999999999998E-2</v>
      </c>
      <c r="MO16" s="50">
        <v>5.2670000000000002E-2</v>
      </c>
      <c r="MP16" s="50">
        <v>4.3882999999999998E-2</v>
      </c>
      <c r="MQ16" s="50">
        <v>3.5185000000000001E-2</v>
      </c>
      <c r="MR16" s="43">
        <f t="shared" si="64"/>
        <v>8.6128700000000002E-2</v>
      </c>
      <c r="MT16" s="50">
        <v>1.5521999999999999E-2</v>
      </c>
      <c r="MU16" s="50">
        <v>1.4265999999999999E-2</v>
      </c>
      <c r="MV16" s="50">
        <v>1.2333999999999999E-2</v>
      </c>
      <c r="MW16" s="50">
        <v>5.1492000000000003E-2</v>
      </c>
      <c r="MX16" s="43">
        <f t="shared" si="65"/>
        <v>2.3403500000000001E-2</v>
      </c>
      <c r="MZ16" s="50">
        <v>2.8077000000000001E-2</v>
      </c>
      <c r="NA16" s="50">
        <v>3.4686000000000002E-2</v>
      </c>
      <c r="NB16" s="50">
        <v>1.2924E-2</v>
      </c>
      <c r="NC16" s="50">
        <v>1.7122999999999999E-2</v>
      </c>
      <c r="ND16" s="50">
        <v>3.5338000000000001E-2</v>
      </c>
      <c r="NE16" s="50">
        <v>3.7574000000000003E-2</v>
      </c>
      <c r="NF16" s="43">
        <f t="shared" si="66"/>
        <v>2.7620333333333334E-2</v>
      </c>
      <c r="NH16" s="43">
        <f t="shared" si="67"/>
        <v>4.5717511111111109E-2</v>
      </c>
      <c r="NI16" s="43">
        <f t="shared" si="68"/>
        <v>2.0242229467134387E-2</v>
      </c>
      <c r="NJ16" s="43">
        <f t="shared" si="69"/>
        <v>20</v>
      </c>
      <c r="NM16" s="51">
        <v>0.333532</v>
      </c>
      <c r="NN16" s="51">
        <v>0.56808700000000001</v>
      </c>
      <c r="NO16" s="51">
        <v>0.333119</v>
      </c>
      <c r="NP16" s="51">
        <v>0.51559200000000005</v>
      </c>
      <c r="NQ16" s="51">
        <v>0.50808600000000004</v>
      </c>
      <c r="NR16" s="51">
        <v>0.36222700000000002</v>
      </c>
      <c r="NS16" s="43">
        <f t="shared" si="70"/>
        <v>0.43677383333333331</v>
      </c>
      <c r="NU16" s="51">
        <v>0.532385</v>
      </c>
      <c r="NV16" s="51">
        <v>0.67697499999999999</v>
      </c>
      <c r="NW16" s="43">
        <f t="shared" si="71"/>
        <v>0.60468</v>
      </c>
      <c r="NY16" s="50">
        <v>0.44786599999999999</v>
      </c>
      <c r="NZ16" s="50">
        <v>0.57680299999999995</v>
      </c>
      <c r="OA16" s="50">
        <v>0.50595900000000005</v>
      </c>
      <c r="OB16" s="50">
        <v>0.36907899999999999</v>
      </c>
      <c r="OC16" s="50">
        <v>0.42961700000000003</v>
      </c>
      <c r="OD16" s="43">
        <f t="shared" si="5"/>
        <v>0.46586479999999997</v>
      </c>
      <c r="OF16" s="43">
        <f t="shared" si="6"/>
        <v>0.50243954444444439</v>
      </c>
      <c r="OG16" s="43">
        <f t="shared" si="7"/>
        <v>5.1805418473218817E-2</v>
      </c>
      <c r="OH16" s="43">
        <f t="shared" si="8"/>
        <v>13</v>
      </c>
      <c r="OI16" s="74"/>
      <c r="OJ16" s="74"/>
      <c r="OU16" s="75"/>
      <c r="OV16" s="75"/>
      <c r="OW16" s="75"/>
      <c r="OX16" s="75"/>
      <c r="PD16" s="75"/>
      <c r="PE16" s="75"/>
      <c r="PF16" s="75"/>
      <c r="PG16" s="75"/>
      <c r="PH16" s="75"/>
      <c r="PI16" s="75"/>
      <c r="PJ16" s="75"/>
      <c r="PK16" s="75"/>
      <c r="PL16" s="75"/>
      <c r="PM16" s="75"/>
      <c r="PN16" s="75"/>
      <c r="PO16" s="75"/>
      <c r="PV16" s="74"/>
      <c r="PW16" s="74"/>
      <c r="PX16" s="74"/>
      <c r="PY16" s="74"/>
      <c r="PZ16" s="74"/>
      <c r="QA16" s="74"/>
      <c r="QB16" s="74"/>
      <c r="QC16" s="74"/>
      <c r="QD16" s="74"/>
      <c r="QE16" s="74"/>
      <c r="QF16" s="74"/>
      <c r="QG16" s="74"/>
      <c r="QN16" s="74"/>
      <c r="QO16" s="74"/>
      <c r="QP16" s="74"/>
      <c r="QQ16" s="74"/>
      <c r="QR16" s="74"/>
      <c r="QS16" s="74"/>
      <c r="QU16" s="74"/>
      <c r="QV16" s="74"/>
      <c r="QW16" s="74"/>
      <c r="QY16" s="74"/>
      <c r="QZ16" s="74"/>
      <c r="RA16" s="74"/>
      <c r="RG16" s="74"/>
      <c r="RI16" s="74"/>
      <c r="RQ16" s="74"/>
      <c r="RR16" s="74"/>
      <c r="RZ16" s="74"/>
      <c r="SA16" s="74"/>
      <c r="SB16" s="74"/>
      <c r="SC16" s="74"/>
      <c r="SI16" s="74"/>
      <c r="SJ16" s="74"/>
    </row>
    <row r="17" spans="1:504" x14ac:dyDescent="0.2">
      <c r="A17" s="58">
        <v>8.0299999999999994</v>
      </c>
      <c r="B17" s="43">
        <f t="shared" si="72"/>
        <v>7.5</v>
      </c>
      <c r="C17" s="43">
        <v>9</v>
      </c>
      <c r="E17" s="50">
        <v>0.397142</v>
      </c>
      <c r="F17" s="50">
        <v>0.38535000000000003</v>
      </c>
      <c r="G17" s="50">
        <v>0.433614</v>
      </c>
      <c r="H17" s="50">
        <v>0.43097200000000002</v>
      </c>
      <c r="I17" s="50">
        <v>0.44981100000000002</v>
      </c>
      <c r="J17" s="50">
        <v>0.40404899999999999</v>
      </c>
      <c r="K17" s="50">
        <v>0.32652199999999998</v>
      </c>
      <c r="L17" s="50">
        <v>0.43107499999999999</v>
      </c>
      <c r="M17" s="50">
        <v>0.40678900000000001</v>
      </c>
      <c r="N17" s="50">
        <v>0.38946700000000001</v>
      </c>
      <c r="O17" s="70">
        <f t="shared" si="9"/>
        <v>0.40547909999999998</v>
      </c>
      <c r="Q17" s="50">
        <v>0.49323499999999998</v>
      </c>
      <c r="R17" s="50">
        <v>0.59030700000000003</v>
      </c>
      <c r="S17" s="50">
        <v>0.52382499999999999</v>
      </c>
      <c r="T17" s="50">
        <v>0.42660199999999998</v>
      </c>
      <c r="U17" s="70">
        <f t="shared" si="10"/>
        <v>0.50849224999999998</v>
      </c>
      <c r="W17" s="50">
        <v>0.38601999999999997</v>
      </c>
      <c r="X17" s="50">
        <v>0.40819299999999997</v>
      </c>
      <c r="Y17" s="50">
        <v>0.32645600000000002</v>
      </c>
      <c r="Z17" s="50">
        <v>0.49740600000000001</v>
      </c>
      <c r="AA17" s="50">
        <v>0.40309499999999998</v>
      </c>
      <c r="AB17" s="50">
        <v>0.39601500000000001</v>
      </c>
      <c r="AC17" s="50">
        <v>0.36519299999999999</v>
      </c>
      <c r="AD17" s="70">
        <f t="shared" si="11"/>
        <v>0.39748257142857141</v>
      </c>
      <c r="AF17" s="50">
        <v>0.23855499999999999</v>
      </c>
      <c r="AG17" s="50">
        <v>0.179649</v>
      </c>
      <c r="AH17" s="50">
        <v>0.27709499999999998</v>
      </c>
      <c r="AI17" s="50">
        <v>0.22150900000000001</v>
      </c>
      <c r="AJ17" s="50">
        <v>0.25027500000000003</v>
      </c>
      <c r="AK17" s="50">
        <v>0.347667</v>
      </c>
      <c r="AL17" s="50">
        <v>0.29741699999999999</v>
      </c>
      <c r="AM17" s="70">
        <f t="shared" si="12"/>
        <v>0.25888100000000003</v>
      </c>
      <c r="AO17" s="43">
        <f t="shared" si="13"/>
        <v>0.39258373035714289</v>
      </c>
      <c r="AP17" s="43">
        <f t="shared" si="14"/>
        <v>5.1235969000321152E-2</v>
      </c>
      <c r="AQ17" s="43">
        <f t="shared" si="15"/>
        <v>28</v>
      </c>
      <c r="AU17" s="51">
        <v>0.32194600000000001</v>
      </c>
      <c r="AV17" s="51">
        <v>0.26155</v>
      </c>
      <c r="AW17" s="51">
        <v>0.41913299999999998</v>
      </c>
      <c r="AX17" s="51">
        <v>0.28327000000000002</v>
      </c>
      <c r="AY17" s="51">
        <v>0.31888699999999998</v>
      </c>
      <c r="AZ17" s="51">
        <v>0.59388099999999999</v>
      </c>
      <c r="BA17" s="51">
        <v>0.44905299999999998</v>
      </c>
      <c r="BB17" s="51">
        <v>0.53740100000000002</v>
      </c>
      <c r="BC17" s="51">
        <v>0.35367399999999999</v>
      </c>
      <c r="BD17" s="51">
        <v>0.52865700000000004</v>
      </c>
      <c r="BE17" s="51">
        <v>0.52509399999999995</v>
      </c>
      <c r="BF17" s="51">
        <v>0.49409599999999998</v>
      </c>
      <c r="BG17" s="51">
        <v>0.46355499999999999</v>
      </c>
      <c r="BH17" s="51">
        <v>0.32574700000000001</v>
      </c>
      <c r="BI17" s="51">
        <v>0.61422600000000005</v>
      </c>
      <c r="BJ17" s="51">
        <v>0.32828400000000002</v>
      </c>
      <c r="BK17" s="51">
        <v>0.55466800000000005</v>
      </c>
      <c r="BL17" s="51">
        <v>0.41702499999999998</v>
      </c>
      <c r="BM17" s="43">
        <f t="shared" si="16"/>
        <v>0.43278594444444451</v>
      </c>
      <c r="BO17" s="50">
        <v>0.32270399999999999</v>
      </c>
      <c r="BP17" s="50">
        <v>0.52709499999999998</v>
      </c>
      <c r="BQ17" s="50">
        <v>0.28276400000000002</v>
      </c>
      <c r="BR17" s="50">
        <v>0.53829000000000005</v>
      </c>
      <c r="BS17" s="50">
        <v>0.460868</v>
      </c>
      <c r="BT17" s="50">
        <v>0.33685700000000002</v>
      </c>
      <c r="BU17" s="43">
        <f t="shared" si="17"/>
        <v>0.41142966666666675</v>
      </c>
      <c r="BW17" s="50">
        <v>0.42358800000000002</v>
      </c>
      <c r="BX17" s="50">
        <v>0.48232999999999998</v>
      </c>
      <c r="BY17" s="50">
        <v>0.38367400000000002</v>
      </c>
      <c r="BZ17" s="50">
        <v>0.39257500000000001</v>
      </c>
      <c r="CA17" s="43">
        <f t="shared" si="18"/>
        <v>0.42054175000000005</v>
      </c>
      <c r="CC17" s="51">
        <v>0.59445800000000004</v>
      </c>
      <c r="CD17" s="51">
        <v>0.30302899999999999</v>
      </c>
      <c r="CE17" s="51">
        <v>0.67678400000000005</v>
      </c>
      <c r="CF17" s="51">
        <v>0.43717200000000001</v>
      </c>
      <c r="CG17" s="51">
        <v>0.554257</v>
      </c>
      <c r="CH17" s="51">
        <v>0.69093300000000002</v>
      </c>
      <c r="CI17" s="51">
        <v>0.63121300000000002</v>
      </c>
      <c r="CJ17" s="51">
        <v>0.56999200000000005</v>
      </c>
      <c r="CK17" s="51">
        <v>0.33826899999999999</v>
      </c>
      <c r="CL17" s="51">
        <v>0.30879099999999998</v>
      </c>
      <c r="CM17" s="43">
        <f t="shared" si="19"/>
        <v>0.51048979999999999</v>
      </c>
      <c r="CO17" s="50">
        <v>0.43081000000000003</v>
      </c>
      <c r="CP17" s="50">
        <v>0.408497</v>
      </c>
      <c r="CQ17" s="50">
        <v>0.334229</v>
      </c>
      <c r="CR17" s="50">
        <v>0.56317300000000003</v>
      </c>
      <c r="CS17" s="50">
        <v>0.33202900000000002</v>
      </c>
      <c r="CT17" s="43">
        <f t="shared" si="20"/>
        <v>0.41374759999999994</v>
      </c>
      <c r="CV17" s="43">
        <f t="shared" si="21"/>
        <v>0.4377989522222222</v>
      </c>
      <c r="CW17" s="43">
        <f t="shared" si="22"/>
        <v>4.1475014739595369E-2</v>
      </c>
      <c r="CX17" s="43">
        <f t="shared" si="23"/>
        <v>43</v>
      </c>
      <c r="DB17" s="50">
        <v>0.520841</v>
      </c>
      <c r="DC17" s="50">
        <v>0.31953900000000002</v>
      </c>
      <c r="DD17" s="50">
        <v>0.37782700000000002</v>
      </c>
      <c r="DE17" s="50">
        <v>0.266426</v>
      </c>
      <c r="DF17" s="50">
        <v>0.78647900000000004</v>
      </c>
      <c r="DG17" s="50">
        <v>0.36282199999999998</v>
      </c>
      <c r="DH17" s="43">
        <f t="shared" si="24"/>
        <v>0.43898900000000002</v>
      </c>
      <c r="DJ17" s="50">
        <v>0.19552600000000001</v>
      </c>
      <c r="DK17" s="50">
        <v>0.191217</v>
      </c>
      <c r="DL17" s="50">
        <v>0.28633700000000001</v>
      </c>
      <c r="DM17" s="50">
        <v>0.262071</v>
      </c>
      <c r="DN17" s="50">
        <v>0.50419400000000003</v>
      </c>
      <c r="DO17" s="50">
        <v>0.33455499999999999</v>
      </c>
      <c r="DP17" s="50">
        <v>0.37085099999999999</v>
      </c>
      <c r="DQ17" s="50">
        <v>0.48061599999999999</v>
      </c>
      <c r="DR17" s="50">
        <v>0.49715799999999999</v>
      </c>
      <c r="DS17" s="50">
        <v>0.46767599999999998</v>
      </c>
      <c r="DT17" s="50">
        <v>0.36035600000000001</v>
      </c>
      <c r="DU17" s="50">
        <v>0.350995</v>
      </c>
      <c r="DV17" s="50">
        <v>0.56934200000000001</v>
      </c>
      <c r="DW17" s="43">
        <f t="shared" si="25"/>
        <v>0.37468415384615378</v>
      </c>
      <c r="DY17" s="50">
        <v>0.32525599999999999</v>
      </c>
      <c r="DZ17" s="50">
        <v>0.27511999999999998</v>
      </c>
      <c r="EA17" s="50">
        <v>0.34970200000000001</v>
      </c>
      <c r="EB17" s="50">
        <v>0.29752800000000001</v>
      </c>
      <c r="EC17" s="50">
        <v>0.52396299999999996</v>
      </c>
      <c r="ED17" s="43">
        <f t="shared" si="26"/>
        <v>0.35431380000000001</v>
      </c>
      <c r="EF17" s="50">
        <v>0.18058299999999999</v>
      </c>
      <c r="EG17" s="50">
        <v>0.14501</v>
      </c>
      <c r="EH17" s="50">
        <v>0.27049200000000001</v>
      </c>
      <c r="EI17" s="50">
        <v>0.25501000000000001</v>
      </c>
      <c r="EJ17" s="50">
        <v>0.341198</v>
      </c>
      <c r="EK17" s="43">
        <f t="shared" si="27"/>
        <v>0.23845859999999997</v>
      </c>
      <c r="EM17" s="43">
        <f t="shared" si="28"/>
        <v>0.35161138846153844</v>
      </c>
      <c r="EN17" s="43">
        <f t="shared" si="29"/>
        <v>4.1811138931912933E-2</v>
      </c>
      <c r="EO17" s="43">
        <f t="shared" si="30"/>
        <v>29</v>
      </c>
      <c r="ER17" s="50">
        <v>0.26407999999999998</v>
      </c>
      <c r="ES17" s="50">
        <v>0.46207399999999998</v>
      </c>
      <c r="ET17" s="50">
        <v>0.30415700000000001</v>
      </c>
      <c r="EU17" s="43">
        <f t="shared" si="31"/>
        <v>0.34343699999999999</v>
      </c>
      <c r="EW17" s="50">
        <v>0.15737100000000001</v>
      </c>
      <c r="EX17" s="50">
        <v>0.10481</v>
      </c>
      <c r="EY17" s="50">
        <v>0.239311</v>
      </c>
      <c r="EZ17" s="50">
        <v>0.12684599999999999</v>
      </c>
      <c r="FA17" s="50">
        <v>0.37500800000000001</v>
      </c>
      <c r="FB17" s="50">
        <v>0.113887</v>
      </c>
      <c r="FC17" s="43">
        <f t="shared" si="32"/>
        <v>0.18620550000000002</v>
      </c>
      <c r="FE17" s="50">
        <v>0.22146199999999999</v>
      </c>
      <c r="FF17" s="50">
        <v>0.46538600000000002</v>
      </c>
      <c r="FG17" s="50">
        <v>0.26923999999999998</v>
      </c>
      <c r="FH17" s="50">
        <v>0.29650700000000002</v>
      </c>
      <c r="FI17" s="50">
        <v>0.26237899999999997</v>
      </c>
      <c r="FJ17" s="50">
        <v>0.22384100000000001</v>
      </c>
      <c r="FK17" s="50">
        <v>0.241673</v>
      </c>
      <c r="FL17" s="50">
        <v>0.171376</v>
      </c>
      <c r="FM17" s="50">
        <v>0.44533400000000001</v>
      </c>
      <c r="FN17" s="50">
        <v>0.30902299999999999</v>
      </c>
      <c r="FO17" s="43">
        <f t="shared" si="33"/>
        <v>0.29062209999999999</v>
      </c>
      <c r="FQ17" s="51">
        <v>0.16795099999999999</v>
      </c>
      <c r="FR17" s="51">
        <v>0.51211499999999999</v>
      </c>
      <c r="FS17" s="51">
        <v>0.33653499999999997</v>
      </c>
      <c r="FT17" s="43">
        <f t="shared" si="34"/>
        <v>0.33886699999999997</v>
      </c>
      <c r="FV17" s="43">
        <f t="shared" si="35"/>
        <v>0.28978290000000001</v>
      </c>
      <c r="FW17" s="43">
        <f t="shared" si="36"/>
        <v>3.6534222959461758E-2</v>
      </c>
      <c r="FX17" s="43">
        <f t="shared" si="37"/>
        <v>22</v>
      </c>
      <c r="GA17" s="50">
        <v>0.12684699999999999</v>
      </c>
      <c r="GB17" s="50">
        <v>0.135133</v>
      </c>
      <c r="GC17" s="43">
        <f t="shared" si="38"/>
        <v>0.13099</v>
      </c>
      <c r="GE17" s="50">
        <v>0.27201799999999998</v>
      </c>
      <c r="GF17" s="51">
        <v>0.23812900000000001</v>
      </c>
      <c r="GG17" s="51">
        <v>0.178844</v>
      </c>
      <c r="GH17" s="43">
        <f t="shared" si="39"/>
        <v>0.20848650000000002</v>
      </c>
      <c r="GJ17" s="50">
        <v>0.31362200000000001</v>
      </c>
      <c r="GK17" s="50">
        <v>0.17105600000000001</v>
      </c>
      <c r="GL17" s="50">
        <v>0.22559899999999999</v>
      </c>
      <c r="GM17" s="43">
        <f t="shared" si="40"/>
        <v>0.23675900000000002</v>
      </c>
      <c r="GO17" s="51">
        <v>0.212922</v>
      </c>
      <c r="GP17" s="51">
        <v>0.14150799999999999</v>
      </c>
      <c r="GQ17" s="51">
        <v>0.38317600000000002</v>
      </c>
      <c r="GR17" s="51">
        <v>0.42274200000000001</v>
      </c>
      <c r="GS17" s="51">
        <v>0.190057</v>
      </c>
      <c r="GT17" s="51">
        <v>0.37069000000000002</v>
      </c>
      <c r="GU17" s="51">
        <v>0.29776799999999998</v>
      </c>
      <c r="GV17" s="51">
        <v>0.46512599999999998</v>
      </c>
      <c r="GW17" s="51">
        <v>0.35396100000000003</v>
      </c>
      <c r="GX17" s="43">
        <f t="shared" si="41"/>
        <v>0.31532777777777776</v>
      </c>
      <c r="GZ17" s="43">
        <f t="shared" si="0"/>
        <v>0.21206337500000003</v>
      </c>
      <c r="HA17" s="43">
        <f t="shared" si="1"/>
        <v>2.9986270638532139E-2</v>
      </c>
      <c r="HB17" s="43">
        <f t="shared" si="42"/>
        <v>17</v>
      </c>
      <c r="HG17" s="51">
        <v>0.32194600000000001</v>
      </c>
      <c r="HH17" s="51">
        <v>0.26155</v>
      </c>
      <c r="HI17" s="51">
        <v>0.41913299999999998</v>
      </c>
      <c r="HJ17" s="51">
        <v>0.28327000000000002</v>
      </c>
      <c r="HK17" s="51">
        <v>0.31888699999999998</v>
      </c>
      <c r="HL17" s="51">
        <v>0.59388099999999999</v>
      </c>
      <c r="HM17" s="51">
        <v>0.44905299999999998</v>
      </c>
      <c r="HN17" s="51">
        <v>0.53740100000000002</v>
      </c>
      <c r="HO17" s="51">
        <v>0.35367399999999999</v>
      </c>
      <c r="HP17" s="51">
        <v>0.52865700000000004</v>
      </c>
      <c r="HQ17" s="51">
        <v>0.52509399999999995</v>
      </c>
      <c r="HR17" s="51">
        <v>0.49409599999999998</v>
      </c>
      <c r="HS17" s="51">
        <v>0.46355499999999999</v>
      </c>
      <c r="HT17" s="51">
        <v>0.32574700000000001</v>
      </c>
      <c r="HU17" s="51">
        <v>0.61422600000000005</v>
      </c>
      <c r="HV17" s="51">
        <v>0.32828400000000002</v>
      </c>
      <c r="HW17" s="51">
        <v>0.55466800000000005</v>
      </c>
      <c r="HX17" s="51">
        <v>0.41702499999999998</v>
      </c>
      <c r="HY17" s="71">
        <f t="shared" si="43"/>
        <v>0.43278594444444451</v>
      </c>
      <c r="IA17" s="50">
        <v>0.32270399999999999</v>
      </c>
      <c r="IB17" s="50">
        <v>0.52709499999999998</v>
      </c>
      <c r="IC17" s="50">
        <v>0.28276400000000002</v>
      </c>
      <c r="ID17" s="50">
        <v>0.53829000000000005</v>
      </c>
      <c r="IE17" s="50">
        <v>0.460868</v>
      </c>
      <c r="IF17" s="50">
        <v>0.33685700000000002</v>
      </c>
      <c r="IG17" s="70">
        <f t="shared" si="44"/>
        <v>0.41142966666666675</v>
      </c>
      <c r="II17" s="50">
        <v>0.42358800000000002</v>
      </c>
      <c r="IJ17" s="50">
        <v>0.48232999999999998</v>
      </c>
      <c r="IK17" s="50">
        <v>0.38367400000000002</v>
      </c>
      <c r="IL17" s="86">
        <v>0.39257500000000001</v>
      </c>
      <c r="IM17" s="95">
        <f t="shared" si="45"/>
        <v>0.42054175000000005</v>
      </c>
      <c r="IN17" s="74"/>
      <c r="IO17" s="74">
        <f t="shared" si="46"/>
        <v>0.42158578703703703</v>
      </c>
      <c r="IP17" s="74">
        <f t="shared" si="47"/>
        <v>6.1870876328967029E-3</v>
      </c>
      <c r="IQ17" s="74">
        <f t="shared" si="48"/>
        <v>28</v>
      </c>
      <c r="IR17" s="74"/>
      <c r="IS17" s="74"/>
      <c r="IT17" s="50">
        <v>0.33372800000000002</v>
      </c>
      <c r="IU17" s="50">
        <v>0.50755300000000003</v>
      </c>
      <c r="IV17" s="50">
        <v>0.40309600000000001</v>
      </c>
      <c r="IW17" s="50">
        <v>0.488425</v>
      </c>
      <c r="IX17" s="50">
        <v>0.30900899999999998</v>
      </c>
      <c r="IY17" s="50">
        <v>0.30236800000000003</v>
      </c>
      <c r="IZ17" s="50">
        <v>0.399951</v>
      </c>
      <c r="JA17" s="43">
        <f t="shared" si="49"/>
        <v>0.39201857142857144</v>
      </c>
      <c r="JC17" s="50">
        <v>0.47980299999999998</v>
      </c>
      <c r="JD17" s="50">
        <v>0.486261</v>
      </c>
      <c r="JE17" s="50">
        <v>0.44842300000000002</v>
      </c>
      <c r="JF17" s="43">
        <f t="shared" si="50"/>
        <v>0.4714956666666667</v>
      </c>
      <c r="JH17" s="51">
        <v>0.378637</v>
      </c>
      <c r="JI17" s="51">
        <v>0.63821499999999998</v>
      </c>
      <c r="JJ17" s="152">
        <v>0.58010899999999999</v>
      </c>
      <c r="JK17" s="51">
        <v>0.58991899999999997</v>
      </c>
      <c r="JL17" s="51">
        <v>0.59455800000000003</v>
      </c>
      <c r="JM17" s="51">
        <v>0.35358499999999998</v>
      </c>
      <c r="JN17" s="51">
        <v>0.56464499999999995</v>
      </c>
      <c r="JO17" s="51">
        <v>0.53876999999999997</v>
      </c>
      <c r="JP17" s="51">
        <v>0.53366599999999997</v>
      </c>
      <c r="JQ17" s="51">
        <v>0.58036799999999999</v>
      </c>
      <c r="JR17" s="51">
        <v>0.74953599999999998</v>
      </c>
      <c r="JS17" s="43">
        <f t="shared" si="51"/>
        <v>0.554728</v>
      </c>
      <c r="JU17" s="43">
        <f t="shared" si="2"/>
        <v>0.43175711904761904</v>
      </c>
      <c r="JV17" s="43">
        <f t="shared" si="3"/>
        <v>3.9738547619047632E-2</v>
      </c>
      <c r="JW17" s="43">
        <f t="shared" si="4"/>
        <v>10</v>
      </c>
      <c r="JZ17" s="50">
        <v>-1.5827000000000001E-2</v>
      </c>
      <c r="KA17" s="50">
        <v>0.35349900000000001</v>
      </c>
      <c r="KB17" s="50">
        <v>-1.7389999999999999E-2</v>
      </c>
      <c r="KC17" s="50">
        <v>6.9509999999999997E-3</v>
      </c>
      <c r="KD17" s="50">
        <v>2.8756E-2</v>
      </c>
      <c r="KE17" s="50">
        <v>3.1876000000000002E-2</v>
      </c>
      <c r="KF17" s="50">
        <v>-5.4462000000000003E-2</v>
      </c>
      <c r="KG17" s="50">
        <v>2.8386999999999999E-2</v>
      </c>
      <c r="KH17" s="50">
        <v>5.6085000000000003E-2</v>
      </c>
      <c r="KI17" s="50">
        <v>-5.0000000000000002E-5</v>
      </c>
      <c r="KJ17" s="43">
        <f t="shared" si="52"/>
        <v>4.17825E-2</v>
      </c>
      <c r="KL17" s="50">
        <v>0.11586100000000001</v>
      </c>
      <c r="KM17" s="50">
        <v>0.107054</v>
      </c>
      <c r="KN17" s="50">
        <v>1.555E-2</v>
      </c>
      <c r="KO17" s="50">
        <v>5.8034000000000002E-2</v>
      </c>
      <c r="KP17" s="50">
        <v>6.1234999999999998E-2</v>
      </c>
      <c r="KQ17" s="43">
        <f t="shared" si="53"/>
        <v>7.1546799999999994E-2</v>
      </c>
      <c r="KS17" s="50">
        <v>1.3625999999999999E-2</v>
      </c>
      <c r="KT17" s="50">
        <v>-2.4417000000000001E-2</v>
      </c>
      <c r="KU17" s="50">
        <v>9.8720000000000006E-3</v>
      </c>
      <c r="KV17" s="43">
        <f t="shared" si="54"/>
        <v>-3.063333333333338E-4</v>
      </c>
      <c r="KX17" s="43">
        <f t="shared" si="55"/>
        <v>3.7674322222222216E-2</v>
      </c>
      <c r="KY17" s="43">
        <f t="shared" si="56"/>
        <v>2.0843672388719599E-2</v>
      </c>
      <c r="KZ17" s="43">
        <f t="shared" si="57"/>
        <v>18</v>
      </c>
      <c r="LD17" s="50">
        <v>0.42358800000000002</v>
      </c>
      <c r="LE17" s="50">
        <v>0.48232999999999998</v>
      </c>
      <c r="LF17" s="50">
        <v>0.38367400000000002</v>
      </c>
      <c r="LG17" s="50">
        <v>0.39257500000000001</v>
      </c>
      <c r="LH17" s="43">
        <f t="shared" si="58"/>
        <v>0.42054175000000005</v>
      </c>
      <c r="LJ17" s="51">
        <v>0.59445800000000004</v>
      </c>
      <c r="LK17" s="51">
        <v>0.30302899999999999</v>
      </c>
      <c r="LL17" s="51">
        <v>0.67678400000000005</v>
      </c>
      <c r="LM17" s="51">
        <v>0.43717200000000001</v>
      </c>
      <c r="LN17" s="51">
        <v>0.554257</v>
      </c>
      <c r="LO17" s="51">
        <v>0.69093300000000002</v>
      </c>
      <c r="LP17" s="51">
        <v>0.63121300000000002</v>
      </c>
      <c r="LQ17" s="51">
        <v>0.56999200000000005</v>
      </c>
      <c r="LR17" s="51">
        <v>0.33826899999999999</v>
      </c>
      <c r="LS17" s="51">
        <v>0.30879099999999998</v>
      </c>
      <c r="LT17" s="43">
        <f t="shared" si="59"/>
        <v>0.51048979999999999</v>
      </c>
      <c r="LV17" s="50">
        <v>0.43081000000000003</v>
      </c>
      <c r="LW17" s="50">
        <v>0.408497</v>
      </c>
      <c r="LX17" s="50">
        <v>0.334229</v>
      </c>
      <c r="LY17" s="50">
        <v>0.56317300000000003</v>
      </c>
      <c r="LZ17" s="50">
        <v>0.33202900000000002</v>
      </c>
      <c r="MA17" s="74">
        <f t="shared" si="60"/>
        <v>0.41374759999999994</v>
      </c>
      <c r="MB17" s="74"/>
      <c r="MC17" s="74">
        <f t="shared" si="61"/>
        <v>0.44825971666666664</v>
      </c>
      <c r="MD17" s="74">
        <f t="shared" si="62"/>
        <v>3.1176794641265024E-2</v>
      </c>
      <c r="ME17" s="43">
        <f t="shared" si="63"/>
        <v>19</v>
      </c>
      <c r="MH17" s="50">
        <v>0.129356</v>
      </c>
      <c r="MI17" s="50">
        <v>7.3381000000000002E-2</v>
      </c>
      <c r="MJ17" s="50">
        <v>5.4869000000000001E-2</v>
      </c>
      <c r="MK17" s="50">
        <v>5.5303999999999999E-2</v>
      </c>
      <c r="ML17" s="50">
        <v>0.210952</v>
      </c>
      <c r="MM17" s="50">
        <v>0.14852799999999999</v>
      </c>
      <c r="MN17" s="50">
        <v>4.5199999999999997E-2</v>
      </c>
      <c r="MO17" s="50">
        <v>4.3983000000000001E-2</v>
      </c>
      <c r="MP17" s="50">
        <v>4.5218000000000001E-2</v>
      </c>
      <c r="MQ17" s="50">
        <v>3.8623999999999999E-2</v>
      </c>
      <c r="MR17" s="43">
        <f t="shared" si="64"/>
        <v>8.4541500000000006E-2</v>
      </c>
      <c r="MT17" s="50">
        <v>1.3161000000000001E-2</v>
      </c>
      <c r="MU17" s="50">
        <v>1.4393E-2</v>
      </c>
      <c r="MV17" s="50">
        <v>1.4512000000000001E-2</v>
      </c>
      <c r="MW17" s="50">
        <v>4.9902000000000002E-2</v>
      </c>
      <c r="MX17" s="43">
        <f t="shared" si="65"/>
        <v>2.2992000000000002E-2</v>
      </c>
      <c r="MZ17" s="50">
        <v>1.9316E-2</v>
      </c>
      <c r="NA17" s="50">
        <v>3.8674E-2</v>
      </c>
      <c r="NB17" s="50">
        <v>1.3671000000000001E-2</v>
      </c>
      <c r="NC17" s="50">
        <v>1.6861999999999999E-2</v>
      </c>
      <c r="ND17" s="50">
        <v>3.7399000000000002E-2</v>
      </c>
      <c r="NE17" s="50">
        <v>4.8808999999999998E-2</v>
      </c>
      <c r="NF17" s="43">
        <f t="shared" si="66"/>
        <v>2.9121833333333333E-2</v>
      </c>
      <c r="NH17" s="43">
        <f t="shared" si="67"/>
        <v>4.5551777777777781E-2</v>
      </c>
      <c r="NI17" s="43">
        <f t="shared" si="68"/>
        <v>1.957500569091572E-2</v>
      </c>
      <c r="NJ17" s="43">
        <f t="shared" si="69"/>
        <v>20</v>
      </c>
      <c r="NM17" s="51">
        <v>0.33883200000000002</v>
      </c>
      <c r="NN17" s="51">
        <v>0.546678</v>
      </c>
      <c r="NO17" s="51">
        <v>0.36766700000000002</v>
      </c>
      <c r="NP17" s="51">
        <v>0.480765</v>
      </c>
      <c r="NQ17" s="51">
        <v>0.42772900000000003</v>
      </c>
      <c r="NR17" s="51">
        <v>0.31178800000000001</v>
      </c>
      <c r="NS17" s="43">
        <f t="shared" si="70"/>
        <v>0.41224316666666666</v>
      </c>
      <c r="NU17" s="51">
        <v>0.53800599999999998</v>
      </c>
      <c r="NV17" s="51">
        <v>0.58785299999999996</v>
      </c>
      <c r="NW17" s="43">
        <f t="shared" si="71"/>
        <v>0.56292949999999997</v>
      </c>
      <c r="NY17" s="50">
        <v>0.611425</v>
      </c>
      <c r="NZ17" s="50">
        <v>0.60341699999999998</v>
      </c>
      <c r="OA17" s="50">
        <v>0.52698999999999996</v>
      </c>
      <c r="OB17" s="50">
        <v>0.36710100000000001</v>
      </c>
      <c r="OC17" s="50">
        <v>0.47232200000000002</v>
      </c>
      <c r="OD17" s="43">
        <f t="shared" si="5"/>
        <v>0.51625100000000002</v>
      </c>
      <c r="OF17" s="43">
        <f t="shared" si="6"/>
        <v>0.49714122222222223</v>
      </c>
      <c r="OG17" s="43">
        <f t="shared" si="7"/>
        <v>4.4536428791114656E-2</v>
      </c>
      <c r="OH17" s="43">
        <f t="shared" si="8"/>
        <v>13</v>
      </c>
      <c r="OI17" s="74"/>
      <c r="OJ17" s="74"/>
      <c r="OU17" s="75"/>
      <c r="OV17" s="75"/>
      <c r="OW17" s="75"/>
      <c r="OX17" s="75"/>
      <c r="PD17" s="75"/>
      <c r="PE17" s="75"/>
      <c r="PF17" s="75"/>
      <c r="PG17" s="75"/>
      <c r="PH17" s="75"/>
      <c r="PI17" s="75"/>
      <c r="PJ17" s="75"/>
      <c r="PK17" s="75"/>
      <c r="PL17" s="75"/>
      <c r="PM17" s="75"/>
      <c r="PN17" s="75"/>
      <c r="PO17" s="75"/>
      <c r="PV17" s="74"/>
      <c r="PW17" s="74"/>
      <c r="PX17" s="74"/>
      <c r="PY17" s="74"/>
      <c r="PZ17" s="74"/>
      <c r="QA17" s="74"/>
      <c r="QB17" s="74"/>
      <c r="QC17" s="74"/>
      <c r="QD17" s="74"/>
      <c r="QE17" s="74"/>
      <c r="QF17" s="74"/>
      <c r="QG17" s="74"/>
      <c r="QN17" s="74"/>
      <c r="QO17" s="74"/>
      <c r="QP17" s="74"/>
      <c r="QQ17" s="74"/>
      <c r="QR17" s="74"/>
      <c r="QS17" s="74"/>
      <c r="QU17" s="74"/>
      <c r="QV17" s="74"/>
      <c r="QW17" s="74"/>
      <c r="QY17" s="74"/>
      <c r="QZ17" s="74"/>
      <c r="RA17" s="74"/>
      <c r="RG17" s="74"/>
      <c r="RI17" s="74"/>
      <c r="RQ17" s="74"/>
      <c r="RR17" s="74"/>
      <c r="RZ17" s="74"/>
      <c r="SA17" s="74"/>
      <c r="SB17" s="74"/>
      <c r="SC17" s="74"/>
      <c r="SI17" s="74"/>
      <c r="SJ17" s="74"/>
    </row>
    <row r="18" spans="1:504" x14ac:dyDescent="0.2">
      <c r="A18" s="58">
        <v>9.6300000000000008</v>
      </c>
      <c r="B18" s="43">
        <f t="shared" si="72"/>
        <v>9</v>
      </c>
      <c r="C18" s="43">
        <v>10</v>
      </c>
      <c r="E18" s="50">
        <v>0.41202499999999997</v>
      </c>
      <c r="F18" s="50">
        <v>0.41484500000000002</v>
      </c>
      <c r="G18" s="50">
        <v>0.48566300000000001</v>
      </c>
      <c r="H18" s="50">
        <v>0.43853900000000001</v>
      </c>
      <c r="I18" s="50">
        <v>0.45078400000000002</v>
      </c>
      <c r="J18" s="50">
        <v>0.41791400000000001</v>
      </c>
      <c r="K18" s="50">
        <v>0.36821700000000002</v>
      </c>
      <c r="L18" s="50">
        <v>0.428622</v>
      </c>
      <c r="M18" s="50">
        <v>0.50054200000000004</v>
      </c>
      <c r="N18" s="50">
        <v>0.414991</v>
      </c>
      <c r="O18" s="70">
        <f t="shared" si="9"/>
        <v>0.43321419999999994</v>
      </c>
      <c r="Q18" s="50">
        <v>0.53026700000000004</v>
      </c>
      <c r="R18" s="50">
        <v>0.77496799999999999</v>
      </c>
      <c r="S18" s="50">
        <v>0.55974800000000002</v>
      </c>
      <c r="T18" s="50">
        <v>0.47396500000000003</v>
      </c>
      <c r="U18" s="70">
        <f t="shared" si="10"/>
        <v>0.58473700000000006</v>
      </c>
      <c r="W18" s="50">
        <v>0.39576</v>
      </c>
      <c r="X18" s="50">
        <v>0.44895400000000002</v>
      </c>
      <c r="Y18" s="50">
        <v>0.39445200000000002</v>
      </c>
      <c r="Z18" s="50">
        <v>0.53488800000000003</v>
      </c>
      <c r="AA18" s="50">
        <v>0.374172</v>
      </c>
      <c r="AB18" s="50">
        <v>0.40290300000000001</v>
      </c>
      <c r="AC18" s="50">
        <v>0.45028299999999999</v>
      </c>
      <c r="AD18" s="70">
        <f t="shared" si="11"/>
        <v>0.42877314285714291</v>
      </c>
      <c r="AF18" s="50">
        <v>0.24370900000000001</v>
      </c>
      <c r="AG18" s="50">
        <v>0.16401499999999999</v>
      </c>
      <c r="AH18" s="50">
        <v>0.26581399999999999</v>
      </c>
      <c r="AI18" s="50">
        <v>0.25672800000000001</v>
      </c>
      <c r="AJ18" s="50">
        <v>0.19245999999999999</v>
      </c>
      <c r="AK18" s="50">
        <v>0.391648</v>
      </c>
      <c r="AL18" s="50">
        <v>0.23783699999999999</v>
      </c>
      <c r="AM18" s="70">
        <f t="shared" si="12"/>
        <v>0.25031585714285715</v>
      </c>
      <c r="AO18" s="43">
        <f t="shared" si="13"/>
        <v>0.42426005</v>
      </c>
      <c r="AP18" s="43">
        <f t="shared" si="14"/>
        <v>6.8380052232227026E-2</v>
      </c>
      <c r="AQ18" s="43">
        <f t="shared" si="15"/>
        <v>28</v>
      </c>
      <c r="AU18" s="51">
        <v>0.31132599999999999</v>
      </c>
      <c r="AV18" s="51">
        <v>0.275445</v>
      </c>
      <c r="AW18" s="51">
        <v>0.43547000000000002</v>
      </c>
      <c r="AX18" s="51">
        <v>0.41575699999999999</v>
      </c>
      <c r="AY18" s="51">
        <v>0.39013300000000001</v>
      </c>
      <c r="AZ18" s="51">
        <v>0.58003000000000005</v>
      </c>
      <c r="BA18" s="51">
        <v>0.51212500000000005</v>
      </c>
      <c r="BB18" s="51">
        <v>0.497085</v>
      </c>
      <c r="BC18" s="51">
        <v>0.387434</v>
      </c>
      <c r="BD18" s="51">
        <v>0.54329000000000005</v>
      </c>
      <c r="BE18" s="51">
        <v>0.60748899999999995</v>
      </c>
      <c r="BF18" s="51">
        <v>0.47508400000000001</v>
      </c>
      <c r="BG18" s="51">
        <v>0.55650299999999997</v>
      </c>
      <c r="BH18" s="51">
        <v>0.395986</v>
      </c>
      <c r="BI18" s="51">
        <v>0.58185299999999995</v>
      </c>
      <c r="BJ18" s="51">
        <v>0.33471000000000001</v>
      </c>
      <c r="BK18" s="51">
        <v>0.51673500000000006</v>
      </c>
      <c r="BL18" s="51">
        <v>0.39318599999999998</v>
      </c>
      <c r="BM18" s="43">
        <f t="shared" si="16"/>
        <v>0.45609116666666666</v>
      </c>
      <c r="BO18" s="50">
        <v>0.37639299999999998</v>
      </c>
      <c r="BP18" s="50">
        <v>0.49970999999999999</v>
      </c>
      <c r="BQ18" s="50">
        <v>0.30062</v>
      </c>
      <c r="BR18" s="50">
        <v>0.54117199999999999</v>
      </c>
      <c r="BS18" s="50">
        <v>0.57165600000000005</v>
      </c>
      <c r="BT18" s="50">
        <v>0.34965600000000002</v>
      </c>
      <c r="BU18" s="43">
        <f t="shared" si="17"/>
        <v>0.43986783333333329</v>
      </c>
      <c r="BW18" s="50">
        <v>0.43618699999999999</v>
      </c>
      <c r="BX18" s="50">
        <v>0.44563399999999997</v>
      </c>
      <c r="BY18" s="50">
        <v>0.42052200000000001</v>
      </c>
      <c r="BZ18" s="50">
        <v>0.463343</v>
      </c>
      <c r="CA18" s="43">
        <f t="shared" si="18"/>
        <v>0.44142150000000002</v>
      </c>
      <c r="CC18" s="51">
        <v>0.660439</v>
      </c>
      <c r="CD18" s="51">
        <v>0.36218899999999998</v>
      </c>
      <c r="CE18" s="51">
        <v>0.65116099999999999</v>
      </c>
      <c r="CF18" s="51">
        <v>0.48925000000000002</v>
      </c>
      <c r="CG18" s="51">
        <v>0.62666500000000003</v>
      </c>
      <c r="CH18" s="51">
        <v>0.72312200000000004</v>
      </c>
      <c r="CI18" s="51">
        <v>0.67764999999999997</v>
      </c>
      <c r="CJ18" s="51">
        <v>0.64818600000000004</v>
      </c>
      <c r="CK18" s="51">
        <v>0.38916499999999998</v>
      </c>
      <c r="CL18" s="51">
        <v>0.28526699999999999</v>
      </c>
      <c r="CM18" s="43">
        <f t="shared" si="19"/>
        <v>0.55130940000000006</v>
      </c>
      <c r="CO18" s="50">
        <v>0.45242599999999999</v>
      </c>
      <c r="CP18" s="50">
        <v>0.432695</v>
      </c>
      <c r="CQ18" s="50">
        <v>0.38565100000000002</v>
      </c>
      <c r="CR18" s="50">
        <v>0.57788399999999995</v>
      </c>
      <c r="CS18" s="50">
        <v>0.30872100000000002</v>
      </c>
      <c r="CT18" s="43">
        <f t="shared" si="20"/>
        <v>0.43147540000000006</v>
      </c>
      <c r="CV18" s="43">
        <f t="shared" si="21"/>
        <v>0.46403306000000005</v>
      </c>
      <c r="CW18" s="43">
        <f t="shared" si="22"/>
        <v>4.9586982272755396E-2</v>
      </c>
      <c r="CX18" s="43">
        <f t="shared" si="23"/>
        <v>43</v>
      </c>
      <c r="DB18" s="50">
        <v>0.50697899999999996</v>
      </c>
      <c r="DC18" s="50">
        <v>0.32325799999999999</v>
      </c>
      <c r="DD18" s="50">
        <v>0.45133800000000002</v>
      </c>
      <c r="DE18" s="50">
        <v>0.28538799999999998</v>
      </c>
      <c r="DF18" s="50">
        <v>0.76655399999999996</v>
      </c>
      <c r="DG18" s="50">
        <v>0.52690700000000001</v>
      </c>
      <c r="DH18" s="43">
        <f t="shared" si="24"/>
        <v>0.47673733333333329</v>
      </c>
      <c r="DJ18" s="50">
        <v>0.20604700000000001</v>
      </c>
      <c r="DK18" s="50">
        <v>0.2258</v>
      </c>
      <c r="DL18" s="50">
        <v>0.27810499999999999</v>
      </c>
      <c r="DM18" s="50">
        <v>0.29163299999999998</v>
      </c>
      <c r="DN18" s="50">
        <v>0.387903</v>
      </c>
      <c r="DO18" s="50">
        <v>0.350495</v>
      </c>
      <c r="DP18" s="50">
        <v>0.37930700000000001</v>
      </c>
      <c r="DQ18" s="50">
        <v>0.53893899999999995</v>
      </c>
      <c r="DR18" s="50">
        <v>0.52701600000000004</v>
      </c>
      <c r="DS18" s="50">
        <v>0.471941</v>
      </c>
      <c r="DT18" s="50">
        <v>0.38810299999999998</v>
      </c>
      <c r="DU18" s="50">
        <v>0.31260300000000002</v>
      </c>
      <c r="DV18" s="50">
        <v>0.63041999999999998</v>
      </c>
      <c r="DW18" s="43">
        <f t="shared" si="25"/>
        <v>0.38371630769230775</v>
      </c>
      <c r="DY18" s="50">
        <v>0.35798200000000002</v>
      </c>
      <c r="DZ18" s="50">
        <v>0.31441000000000002</v>
      </c>
      <c r="EA18" s="50">
        <v>0.41032099999999999</v>
      </c>
      <c r="EB18" s="50">
        <v>0.325679</v>
      </c>
      <c r="EC18" s="50">
        <v>0.51156800000000002</v>
      </c>
      <c r="ED18" s="43">
        <f t="shared" si="26"/>
        <v>0.383992</v>
      </c>
      <c r="EF18" s="50">
        <v>0.19828000000000001</v>
      </c>
      <c r="EG18" s="50">
        <v>0.14902000000000001</v>
      </c>
      <c r="EH18" s="50">
        <v>0.27240199999999998</v>
      </c>
      <c r="EI18" s="50">
        <v>0.24824499999999999</v>
      </c>
      <c r="EJ18" s="50">
        <v>0.32958100000000001</v>
      </c>
      <c r="EK18" s="43">
        <f t="shared" si="27"/>
        <v>0.23950560000000004</v>
      </c>
      <c r="EM18" s="43">
        <f t="shared" si="28"/>
        <v>0.37098781025641026</v>
      </c>
      <c r="EN18" s="43">
        <f t="shared" si="29"/>
        <v>4.899120400878982E-2</v>
      </c>
      <c r="EO18" s="43">
        <f t="shared" si="30"/>
        <v>29</v>
      </c>
      <c r="ER18" s="50">
        <v>0.281358</v>
      </c>
      <c r="ES18" s="50">
        <v>0.43136799999999997</v>
      </c>
      <c r="ET18" s="50">
        <v>0.33581899999999998</v>
      </c>
      <c r="EU18" s="43">
        <f t="shared" si="31"/>
        <v>0.34951499999999996</v>
      </c>
      <c r="EW18" s="50">
        <v>0.150867</v>
      </c>
      <c r="EX18" s="50">
        <v>0.10419299999999999</v>
      </c>
      <c r="EY18" s="50">
        <v>0.21748200000000001</v>
      </c>
      <c r="EZ18" s="50">
        <v>0.12531800000000001</v>
      </c>
      <c r="FA18" s="50">
        <v>0.35344199999999998</v>
      </c>
      <c r="FB18" s="50">
        <v>0.13006000000000001</v>
      </c>
      <c r="FC18" s="43">
        <f t="shared" si="32"/>
        <v>0.18022700000000003</v>
      </c>
      <c r="FE18" s="50">
        <v>0.26369599999999999</v>
      </c>
      <c r="FF18" s="50">
        <v>0.47316900000000001</v>
      </c>
      <c r="FG18" s="50">
        <v>0.28258800000000001</v>
      </c>
      <c r="FH18" s="50">
        <v>0.328953</v>
      </c>
      <c r="FI18" s="50">
        <v>0.35100199999999998</v>
      </c>
      <c r="FJ18" s="50">
        <v>0.294431</v>
      </c>
      <c r="FK18" s="50">
        <v>0.25315700000000002</v>
      </c>
      <c r="FL18" s="50">
        <v>0.17682700000000001</v>
      </c>
      <c r="FM18" s="50">
        <v>0.53908699999999998</v>
      </c>
      <c r="FN18" s="50">
        <v>0.357186</v>
      </c>
      <c r="FO18" s="43">
        <f t="shared" si="33"/>
        <v>0.33200959999999996</v>
      </c>
      <c r="FQ18" s="51">
        <v>0.188856</v>
      </c>
      <c r="FR18" s="51">
        <v>0.58218300000000001</v>
      </c>
      <c r="FS18" s="51">
        <v>0.376475</v>
      </c>
      <c r="FT18" s="43">
        <f t="shared" si="34"/>
        <v>0.38250466666666672</v>
      </c>
      <c r="FV18" s="43">
        <f t="shared" si="35"/>
        <v>0.31106406666666664</v>
      </c>
      <c r="FW18" s="43">
        <f t="shared" si="36"/>
        <v>4.4850944790420399E-2</v>
      </c>
      <c r="FX18" s="43">
        <f t="shared" si="37"/>
        <v>22</v>
      </c>
      <c r="GA18" s="50">
        <v>0.20532800000000001</v>
      </c>
      <c r="GB18" s="50">
        <v>0.13012899999999999</v>
      </c>
      <c r="GC18" s="43">
        <f t="shared" si="38"/>
        <v>0.1677285</v>
      </c>
      <c r="GE18" s="50">
        <v>0.26126100000000002</v>
      </c>
      <c r="GF18" s="51">
        <v>0.23230999999999999</v>
      </c>
      <c r="GG18" s="51">
        <v>0.15068100000000001</v>
      </c>
      <c r="GH18" s="43">
        <f t="shared" si="39"/>
        <v>0.19149549999999999</v>
      </c>
      <c r="GJ18" s="50">
        <v>0.30613699999999999</v>
      </c>
      <c r="GK18" s="50">
        <v>0.20332900000000001</v>
      </c>
      <c r="GL18" s="50">
        <v>0.24795400000000001</v>
      </c>
      <c r="GM18" s="43">
        <f t="shared" si="40"/>
        <v>0.25247333333333333</v>
      </c>
      <c r="GO18" s="51">
        <v>0.301869</v>
      </c>
      <c r="GP18" s="51">
        <v>0.19400000000000001</v>
      </c>
      <c r="GQ18" s="51">
        <v>0.36965999999999999</v>
      </c>
      <c r="GR18" s="51">
        <v>0.39542699999999997</v>
      </c>
      <c r="GS18" s="51">
        <v>0.183812</v>
      </c>
      <c r="GT18" s="51">
        <v>0.29859000000000002</v>
      </c>
      <c r="GU18" s="51">
        <v>0.35890100000000003</v>
      </c>
      <c r="GV18" s="51">
        <v>0.55736300000000005</v>
      </c>
      <c r="GW18" s="51">
        <v>0.41708200000000001</v>
      </c>
      <c r="GX18" s="43">
        <f t="shared" si="41"/>
        <v>0.34185600000000005</v>
      </c>
      <c r="GZ18" s="43">
        <f t="shared" si="0"/>
        <v>0.21823958333333332</v>
      </c>
      <c r="HA18" s="43">
        <f t="shared" si="1"/>
        <v>2.2893608030621196E-2</v>
      </c>
      <c r="HB18" s="43">
        <f t="shared" si="42"/>
        <v>17</v>
      </c>
      <c r="HG18" s="51">
        <v>0.31132599999999999</v>
      </c>
      <c r="HH18" s="51">
        <v>0.275445</v>
      </c>
      <c r="HI18" s="51">
        <v>0.43547000000000002</v>
      </c>
      <c r="HJ18" s="51">
        <v>0.41575699999999999</v>
      </c>
      <c r="HK18" s="51">
        <v>0.39013300000000001</v>
      </c>
      <c r="HL18" s="51">
        <v>0.58003000000000005</v>
      </c>
      <c r="HM18" s="51">
        <v>0.51212500000000005</v>
      </c>
      <c r="HN18" s="51">
        <v>0.497085</v>
      </c>
      <c r="HO18" s="51">
        <v>0.387434</v>
      </c>
      <c r="HP18" s="51">
        <v>0.54329000000000005</v>
      </c>
      <c r="HQ18" s="51">
        <v>0.60748899999999995</v>
      </c>
      <c r="HR18" s="51">
        <v>0.47508400000000001</v>
      </c>
      <c r="HS18" s="51">
        <v>0.55650299999999997</v>
      </c>
      <c r="HT18" s="51">
        <v>0.395986</v>
      </c>
      <c r="HU18" s="51">
        <v>0.58185299999999995</v>
      </c>
      <c r="HV18" s="51">
        <v>0.33471000000000001</v>
      </c>
      <c r="HW18" s="51">
        <v>0.51673500000000006</v>
      </c>
      <c r="HX18" s="51">
        <v>0.39318599999999998</v>
      </c>
      <c r="HY18" s="71">
        <f t="shared" si="43"/>
        <v>0.45609116666666666</v>
      </c>
      <c r="IA18" s="50">
        <v>0.37639299999999998</v>
      </c>
      <c r="IB18" s="50">
        <v>0.49970999999999999</v>
      </c>
      <c r="IC18" s="50">
        <v>0.30062</v>
      </c>
      <c r="ID18" s="50">
        <v>0.54117199999999999</v>
      </c>
      <c r="IE18" s="50">
        <v>0.57165600000000005</v>
      </c>
      <c r="IF18" s="50">
        <v>0.34965600000000002</v>
      </c>
      <c r="IG18" s="70">
        <f t="shared" si="44"/>
        <v>0.43986783333333329</v>
      </c>
      <c r="II18" s="50">
        <v>0.43618699999999999</v>
      </c>
      <c r="IJ18" s="50">
        <v>0.44563399999999997</v>
      </c>
      <c r="IK18" s="50">
        <v>0.42052200000000001</v>
      </c>
      <c r="IL18" s="86">
        <v>0.463343</v>
      </c>
      <c r="IM18" s="95">
        <f t="shared" si="45"/>
        <v>0.44142150000000002</v>
      </c>
      <c r="IN18" s="74"/>
      <c r="IO18" s="74">
        <f t="shared" si="46"/>
        <v>0.44579350000000001</v>
      </c>
      <c r="IP18" s="74">
        <f t="shared" si="47"/>
        <v>5.1683306173628636E-3</v>
      </c>
      <c r="IQ18" s="74">
        <f t="shared" si="48"/>
        <v>28</v>
      </c>
      <c r="IR18" s="74"/>
      <c r="IS18" s="74"/>
      <c r="IT18" s="50">
        <v>0.36380000000000001</v>
      </c>
      <c r="IU18" s="50">
        <v>0.467665</v>
      </c>
      <c r="IV18" s="50">
        <v>0.403061</v>
      </c>
      <c r="IW18" s="50">
        <v>0.42503400000000002</v>
      </c>
      <c r="IX18" s="50">
        <v>0.27852900000000003</v>
      </c>
      <c r="IY18" s="50">
        <v>0.28597299999999998</v>
      </c>
      <c r="IZ18" s="50">
        <v>0.40668100000000001</v>
      </c>
      <c r="JA18" s="43">
        <f t="shared" si="49"/>
        <v>0.37582042857142856</v>
      </c>
      <c r="JC18" s="50">
        <v>0.395926</v>
      </c>
      <c r="JD18" s="50">
        <v>0.56010599999999999</v>
      </c>
      <c r="JE18" s="50">
        <v>0.16820299999999999</v>
      </c>
      <c r="JF18" s="43">
        <f t="shared" si="50"/>
        <v>0.37474500000000005</v>
      </c>
      <c r="JH18" s="51">
        <v>0.43290099999999998</v>
      </c>
      <c r="JI18" s="51">
        <v>0.61959600000000004</v>
      </c>
      <c r="JJ18" s="152">
        <v>0.60550099999999996</v>
      </c>
      <c r="JK18" s="51">
        <v>0.54820199999999997</v>
      </c>
      <c r="JL18" s="51">
        <v>0.56828900000000004</v>
      </c>
      <c r="JM18" s="51">
        <v>0.390735</v>
      </c>
      <c r="JN18" s="51">
        <v>0.55213500000000004</v>
      </c>
      <c r="JO18" s="51">
        <v>0.64616499999999999</v>
      </c>
      <c r="JP18" s="51">
        <v>0.51441300000000001</v>
      </c>
      <c r="JQ18" s="51">
        <v>0.62361900000000003</v>
      </c>
      <c r="JR18" s="51">
        <v>0.74722699999999997</v>
      </c>
      <c r="JS18" s="43">
        <f t="shared" si="51"/>
        <v>0.56807118181818173</v>
      </c>
      <c r="JU18" s="43">
        <f t="shared" si="2"/>
        <v>0.3752827142857143</v>
      </c>
      <c r="JV18" s="43">
        <f t="shared" si="3"/>
        <v>5.377142857142524E-4</v>
      </c>
      <c r="JW18" s="43">
        <f t="shared" si="4"/>
        <v>10</v>
      </c>
      <c r="JZ18" s="50">
        <v>-2.1566999999999999E-2</v>
      </c>
      <c r="KA18" s="50">
        <v>0.40328399999999998</v>
      </c>
      <c r="KB18" s="50">
        <v>-1.4272E-2</v>
      </c>
      <c r="KC18" s="50">
        <v>1.1398999999999999E-2</v>
      </c>
      <c r="KD18" s="50">
        <v>5.0449000000000001E-2</v>
      </c>
      <c r="KE18" s="50">
        <v>4.3097000000000003E-2</v>
      </c>
      <c r="KF18" s="50">
        <v>-4.3645000000000003E-2</v>
      </c>
      <c r="KG18" s="50">
        <v>2.9697000000000001E-2</v>
      </c>
      <c r="KH18" s="50">
        <v>5.4907999999999998E-2</v>
      </c>
      <c r="KI18" s="50">
        <v>2.2506000000000002E-2</v>
      </c>
      <c r="KJ18" s="43">
        <f t="shared" si="52"/>
        <v>5.3585599999999997E-2</v>
      </c>
      <c r="KL18" s="50">
        <v>8.5207000000000005E-2</v>
      </c>
      <c r="KM18" s="50">
        <v>8.7265999999999996E-2</v>
      </c>
      <c r="KN18" s="50">
        <v>3.2275999999999999E-2</v>
      </c>
      <c r="KO18" s="50">
        <v>5.1270000000000003E-2</v>
      </c>
      <c r="KP18" s="50">
        <v>3.7130999999999997E-2</v>
      </c>
      <c r="KQ18" s="43">
        <f t="shared" si="53"/>
        <v>5.8630000000000002E-2</v>
      </c>
      <c r="KS18" s="50">
        <v>1.5252999999999999E-2</v>
      </c>
      <c r="KT18" s="50">
        <v>-1.8234E-2</v>
      </c>
      <c r="KU18" s="50">
        <v>2.366E-2</v>
      </c>
      <c r="KV18" s="43">
        <f t="shared" si="54"/>
        <v>6.8929999999999998E-3</v>
      </c>
      <c r="KX18" s="43">
        <f t="shared" si="55"/>
        <v>3.9702866666666663E-2</v>
      </c>
      <c r="KY18" s="43">
        <f t="shared" si="56"/>
        <v>1.6469436398506312E-2</v>
      </c>
      <c r="KZ18" s="43">
        <f t="shared" si="57"/>
        <v>18</v>
      </c>
      <c r="LD18" s="50">
        <v>0.43618699999999999</v>
      </c>
      <c r="LE18" s="50">
        <v>0.44563399999999997</v>
      </c>
      <c r="LF18" s="50">
        <v>0.42052200000000001</v>
      </c>
      <c r="LG18" s="50">
        <v>0.463343</v>
      </c>
      <c r="LH18" s="43">
        <f t="shared" si="58"/>
        <v>0.44142150000000002</v>
      </c>
      <c r="LJ18" s="51">
        <v>0.660439</v>
      </c>
      <c r="LK18" s="51">
        <v>0.36218899999999998</v>
      </c>
      <c r="LL18" s="51">
        <v>0.65116099999999999</v>
      </c>
      <c r="LM18" s="51">
        <v>0.48925000000000002</v>
      </c>
      <c r="LN18" s="51">
        <v>0.62666500000000003</v>
      </c>
      <c r="LO18" s="51">
        <v>0.72312200000000004</v>
      </c>
      <c r="LP18" s="51">
        <v>0.67764999999999997</v>
      </c>
      <c r="LQ18" s="51">
        <v>0.64818600000000004</v>
      </c>
      <c r="LR18" s="51">
        <v>0.38916499999999998</v>
      </c>
      <c r="LS18" s="51">
        <v>0.28526699999999999</v>
      </c>
      <c r="LT18" s="43">
        <f t="shared" si="59"/>
        <v>0.55130940000000006</v>
      </c>
      <c r="LV18" s="50">
        <v>0.45242599999999999</v>
      </c>
      <c r="LW18" s="50">
        <v>0.432695</v>
      </c>
      <c r="LX18" s="50">
        <v>0.38565100000000002</v>
      </c>
      <c r="LY18" s="50">
        <v>0.57788399999999995</v>
      </c>
      <c r="LZ18" s="50">
        <v>0.30872100000000002</v>
      </c>
      <c r="MA18" s="74">
        <f t="shared" si="60"/>
        <v>0.43147540000000006</v>
      </c>
      <c r="MB18" s="74"/>
      <c r="MC18" s="74">
        <f t="shared" si="61"/>
        <v>0.4747354333333334</v>
      </c>
      <c r="MD18" s="74">
        <f t="shared" si="62"/>
        <v>3.8394489641975497E-2</v>
      </c>
      <c r="ME18" s="43">
        <f t="shared" si="63"/>
        <v>19</v>
      </c>
      <c r="MH18" s="50">
        <v>0.15983600000000001</v>
      </c>
      <c r="MI18" s="50">
        <v>8.1490999999999994E-2</v>
      </c>
      <c r="MJ18" s="50">
        <v>6.4755999999999994E-2</v>
      </c>
      <c r="MK18" s="50">
        <v>5.3102000000000003E-2</v>
      </c>
      <c r="ML18" s="50">
        <v>0.23219500000000001</v>
      </c>
      <c r="MM18" s="50">
        <v>0.14656</v>
      </c>
      <c r="MN18" s="50">
        <v>5.3166999999999999E-2</v>
      </c>
      <c r="MO18" s="50">
        <v>4.4977000000000003E-2</v>
      </c>
      <c r="MP18" s="50">
        <v>4.5199999999999997E-2</v>
      </c>
      <c r="MQ18" s="50">
        <v>4.0515000000000002E-2</v>
      </c>
      <c r="MR18" s="43">
        <f t="shared" si="64"/>
        <v>9.2179900000000009E-2</v>
      </c>
      <c r="MT18" s="50">
        <v>1.8518E-2</v>
      </c>
      <c r="MU18" s="50">
        <v>1.6532000000000002E-2</v>
      </c>
      <c r="MV18" s="50">
        <v>1.4860999999999999E-2</v>
      </c>
      <c r="MW18" s="50">
        <v>4.7130999999999999E-2</v>
      </c>
      <c r="MX18" s="43">
        <f t="shared" si="65"/>
        <v>2.4260499999999997E-2</v>
      </c>
      <c r="MZ18" s="50">
        <v>2.9045000000000001E-2</v>
      </c>
      <c r="NA18" s="50">
        <v>3.5338000000000001E-2</v>
      </c>
      <c r="NB18" s="50">
        <v>1.6352999999999999E-2</v>
      </c>
      <c r="NC18" s="50">
        <v>2.4219000000000001E-2</v>
      </c>
      <c r="ND18" s="50">
        <v>4.2492000000000002E-2</v>
      </c>
      <c r="NE18" s="50">
        <v>4.6289999999999998E-2</v>
      </c>
      <c r="NF18" s="43">
        <f t="shared" si="66"/>
        <v>3.2289499999999999E-2</v>
      </c>
      <c r="NH18" s="43">
        <f t="shared" si="67"/>
        <v>4.9576633333333335E-2</v>
      </c>
      <c r="NI18" s="43">
        <f t="shared" si="68"/>
        <v>2.142735757743151E-2</v>
      </c>
      <c r="NJ18" s="43">
        <f t="shared" si="69"/>
        <v>20</v>
      </c>
      <c r="NM18" s="51">
        <v>0.25930900000000001</v>
      </c>
      <c r="NN18" s="51">
        <v>0.51901900000000001</v>
      </c>
      <c r="NO18" s="51">
        <v>0.35867599999999999</v>
      </c>
      <c r="NP18" s="51">
        <v>0.50223600000000002</v>
      </c>
      <c r="NQ18" s="51">
        <v>0.55935100000000004</v>
      </c>
      <c r="NR18" s="51">
        <v>0.28902600000000001</v>
      </c>
      <c r="NS18" s="43">
        <f t="shared" si="70"/>
        <v>0.41460283333333336</v>
      </c>
      <c r="NU18" s="51">
        <v>0.441743</v>
      </c>
      <c r="NV18" s="51">
        <v>0.690218</v>
      </c>
      <c r="NW18" s="43">
        <f t="shared" si="71"/>
        <v>0.5659805</v>
      </c>
      <c r="NY18" s="50">
        <v>0.62597700000000001</v>
      </c>
      <c r="NZ18" s="50">
        <v>0.58492299999999997</v>
      </c>
      <c r="OA18" s="50">
        <v>0.56356700000000004</v>
      </c>
      <c r="OB18" s="50">
        <v>0.43366199999999999</v>
      </c>
      <c r="OC18" s="50">
        <v>0.474636</v>
      </c>
      <c r="OD18" s="43">
        <f t="shared" si="5"/>
        <v>0.53655299999999995</v>
      </c>
      <c r="OF18" s="43">
        <f t="shared" si="6"/>
        <v>0.50571211111111103</v>
      </c>
      <c r="OG18" s="43">
        <f t="shared" si="7"/>
        <v>4.6339938900670861E-2</v>
      </c>
      <c r="OH18" s="43">
        <f t="shared" si="8"/>
        <v>13</v>
      </c>
      <c r="OI18" s="74"/>
      <c r="OJ18" s="74"/>
      <c r="OU18" s="75"/>
      <c r="OV18" s="75"/>
      <c r="OW18" s="75"/>
      <c r="OX18" s="75"/>
      <c r="PD18" s="75"/>
      <c r="PE18" s="75"/>
      <c r="PF18" s="75"/>
      <c r="PG18" s="75"/>
      <c r="PH18" s="75"/>
      <c r="PI18" s="75"/>
      <c r="PJ18" s="75"/>
      <c r="PK18" s="75"/>
      <c r="PL18" s="75"/>
      <c r="PM18" s="75"/>
      <c r="PN18" s="75"/>
      <c r="PO18" s="75"/>
      <c r="PV18" s="74"/>
      <c r="PW18" s="74"/>
      <c r="PX18" s="74"/>
      <c r="PY18" s="74"/>
      <c r="PZ18" s="74"/>
      <c r="QA18" s="74"/>
      <c r="QB18" s="74"/>
      <c r="QC18" s="74"/>
      <c r="QD18" s="74"/>
      <c r="QE18" s="74"/>
      <c r="QF18" s="74"/>
      <c r="QG18" s="74"/>
      <c r="QN18" s="74"/>
      <c r="QO18" s="74"/>
      <c r="QP18" s="74"/>
      <c r="QQ18" s="74"/>
      <c r="QR18" s="74"/>
      <c r="QS18" s="74"/>
      <c r="QU18" s="74"/>
      <c r="QV18" s="74"/>
      <c r="QW18" s="74"/>
      <c r="QY18" s="74"/>
      <c r="QZ18" s="74"/>
      <c r="RA18" s="74"/>
      <c r="RG18" s="74"/>
      <c r="RI18" s="74"/>
      <c r="RQ18" s="74"/>
      <c r="RR18" s="74"/>
      <c r="RZ18" s="74"/>
      <c r="SA18" s="74"/>
      <c r="SB18" s="74"/>
      <c r="SC18" s="74"/>
      <c r="SI18" s="74"/>
      <c r="SJ18" s="74"/>
    </row>
    <row r="19" spans="1:504" x14ac:dyDescent="0.2">
      <c r="A19" s="58">
        <v>11.24</v>
      </c>
      <c r="B19" s="43">
        <f t="shared" si="72"/>
        <v>10.5</v>
      </c>
      <c r="C19" s="43">
        <v>11</v>
      </c>
      <c r="E19" s="50">
        <v>0.47875200000000001</v>
      </c>
      <c r="F19" s="50">
        <v>0.45586700000000002</v>
      </c>
      <c r="G19" s="50">
        <v>0.47820600000000002</v>
      </c>
      <c r="H19" s="50">
        <v>0.44898300000000002</v>
      </c>
      <c r="I19" s="50">
        <v>0.52940200000000004</v>
      </c>
      <c r="J19" s="50">
        <v>0.43633899999999998</v>
      </c>
      <c r="K19" s="50">
        <v>0.38533099999999998</v>
      </c>
      <c r="L19" s="50">
        <v>0.43179299999999998</v>
      </c>
      <c r="M19" s="50">
        <v>0.472022</v>
      </c>
      <c r="N19" s="50">
        <v>0.48037600000000003</v>
      </c>
      <c r="O19" s="70">
        <f t="shared" si="9"/>
        <v>0.45970709999999998</v>
      </c>
      <c r="Q19" s="50">
        <v>0.63302099999999994</v>
      </c>
      <c r="R19" s="50">
        <v>0.737873</v>
      </c>
      <c r="S19" s="50">
        <v>0.53025199999999995</v>
      </c>
      <c r="T19" s="50">
        <v>0.45246700000000001</v>
      </c>
      <c r="U19" s="70">
        <f t="shared" si="10"/>
        <v>0.58840324999999993</v>
      </c>
      <c r="W19" s="50">
        <v>0.41959400000000002</v>
      </c>
      <c r="X19" s="50">
        <v>0.50983500000000004</v>
      </c>
      <c r="Y19" s="50">
        <v>0.37342700000000001</v>
      </c>
      <c r="Z19" s="50">
        <v>0.55843600000000004</v>
      </c>
      <c r="AA19" s="50">
        <v>0.38732499999999997</v>
      </c>
      <c r="AB19" s="50">
        <v>0.48129</v>
      </c>
      <c r="AC19" s="50">
        <v>0.48333500000000001</v>
      </c>
      <c r="AD19" s="70">
        <f t="shared" si="11"/>
        <v>0.45903457142857146</v>
      </c>
      <c r="AF19" s="50">
        <v>0.18344199999999999</v>
      </c>
      <c r="AG19" s="50">
        <v>0.21456700000000001</v>
      </c>
      <c r="AH19" s="50">
        <v>0.27123999999999998</v>
      </c>
      <c r="AI19" s="50">
        <v>0.26060899999999998</v>
      </c>
      <c r="AJ19" s="50">
        <v>0.25040600000000002</v>
      </c>
      <c r="AK19" s="50">
        <v>0.40128900000000001</v>
      </c>
      <c r="AL19" s="50">
        <v>0.27205099999999999</v>
      </c>
      <c r="AM19" s="70">
        <f t="shared" si="12"/>
        <v>0.26480057142857144</v>
      </c>
      <c r="AO19" s="43">
        <f t="shared" si="13"/>
        <v>0.44298637321428574</v>
      </c>
      <c r="AP19" s="43">
        <f t="shared" si="14"/>
        <v>6.6729163653218848E-2</v>
      </c>
      <c r="AQ19" s="43">
        <f t="shared" si="15"/>
        <v>28</v>
      </c>
      <c r="AU19" s="51">
        <v>0.38908500000000001</v>
      </c>
      <c r="AV19" s="51">
        <v>0.31715399999999999</v>
      </c>
      <c r="AW19" s="51">
        <v>0.41921700000000001</v>
      </c>
      <c r="AX19" s="51">
        <v>0.33871899999999999</v>
      </c>
      <c r="AY19" s="51">
        <v>0.30834899999999998</v>
      </c>
      <c r="AZ19" s="51">
        <v>0.61042099999999999</v>
      </c>
      <c r="BA19" s="51">
        <v>0.60709500000000005</v>
      </c>
      <c r="BB19" s="51">
        <v>0.526644</v>
      </c>
      <c r="BC19" s="51">
        <v>0.40285300000000002</v>
      </c>
      <c r="BD19" s="51">
        <v>0.62473400000000001</v>
      </c>
      <c r="BE19" s="51">
        <v>0.53307599999999999</v>
      </c>
      <c r="BF19" s="51">
        <v>0.43822899999999998</v>
      </c>
      <c r="BG19" s="51">
        <v>0.524146</v>
      </c>
      <c r="BH19" s="51">
        <v>0.395986</v>
      </c>
      <c r="BI19" s="51">
        <v>0.54129400000000005</v>
      </c>
      <c r="BJ19" s="51">
        <v>0.30043300000000001</v>
      </c>
      <c r="BK19" s="51">
        <v>0.50412199999999996</v>
      </c>
      <c r="BL19" s="51">
        <v>0.40008199999999999</v>
      </c>
      <c r="BM19" s="43">
        <f t="shared" si="16"/>
        <v>0.45453549999999993</v>
      </c>
      <c r="BO19" s="50">
        <v>0.385378</v>
      </c>
      <c r="BP19" s="50">
        <v>0.53037900000000004</v>
      </c>
      <c r="BQ19" s="50">
        <v>0.34042800000000001</v>
      </c>
      <c r="BR19" s="50">
        <v>0.58097600000000005</v>
      </c>
      <c r="BS19" s="50">
        <v>0.53897300000000004</v>
      </c>
      <c r="BT19" s="50">
        <v>0.38678000000000001</v>
      </c>
      <c r="BU19" s="43">
        <f t="shared" si="17"/>
        <v>0.46048566666666663</v>
      </c>
      <c r="BW19" s="50">
        <v>0.49196600000000001</v>
      </c>
      <c r="BX19" s="50">
        <v>0.47136800000000001</v>
      </c>
      <c r="BY19" s="50">
        <v>0.39522699999999999</v>
      </c>
      <c r="BZ19" s="50">
        <v>0.424987</v>
      </c>
      <c r="CA19" s="43">
        <f t="shared" si="18"/>
        <v>0.44588699999999998</v>
      </c>
      <c r="CC19" s="51">
        <v>0.65190400000000004</v>
      </c>
      <c r="CD19" s="51">
        <v>0.37930000000000003</v>
      </c>
      <c r="CE19" s="51">
        <v>0.66575099999999998</v>
      </c>
      <c r="CF19" s="51">
        <v>0.46998899999999999</v>
      </c>
      <c r="CG19" s="51">
        <v>0.64577499999999999</v>
      </c>
      <c r="CH19" s="51">
        <v>0.75228799999999996</v>
      </c>
      <c r="CI19" s="51">
        <v>0.69806699999999999</v>
      </c>
      <c r="CJ19" s="51">
        <v>0.67462</v>
      </c>
      <c r="CK19" s="51">
        <v>0.39835399999999999</v>
      </c>
      <c r="CL19" s="51">
        <v>0.328123</v>
      </c>
      <c r="CM19" s="43">
        <f t="shared" si="19"/>
        <v>0.56641710000000001</v>
      </c>
      <c r="CO19" s="50">
        <v>0.43193300000000001</v>
      </c>
      <c r="CP19" s="50">
        <v>0.48794100000000001</v>
      </c>
      <c r="CQ19" s="50">
        <v>0.38544200000000001</v>
      </c>
      <c r="CR19" s="50">
        <v>0.604545</v>
      </c>
      <c r="CS19" s="50">
        <v>0.30849500000000002</v>
      </c>
      <c r="CT19" s="43">
        <f t="shared" si="20"/>
        <v>0.4436712000000001</v>
      </c>
      <c r="CV19" s="43">
        <f t="shared" si="21"/>
        <v>0.47419929333333333</v>
      </c>
      <c r="CW19" s="43">
        <f t="shared" si="22"/>
        <v>5.1991351750509646E-2</v>
      </c>
      <c r="CX19" s="43">
        <f t="shared" si="23"/>
        <v>43</v>
      </c>
      <c r="DB19" s="50">
        <v>0.49918499999999999</v>
      </c>
      <c r="DC19" s="50">
        <v>0.38151400000000002</v>
      </c>
      <c r="DD19" s="50">
        <v>0.48799399999999998</v>
      </c>
      <c r="DE19" s="50">
        <v>0.270903</v>
      </c>
      <c r="DF19" s="50">
        <v>0.85560899999999995</v>
      </c>
      <c r="DG19" s="50">
        <v>0.48805599999999999</v>
      </c>
      <c r="DH19" s="43">
        <f t="shared" si="24"/>
        <v>0.49721016666666662</v>
      </c>
      <c r="DJ19" s="50">
        <v>0.210674</v>
      </c>
      <c r="DK19" s="50">
        <v>0.21962100000000001</v>
      </c>
      <c r="DL19" s="50">
        <v>0.30478899999999998</v>
      </c>
      <c r="DM19" s="50">
        <v>0.27674900000000002</v>
      </c>
      <c r="DN19" s="50">
        <v>0.49282700000000002</v>
      </c>
      <c r="DO19" s="50">
        <v>0.32493</v>
      </c>
      <c r="DP19" s="50">
        <v>0.40146700000000002</v>
      </c>
      <c r="DQ19" s="50">
        <v>0.61211499999999996</v>
      </c>
      <c r="DR19" s="50">
        <v>0.57387999999999995</v>
      </c>
      <c r="DS19" s="50">
        <v>0.53068099999999996</v>
      </c>
      <c r="DT19" s="50">
        <v>0.35679899999999998</v>
      </c>
      <c r="DU19" s="50">
        <v>0.37326199999999998</v>
      </c>
      <c r="DV19" s="50">
        <v>0.70648999999999995</v>
      </c>
      <c r="DW19" s="43">
        <f t="shared" si="25"/>
        <v>0.4141756923076923</v>
      </c>
      <c r="DY19" s="50">
        <v>0.34410400000000002</v>
      </c>
      <c r="DZ19" s="50">
        <v>0.30283900000000002</v>
      </c>
      <c r="EA19" s="50">
        <v>0.42959700000000001</v>
      </c>
      <c r="EB19" s="50">
        <v>0.33491700000000002</v>
      </c>
      <c r="EC19" s="50">
        <v>0.57747499999999996</v>
      </c>
      <c r="ED19" s="43">
        <f t="shared" si="26"/>
        <v>0.39778639999999998</v>
      </c>
      <c r="EF19" s="50">
        <v>0.16931299999999999</v>
      </c>
      <c r="EG19" s="50">
        <v>0.176399</v>
      </c>
      <c r="EH19" s="50">
        <v>0.320405</v>
      </c>
      <c r="EI19" s="50">
        <v>0.34987499999999999</v>
      </c>
      <c r="EJ19" s="50">
        <v>0.36723600000000001</v>
      </c>
      <c r="EK19" s="43">
        <f t="shared" si="27"/>
        <v>0.27664559999999999</v>
      </c>
      <c r="EM19" s="43">
        <f t="shared" si="28"/>
        <v>0.3964544647435897</v>
      </c>
      <c r="EN19" s="43">
        <f t="shared" si="29"/>
        <v>4.548048253469629E-2</v>
      </c>
      <c r="EO19" s="43">
        <f t="shared" si="30"/>
        <v>29</v>
      </c>
      <c r="ER19" s="50">
        <v>0.32661899999999999</v>
      </c>
      <c r="ES19" s="50">
        <v>0.45901900000000001</v>
      </c>
      <c r="ET19" s="50">
        <v>0.37019400000000002</v>
      </c>
      <c r="EU19" s="43">
        <f t="shared" si="31"/>
        <v>0.38527733333333342</v>
      </c>
      <c r="EW19" s="50">
        <v>0.15854399999999999</v>
      </c>
      <c r="EX19" s="50">
        <v>0.123617</v>
      </c>
      <c r="EY19" s="50">
        <v>0.23375000000000001</v>
      </c>
      <c r="EZ19" s="50">
        <v>0.13514899999999999</v>
      </c>
      <c r="FA19" s="50">
        <v>0.45665800000000001</v>
      </c>
      <c r="FB19" s="50">
        <v>0.161271</v>
      </c>
      <c r="FC19" s="43">
        <f t="shared" si="32"/>
        <v>0.21149816666666665</v>
      </c>
      <c r="FE19" s="50">
        <v>0.268374</v>
      </c>
      <c r="FF19" s="50">
        <v>0.49895400000000001</v>
      </c>
      <c r="FG19" s="50">
        <v>0.34371400000000002</v>
      </c>
      <c r="FH19" s="50">
        <v>0.38710499999999998</v>
      </c>
      <c r="FI19" s="50">
        <v>0.325988</v>
      </c>
      <c r="FJ19" s="50">
        <v>0.26643800000000001</v>
      </c>
      <c r="FK19" s="50">
        <v>0.27947100000000002</v>
      </c>
      <c r="FL19" s="50">
        <v>0.17666100000000001</v>
      </c>
      <c r="FM19" s="50">
        <v>0.50543099999999996</v>
      </c>
      <c r="FN19" s="50">
        <v>0.29425800000000002</v>
      </c>
      <c r="FO19" s="43">
        <f t="shared" si="33"/>
        <v>0.33463940000000003</v>
      </c>
      <c r="FQ19" s="51">
        <v>0.219472</v>
      </c>
      <c r="FR19" s="51">
        <v>0.59215600000000002</v>
      </c>
      <c r="FS19" s="51">
        <v>0.41755700000000001</v>
      </c>
      <c r="FT19" s="43">
        <f t="shared" si="34"/>
        <v>0.40972833333333331</v>
      </c>
      <c r="FV19" s="43">
        <f t="shared" si="35"/>
        <v>0.33528580833333338</v>
      </c>
      <c r="FW19" s="43">
        <f t="shared" si="36"/>
        <v>4.4125427451498681E-2</v>
      </c>
      <c r="FX19" s="43">
        <f t="shared" si="37"/>
        <v>22</v>
      </c>
      <c r="GA19" s="50">
        <v>0.20403099999999999</v>
      </c>
      <c r="GB19" s="50">
        <v>0.163498</v>
      </c>
      <c r="GC19" s="43">
        <f t="shared" si="38"/>
        <v>0.1837645</v>
      </c>
      <c r="GE19" s="50">
        <v>0.25408500000000001</v>
      </c>
      <c r="GF19" s="51">
        <v>0.29396</v>
      </c>
      <c r="GG19" s="51">
        <v>0.155169</v>
      </c>
      <c r="GH19" s="43">
        <f t="shared" si="39"/>
        <v>0.2245645</v>
      </c>
      <c r="GJ19" s="50">
        <v>0.36598199999999997</v>
      </c>
      <c r="GK19" s="50">
        <v>0.19901199999999999</v>
      </c>
      <c r="GL19" s="50">
        <v>0.31256899999999999</v>
      </c>
      <c r="GM19" s="43">
        <f t="shared" si="40"/>
        <v>0.29252099999999998</v>
      </c>
      <c r="GO19" s="51">
        <v>0.27041900000000002</v>
      </c>
      <c r="GP19" s="51">
        <v>0.20683199999999999</v>
      </c>
      <c r="GQ19" s="51">
        <v>0.38727899999999998</v>
      </c>
      <c r="GR19" s="51">
        <v>0.35072399999999998</v>
      </c>
      <c r="GS19" s="51">
        <v>0.21521399999999999</v>
      </c>
      <c r="GT19" s="51">
        <v>0.28087400000000001</v>
      </c>
      <c r="GU19" s="51">
        <v>0.31668000000000002</v>
      </c>
      <c r="GV19" s="51">
        <v>0.57392100000000001</v>
      </c>
      <c r="GW19" s="51">
        <v>0.41826799999999997</v>
      </c>
      <c r="GX19" s="43">
        <f t="shared" si="41"/>
        <v>0.33557899999999996</v>
      </c>
      <c r="GZ19" s="43">
        <f t="shared" si="0"/>
        <v>0.23873375000000002</v>
      </c>
      <c r="HA19" s="43">
        <f t="shared" si="1"/>
        <v>2.3005642840851756E-2</v>
      </c>
      <c r="HB19" s="43">
        <f t="shared" si="42"/>
        <v>17</v>
      </c>
      <c r="HG19" s="51">
        <v>0.38908500000000001</v>
      </c>
      <c r="HH19" s="51">
        <v>0.31715399999999999</v>
      </c>
      <c r="HI19" s="51">
        <v>0.41921700000000001</v>
      </c>
      <c r="HJ19" s="51">
        <v>0.33871899999999999</v>
      </c>
      <c r="HK19" s="51">
        <v>0.30834899999999998</v>
      </c>
      <c r="HL19" s="51">
        <v>0.61042099999999999</v>
      </c>
      <c r="HM19" s="51">
        <v>0.60709500000000005</v>
      </c>
      <c r="HN19" s="51">
        <v>0.526644</v>
      </c>
      <c r="HO19" s="51">
        <v>0.40285300000000002</v>
      </c>
      <c r="HP19" s="51">
        <v>0.62473400000000001</v>
      </c>
      <c r="HQ19" s="51">
        <v>0.53307599999999999</v>
      </c>
      <c r="HR19" s="51">
        <v>0.43822899999999998</v>
      </c>
      <c r="HS19" s="51">
        <v>0.524146</v>
      </c>
      <c r="HT19" s="51">
        <v>0.395986</v>
      </c>
      <c r="HU19" s="51">
        <v>0.54129400000000005</v>
      </c>
      <c r="HV19" s="51">
        <v>0.30043300000000001</v>
      </c>
      <c r="HW19" s="51">
        <v>0.50412199999999996</v>
      </c>
      <c r="HX19" s="51">
        <v>0.40008199999999999</v>
      </c>
      <c r="HY19" s="71">
        <f t="shared" si="43"/>
        <v>0.45453549999999993</v>
      </c>
      <c r="IA19" s="50">
        <v>0.385378</v>
      </c>
      <c r="IB19" s="50">
        <v>0.53037900000000004</v>
      </c>
      <c r="IC19" s="50">
        <v>0.34042800000000001</v>
      </c>
      <c r="ID19" s="50">
        <v>0.58097600000000005</v>
      </c>
      <c r="IE19" s="50">
        <v>0.53897300000000004</v>
      </c>
      <c r="IF19" s="50">
        <v>0.38678000000000001</v>
      </c>
      <c r="IG19" s="70">
        <f t="shared" si="44"/>
        <v>0.46048566666666663</v>
      </c>
      <c r="II19" s="50">
        <v>0.49196600000000001</v>
      </c>
      <c r="IJ19" s="50">
        <v>0.47136800000000001</v>
      </c>
      <c r="IK19" s="50">
        <v>0.39522699999999999</v>
      </c>
      <c r="IL19" s="86">
        <v>0.424987</v>
      </c>
      <c r="IM19" s="95">
        <f t="shared" si="45"/>
        <v>0.44588699999999998</v>
      </c>
      <c r="IN19" s="74"/>
      <c r="IO19" s="74">
        <f t="shared" si="46"/>
        <v>0.45363605555555547</v>
      </c>
      <c r="IP19" s="74">
        <f t="shared" si="47"/>
        <v>4.2381999851584962E-3</v>
      </c>
      <c r="IQ19" s="74">
        <f t="shared" si="48"/>
        <v>28</v>
      </c>
      <c r="IR19" s="74"/>
      <c r="IS19" s="74"/>
      <c r="IT19" s="50">
        <v>0.40470499999999998</v>
      </c>
      <c r="IU19" s="50">
        <v>0.53696900000000003</v>
      </c>
      <c r="IV19" s="50">
        <v>0.44357799999999997</v>
      </c>
      <c r="IW19" s="50">
        <v>0.50933099999999998</v>
      </c>
      <c r="IX19" s="50">
        <v>0.30661699999999997</v>
      </c>
      <c r="IY19" s="50">
        <v>0.324189</v>
      </c>
      <c r="IZ19" s="50">
        <v>0.46331800000000001</v>
      </c>
      <c r="JA19" s="43">
        <f t="shared" si="49"/>
        <v>0.4269581428571429</v>
      </c>
      <c r="JC19" s="50">
        <v>0.43168099999999998</v>
      </c>
      <c r="JD19" s="50">
        <v>0.42707499999999998</v>
      </c>
      <c r="JE19" s="50">
        <v>0.46411000000000002</v>
      </c>
      <c r="JF19" s="43">
        <f t="shared" si="50"/>
        <v>0.44095533333333331</v>
      </c>
      <c r="JH19" s="51">
        <v>0.43243700000000002</v>
      </c>
      <c r="JI19" s="51">
        <v>0.58735400000000004</v>
      </c>
      <c r="JJ19" s="152">
        <v>0.56945999999999997</v>
      </c>
      <c r="JK19" s="51">
        <v>0.60540000000000005</v>
      </c>
      <c r="JL19" s="51">
        <v>0.58460699999999999</v>
      </c>
      <c r="JM19" s="51">
        <v>0.37226300000000001</v>
      </c>
      <c r="JN19" s="51">
        <v>0.55059499999999995</v>
      </c>
      <c r="JO19" s="51">
        <v>0.64930699999999997</v>
      </c>
      <c r="JP19" s="51">
        <v>0.50608600000000004</v>
      </c>
      <c r="JQ19" s="51">
        <v>0.57935300000000001</v>
      </c>
      <c r="JR19" s="51">
        <v>0.722993</v>
      </c>
      <c r="JS19" s="43">
        <f t="shared" si="51"/>
        <v>0.55998681818181817</v>
      </c>
      <c r="JU19" s="43">
        <f t="shared" si="2"/>
        <v>0.4339567380952381</v>
      </c>
      <c r="JV19" s="43">
        <f t="shared" si="3"/>
        <v>6.9985952380952066E-3</v>
      </c>
      <c r="JW19" s="43">
        <f t="shared" si="4"/>
        <v>10</v>
      </c>
      <c r="JZ19" s="50">
        <v>-3.7353999999999998E-2</v>
      </c>
      <c r="KA19" s="50">
        <v>0.35891000000000001</v>
      </c>
      <c r="KB19" s="50">
        <v>-1.0415000000000001E-2</v>
      </c>
      <c r="KC19" s="50">
        <v>-7.8770000000000003E-3</v>
      </c>
      <c r="KD19" s="50">
        <v>5.1312999999999998E-2</v>
      </c>
      <c r="KE19" s="50">
        <v>4.0943E-2</v>
      </c>
      <c r="KF19" s="50">
        <v>-2.4135E-2</v>
      </c>
      <c r="KG19" s="50">
        <v>2.5595E-2</v>
      </c>
      <c r="KH19" s="50">
        <v>5.4217000000000001E-2</v>
      </c>
      <c r="KI19" s="50">
        <v>8.4415000000000004E-2</v>
      </c>
      <c r="KJ19" s="43">
        <f t="shared" si="52"/>
        <v>5.3561199999999996E-2</v>
      </c>
      <c r="KL19" s="50">
        <v>0.112535</v>
      </c>
      <c r="KM19" s="50">
        <v>8.3104999999999998E-2</v>
      </c>
      <c r="KN19" s="50">
        <v>5.1513000000000003E-2</v>
      </c>
      <c r="KO19" s="50">
        <v>5.2430999999999998E-2</v>
      </c>
      <c r="KP19" s="50">
        <v>4.4114E-2</v>
      </c>
      <c r="KQ19" s="43">
        <f t="shared" si="53"/>
        <v>6.8739599999999984E-2</v>
      </c>
      <c r="KS19" s="50">
        <v>1.6444E-2</v>
      </c>
      <c r="KT19" s="50">
        <v>-1.6695000000000002E-2</v>
      </c>
      <c r="KU19" s="50">
        <v>5.8710000000000004E-3</v>
      </c>
      <c r="KV19" s="43">
        <f t="shared" si="54"/>
        <v>1.873333333333333E-3</v>
      </c>
      <c r="KX19" s="43">
        <f t="shared" si="55"/>
        <v>4.1391377777777773E-2</v>
      </c>
      <c r="KY19" s="43">
        <f t="shared" si="56"/>
        <v>2.0239012115012053E-2</v>
      </c>
      <c r="KZ19" s="43">
        <f t="shared" si="57"/>
        <v>18</v>
      </c>
      <c r="LD19" s="50">
        <v>0.49196600000000001</v>
      </c>
      <c r="LE19" s="50">
        <v>0.47136800000000001</v>
      </c>
      <c r="LF19" s="50">
        <v>0.39522699999999999</v>
      </c>
      <c r="LG19" s="50">
        <v>0.424987</v>
      </c>
      <c r="LH19" s="43">
        <f t="shared" si="58"/>
        <v>0.44588699999999998</v>
      </c>
      <c r="LJ19" s="51">
        <v>0.65190400000000004</v>
      </c>
      <c r="LK19" s="51">
        <v>0.37930000000000003</v>
      </c>
      <c r="LL19" s="51">
        <v>0.66575099999999998</v>
      </c>
      <c r="LM19" s="51">
        <v>0.46998899999999999</v>
      </c>
      <c r="LN19" s="51">
        <v>0.64577499999999999</v>
      </c>
      <c r="LO19" s="51">
        <v>0.75228799999999996</v>
      </c>
      <c r="LP19" s="51">
        <v>0.69806699999999999</v>
      </c>
      <c r="LQ19" s="51">
        <v>0.67462</v>
      </c>
      <c r="LR19" s="51">
        <v>0.39835399999999999</v>
      </c>
      <c r="LS19" s="51">
        <v>0.328123</v>
      </c>
      <c r="LT19" s="43">
        <f t="shared" si="59"/>
        <v>0.56641710000000001</v>
      </c>
      <c r="LV19" s="50">
        <v>0.43193300000000001</v>
      </c>
      <c r="LW19" s="50">
        <v>0.48794100000000001</v>
      </c>
      <c r="LX19" s="50">
        <v>0.38544200000000001</v>
      </c>
      <c r="LY19" s="50">
        <v>0.604545</v>
      </c>
      <c r="LZ19" s="50">
        <v>0.30849500000000002</v>
      </c>
      <c r="MA19" s="74">
        <f t="shared" si="60"/>
        <v>0.4436712000000001</v>
      </c>
      <c r="MB19" s="74"/>
      <c r="MC19" s="74">
        <f t="shared" si="61"/>
        <v>0.48532510000000001</v>
      </c>
      <c r="MD19" s="74">
        <f t="shared" si="62"/>
        <v>4.0551045158787588E-2</v>
      </c>
      <c r="ME19" s="43">
        <f t="shared" si="63"/>
        <v>19</v>
      </c>
      <c r="MH19" s="50">
        <v>0.162661</v>
      </c>
      <c r="MI19" s="50">
        <v>8.3820000000000006E-2</v>
      </c>
      <c r="MJ19" s="50">
        <v>5.6824E-2</v>
      </c>
      <c r="MK19" s="50">
        <v>6.1977999999999998E-2</v>
      </c>
      <c r="ML19" s="50">
        <v>0.24660799999999999</v>
      </c>
      <c r="MM19" s="50">
        <v>0.14859800000000001</v>
      </c>
      <c r="MN19" s="50">
        <v>5.4866999999999999E-2</v>
      </c>
      <c r="MO19" s="50">
        <v>4.5043E-2</v>
      </c>
      <c r="MP19" s="50">
        <v>4.5197000000000001E-2</v>
      </c>
      <c r="MQ19" s="50">
        <v>4.6309000000000003E-2</v>
      </c>
      <c r="MR19" s="43">
        <f t="shared" si="64"/>
        <v>9.5190499999999997E-2</v>
      </c>
      <c r="MT19" s="50">
        <v>1.4664E-2</v>
      </c>
      <c r="MU19" s="50">
        <v>2.0049999999999998E-2</v>
      </c>
      <c r="MV19" s="50">
        <v>1.7063999999999999E-2</v>
      </c>
      <c r="MW19" s="50">
        <v>4.6336000000000002E-2</v>
      </c>
      <c r="MX19" s="43">
        <f t="shared" si="65"/>
        <v>2.4528499999999998E-2</v>
      </c>
      <c r="MZ19" s="50">
        <v>2.0693E-2</v>
      </c>
      <c r="NA19" s="50">
        <v>3.8099000000000001E-2</v>
      </c>
      <c r="NB19" s="50">
        <v>1.7385999999999999E-2</v>
      </c>
      <c r="NC19" s="50">
        <v>1.9604E-2</v>
      </c>
      <c r="ND19" s="50">
        <v>4.6018000000000003E-2</v>
      </c>
      <c r="NE19" s="50">
        <v>4.8897000000000003E-2</v>
      </c>
      <c r="NF19" s="43">
        <f t="shared" si="66"/>
        <v>3.178283333333333E-2</v>
      </c>
      <c r="NH19" s="43">
        <f t="shared" si="67"/>
        <v>5.0500611111111114E-2</v>
      </c>
      <c r="NI19" s="43">
        <f t="shared" si="68"/>
        <v>2.2442860518092776E-2</v>
      </c>
      <c r="NJ19" s="43">
        <f t="shared" si="69"/>
        <v>20</v>
      </c>
      <c r="NM19" s="51">
        <v>0.302815</v>
      </c>
      <c r="NN19" s="51">
        <v>0.63470400000000005</v>
      </c>
      <c r="NO19" s="51">
        <v>0.33817000000000003</v>
      </c>
      <c r="NP19" s="51">
        <v>0.71679999999999999</v>
      </c>
      <c r="NQ19" s="51">
        <v>0.483628</v>
      </c>
      <c r="NR19" s="51">
        <v>0.32403100000000001</v>
      </c>
      <c r="NS19" s="43">
        <f t="shared" si="70"/>
        <v>0.46669133333333335</v>
      </c>
      <c r="NU19" s="51">
        <v>0.47810799999999998</v>
      </c>
      <c r="NV19" s="51">
        <v>0.61485599999999996</v>
      </c>
      <c r="NW19" s="43">
        <f t="shared" si="71"/>
        <v>0.54648199999999991</v>
      </c>
      <c r="NY19" s="50">
        <v>0.61438599999999999</v>
      </c>
      <c r="NZ19" s="50">
        <v>0.59718400000000005</v>
      </c>
      <c r="OA19" s="50">
        <v>0.62701899999999999</v>
      </c>
      <c r="OB19" s="50">
        <v>0.423489</v>
      </c>
      <c r="OC19" s="50">
        <v>0.482875</v>
      </c>
      <c r="OD19" s="43">
        <f t="shared" si="5"/>
        <v>0.5489906</v>
      </c>
      <c r="OF19" s="43">
        <f t="shared" si="6"/>
        <v>0.52072131111111108</v>
      </c>
      <c r="OG19" s="43">
        <f t="shared" si="7"/>
        <v>2.702469329144716E-2</v>
      </c>
      <c r="OH19" s="43">
        <f t="shared" si="8"/>
        <v>13</v>
      </c>
      <c r="OI19" s="74"/>
      <c r="OJ19" s="74"/>
      <c r="OU19" s="75"/>
      <c r="OV19" s="75"/>
      <c r="OW19" s="75"/>
      <c r="OX19" s="75"/>
      <c r="PD19" s="75"/>
      <c r="PE19" s="75"/>
      <c r="PF19" s="75"/>
      <c r="PG19" s="75"/>
      <c r="PH19" s="75"/>
      <c r="PI19" s="75"/>
      <c r="PJ19" s="75"/>
      <c r="PK19" s="75"/>
      <c r="PL19" s="75"/>
      <c r="PM19" s="75"/>
      <c r="PN19" s="75"/>
      <c r="PO19" s="75"/>
      <c r="PV19" s="74"/>
      <c r="PW19" s="74"/>
      <c r="PX19" s="74"/>
      <c r="PY19" s="74"/>
      <c r="PZ19" s="74"/>
      <c r="QA19" s="74"/>
      <c r="QB19" s="74"/>
      <c r="QC19" s="74"/>
      <c r="QD19" s="74"/>
      <c r="QE19" s="74"/>
      <c r="QF19" s="74"/>
      <c r="QG19" s="74"/>
      <c r="QN19" s="74"/>
      <c r="QO19" s="74"/>
      <c r="QP19" s="74"/>
      <c r="QQ19" s="74"/>
      <c r="QR19" s="74"/>
      <c r="QS19" s="74"/>
      <c r="QU19" s="74"/>
      <c r="QV19" s="74"/>
      <c r="QW19" s="74"/>
      <c r="QY19" s="74"/>
      <c r="QZ19" s="74"/>
      <c r="RA19" s="74"/>
      <c r="RG19" s="74"/>
      <c r="RI19" s="74"/>
      <c r="RQ19" s="74"/>
      <c r="RR19" s="74"/>
      <c r="RZ19" s="74"/>
      <c r="SA19" s="74"/>
      <c r="SB19" s="74"/>
      <c r="SC19" s="74"/>
      <c r="SI19" s="74"/>
      <c r="SJ19" s="74"/>
    </row>
    <row r="20" spans="1:504" x14ac:dyDescent="0.2">
      <c r="A20" s="58">
        <v>12.85</v>
      </c>
      <c r="B20" s="43">
        <f t="shared" si="72"/>
        <v>12</v>
      </c>
      <c r="C20" s="43">
        <v>12</v>
      </c>
      <c r="E20" s="50">
        <v>0.52172499999999999</v>
      </c>
      <c r="F20" s="50">
        <v>0.44032700000000002</v>
      </c>
      <c r="G20" s="50">
        <v>0.55238299999999996</v>
      </c>
      <c r="H20" s="50">
        <v>0.466221</v>
      </c>
      <c r="I20" s="50">
        <v>0.55042500000000005</v>
      </c>
      <c r="J20" s="50">
        <v>0.477547</v>
      </c>
      <c r="K20" s="50">
        <v>0.37888899999999998</v>
      </c>
      <c r="L20" s="50">
        <v>0.47594199999999998</v>
      </c>
      <c r="M20" s="50">
        <v>0.49656</v>
      </c>
      <c r="N20" s="50">
        <v>0.45017499999999999</v>
      </c>
      <c r="O20" s="70">
        <f t="shared" si="9"/>
        <v>0.48101939999999993</v>
      </c>
      <c r="Q20" s="50">
        <v>0.564975</v>
      </c>
      <c r="R20" s="50">
        <v>0.72112299999999996</v>
      </c>
      <c r="S20" s="50">
        <v>0.467414</v>
      </c>
      <c r="T20" s="50">
        <v>0.42680600000000002</v>
      </c>
      <c r="U20" s="70">
        <f t="shared" si="10"/>
        <v>0.54507949999999994</v>
      </c>
      <c r="W20" s="50">
        <v>0.40835300000000002</v>
      </c>
      <c r="X20" s="50">
        <v>0.469696</v>
      </c>
      <c r="Y20" s="50">
        <v>0.46210000000000001</v>
      </c>
      <c r="Z20" s="50">
        <v>0.60818099999999997</v>
      </c>
      <c r="AA20" s="50">
        <v>0.36126599999999998</v>
      </c>
      <c r="AB20" s="50">
        <v>0.43632300000000002</v>
      </c>
      <c r="AC20" s="50">
        <v>0.48212699999999997</v>
      </c>
      <c r="AD20" s="70">
        <f t="shared" si="11"/>
        <v>0.46114942857142854</v>
      </c>
      <c r="AF20" s="50">
        <v>0.25018600000000002</v>
      </c>
      <c r="AG20" s="50">
        <v>0.24799299999999999</v>
      </c>
      <c r="AH20" s="50">
        <v>0.342524</v>
      </c>
      <c r="AI20" s="50">
        <v>0.29852699999999999</v>
      </c>
      <c r="AJ20" s="50">
        <v>0.23991799999999999</v>
      </c>
      <c r="AK20" s="50">
        <v>0.43291200000000002</v>
      </c>
      <c r="AL20" s="50">
        <v>0.292597</v>
      </c>
      <c r="AM20" s="70">
        <f t="shared" si="12"/>
        <v>0.30066528571428569</v>
      </c>
      <c r="AO20" s="43">
        <f t="shared" si="13"/>
        <v>0.44697840357142854</v>
      </c>
      <c r="AP20" s="43">
        <f t="shared" si="14"/>
        <v>5.1954275541869925E-2</v>
      </c>
      <c r="AQ20" s="43">
        <f t="shared" si="15"/>
        <v>28</v>
      </c>
      <c r="AU20" s="51">
        <v>0.37480000000000002</v>
      </c>
      <c r="AV20" s="51">
        <v>0.31370100000000001</v>
      </c>
      <c r="AW20" s="51">
        <v>0.41318500000000002</v>
      </c>
      <c r="AX20" s="51">
        <v>0.35739900000000002</v>
      </c>
      <c r="AY20" s="51">
        <v>0.43060799999999999</v>
      </c>
      <c r="AZ20" s="51">
        <v>0.67447699999999999</v>
      </c>
      <c r="BA20" s="51">
        <v>0.54373899999999997</v>
      </c>
      <c r="BB20" s="51">
        <v>0.49423499999999998</v>
      </c>
      <c r="BC20" s="51">
        <v>0.41930800000000001</v>
      </c>
      <c r="BD20" s="51">
        <v>0.47993999999999998</v>
      </c>
      <c r="BE20" s="51">
        <v>0.59926900000000005</v>
      </c>
      <c r="BF20" s="51">
        <v>0.50368500000000005</v>
      </c>
      <c r="BG20" s="51">
        <v>0.59596099999999996</v>
      </c>
      <c r="BH20" s="51">
        <v>0.48066900000000001</v>
      </c>
      <c r="BI20" s="51">
        <v>0.59893399999999997</v>
      </c>
      <c r="BJ20" s="51">
        <v>0.34696900000000003</v>
      </c>
      <c r="BK20" s="51">
        <v>0.48445700000000003</v>
      </c>
      <c r="BL20" s="51">
        <v>0.40454699999999999</v>
      </c>
      <c r="BM20" s="43">
        <f t="shared" si="16"/>
        <v>0.47310461111111102</v>
      </c>
      <c r="BO20" s="50">
        <v>0.33445200000000003</v>
      </c>
      <c r="BP20" s="50">
        <v>0.54335999999999995</v>
      </c>
      <c r="BQ20" s="50">
        <v>0.28019100000000002</v>
      </c>
      <c r="BR20" s="50">
        <v>0.653613</v>
      </c>
      <c r="BS20" s="50">
        <v>0.55197600000000002</v>
      </c>
      <c r="BT20" s="50">
        <v>0.39713300000000001</v>
      </c>
      <c r="BU20" s="43">
        <f t="shared" si="17"/>
        <v>0.46012083333333337</v>
      </c>
      <c r="BW20" s="50">
        <v>0.42777500000000002</v>
      </c>
      <c r="BX20" s="50">
        <v>0.52948600000000001</v>
      </c>
      <c r="BY20" s="50">
        <v>0.39642500000000003</v>
      </c>
      <c r="BZ20" s="50">
        <v>0.45394499999999999</v>
      </c>
      <c r="CA20" s="43">
        <f t="shared" si="18"/>
        <v>0.45190775000000005</v>
      </c>
      <c r="CC20" s="51">
        <v>0.68695700000000004</v>
      </c>
      <c r="CD20" s="51">
        <v>0.39551199999999997</v>
      </c>
      <c r="CE20" s="51">
        <v>0.67240999999999995</v>
      </c>
      <c r="CF20" s="51">
        <v>0.464341</v>
      </c>
      <c r="CG20" s="51">
        <v>0.60371399999999997</v>
      </c>
      <c r="CH20" s="51">
        <v>0.74864200000000003</v>
      </c>
      <c r="CI20" s="51">
        <v>0.69230999999999998</v>
      </c>
      <c r="CJ20" s="51">
        <v>0.69521200000000005</v>
      </c>
      <c r="CK20" s="51">
        <v>0.45532800000000001</v>
      </c>
      <c r="CL20" s="51">
        <v>0.32744099999999998</v>
      </c>
      <c r="CM20" s="43">
        <f t="shared" si="19"/>
        <v>0.57418670000000005</v>
      </c>
      <c r="CO20" s="50">
        <v>0.53994399999999998</v>
      </c>
      <c r="CP20" s="50">
        <v>0.48563899999999999</v>
      </c>
      <c r="CQ20" s="50">
        <v>0.401084</v>
      </c>
      <c r="CR20" s="50">
        <v>0.59627200000000002</v>
      </c>
      <c r="CS20" s="50">
        <v>0.32779900000000001</v>
      </c>
      <c r="CT20" s="43">
        <f t="shared" si="20"/>
        <v>0.47014760000000005</v>
      </c>
      <c r="CV20" s="43">
        <f t="shared" si="21"/>
        <v>0.48589349888888889</v>
      </c>
      <c r="CW20" s="43">
        <f t="shared" si="22"/>
        <v>5.0066055771939823E-2</v>
      </c>
      <c r="CX20" s="43">
        <f t="shared" si="23"/>
        <v>43</v>
      </c>
      <c r="DB20" s="50">
        <v>0.42147600000000002</v>
      </c>
      <c r="DC20" s="50">
        <v>0.39916000000000001</v>
      </c>
      <c r="DD20" s="50">
        <v>0.51669100000000001</v>
      </c>
      <c r="DE20" s="50">
        <v>0.27892499999999998</v>
      </c>
      <c r="DF20" s="50">
        <v>0.79567600000000005</v>
      </c>
      <c r="DG20" s="50">
        <v>0.50793299999999997</v>
      </c>
      <c r="DH20" s="43">
        <f t="shared" si="24"/>
        <v>0.48664350000000006</v>
      </c>
      <c r="DJ20" s="50">
        <v>0.23990900000000001</v>
      </c>
      <c r="DK20" s="50">
        <v>0.26190999999999998</v>
      </c>
      <c r="DL20" s="50">
        <v>0.316998</v>
      </c>
      <c r="DM20" s="50">
        <v>0.352516</v>
      </c>
      <c r="DN20" s="50">
        <v>0.44397199999999998</v>
      </c>
      <c r="DO20" s="50">
        <v>0.38739000000000001</v>
      </c>
      <c r="DP20" s="50">
        <v>0.41384599999999999</v>
      </c>
      <c r="DQ20" s="50">
        <v>0.56288400000000005</v>
      </c>
      <c r="DR20" s="50">
        <v>0.58597100000000002</v>
      </c>
      <c r="DS20" s="50">
        <v>0.53692600000000001</v>
      </c>
      <c r="DT20" s="50">
        <v>0.38063599999999997</v>
      </c>
      <c r="DU20" s="50">
        <v>0.36527900000000002</v>
      </c>
      <c r="DV20" s="50">
        <v>0.69827099999999998</v>
      </c>
      <c r="DW20" s="43">
        <f t="shared" si="25"/>
        <v>0.42665446153846154</v>
      </c>
      <c r="DY20" s="50">
        <v>0.39424700000000001</v>
      </c>
      <c r="DZ20" s="50">
        <v>0.360925</v>
      </c>
      <c r="EA20" s="50">
        <v>0.43590000000000001</v>
      </c>
      <c r="EB20" s="50">
        <v>0.40457100000000001</v>
      </c>
      <c r="EC20" s="50">
        <v>0.63004499999999997</v>
      </c>
      <c r="ED20" s="43">
        <f t="shared" si="26"/>
        <v>0.44513759999999997</v>
      </c>
      <c r="EF20" s="50">
        <v>0.19173200000000001</v>
      </c>
      <c r="EG20" s="50">
        <v>0.21965100000000001</v>
      </c>
      <c r="EH20" s="50">
        <v>0.29798799999999998</v>
      </c>
      <c r="EI20" s="50">
        <v>0.30639</v>
      </c>
      <c r="EJ20" s="50">
        <v>0.39350200000000002</v>
      </c>
      <c r="EK20" s="43">
        <f t="shared" si="27"/>
        <v>0.28185260000000001</v>
      </c>
      <c r="EM20" s="43">
        <f t="shared" si="28"/>
        <v>0.41007204038461542</v>
      </c>
      <c r="EN20" s="43">
        <f t="shared" si="29"/>
        <v>4.4542099451565786E-2</v>
      </c>
      <c r="EO20" s="43">
        <f t="shared" si="30"/>
        <v>29</v>
      </c>
      <c r="ER20" s="50">
        <v>0.26142500000000002</v>
      </c>
      <c r="ES20" s="50">
        <v>0.51002099999999995</v>
      </c>
      <c r="ET20" s="50">
        <v>0.38331999999999999</v>
      </c>
      <c r="EU20" s="43">
        <f t="shared" si="31"/>
        <v>0.38492199999999999</v>
      </c>
      <c r="EW20" s="50">
        <v>0.18962000000000001</v>
      </c>
      <c r="EX20" s="50">
        <v>0.121851</v>
      </c>
      <c r="EY20" s="50">
        <v>0.26763999999999999</v>
      </c>
      <c r="EZ20" s="50">
        <v>0.139849</v>
      </c>
      <c r="FA20" s="50">
        <v>0.47851900000000003</v>
      </c>
      <c r="FB20" s="50">
        <v>0.14940600000000001</v>
      </c>
      <c r="FC20" s="43">
        <f t="shared" si="32"/>
        <v>0.22448083333333332</v>
      </c>
      <c r="FE20" s="50">
        <v>0.30960900000000002</v>
      </c>
      <c r="FF20" s="50">
        <v>0.63403399999999999</v>
      </c>
      <c r="FG20" s="50">
        <v>0.33947500000000003</v>
      </c>
      <c r="FH20" s="50">
        <v>0.33915499999999998</v>
      </c>
      <c r="FI20" s="50">
        <v>0.400505</v>
      </c>
      <c r="FJ20" s="50">
        <v>0.315639</v>
      </c>
      <c r="FK20" s="50">
        <v>0.29469800000000002</v>
      </c>
      <c r="FL20" s="50">
        <v>0.18185200000000001</v>
      </c>
      <c r="FM20" s="50">
        <v>0.62567700000000004</v>
      </c>
      <c r="FN20" s="50">
        <v>0.35497000000000001</v>
      </c>
      <c r="FO20" s="43">
        <f t="shared" si="33"/>
        <v>0.37956139999999994</v>
      </c>
      <c r="FQ20" s="51">
        <v>0.200101</v>
      </c>
      <c r="FR20" s="51">
        <v>0.59974400000000005</v>
      </c>
      <c r="FS20" s="51">
        <v>0.44515700000000002</v>
      </c>
      <c r="FT20" s="43">
        <f t="shared" si="34"/>
        <v>0.41500066666666663</v>
      </c>
      <c r="FV20" s="43">
        <f t="shared" si="35"/>
        <v>0.35099122499999996</v>
      </c>
      <c r="FW20" s="43">
        <f t="shared" si="36"/>
        <v>4.2885156924981162E-2</v>
      </c>
      <c r="FX20" s="43">
        <f t="shared" si="37"/>
        <v>22</v>
      </c>
      <c r="GA20" s="50">
        <v>0.153059</v>
      </c>
      <c r="GB20" s="50">
        <v>0.179369</v>
      </c>
      <c r="GC20" s="43">
        <f t="shared" si="38"/>
        <v>0.166214</v>
      </c>
      <c r="GE20" s="50">
        <v>0.27008500000000002</v>
      </c>
      <c r="GF20" s="51">
        <v>0.28736400000000001</v>
      </c>
      <c r="GG20" s="51">
        <v>0.115296</v>
      </c>
      <c r="GH20" s="43">
        <f t="shared" si="39"/>
        <v>0.20133000000000001</v>
      </c>
      <c r="GJ20" s="50">
        <v>0.42478399999999999</v>
      </c>
      <c r="GK20" s="50">
        <v>0.24615600000000001</v>
      </c>
      <c r="GL20" s="50">
        <v>0.3826</v>
      </c>
      <c r="GM20" s="43">
        <f t="shared" si="40"/>
        <v>0.35117999999999999</v>
      </c>
      <c r="GO20" s="51">
        <v>0.23224</v>
      </c>
      <c r="GP20" s="51">
        <v>0.23738899999999999</v>
      </c>
      <c r="GQ20" s="51">
        <v>0.428504</v>
      </c>
      <c r="GR20" s="51">
        <v>0.39694099999999999</v>
      </c>
      <c r="GS20" s="51">
        <v>0.28223599999999999</v>
      </c>
      <c r="GT20" s="51">
        <v>0.30827300000000002</v>
      </c>
      <c r="GU20" s="51">
        <v>0.42607200000000001</v>
      </c>
      <c r="GV20" s="51">
        <v>0.47778300000000001</v>
      </c>
      <c r="GW20" s="51">
        <v>0.50445300000000004</v>
      </c>
      <c r="GX20" s="43">
        <f t="shared" si="41"/>
        <v>0.36598788888888895</v>
      </c>
      <c r="GZ20" s="43">
        <f t="shared" si="0"/>
        <v>0.24720225000000001</v>
      </c>
      <c r="HA20" s="43">
        <f t="shared" si="1"/>
        <v>4.0823147744008706E-2</v>
      </c>
      <c r="HB20" s="43">
        <f t="shared" si="42"/>
        <v>17</v>
      </c>
      <c r="HG20" s="51">
        <v>0.37480000000000002</v>
      </c>
      <c r="HH20" s="51">
        <v>0.31370100000000001</v>
      </c>
      <c r="HI20" s="51">
        <v>0.41318500000000002</v>
      </c>
      <c r="HJ20" s="51">
        <v>0.35739900000000002</v>
      </c>
      <c r="HK20" s="51">
        <v>0.43060799999999999</v>
      </c>
      <c r="HL20" s="51">
        <v>0.67447699999999999</v>
      </c>
      <c r="HM20" s="51">
        <v>0.54373899999999997</v>
      </c>
      <c r="HN20" s="51">
        <v>0.49423499999999998</v>
      </c>
      <c r="HO20" s="51">
        <v>0.41930800000000001</v>
      </c>
      <c r="HP20" s="51">
        <v>0.47993999999999998</v>
      </c>
      <c r="HQ20" s="51">
        <v>0.59926900000000005</v>
      </c>
      <c r="HR20" s="51">
        <v>0.50368500000000005</v>
      </c>
      <c r="HS20" s="51">
        <v>0.59596099999999996</v>
      </c>
      <c r="HT20" s="51">
        <v>0.48066900000000001</v>
      </c>
      <c r="HU20" s="51">
        <v>0.59893399999999997</v>
      </c>
      <c r="HV20" s="51">
        <v>0.34696900000000003</v>
      </c>
      <c r="HW20" s="51">
        <v>0.48445700000000003</v>
      </c>
      <c r="HX20" s="51">
        <v>0.40454699999999999</v>
      </c>
      <c r="HY20" s="71">
        <f t="shared" si="43"/>
        <v>0.47310461111111102</v>
      </c>
      <c r="IA20" s="50">
        <v>0.33445200000000003</v>
      </c>
      <c r="IB20" s="50">
        <v>0.54335999999999995</v>
      </c>
      <c r="IC20" s="50">
        <v>0.28019100000000002</v>
      </c>
      <c r="ID20" s="50">
        <v>0.653613</v>
      </c>
      <c r="IE20" s="50">
        <v>0.55197600000000002</v>
      </c>
      <c r="IF20" s="50">
        <v>0.39713300000000001</v>
      </c>
      <c r="IG20" s="70">
        <f t="shared" si="44"/>
        <v>0.46012083333333337</v>
      </c>
      <c r="II20" s="50">
        <v>0.42777500000000002</v>
      </c>
      <c r="IJ20" s="50">
        <v>0.52948600000000001</v>
      </c>
      <c r="IK20" s="50">
        <v>0.39642500000000003</v>
      </c>
      <c r="IL20" s="86">
        <v>0.45394499999999999</v>
      </c>
      <c r="IM20" s="95">
        <f t="shared" si="45"/>
        <v>0.45190775000000005</v>
      </c>
      <c r="IN20" s="74"/>
      <c r="IO20" s="74">
        <f t="shared" si="46"/>
        <v>0.46171106481481478</v>
      </c>
      <c r="IP20" s="74">
        <f t="shared" si="47"/>
        <v>6.1704499394142805E-3</v>
      </c>
      <c r="IQ20" s="74">
        <f t="shared" si="48"/>
        <v>28</v>
      </c>
      <c r="IR20" s="74"/>
      <c r="IS20" s="74"/>
      <c r="IT20" s="50">
        <v>0.38140600000000002</v>
      </c>
      <c r="IU20" s="50">
        <v>0.53404300000000005</v>
      </c>
      <c r="IV20" s="50">
        <v>0.39951599999999998</v>
      </c>
      <c r="IW20" s="50">
        <v>0.55252500000000004</v>
      </c>
      <c r="IX20" s="50">
        <v>0.30569200000000002</v>
      </c>
      <c r="IY20" s="50">
        <v>0.359045</v>
      </c>
      <c r="IZ20" s="50">
        <v>0.44730199999999998</v>
      </c>
      <c r="JA20" s="43">
        <f t="shared" si="49"/>
        <v>0.42564700000000005</v>
      </c>
      <c r="JC20" s="50">
        <v>0.41575699999999999</v>
      </c>
      <c r="JD20" s="50">
        <v>0.50002100000000005</v>
      </c>
      <c r="JE20" s="50">
        <v>0.540238</v>
      </c>
      <c r="JF20" s="43">
        <f t="shared" si="50"/>
        <v>0.48533866666666664</v>
      </c>
      <c r="JH20" s="51">
        <v>0.38222800000000001</v>
      </c>
      <c r="JI20" s="51">
        <v>0.62604199999999999</v>
      </c>
      <c r="JJ20" s="152">
        <v>0.63844500000000004</v>
      </c>
      <c r="JK20" s="51">
        <v>0.63184099999999999</v>
      </c>
      <c r="JL20" s="51">
        <v>0.53292200000000001</v>
      </c>
      <c r="JM20" s="51">
        <v>0.41524499999999998</v>
      </c>
      <c r="JN20" s="51">
        <v>0.634544</v>
      </c>
      <c r="JO20" s="51">
        <v>0.67965200000000003</v>
      </c>
      <c r="JP20" s="51">
        <v>0.49843500000000002</v>
      </c>
      <c r="JQ20" s="51">
        <v>0.63763999999999998</v>
      </c>
      <c r="JR20" s="51">
        <v>0.81001100000000004</v>
      </c>
      <c r="JS20" s="43">
        <f t="shared" si="51"/>
        <v>0.58972772727272738</v>
      </c>
      <c r="JU20" s="43">
        <f t="shared" si="2"/>
        <v>0.45549283333333335</v>
      </c>
      <c r="JV20" s="43">
        <f t="shared" si="3"/>
        <v>2.9845833333333294E-2</v>
      </c>
      <c r="JW20" s="43">
        <f t="shared" si="4"/>
        <v>10</v>
      </c>
      <c r="JZ20" s="50">
        <v>-1.2449E-2</v>
      </c>
      <c r="KA20" s="50">
        <v>0.39822299999999999</v>
      </c>
      <c r="KB20" s="50">
        <v>-1.3446E-2</v>
      </c>
      <c r="KC20" s="50">
        <v>3.5439999999999998E-3</v>
      </c>
      <c r="KD20" s="50">
        <v>5.4574999999999999E-2</v>
      </c>
      <c r="KE20" s="50">
        <v>4.2222999999999997E-2</v>
      </c>
      <c r="KF20" s="50">
        <v>-3.7225000000000001E-2</v>
      </c>
      <c r="KG20" s="50">
        <v>3.9947999999999997E-2</v>
      </c>
      <c r="KH20" s="50">
        <v>7.2607000000000005E-2</v>
      </c>
      <c r="KI20" s="50">
        <v>4.8023000000000003E-2</v>
      </c>
      <c r="KJ20" s="43">
        <f t="shared" si="52"/>
        <v>5.9602299999999997E-2</v>
      </c>
      <c r="KL20" s="50">
        <v>7.3290999999999995E-2</v>
      </c>
      <c r="KM20" s="50">
        <v>9.9467E-2</v>
      </c>
      <c r="KN20" s="50">
        <v>6.9112999999999994E-2</v>
      </c>
      <c r="KO20" s="50">
        <v>6.3612000000000002E-2</v>
      </c>
      <c r="KP20" s="50">
        <v>6.6318000000000002E-2</v>
      </c>
      <c r="KQ20" s="43">
        <f t="shared" si="53"/>
        <v>7.4360200000000001E-2</v>
      </c>
      <c r="KS20" s="50">
        <v>1.7042000000000002E-2</v>
      </c>
      <c r="KT20" s="50">
        <v>-8.6619999999999996E-3</v>
      </c>
      <c r="KU20" s="50">
        <v>4.3013000000000003E-2</v>
      </c>
      <c r="KV20" s="43">
        <f t="shared" si="54"/>
        <v>1.7131000000000004E-2</v>
      </c>
      <c r="KX20" s="43">
        <f t="shared" si="55"/>
        <v>5.03645E-2</v>
      </c>
      <c r="KY20" s="43">
        <f t="shared" si="56"/>
        <v>1.7154183598469496E-2</v>
      </c>
      <c r="KZ20" s="43">
        <f t="shared" si="57"/>
        <v>18</v>
      </c>
      <c r="LD20" s="50">
        <v>0.42777500000000002</v>
      </c>
      <c r="LE20" s="50">
        <v>0.52948600000000001</v>
      </c>
      <c r="LF20" s="50">
        <v>0.39642500000000003</v>
      </c>
      <c r="LG20" s="50">
        <v>0.45394499999999999</v>
      </c>
      <c r="LH20" s="43">
        <f t="shared" si="58"/>
        <v>0.45190775000000005</v>
      </c>
      <c r="LJ20" s="51">
        <v>0.68695700000000004</v>
      </c>
      <c r="LK20" s="51">
        <v>0.39551199999999997</v>
      </c>
      <c r="LL20" s="51">
        <v>0.67240999999999995</v>
      </c>
      <c r="LM20" s="51">
        <v>0.464341</v>
      </c>
      <c r="LN20" s="51">
        <v>0.60371399999999997</v>
      </c>
      <c r="LO20" s="51">
        <v>0.74864200000000003</v>
      </c>
      <c r="LP20" s="51">
        <v>0.69230999999999998</v>
      </c>
      <c r="LQ20" s="51">
        <v>0.69521200000000005</v>
      </c>
      <c r="LR20" s="51">
        <v>0.45532800000000001</v>
      </c>
      <c r="LS20" s="51">
        <v>0.32744099999999998</v>
      </c>
      <c r="LT20" s="43">
        <f t="shared" si="59"/>
        <v>0.57418670000000005</v>
      </c>
      <c r="LV20" s="50">
        <v>0.53994399999999998</v>
      </c>
      <c r="LW20" s="50">
        <v>0.48563899999999999</v>
      </c>
      <c r="LX20" s="50">
        <v>0.401084</v>
      </c>
      <c r="LY20" s="50">
        <v>0.59627200000000002</v>
      </c>
      <c r="LZ20" s="50">
        <v>0.32779900000000001</v>
      </c>
      <c r="MA20" s="74">
        <f t="shared" si="60"/>
        <v>0.47014760000000005</v>
      </c>
      <c r="MB20" s="74"/>
      <c r="MC20" s="74">
        <f t="shared" si="61"/>
        <v>0.49874735000000009</v>
      </c>
      <c r="MD20" s="74">
        <f t="shared" si="62"/>
        <v>3.8085406996742052E-2</v>
      </c>
      <c r="ME20" s="43">
        <f t="shared" si="63"/>
        <v>19</v>
      </c>
      <c r="MH20" s="50">
        <v>0.15412000000000001</v>
      </c>
      <c r="MI20" s="50">
        <v>9.6778000000000003E-2</v>
      </c>
      <c r="MJ20" s="50">
        <v>6.6434999999999994E-2</v>
      </c>
      <c r="MK20" s="50">
        <v>5.663E-2</v>
      </c>
      <c r="ML20" s="50">
        <v>0.25259700000000002</v>
      </c>
      <c r="MM20" s="50">
        <v>0.17056199999999999</v>
      </c>
      <c r="MN20" s="50">
        <v>4.9984000000000001E-2</v>
      </c>
      <c r="MO20" s="50">
        <v>4.9575000000000001E-2</v>
      </c>
      <c r="MP20" s="50">
        <v>4.6557000000000001E-2</v>
      </c>
      <c r="MQ20" s="50">
        <v>4.4810000000000003E-2</v>
      </c>
      <c r="MR20" s="43">
        <f t="shared" si="64"/>
        <v>9.8804799999999998E-2</v>
      </c>
      <c r="MT20" s="50">
        <v>1.9675000000000002E-2</v>
      </c>
      <c r="MU20" s="50">
        <v>2.1298999999999998E-2</v>
      </c>
      <c r="MV20" s="50">
        <v>1.5406E-2</v>
      </c>
      <c r="MW20" s="50">
        <v>5.2395999999999998E-2</v>
      </c>
      <c r="MX20" s="43">
        <f t="shared" si="65"/>
        <v>2.7193999999999999E-2</v>
      </c>
      <c r="MZ20" s="50">
        <v>1.8377999999999999E-2</v>
      </c>
      <c r="NA20" s="50">
        <v>4.0721E-2</v>
      </c>
      <c r="NB20" s="50">
        <v>1.8010999999999999E-2</v>
      </c>
      <c r="NC20" s="50">
        <v>2.7178999999999998E-2</v>
      </c>
      <c r="ND20" s="50">
        <v>4.7219999999999998E-2</v>
      </c>
      <c r="NE20" s="50">
        <v>5.1014999999999998E-2</v>
      </c>
      <c r="NF20" s="43">
        <f t="shared" si="66"/>
        <v>3.3753999999999999E-2</v>
      </c>
      <c r="NH20" s="43">
        <f t="shared" si="67"/>
        <v>5.3250933333333333E-2</v>
      </c>
      <c r="NI20" s="43">
        <f t="shared" si="68"/>
        <v>2.2855520676730252E-2</v>
      </c>
      <c r="NJ20" s="43">
        <f t="shared" si="69"/>
        <v>20</v>
      </c>
      <c r="NM20" s="51">
        <v>0.23056699999999999</v>
      </c>
      <c r="NN20" s="51">
        <v>0.70355000000000001</v>
      </c>
      <c r="NO20" s="51">
        <v>0.366091</v>
      </c>
      <c r="NP20" s="51">
        <v>0.50093500000000002</v>
      </c>
      <c r="NQ20" s="51">
        <v>0.55340100000000003</v>
      </c>
      <c r="NR20" s="51">
        <v>0.38060699999999997</v>
      </c>
      <c r="NS20" s="43">
        <f t="shared" si="70"/>
        <v>0.4558585</v>
      </c>
      <c r="NU20" s="51">
        <v>0.411748</v>
      </c>
      <c r="NV20" s="51">
        <v>0.40070299999999998</v>
      </c>
      <c r="NW20" s="43">
        <f t="shared" si="71"/>
        <v>0.40622550000000002</v>
      </c>
      <c r="NY20" s="50">
        <v>0.53204200000000001</v>
      </c>
      <c r="NZ20" s="50">
        <v>0.68196699999999999</v>
      </c>
      <c r="OA20" s="50">
        <v>0.64553099999999997</v>
      </c>
      <c r="OB20" s="50">
        <v>0.46266000000000002</v>
      </c>
      <c r="OC20" s="50">
        <v>0.56317799999999996</v>
      </c>
      <c r="OD20" s="43">
        <f t="shared" si="5"/>
        <v>0.57707560000000002</v>
      </c>
      <c r="OF20" s="43">
        <f t="shared" si="6"/>
        <v>0.47971986666666666</v>
      </c>
      <c r="OG20" s="43">
        <f t="shared" si="7"/>
        <v>5.0742693339052299E-2</v>
      </c>
      <c r="OH20" s="43">
        <f t="shared" si="8"/>
        <v>13</v>
      </c>
      <c r="OI20" s="74"/>
      <c r="OJ20" s="74"/>
      <c r="OU20" s="75"/>
      <c r="OV20" s="75"/>
      <c r="OW20" s="75"/>
      <c r="OX20" s="75"/>
      <c r="PD20" s="75"/>
      <c r="PE20" s="75"/>
      <c r="PF20" s="75"/>
      <c r="PG20" s="75"/>
      <c r="PH20" s="75"/>
      <c r="PI20" s="75"/>
      <c r="PJ20" s="75"/>
      <c r="PK20" s="75"/>
      <c r="PL20" s="75"/>
      <c r="PM20" s="75"/>
      <c r="PN20" s="75"/>
      <c r="PO20" s="75"/>
      <c r="PV20" s="74"/>
      <c r="PW20" s="74"/>
      <c r="PX20" s="74"/>
      <c r="PY20" s="74"/>
      <c r="PZ20" s="74"/>
      <c r="QA20" s="74"/>
      <c r="QB20" s="74"/>
      <c r="QC20" s="74"/>
      <c r="QD20" s="74"/>
      <c r="QE20" s="74"/>
      <c r="QF20" s="74"/>
      <c r="QG20" s="74"/>
      <c r="QN20" s="74"/>
      <c r="QO20" s="74"/>
      <c r="QP20" s="74"/>
      <c r="QQ20" s="74"/>
      <c r="QR20" s="74"/>
      <c r="QS20" s="74"/>
      <c r="QU20" s="74"/>
      <c r="QV20" s="74"/>
      <c r="QW20" s="74"/>
      <c r="QY20" s="74"/>
      <c r="QZ20" s="74"/>
      <c r="RA20" s="74"/>
      <c r="RG20" s="74"/>
      <c r="RI20" s="74"/>
      <c r="RQ20" s="74"/>
      <c r="RR20" s="74"/>
      <c r="RZ20" s="74"/>
      <c r="SA20" s="74"/>
      <c r="SB20" s="74"/>
      <c r="SC20" s="74"/>
      <c r="SI20" s="74"/>
      <c r="SJ20" s="74"/>
    </row>
    <row r="21" spans="1:504" x14ac:dyDescent="0.2">
      <c r="A21" s="58">
        <v>14.44</v>
      </c>
      <c r="B21" s="43">
        <f t="shared" si="72"/>
        <v>13.5</v>
      </c>
      <c r="C21" s="43">
        <v>13</v>
      </c>
      <c r="E21" s="50">
        <v>0.51109300000000002</v>
      </c>
      <c r="F21" s="50">
        <v>0.44895200000000002</v>
      </c>
      <c r="G21" s="50">
        <v>0.58522099999999999</v>
      </c>
      <c r="H21" s="50">
        <v>0.47051100000000001</v>
      </c>
      <c r="I21" s="50">
        <v>0.58210799999999996</v>
      </c>
      <c r="J21" s="50">
        <v>0.55882900000000002</v>
      </c>
      <c r="K21" s="50">
        <v>0.39702300000000001</v>
      </c>
      <c r="L21" s="50">
        <v>0.523675</v>
      </c>
      <c r="M21" s="50">
        <v>0.51740200000000003</v>
      </c>
      <c r="N21" s="50">
        <v>0.50511300000000003</v>
      </c>
      <c r="O21" s="70">
        <f t="shared" si="9"/>
        <v>0.50999269999999997</v>
      </c>
      <c r="Q21" s="50">
        <v>0.54591500000000004</v>
      </c>
      <c r="R21" s="50">
        <v>0.78421799999999997</v>
      </c>
      <c r="S21" s="50">
        <v>0.65267600000000003</v>
      </c>
      <c r="T21" s="50">
        <v>0.46207799999999999</v>
      </c>
      <c r="U21" s="70">
        <f t="shared" si="10"/>
        <v>0.61122175000000001</v>
      </c>
      <c r="W21" s="50">
        <v>0.43036000000000002</v>
      </c>
      <c r="X21" s="50">
        <v>0.49956499999999998</v>
      </c>
      <c r="Y21" s="50">
        <v>0.35985099999999998</v>
      </c>
      <c r="Z21" s="50">
        <v>0.59490799999999999</v>
      </c>
      <c r="AA21" s="50">
        <v>0.37427500000000002</v>
      </c>
      <c r="AB21" s="50">
        <v>0.47059800000000002</v>
      </c>
      <c r="AC21" s="50">
        <v>0.51979299999999995</v>
      </c>
      <c r="AD21" s="70">
        <f t="shared" si="11"/>
        <v>0.46419285714285713</v>
      </c>
      <c r="AF21" s="50">
        <v>0.295844</v>
      </c>
      <c r="AG21" s="50">
        <v>0.239231</v>
      </c>
      <c r="AH21" s="50">
        <v>0.37262499999999998</v>
      </c>
      <c r="AI21" s="50">
        <v>0.31912800000000002</v>
      </c>
      <c r="AJ21" s="50">
        <v>0.28195999999999999</v>
      </c>
      <c r="AK21" s="50">
        <v>0.48927599999999999</v>
      </c>
      <c r="AL21" s="50">
        <v>0.29484399999999999</v>
      </c>
      <c r="AM21" s="70">
        <f t="shared" si="12"/>
        <v>0.32755828571428575</v>
      </c>
      <c r="AO21" s="43">
        <f t="shared" si="13"/>
        <v>0.47824139821428574</v>
      </c>
      <c r="AP21" s="43">
        <f t="shared" si="14"/>
        <v>5.8874641559463037E-2</v>
      </c>
      <c r="AQ21" s="43">
        <f t="shared" si="15"/>
        <v>28</v>
      </c>
      <c r="AU21" s="51">
        <v>0.38361600000000001</v>
      </c>
      <c r="AV21" s="51">
        <v>0.340617</v>
      </c>
      <c r="AW21" s="51">
        <v>0.50186500000000001</v>
      </c>
      <c r="AX21" s="51">
        <v>0.41027000000000002</v>
      </c>
      <c r="AY21" s="51">
        <v>0.37330799999999997</v>
      </c>
      <c r="AZ21" s="51">
        <v>0.70090600000000003</v>
      </c>
      <c r="BA21" s="51">
        <v>0.56299999999999994</v>
      </c>
      <c r="BB21" s="51">
        <v>0.47836899999999999</v>
      </c>
      <c r="BC21" s="51">
        <v>0.365006</v>
      </c>
      <c r="BD21" s="51">
        <v>0.54645699999999997</v>
      </c>
      <c r="BE21" s="51">
        <v>0.65740799999999999</v>
      </c>
      <c r="BF21" s="51">
        <v>0.44405899999999998</v>
      </c>
      <c r="BG21" s="51">
        <v>0.56198700000000001</v>
      </c>
      <c r="BH21" s="51">
        <v>0.44334200000000001</v>
      </c>
      <c r="BI21" s="51">
        <v>0.62621000000000004</v>
      </c>
      <c r="BJ21" s="51">
        <v>0.335144</v>
      </c>
      <c r="BK21" s="51">
        <v>0.529366</v>
      </c>
      <c r="BL21" s="51">
        <v>0.33266099999999998</v>
      </c>
      <c r="BM21" s="43">
        <f t="shared" si="16"/>
        <v>0.47742172222222223</v>
      </c>
      <c r="BO21" s="50">
        <v>0.42276599999999998</v>
      </c>
      <c r="BP21" s="50">
        <v>0.503166</v>
      </c>
      <c r="BQ21" s="50">
        <v>0.33205200000000001</v>
      </c>
      <c r="BR21" s="50">
        <v>0.62949200000000005</v>
      </c>
      <c r="BS21" s="50">
        <v>0.54528699999999997</v>
      </c>
      <c r="BT21" s="50">
        <v>0.37425599999999998</v>
      </c>
      <c r="BU21" s="43">
        <f t="shared" si="17"/>
        <v>0.46783649999999999</v>
      </c>
      <c r="BW21" s="50">
        <v>0.49155300000000002</v>
      </c>
      <c r="BX21" s="50">
        <v>0.49866700000000003</v>
      </c>
      <c r="BY21" s="50">
        <v>0.42051100000000002</v>
      </c>
      <c r="BZ21" s="50">
        <v>0.49396299999999999</v>
      </c>
      <c r="CA21" s="43">
        <f t="shared" si="18"/>
        <v>0.47617350000000003</v>
      </c>
      <c r="CC21" s="51">
        <v>0.74796600000000002</v>
      </c>
      <c r="CD21" s="51">
        <v>0.446517</v>
      </c>
      <c r="CE21" s="51">
        <v>0.70719399999999999</v>
      </c>
      <c r="CF21" s="51">
        <v>0.47218199999999999</v>
      </c>
      <c r="CG21" s="51">
        <v>0.56574199999999997</v>
      </c>
      <c r="CH21" s="51">
        <v>0.75211499999999998</v>
      </c>
      <c r="CI21" s="51">
        <v>0.70930499999999996</v>
      </c>
      <c r="CJ21" s="51">
        <v>0.69829799999999997</v>
      </c>
      <c r="CK21" s="51">
        <v>0.39985199999999999</v>
      </c>
      <c r="CL21" s="51">
        <v>0.356238</v>
      </c>
      <c r="CM21" s="43">
        <f t="shared" si="19"/>
        <v>0.58554090000000003</v>
      </c>
      <c r="CO21" s="50">
        <v>0.55658700000000005</v>
      </c>
      <c r="CP21" s="50">
        <v>0.49771700000000002</v>
      </c>
      <c r="CQ21" s="50">
        <v>0.38660499999999998</v>
      </c>
      <c r="CR21" s="50">
        <v>0.61102500000000004</v>
      </c>
      <c r="CS21" s="50">
        <v>0.32300499999999999</v>
      </c>
      <c r="CT21" s="43">
        <f t="shared" si="20"/>
        <v>0.47498780000000007</v>
      </c>
      <c r="CV21" s="43">
        <f t="shared" si="21"/>
        <v>0.49639208444444449</v>
      </c>
      <c r="CW21" s="43">
        <f t="shared" si="22"/>
        <v>4.9974348195550279E-2</v>
      </c>
      <c r="CX21" s="43">
        <f t="shared" si="23"/>
        <v>43</v>
      </c>
      <c r="DB21" s="50">
        <v>0.50348000000000004</v>
      </c>
      <c r="DC21" s="50">
        <v>0.40863899999999997</v>
      </c>
      <c r="DD21" s="50">
        <v>0.517011</v>
      </c>
      <c r="DE21" s="50">
        <v>0.31528</v>
      </c>
      <c r="DF21" s="50">
        <v>0.77245799999999998</v>
      </c>
      <c r="DG21" s="50">
        <v>0.54191800000000001</v>
      </c>
      <c r="DH21" s="43">
        <f t="shared" si="24"/>
        <v>0.5097976666666667</v>
      </c>
      <c r="DJ21" s="50">
        <v>0.237375</v>
      </c>
      <c r="DK21" s="50">
        <v>0.25586500000000001</v>
      </c>
      <c r="DL21" s="50">
        <v>0.34262700000000001</v>
      </c>
      <c r="DM21" s="50">
        <v>0.36012499999999997</v>
      </c>
      <c r="DN21" s="50">
        <v>0.48955500000000002</v>
      </c>
      <c r="DO21" s="50">
        <v>0.43004999999999999</v>
      </c>
      <c r="DP21" s="50">
        <v>0.394285</v>
      </c>
      <c r="DQ21" s="50">
        <v>0.60408300000000004</v>
      </c>
      <c r="DR21" s="50">
        <v>0.57538699999999998</v>
      </c>
      <c r="DS21" s="50">
        <v>0.59206899999999996</v>
      </c>
      <c r="DT21" s="50">
        <v>0.43911699999999998</v>
      </c>
      <c r="DU21" s="50">
        <v>0.35749500000000001</v>
      </c>
      <c r="DV21" s="50">
        <v>0.67142400000000002</v>
      </c>
      <c r="DW21" s="43">
        <f t="shared" si="25"/>
        <v>0.44226592307692303</v>
      </c>
      <c r="DY21" s="50">
        <v>0.37475399999999998</v>
      </c>
      <c r="DZ21" s="50">
        <v>0.36559399999999997</v>
      </c>
      <c r="EA21" s="50">
        <v>0.44308599999999998</v>
      </c>
      <c r="EB21" s="50">
        <v>0.38649099999999997</v>
      </c>
      <c r="EC21" s="50">
        <v>0.53668099999999996</v>
      </c>
      <c r="ED21" s="43">
        <f t="shared" si="26"/>
        <v>0.42132120000000006</v>
      </c>
      <c r="EF21" s="50">
        <v>0.26743299999999998</v>
      </c>
      <c r="EG21" s="50">
        <v>0.19598199999999999</v>
      </c>
      <c r="EH21" s="50">
        <v>0.30657299999999998</v>
      </c>
      <c r="EI21" s="50">
        <v>0.28637899999999999</v>
      </c>
      <c r="EJ21" s="50">
        <v>0.34972799999999998</v>
      </c>
      <c r="EK21" s="43">
        <f t="shared" si="27"/>
        <v>0.281219</v>
      </c>
      <c r="EM21" s="43">
        <f t="shared" si="28"/>
        <v>0.41365094743589748</v>
      </c>
      <c r="EN21" s="43">
        <f t="shared" si="29"/>
        <v>4.801046928000726E-2</v>
      </c>
      <c r="EO21" s="43">
        <f t="shared" si="30"/>
        <v>29</v>
      </c>
      <c r="ER21" s="50">
        <v>0.33697100000000002</v>
      </c>
      <c r="ES21" s="50">
        <v>0.574986</v>
      </c>
      <c r="ET21" s="50">
        <v>0.350499</v>
      </c>
      <c r="EU21" s="43">
        <f t="shared" si="31"/>
        <v>0.42081866666666667</v>
      </c>
      <c r="EW21" s="50">
        <v>0.20231199999999999</v>
      </c>
      <c r="EX21" s="50">
        <v>0.13589300000000001</v>
      </c>
      <c r="EY21" s="50">
        <v>0.27012399999999998</v>
      </c>
      <c r="EZ21" s="50">
        <v>0.16128300000000001</v>
      </c>
      <c r="FA21" s="50">
        <v>0.467167</v>
      </c>
      <c r="FB21" s="50">
        <v>0.15886600000000001</v>
      </c>
      <c r="FC21" s="43">
        <f t="shared" si="32"/>
        <v>0.23260749999999997</v>
      </c>
      <c r="FE21" s="50">
        <v>0.244476</v>
      </c>
      <c r="FF21" s="50">
        <v>0.472219</v>
      </c>
      <c r="FG21" s="50">
        <v>0.37453799999999998</v>
      </c>
      <c r="FH21" s="50">
        <v>0.39567600000000003</v>
      </c>
      <c r="FI21" s="50">
        <v>0.40666999999999998</v>
      </c>
      <c r="FJ21" s="50">
        <v>0.27386500000000003</v>
      </c>
      <c r="FK21" s="50">
        <v>0.29621199999999998</v>
      </c>
      <c r="FL21" s="50">
        <v>0.17638200000000001</v>
      </c>
      <c r="FM21" s="50">
        <v>0.61770999999999998</v>
      </c>
      <c r="FN21" s="50">
        <v>0.36817100000000003</v>
      </c>
      <c r="FO21" s="43">
        <f t="shared" si="33"/>
        <v>0.36259189999999997</v>
      </c>
      <c r="FQ21" s="51">
        <v>0.26678600000000002</v>
      </c>
      <c r="FR21" s="51">
        <v>0.65779799999999999</v>
      </c>
      <c r="FS21" s="51">
        <v>0.46403</v>
      </c>
      <c r="FT21" s="43">
        <f t="shared" si="34"/>
        <v>0.46287133333333336</v>
      </c>
      <c r="FV21" s="43">
        <f t="shared" si="35"/>
        <v>0.36972235000000003</v>
      </c>
      <c r="FW21" s="43">
        <f t="shared" si="36"/>
        <v>5.0115609744418942E-2</v>
      </c>
      <c r="FX21" s="43">
        <f t="shared" si="37"/>
        <v>22</v>
      </c>
      <c r="GA21" s="50">
        <v>0.165825</v>
      </c>
      <c r="GB21" s="50">
        <v>0.17211799999999999</v>
      </c>
      <c r="GC21" s="43">
        <f t="shared" si="38"/>
        <v>0.1689715</v>
      </c>
      <c r="GE21" s="50">
        <v>0.30816900000000003</v>
      </c>
      <c r="GF21" s="51">
        <v>0.34928999999999999</v>
      </c>
      <c r="GG21" s="51">
        <v>0.171482</v>
      </c>
      <c r="GH21" s="43">
        <f t="shared" si="39"/>
        <v>0.26038600000000001</v>
      </c>
      <c r="GJ21" s="50">
        <v>0.39457799999999998</v>
      </c>
      <c r="GK21" s="50">
        <v>0.22373999999999999</v>
      </c>
      <c r="GL21" s="50">
        <v>0.30735200000000001</v>
      </c>
      <c r="GM21" s="43">
        <f t="shared" si="40"/>
        <v>0.30855666666666665</v>
      </c>
      <c r="GO21" s="51">
        <v>0.31770799999999999</v>
      </c>
      <c r="GP21" s="51">
        <v>0.26027099999999997</v>
      </c>
      <c r="GQ21" s="51">
        <v>0.35024899999999998</v>
      </c>
      <c r="GR21" s="51">
        <v>0.501085</v>
      </c>
      <c r="GS21" s="51">
        <v>0.28502100000000002</v>
      </c>
      <c r="GT21" s="51">
        <v>0.30553599999999997</v>
      </c>
      <c r="GU21" s="51">
        <v>0.398065</v>
      </c>
      <c r="GV21" s="51">
        <v>0.53937400000000002</v>
      </c>
      <c r="GW21" s="51">
        <v>0.516239</v>
      </c>
      <c r="GX21" s="43">
        <f t="shared" si="41"/>
        <v>0.38594977777777778</v>
      </c>
      <c r="GZ21" s="43">
        <f t="shared" si="0"/>
        <v>0.26152079166666664</v>
      </c>
      <c r="HA21" s="43">
        <f t="shared" si="1"/>
        <v>3.2857125074396247E-2</v>
      </c>
      <c r="HB21" s="43">
        <f t="shared" si="42"/>
        <v>17</v>
      </c>
      <c r="HG21" s="51">
        <v>0.38361600000000001</v>
      </c>
      <c r="HH21" s="51">
        <v>0.340617</v>
      </c>
      <c r="HI21" s="51">
        <v>0.50186500000000001</v>
      </c>
      <c r="HJ21" s="51">
        <v>0.41027000000000002</v>
      </c>
      <c r="HK21" s="51">
        <v>0.37330799999999997</v>
      </c>
      <c r="HL21" s="51">
        <v>0.70090600000000003</v>
      </c>
      <c r="HM21" s="51">
        <v>0.56299999999999994</v>
      </c>
      <c r="HN21" s="51">
        <v>0.47836899999999999</v>
      </c>
      <c r="HO21" s="51">
        <v>0.365006</v>
      </c>
      <c r="HP21" s="51">
        <v>0.54645699999999997</v>
      </c>
      <c r="HQ21" s="51">
        <v>0.65740799999999999</v>
      </c>
      <c r="HR21" s="51">
        <v>0.44405899999999998</v>
      </c>
      <c r="HS21" s="51">
        <v>0.56198700000000001</v>
      </c>
      <c r="HT21" s="51">
        <v>0.44334200000000001</v>
      </c>
      <c r="HU21" s="51">
        <v>0.62621000000000004</v>
      </c>
      <c r="HV21" s="51">
        <v>0.335144</v>
      </c>
      <c r="HW21" s="51">
        <v>0.529366</v>
      </c>
      <c r="HX21" s="51">
        <v>0.33266099999999998</v>
      </c>
      <c r="HY21" s="71">
        <f t="shared" si="43"/>
        <v>0.47742172222222223</v>
      </c>
      <c r="IA21" s="50">
        <v>0.42276599999999998</v>
      </c>
      <c r="IB21" s="50">
        <v>0.503166</v>
      </c>
      <c r="IC21" s="50">
        <v>0.33205200000000001</v>
      </c>
      <c r="ID21" s="50">
        <v>0.62949200000000005</v>
      </c>
      <c r="IE21" s="50">
        <v>0.54528699999999997</v>
      </c>
      <c r="IF21" s="50">
        <v>0.37425599999999998</v>
      </c>
      <c r="IG21" s="70">
        <f t="shared" si="44"/>
        <v>0.46783649999999999</v>
      </c>
      <c r="II21" s="50">
        <v>0.49155300000000002</v>
      </c>
      <c r="IJ21" s="50">
        <v>0.49866700000000003</v>
      </c>
      <c r="IK21" s="50">
        <v>0.42051100000000002</v>
      </c>
      <c r="IL21" s="86">
        <v>0.49396299999999999</v>
      </c>
      <c r="IM21" s="95">
        <f t="shared" si="45"/>
        <v>0.47617350000000003</v>
      </c>
      <c r="IN21" s="74"/>
      <c r="IO21" s="74">
        <f t="shared" si="46"/>
        <v>0.47381057407407406</v>
      </c>
      <c r="IP21" s="74">
        <f t="shared" si="47"/>
        <v>3.0086921555666853E-3</v>
      </c>
      <c r="IQ21" s="74">
        <f t="shared" si="48"/>
        <v>28</v>
      </c>
      <c r="IR21" s="74"/>
      <c r="IS21" s="74"/>
      <c r="IT21" s="50">
        <v>0.42107899999999998</v>
      </c>
      <c r="IU21" s="50">
        <v>0.54883300000000002</v>
      </c>
      <c r="IV21" s="50">
        <v>0.47906700000000002</v>
      </c>
      <c r="IW21" s="50">
        <v>0.49859500000000001</v>
      </c>
      <c r="IX21" s="50">
        <v>0.36458400000000002</v>
      </c>
      <c r="IY21" s="50">
        <v>0.34829100000000002</v>
      </c>
      <c r="IZ21" s="50">
        <v>0.46663300000000002</v>
      </c>
      <c r="JA21" s="43">
        <f t="shared" si="49"/>
        <v>0.44672600000000001</v>
      </c>
      <c r="JC21" s="50">
        <v>0.37800299999999998</v>
      </c>
      <c r="JD21" s="50">
        <v>0.56325800000000004</v>
      </c>
      <c r="JE21" s="50">
        <v>0.56705799999999995</v>
      </c>
      <c r="JF21" s="43">
        <f t="shared" si="50"/>
        <v>0.50277300000000003</v>
      </c>
      <c r="JH21" s="51">
        <v>0.37864500000000001</v>
      </c>
      <c r="JI21" s="51">
        <v>0.61141100000000004</v>
      </c>
      <c r="JJ21" s="152">
        <v>0.64857699999999996</v>
      </c>
      <c r="JK21" s="51">
        <v>0.54918900000000004</v>
      </c>
      <c r="JL21" s="51">
        <v>0.63047799999999998</v>
      </c>
      <c r="JM21" s="51">
        <v>0.40707300000000002</v>
      </c>
      <c r="JN21" s="51">
        <v>0.62468000000000001</v>
      </c>
      <c r="JO21" s="51">
        <v>0.66968399999999995</v>
      </c>
      <c r="JP21" s="51">
        <v>0.58494000000000002</v>
      </c>
      <c r="JQ21" s="51">
        <v>0.57656099999999999</v>
      </c>
      <c r="JR21" s="51">
        <v>0.767459</v>
      </c>
      <c r="JS21" s="43">
        <f t="shared" si="51"/>
        <v>0.58624518181818186</v>
      </c>
      <c r="JU21" s="43">
        <f t="shared" si="2"/>
        <v>0.47474950000000005</v>
      </c>
      <c r="JV21" s="43">
        <f t="shared" si="3"/>
        <v>2.8023500000000003E-2</v>
      </c>
      <c r="JW21" s="43">
        <f t="shared" si="4"/>
        <v>10</v>
      </c>
      <c r="JZ21" s="50">
        <v>-2.7507E-2</v>
      </c>
      <c r="KA21" s="50">
        <v>0.31051499999999999</v>
      </c>
      <c r="KB21" s="50">
        <v>-8.064E-3</v>
      </c>
      <c r="KC21" s="50">
        <v>-9.5949999999999994E-3</v>
      </c>
      <c r="KD21" s="50">
        <v>5.6933999999999998E-2</v>
      </c>
      <c r="KE21" s="50">
        <v>2.9523000000000001E-2</v>
      </c>
      <c r="KF21" s="50">
        <v>-1.6567999999999999E-2</v>
      </c>
      <c r="KG21" s="50">
        <v>3.2154000000000002E-2</v>
      </c>
      <c r="KH21" s="50">
        <v>4.7305E-2</v>
      </c>
      <c r="KI21" s="50">
        <v>3.0100000000000001E-3</v>
      </c>
      <c r="KJ21" s="43">
        <f t="shared" si="52"/>
        <v>4.1770699999999994E-2</v>
      </c>
      <c r="KL21" s="50">
        <v>8.3491999999999997E-2</v>
      </c>
      <c r="KM21" s="50">
        <v>0.116287</v>
      </c>
      <c r="KN21" s="50">
        <v>5.9784999999999998E-2</v>
      </c>
      <c r="KO21" s="50">
        <v>5.0944999999999997E-2</v>
      </c>
      <c r="KP21" s="50">
        <v>5.6030000000000003E-2</v>
      </c>
      <c r="KQ21" s="43">
        <f t="shared" si="53"/>
        <v>7.3307800000000006E-2</v>
      </c>
      <c r="KS21" s="50">
        <v>1.7361000000000001E-2</v>
      </c>
      <c r="KT21" s="50">
        <v>-7.8150000000000008E-3</v>
      </c>
      <c r="KU21" s="50">
        <v>3.1278E-2</v>
      </c>
      <c r="KV21" s="43">
        <f t="shared" si="54"/>
        <v>1.3608E-2</v>
      </c>
      <c r="KX21" s="43">
        <f t="shared" si="55"/>
        <v>4.2895500000000003E-2</v>
      </c>
      <c r="KY21" s="43">
        <f t="shared" si="56"/>
        <v>1.7243021886065489E-2</v>
      </c>
      <c r="KZ21" s="43">
        <f t="shared" si="57"/>
        <v>18</v>
      </c>
      <c r="LD21" s="50">
        <v>0.49155300000000002</v>
      </c>
      <c r="LE21" s="50">
        <v>0.49866700000000003</v>
      </c>
      <c r="LF21" s="50">
        <v>0.42051100000000002</v>
      </c>
      <c r="LG21" s="50">
        <v>0.49396299999999999</v>
      </c>
      <c r="LH21" s="43">
        <f t="shared" si="58"/>
        <v>0.47617350000000003</v>
      </c>
      <c r="LJ21" s="51">
        <v>0.74796600000000002</v>
      </c>
      <c r="LK21" s="51">
        <v>0.446517</v>
      </c>
      <c r="LL21" s="51">
        <v>0.70719399999999999</v>
      </c>
      <c r="LM21" s="51">
        <v>0.47218199999999999</v>
      </c>
      <c r="LN21" s="51">
        <v>0.56574199999999997</v>
      </c>
      <c r="LO21" s="51">
        <v>0.75211499999999998</v>
      </c>
      <c r="LP21" s="51">
        <v>0.70930499999999996</v>
      </c>
      <c r="LQ21" s="51">
        <v>0.69829799999999997</v>
      </c>
      <c r="LR21" s="51">
        <v>0.39985199999999999</v>
      </c>
      <c r="LS21" s="51">
        <v>0.356238</v>
      </c>
      <c r="LT21" s="43">
        <f t="shared" si="59"/>
        <v>0.58554090000000003</v>
      </c>
      <c r="LV21" s="50">
        <v>0.55658700000000005</v>
      </c>
      <c r="LW21" s="50">
        <v>0.49771700000000002</v>
      </c>
      <c r="LX21" s="50">
        <v>0.38660499999999998</v>
      </c>
      <c r="LY21" s="50">
        <v>0.61102500000000004</v>
      </c>
      <c r="LZ21" s="50">
        <v>0.32300499999999999</v>
      </c>
      <c r="MA21" s="74">
        <f t="shared" si="60"/>
        <v>0.47498780000000007</v>
      </c>
      <c r="MB21" s="74"/>
      <c r="MC21" s="74">
        <f t="shared" si="61"/>
        <v>0.51223406666666671</v>
      </c>
      <c r="MD21" s="74">
        <f t="shared" si="62"/>
        <v>3.6655014805359411E-2</v>
      </c>
      <c r="ME21" s="43">
        <f t="shared" si="63"/>
        <v>19</v>
      </c>
      <c r="MH21" s="50">
        <v>0.17085</v>
      </c>
      <c r="MI21" s="50">
        <v>0.109458</v>
      </c>
      <c r="MJ21" s="50">
        <v>6.6122E-2</v>
      </c>
      <c r="MK21" s="50">
        <v>6.1699999999999998E-2</v>
      </c>
      <c r="ML21" s="50">
        <v>0.25903900000000002</v>
      </c>
      <c r="MM21" s="50">
        <v>0.16167000000000001</v>
      </c>
      <c r="MN21" s="50">
        <v>5.9420000000000001E-2</v>
      </c>
      <c r="MO21" s="50">
        <v>5.2782000000000003E-2</v>
      </c>
      <c r="MP21" s="50">
        <v>4.4256999999999998E-2</v>
      </c>
      <c r="MQ21" s="50">
        <v>4.7995999999999997E-2</v>
      </c>
      <c r="MR21" s="43">
        <f t="shared" si="64"/>
        <v>0.10332939999999999</v>
      </c>
      <c r="MT21" s="50">
        <v>1.3597E-2</v>
      </c>
      <c r="MU21" s="50">
        <v>2.1191000000000002E-2</v>
      </c>
      <c r="MV21" s="50">
        <v>1.4572E-2</v>
      </c>
      <c r="MW21" s="50">
        <v>5.5176000000000003E-2</v>
      </c>
      <c r="MX21" s="43">
        <f t="shared" si="65"/>
        <v>2.6134000000000001E-2</v>
      </c>
      <c r="MZ21" s="50">
        <v>2.4778000000000001E-2</v>
      </c>
      <c r="NA21" s="50">
        <v>4.1210999999999998E-2</v>
      </c>
      <c r="NB21" s="50">
        <v>1.7170000000000001E-2</v>
      </c>
      <c r="NC21" s="50">
        <v>2.3698E-2</v>
      </c>
      <c r="ND21" s="50">
        <v>4.9585999999999998E-2</v>
      </c>
      <c r="NE21" s="50">
        <v>5.3642000000000002E-2</v>
      </c>
      <c r="NF21" s="43">
        <f t="shared" si="66"/>
        <v>3.5014166666666666E-2</v>
      </c>
      <c r="NH21" s="43">
        <f t="shared" si="67"/>
        <v>5.4825855555555546E-2</v>
      </c>
      <c r="NI21" s="43">
        <f t="shared" si="68"/>
        <v>2.4386879722250877E-2</v>
      </c>
      <c r="NJ21" s="43">
        <f t="shared" si="69"/>
        <v>20</v>
      </c>
      <c r="NM21" s="51">
        <v>0.20785699999999999</v>
      </c>
      <c r="NN21" s="51">
        <v>0.66672299999999995</v>
      </c>
      <c r="NO21" s="51">
        <v>0.32818000000000003</v>
      </c>
      <c r="NP21" s="51">
        <v>0.57177299999999998</v>
      </c>
      <c r="NQ21" s="51">
        <v>0.51304700000000003</v>
      </c>
      <c r="NR21" s="51">
        <v>0.47014400000000001</v>
      </c>
      <c r="NS21" s="43">
        <f t="shared" si="70"/>
        <v>0.45962066666666668</v>
      </c>
      <c r="NU21" s="51">
        <v>0.55859000000000003</v>
      </c>
      <c r="NV21" s="51">
        <v>0.45871200000000001</v>
      </c>
      <c r="NW21" s="43">
        <f t="shared" si="71"/>
        <v>0.50865099999999996</v>
      </c>
      <c r="NY21" s="50">
        <v>0.65091299999999996</v>
      </c>
      <c r="NZ21" s="50">
        <v>0.59260999999999997</v>
      </c>
      <c r="OA21" s="50">
        <v>0.62727999999999995</v>
      </c>
      <c r="OB21" s="50">
        <v>0.47369800000000001</v>
      </c>
      <c r="OC21" s="50">
        <v>0.51802999999999999</v>
      </c>
      <c r="OD21" s="43">
        <f t="shared" si="5"/>
        <v>0.57250620000000008</v>
      </c>
      <c r="OF21" s="43">
        <f t="shared" si="6"/>
        <v>0.51359262222222224</v>
      </c>
      <c r="OG21" s="43">
        <f t="shared" si="7"/>
        <v>3.2680782485675748E-2</v>
      </c>
      <c r="OH21" s="43">
        <f t="shared" si="8"/>
        <v>13</v>
      </c>
      <c r="OI21" s="74"/>
      <c r="OJ21" s="74"/>
      <c r="OU21" s="75"/>
      <c r="OV21" s="75"/>
      <c r="OW21" s="75"/>
      <c r="OX21" s="75"/>
      <c r="PD21" s="75"/>
      <c r="PE21" s="75"/>
      <c r="PF21" s="75"/>
      <c r="PG21" s="75"/>
      <c r="PH21" s="75"/>
      <c r="PI21" s="75"/>
      <c r="PJ21" s="75"/>
      <c r="PK21" s="75"/>
      <c r="PL21" s="75"/>
      <c r="PM21" s="75"/>
      <c r="PN21" s="75"/>
      <c r="PO21" s="75"/>
      <c r="PV21" s="74"/>
      <c r="PW21" s="74"/>
      <c r="PX21" s="74"/>
      <c r="PY21" s="74"/>
      <c r="PZ21" s="74"/>
      <c r="QA21" s="74"/>
      <c r="QB21" s="74"/>
      <c r="QC21" s="74"/>
      <c r="QD21" s="74"/>
      <c r="QE21" s="74"/>
      <c r="QF21" s="74"/>
      <c r="QG21" s="74"/>
      <c r="QN21" s="74"/>
      <c r="QO21" s="74"/>
      <c r="QP21" s="74"/>
      <c r="QQ21" s="74"/>
      <c r="QR21" s="74"/>
      <c r="QS21" s="74"/>
      <c r="QU21" s="74"/>
      <c r="QV21" s="74"/>
      <c r="QW21" s="74"/>
      <c r="QY21" s="74"/>
      <c r="QZ21" s="74"/>
      <c r="RA21" s="74"/>
      <c r="RG21" s="74"/>
      <c r="RI21" s="74"/>
      <c r="RQ21" s="74"/>
      <c r="RR21" s="74"/>
      <c r="RZ21" s="74"/>
      <c r="SA21" s="74"/>
      <c r="SB21" s="74"/>
      <c r="SC21" s="74"/>
      <c r="SI21" s="74"/>
      <c r="SJ21" s="74"/>
    </row>
    <row r="22" spans="1:504" x14ac:dyDescent="0.2">
      <c r="A22" s="69">
        <v>16.04</v>
      </c>
      <c r="B22" s="59">
        <f t="shared" si="72"/>
        <v>15</v>
      </c>
      <c r="C22" s="59">
        <v>14</v>
      </c>
      <c r="E22" s="50">
        <v>0.58139099999999999</v>
      </c>
      <c r="F22" s="50">
        <v>0.49526700000000001</v>
      </c>
      <c r="G22" s="50">
        <v>0.53067799999999998</v>
      </c>
      <c r="H22" s="50">
        <v>0.45250800000000002</v>
      </c>
      <c r="I22" s="50">
        <v>0.55108299999999999</v>
      </c>
      <c r="J22" s="50">
        <v>0.50991799999999998</v>
      </c>
      <c r="K22" s="50">
        <v>0.41006500000000001</v>
      </c>
      <c r="L22" s="50">
        <v>0.51021000000000005</v>
      </c>
      <c r="M22" s="50">
        <v>0.49163499999999999</v>
      </c>
      <c r="N22" s="50">
        <v>0.50875400000000004</v>
      </c>
      <c r="O22" s="70">
        <f t="shared" si="9"/>
        <v>0.50415089999999996</v>
      </c>
      <c r="Q22" s="50">
        <v>0.54961599999999999</v>
      </c>
      <c r="R22" s="50">
        <v>0.69554300000000002</v>
      </c>
      <c r="S22" s="50">
        <v>0.58227399999999996</v>
      </c>
      <c r="T22" s="50">
        <v>0.446216</v>
      </c>
      <c r="U22" s="70">
        <f t="shared" si="10"/>
        <v>0.56841225000000006</v>
      </c>
      <c r="W22" s="50">
        <v>0.44137500000000002</v>
      </c>
      <c r="X22" s="50">
        <v>0.51281500000000002</v>
      </c>
      <c r="Y22" s="50">
        <v>0.43807400000000002</v>
      </c>
      <c r="Z22" s="50">
        <v>0.648173</v>
      </c>
      <c r="AA22" s="50">
        <v>0.366313</v>
      </c>
      <c r="AB22" s="50">
        <v>0.40129700000000001</v>
      </c>
      <c r="AC22" s="50">
        <v>0.42704799999999998</v>
      </c>
      <c r="AD22" s="70">
        <f t="shared" si="11"/>
        <v>0.46215642857142863</v>
      </c>
      <c r="AF22" s="50">
        <v>0.25150600000000001</v>
      </c>
      <c r="AG22" s="50">
        <v>0.25562699999999999</v>
      </c>
      <c r="AH22" s="50">
        <v>0.38040499999999999</v>
      </c>
      <c r="AI22" s="50">
        <v>0.29097899999999999</v>
      </c>
      <c r="AJ22" s="50">
        <v>0.28556999999999999</v>
      </c>
      <c r="AK22" s="50">
        <v>0.450936</v>
      </c>
      <c r="AL22" s="50">
        <v>0.38755299999999998</v>
      </c>
      <c r="AM22" s="70">
        <f t="shared" si="12"/>
        <v>0.3289394285714286</v>
      </c>
      <c r="AO22" s="43">
        <f t="shared" si="13"/>
        <v>0.46591475178571434</v>
      </c>
      <c r="AP22" s="43">
        <f t="shared" si="14"/>
        <v>5.0616288825414427E-2</v>
      </c>
      <c r="AQ22" s="43">
        <f t="shared" si="15"/>
        <v>28</v>
      </c>
      <c r="AU22" s="51">
        <v>0.38297799999999999</v>
      </c>
      <c r="AV22" s="51">
        <v>0.32734799999999997</v>
      </c>
      <c r="AW22" s="51">
        <v>0.44610300000000003</v>
      </c>
      <c r="AX22" s="51">
        <v>0.28902</v>
      </c>
      <c r="AY22" s="51">
        <v>0.47425800000000001</v>
      </c>
      <c r="AZ22" s="51">
        <v>0.65607000000000004</v>
      </c>
      <c r="BA22" s="51">
        <v>0.60393600000000003</v>
      </c>
      <c r="BB22" s="51">
        <v>0.51484200000000002</v>
      </c>
      <c r="BC22" s="51">
        <v>0.37499900000000003</v>
      </c>
      <c r="BD22" s="51">
        <v>0.54579100000000003</v>
      </c>
      <c r="BE22" s="51">
        <v>0.61809400000000003</v>
      </c>
      <c r="BF22" s="51">
        <v>0.55560299999999996</v>
      </c>
      <c r="BG22" s="51">
        <v>0.54541899999999999</v>
      </c>
      <c r="BH22" s="51">
        <v>0.46762700000000001</v>
      </c>
      <c r="BI22" s="51">
        <v>0.70814500000000002</v>
      </c>
      <c r="BJ22" s="51">
        <v>0.40023500000000001</v>
      </c>
      <c r="BK22" s="51">
        <v>0.53584100000000001</v>
      </c>
      <c r="BL22" s="51">
        <v>0.39884999999999998</v>
      </c>
      <c r="BM22" s="43">
        <f t="shared" si="16"/>
        <v>0.49139772222222228</v>
      </c>
      <c r="BO22" s="50">
        <v>0.42352800000000002</v>
      </c>
      <c r="BP22" s="50">
        <v>0.44425999999999999</v>
      </c>
      <c r="BQ22" s="50">
        <v>0.31501899999999999</v>
      </c>
      <c r="BR22" s="50">
        <v>0.688662</v>
      </c>
      <c r="BS22" s="50">
        <v>0.55924700000000005</v>
      </c>
      <c r="BT22" s="50">
        <v>0.43873699999999999</v>
      </c>
      <c r="BU22" s="43">
        <f t="shared" si="17"/>
        <v>0.47824216666666669</v>
      </c>
      <c r="BW22" s="50">
        <v>0.48513600000000001</v>
      </c>
      <c r="BX22" s="50">
        <v>0.53534899999999996</v>
      </c>
      <c r="BY22" s="50">
        <v>0.493481</v>
      </c>
      <c r="BZ22" s="50">
        <v>0.55524200000000001</v>
      </c>
      <c r="CA22" s="43">
        <f t="shared" si="18"/>
        <v>0.51730199999999993</v>
      </c>
      <c r="CC22" s="51">
        <v>0.69354499999999997</v>
      </c>
      <c r="CD22" s="51">
        <v>0.42544199999999999</v>
      </c>
      <c r="CE22" s="51">
        <v>0.76708500000000002</v>
      </c>
      <c r="CF22" s="51">
        <v>0.49136600000000002</v>
      </c>
      <c r="CG22" s="51">
        <v>0.58625700000000003</v>
      </c>
      <c r="CH22" s="51">
        <v>0.75977799999999995</v>
      </c>
      <c r="CI22" s="51">
        <v>0.76418399999999997</v>
      </c>
      <c r="CJ22" s="51">
        <v>0.76076699999999997</v>
      </c>
      <c r="CK22" s="51">
        <v>0.41172599999999998</v>
      </c>
      <c r="CL22" s="51">
        <v>0.36637500000000001</v>
      </c>
      <c r="CM22" s="43">
        <f t="shared" si="19"/>
        <v>0.60265249999999992</v>
      </c>
      <c r="CO22" s="50">
        <v>0.554176</v>
      </c>
      <c r="CP22" s="50">
        <v>0.49785400000000002</v>
      </c>
      <c r="CQ22" s="50">
        <v>0.38316800000000001</v>
      </c>
      <c r="CR22" s="50">
        <v>0.61348000000000003</v>
      </c>
      <c r="CS22" s="50">
        <v>0.37265500000000001</v>
      </c>
      <c r="CT22" s="43">
        <f t="shared" si="20"/>
        <v>0.48426659999999994</v>
      </c>
      <c r="CV22" s="43">
        <f t="shared" si="21"/>
        <v>0.51477219777777772</v>
      </c>
      <c r="CW22" s="43">
        <f t="shared" si="22"/>
        <v>5.1334072978403512E-2</v>
      </c>
      <c r="CX22" s="43">
        <f t="shared" si="23"/>
        <v>43</v>
      </c>
      <c r="DB22" s="50">
        <v>0.646899</v>
      </c>
      <c r="DC22" s="50">
        <v>0.40327800000000003</v>
      </c>
      <c r="DD22" s="50">
        <v>0.53188599999999997</v>
      </c>
      <c r="DE22" s="50">
        <v>0.29404200000000003</v>
      </c>
      <c r="DF22" s="50">
        <v>0.72888299999999995</v>
      </c>
      <c r="DG22" s="50">
        <v>0.53455699999999995</v>
      </c>
      <c r="DH22" s="43">
        <f t="shared" si="24"/>
        <v>0.52325750000000004</v>
      </c>
      <c r="DJ22" s="50">
        <v>0.28936800000000001</v>
      </c>
      <c r="DK22" s="50">
        <v>0.31302200000000002</v>
      </c>
      <c r="DL22" s="50">
        <v>0.370448</v>
      </c>
      <c r="DM22" s="50">
        <v>0.355209</v>
      </c>
      <c r="DN22" s="50">
        <v>0.50790500000000005</v>
      </c>
      <c r="DO22" s="50">
        <v>0.42518600000000001</v>
      </c>
      <c r="DP22" s="50">
        <v>0.40802300000000002</v>
      </c>
      <c r="DQ22" s="50">
        <v>0.60187299999999999</v>
      </c>
      <c r="DR22" s="50">
        <v>0.56394500000000003</v>
      </c>
      <c r="DS22" s="50">
        <v>0.50244500000000003</v>
      </c>
      <c r="DT22" s="50">
        <v>0.45472899999999999</v>
      </c>
      <c r="DU22" s="50">
        <v>0.39657300000000001</v>
      </c>
      <c r="DV22" s="50">
        <v>0.81196100000000004</v>
      </c>
      <c r="DW22" s="43">
        <f t="shared" si="25"/>
        <v>0.46159130769230772</v>
      </c>
      <c r="DY22" s="50">
        <v>0.364838</v>
      </c>
      <c r="DZ22" s="50">
        <v>0.32888099999999998</v>
      </c>
      <c r="EA22" s="50">
        <v>0.471113</v>
      </c>
      <c r="EB22" s="50">
        <v>0.508162</v>
      </c>
      <c r="EC22" s="50">
        <v>0.69886800000000004</v>
      </c>
      <c r="ED22" s="43">
        <f t="shared" si="26"/>
        <v>0.47437240000000003</v>
      </c>
      <c r="EF22" s="50">
        <v>0.215532</v>
      </c>
      <c r="EG22" s="50">
        <v>0.19556699999999999</v>
      </c>
      <c r="EH22" s="50">
        <v>0.37102499999999999</v>
      </c>
      <c r="EI22" s="50">
        <v>0.36671399999999998</v>
      </c>
      <c r="EJ22" s="50">
        <v>0.35465200000000002</v>
      </c>
      <c r="EK22" s="43">
        <f t="shared" si="27"/>
        <v>0.30069800000000002</v>
      </c>
      <c r="EM22" s="43">
        <f t="shared" si="28"/>
        <v>0.43997980192307695</v>
      </c>
      <c r="EN22" s="43">
        <f t="shared" si="29"/>
        <v>4.8291220154413679E-2</v>
      </c>
      <c r="EO22" s="43">
        <f t="shared" si="30"/>
        <v>29</v>
      </c>
      <c r="ER22" s="50">
        <v>0.395316</v>
      </c>
      <c r="ES22" s="50">
        <v>0.54314300000000004</v>
      </c>
      <c r="ET22" s="50">
        <v>0.430085</v>
      </c>
      <c r="EU22" s="43">
        <f t="shared" si="31"/>
        <v>0.45618133333333333</v>
      </c>
      <c r="EW22" s="50">
        <v>0.20749000000000001</v>
      </c>
      <c r="EX22" s="50">
        <v>0.15520600000000001</v>
      </c>
      <c r="EY22" s="50">
        <v>0.327569</v>
      </c>
      <c r="EZ22" s="50">
        <v>0.171018</v>
      </c>
      <c r="FA22" s="50">
        <v>0.496834</v>
      </c>
      <c r="FB22" s="50">
        <v>0.182729</v>
      </c>
      <c r="FC22" s="43">
        <f t="shared" si="32"/>
        <v>0.25680766666666666</v>
      </c>
      <c r="FE22" s="50">
        <v>0.29512100000000002</v>
      </c>
      <c r="FF22" s="50">
        <v>0.48003800000000002</v>
      </c>
      <c r="FG22" s="50">
        <v>0.38239400000000001</v>
      </c>
      <c r="FH22" s="50">
        <v>0.35220200000000002</v>
      </c>
      <c r="FI22" s="50">
        <v>0.42333700000000002</v>
      </c>
      <c r="FJ22" s="50">
        <v>0.28168599999999999</v>
      </c>
      <c r="FK22" s="50">
        <v>0.32068099999999999</v>
      </c>
      <c r="FL22" s="50">
        <v>0.19930300000000001</v>
      </c>
      <c r="FM22" s="50">
        <v>0.53972399999999998</v>
      </c>
      <c r="FN22" s="50">
        <v>0.36227999999999999</v>
      </c>
      <c r="FO22" s="43">
        <f t="shared" si="33"/>
        <v>0.36367660000000007</v>
      </c>
      <c r="FQ22" s="51">
        <v>0.241427</v>
      </c>
      <c r="FR22" s="51">
        <v>0.67060600000000004</v>
      </c>
      <c r="FS22" s="51">
        <v>0.51031499999999996</v>
      </c>
      <c r="FT22" s="43">
        <f t="shared" si="34"/>
        <v>0.47411599999999998</v>
      </c>
      <c r="FV22" s="43">
        <f t="shared" si="35"/>
        <v>0.38769540000000002</v>
      </c>
      <c r="FW22" s="43">
        <f t="shared" si="36"/>
        <v>4.9889331407522636E-2</v>
      </c>
      <c r="FX22" s="43">
        <f t="shared" si="37"/>
        <v>22</v>
      </c>
      <c r="GA22" s="50">
        <v>0.22825999999999999</v>
      </c>
      <c r="GB22" s="50">
        <v>0.196135</v>
      </c>
      <c r="GC22" s="43">
        <f t="shared" si="38"/>
        <v>0.21219749999999998</v>
      </c>
      <c r="GE22" s="50">
        <v>0.27721499999999999</v>
      </c>
      <c r="GF22" s="51">
        <v>0.35172399999999998</v>
      </c>
      <c r="GG22" s="51">
        <v>0.20727699999999999</v>
      </c>
      <c r="GH22" s="43">
        <f t="shared" si="39"/>
        <v>0.27950049999999999</v>
      </c>
      <c r="GJ22" s="50">
        <v>0.40944799999999998</v>
      </c>
      <c r="GK22" s="50">
        <v>0.26174500000000001</v>
      </c>
      <c r="GL22" s="50">
        <v>0.39607300000000001</v>
      </c>
      <c r="GM22" s="43">
        <f t="shared" si="40"/>
        <v>0.35575533333333337</v>
      </c>
      <c r="GO22" s="51">
        <v>0.39460000000000001</v>
      </c>
      <c r="GP22" s="51">
        <v>0.26911499999999999</v>
      </c>
      <c r="GQ22" s="51">
        <v>0.43473299999999998</v>
      </c>
      <c r="GR22" s="51">
        <v>0.46004899999999999</v>
      </c>
      <c r="GS22" s="51">
        <v>0.251583</v>
      </c>
      <c r="GT22" s="51">
        <v>0.32548199999999999</v>
      </c>
      <c r="GU22" s="51">
        <v>0.44621899999999998</v>
      </c>
      <c r="GV22" s="51">
        <v>0.69630000000000003</v>
      </c>
      <c r="GW22" s="51">
        <v>0.53940399999999999</v>
      </c>
      <c r="GX22" s="43">
        <f t="shared" si="41"/>
        <v>0.42416500000000007</v>
      </c>
      <c r="GZ22" s="43">
        <f t="shared" si="0"/>
        <v>0.28116708333333335</v>
      </c>
      <c r="HA22" s="43">
        <f t="shared" si="1"/>
        <v>2.9352181812596578E-2</v>
      </c>
      <c r="HB22" s="43">
        <f t="shared" si="42"/>
        <v>17</v>
      </c>
      <c r="HG22" s="51">
        <v>0.38297799999999999</v>
      </c>
      <c r="HH22" s="51">
        <v>0.32734799999999997</v>
      </c>
      <c r="HI22" s="51">
        <v>0.44610300000000003</v>
      </c>
      <c r="HJ22" s="51">
        <v>0.28902</v>
      </c>
      <c r="HK22" s="51">
        <v>0.47425800000000001</v>
      </c>
      <c r="HL22" s="51">
        <v>0.65607000000000004</v>
      </c>
      <c r="HM22" s="51">
        <v>0.60393600000000003</v>
      </c>
      <c r="HN22" s="51">
        <v>0.51484200000000002</v>
      </c>
      <c r="HO22" s="51">
        <v>0.37499900000000003</v>
      </c>
      <c r="HP22" s="51">
        <v>0.54579100000000003</v>
      </c>
      <c r="HQ22" s="51">
        <v>0.61809400000000003</v>
      </c>
      <c r="HR22" s="51">
        <v>0.55560299999999996</v>
      </c>
      <c r="HS22" s="51">
        <v>0.54541899999999999</v>
      </c>
      <c r="HT22" s="51">
        <v>0.46762700000000001</v>
      </c>
      <c r="HU22" s="51">
        <v>0.70814500000000002</v>
      </c>
      <c r="HV22" s="51">
        <v>0.40023500000000001</v>
      </c>
      <c r="HW22" s="51">
        <v>0.53584100000000001</v>
      </c>
      <c r="HX22" s="51">
        <v>0.39884999999999998</v>
      </c>
      <c r="HY22" s="71">
        <f t="shared" si="43"/>
        <v>0.49139772222222228</v>
      </c>
      <c r="IA22" s="50">
        <v>0.42352800000000002</v>
      </c>
      <c r="IB22" s="50">
        <v>0.44425999999999999</v>
      </c>
      <c r="IC22" s="50">
        <v>0.31501899999999999</v>
      </c>
      <c r="ID22" s="50">
        <v>0.688662</v>
      </c>
      <c r="IE22" s="50">
        <v>0.55924700000000005</v>
      </c>
      <c r="IF22" s="50">
        <v>0.43873699999999999</v>
      </c>
      <c r="IG22" s="70">
        <f t="shared" si="44"/>
        <v>0.47824216666666669</v>
      </c>
      <c r="II22" s="50">
        <v>0.48513600000000001</v>
      </c>
      <c r="IJ22" s="50">
        <v>0.53534899999999996</v>
      </c>
      <c r="IK22" s="50">
        <v>0.493481</v>
      </c>
      <c r="IL22" s="86">
        <v>0.55524200000000001</v>
      </c>
      <c r="IM22" s="95">
        <f t="shared" si="45"/>
        <v>0.51730199999999993</v>
      </c>
      <c r="IN22" s="74"/>
      <c r="IO22" s="74">
        <f t="shared" si="46"/>
        <v>0.49564729629629634</v>
      </c>
      <c r="IP22" s="74">
        <f t="shared" si="47"/>
        <v>1.147405486108005E-2</v>
      </c>
      <c r="IQ22" s="74">
        <f t="shared" si="48"/>
        <v>28</v>
      </c>
      <c r="IR22" s="74"/>
      <c r="IS22" s="74"/>
      <c r="IT22" s="50">
        <v>0.48684500000000003</v>
      </c>
      <c r="IU22" s="50">
        <v>0.51430900000000002</v>
      </c>
      <c r="IV22" s="50">
        <v>0.48717700000000003</v>
      </c>
      <c r="IW22" s="50">
        <v>0.53292200000000001</v>
      </c>
      <c r="IX22" s="50">
        <v>0.385403</v>
      </c>
      <c r="IY22" s="50">
        <v>0.37772600000000001</v>
      </c>
      <c r="IZ22" s="50">
        <v>0.47317500000000001</v>
      </c>
      <c r="JA22" s="43">
        <f t="shared" si="49"/>
        <v>0.46536528571428576</v>
      </c>
      <c r="JC22" s="50">
        <v>0.400783</v>
      </c>
      <c r="JD22" s="50">
        <v>0.61797199999999997</v>
      </c>
      <c r="JE22" s="50">
        <v>0.51427400000000001</v>
      </c>
      <c r="JF22" s="43">
        <f t="shared" si="50"/>
        <v>0.5110096666666667</v>
      </c>
      <c r="JH22" s="51">
        <v>0.39408700000000002</v>
      </c>
      <c r="JI22" s="51">
        <v>0.60233899999999996</v>
      </c>
      <c r="JJ22" s="152">
        <v>0.72214999999999996</v>
      </c>
      <c r="JK22" s="51">
        <v>0.64410100000000003</v>
      </c>
      <c r="JL22" s="51">
        <v>0.62827500000000003</v>
      </c>
      <c r="JM22" s="51">
        <v>0.433782</v>
      </c>
      <c r="JN22" s="51">
        <v>0.65283999999999998</v>
      </c>
      <c r="JO22" s="51">
        <v>0.67970799999999998</v>
      </c>
      <c r="JP22" s="51">
        <v>0.54716500000000001</v>
      </c>
      <c r="JQ22" s="51">
        <v>0.62922100000000003</v>
      </c>
      <c r="JR22" s="51">
        <v>0.74319199999999996</v>
      </c>
      <c r="JS22" s="43">
        <f t="shared" si="51"/>
        <v>0.60698727272727271</v>
      </c>
      <c r="JU22" s="43">
        <f t="shared" si="2"/>
        <v>0.4881874761904762</v>
      </c>
      <c r="JV22" s="43">
        <f t="shared" si="3"/>
        <v>2.2822190476190465E-2</v>
      </c>
      <c r="JW22" s="43">
        <f t="shared" si="4"/>
        <v>10</v>
      </c>
      <c r="JZ22" s="50">
        <v>-1.7291000000000001E-2</v>
      </c>
      <c r="KA22" s="50">
        <v>0.36042299999999999</v>
      </c>
      <c r="KB22" s="50">
        <v>-9.2020000000000001E-3</v>
      </c>
      <c r="KC22" s="50">
        <v>-5.9160000000000003E-3</v>
      </c>
      <c r="KD22" s="50">
        <v>4.0850999999999998E-2</v>
      </c>
      <c r="KE22" s="50">
        <v>3.8980000000000001E-2</v>
      </c>
      <c r="KF22" s="50">
        <v>-1.5021E-2</v>
      </c>
      <c r="KG22" s="50">
        <v>3.3619000000000003E-2</v>
      </c>
      <c r="KH22" s="50">
        <v>6.6919999999999993E-2</v>
      </c>
      <c r="KI22" s="50">
        <v>1.0586999999999999E-2</v>
      </c>
      <c r="KJ22" s="43">
        <f t="shared" si="52"/>
        <v>5.0395000000000002E-2</v>
      </c>
      <c r="KL22" s="50">
        <v>0.109835</v>
      </c>
      <c r="KM22" s="50">
        <v>0.124863</v>
      </c>
      <c r="KN22" s="50">
        <v>3.8730000000000001E-2</v>
      </c>
      <c r="KO22" s="50">
        <v>5.9018000000000001E-2</v>
      </c>
      <c r="KP22" s="50">
        <v>4.3775000000000001E-2</v>
      </c>
      <c r="KQ22" s="43">
        <f t="shared" si="53"/>
        <v>7.5244200000000011E-2</v>
      </c>
      <c r="KS22" s="50">
        <v>2.2518E-2</v>
      </c>
      <c r="KT22" s="50">
        <v>-8.4290000000000007E-3</v>
      </c>
      <c r="KU22" s="50">
        <v>3.2679E-2</v>
      </c>
      <c r="KV22" s="43">
        <f t="shared" si="54"/>
        <v>1.5589333333333332E-2</v>
      </c>
      <c r="KX22" s="43">
        <f t="shared" si="55"/>
        <v>4.7076177777777783E-2</v>
      </c>
      <c r="KY22" s="43">
        <f t="shared" si="56"/>
        <v>1.7300642714087072E-2</v>
      </c>
      <c r="KZ22" s="43">
        <f t="shared" si="57"/>
        <v>18</v>
      </c>
      <c r="LD22" s="50">
        <v>0.48513600000000001</v>
      </c>
      <c r="LE22" s="50">
        <v>0.53534899999999996</v>
      </c>
      <c r="LF22" s="50">
        <v>0.493481</v>
      </c>
      <c r="LG22" s="50">
        <v>0.55524200000000001</v>
      </c>
      <c r="LH22" s="43">
        <f t="shared" si="58"/>
        <v>0.51730199999999993</v>
      </c>
      <c r="LJ22" s="51">
        <v>0.69354499999999997</v>
      </c>
      <c r="LK22" s="51">
        <v>0.42544199999999999</v>
      </c>
      <c r="LL22" s="51">
        <v>0.76708500000000002</v>
      </c>
      <c r="LM22" s="51">
        <v>0.49136600000000002</v>
      </c>
      <c r="LN22" s="51">
        <v>0.58625700000000003</v>
      </c>
      <c r="LO22" s="51">
        <v>0.75977799999999995</v>
      </c>
      <c r="LP22" s="51">
        <v>0.76418399999999997</v>
      </c>
      <c r="LQ22" s="51">
        <v>0.76076699999999997</v>
      </c>
      <c r="LR22" s="51">
        <v>0.41172599999999998</v>
      </c>
      <c r="LS22" s="51">
        <v>0.36637500000000001</v>
      </c>
      <c r="LT22" s="43">
        <f t="shared" si="59"/>
        <v>0.60265249999999992</v>
      </c>
      <c r="LV22" s="50">
        <v>0.554176</v>
      </c>
      <c r="LW22" s="50">
        <v>0.49785400000000002</v>
      </c>
      <c r="LX22" s="50">
        <v>0.38316800000000001</v>
      </c>
      <c r="LY22" s="50">
        <v>0.61348000000000003</v>
      </c>
      <c r="LZ22" s="50">
        <v>0.37265500000000001</v>
      </c>
      <c r="MA22" s="74">
        <f t="shared" si="60"/>
        <v>0.48426659999999994</v>
      </c>
      <c r="MB22" s="74"/>
      <c r="MC22" s="74">
        <f t="shared" si="61"/>
        <v>0.53474036666666658</v>
      </c>
      <c r="MD22" s="74">
        <f t="shared" si="62"/>
        <v>3.5269806746013099E-2</v>
      </c>
      <c r="ME22" s="43">
        <f t="shared" si="63"/>
        <v>19</v>
      </c>
      <c r="MH22" s="50">
        <v>0.18596099999999999</v>
      </c>
      <c r="MI22" s="50">
        <v>9.9404000000000006E-2</v>
      </c>
      <c r="MJ22" s="50">
        <v>6.2128999999999997E-2</v>
      </c>
      <c r="MK22" s="50">
        <v>6.1055999999999999E-2</v>
      </c>
      <c r="ML22" s="50">
        <v>0.28238400000000002</v>
      </c>
      <c r="MM22" s="50">
        <v>0.171901</v>
      </c>
      <c r="MN22" s="50">
        <v>5.4128999999999997E-2</v>
      </c>
      <c r="MO22" s="50">
        <v>5.7521999999999997E-2</v>
      </c>
      <c r="MP22" s="50">
        <v>4.2050999999999998E-2</v>
      </c>
      <c r="MQ22" s="50">
        <v>4.7932000000000002E-2</v>
      </c>
      <c r="MR22" s="43">
        <f t="shared" si="64"/>
        <v>0.10644689999999998</v>
      </c>
      <c r="MT22" s="50">
        <v>1.6041E-2</v>
      </c>
      <c r="MU22" s="50">
        <v>2.1965999999999999E-2</v>
      </c>
      <c r="MV22" s="50">
        <v>2.0452000000000001E-2</v>
      </c>
      <c r="MW22" s="50">
        <v>7.2165999999999994E-2</v>
      </c>
      <c r="MX22" s="43">
        <f t="shared" si="65"/>
        <v>3.2656249999999998E-2</v>
      </c>
      <c r="MZ22" s="50">
        <v>2.0782999999999999E-2</v>
      </c>
      <c r="NA22" s="50">
        <v>3.5841999999999999E-2</v>
      </c>
      <c r="NB22" s="50">
        <v>1.8096000000000001E-2</v>
      </c>
      <c r="NC22" s="50">
        <v>2.2536E-2</v>
      </c>
      <c r="ND22" s="50">
        <v>4.7939000000000002E-2</v>
      </c>
      <c r="NE22" s="50">
        <v>5.6936E-2</v>
      </c>
      <c r="NF22" s="43">
        <f t="shared" si="66"/>
        <v>3.3688666666666665E-2</v>
      </c>
      <c r="NH22" s="43">
        <f t="shared" si="67"/>
        <v>5.7597272222222218E-2</v>
      </c>
      <c r="NI22" s="43">
        <f t="shared" si="68"/>
        <v>2.4426632129460526E-2</v>
      </c>
      <c r="NJ22" s="43">
        <f t="shared" si="69"/>
        <v>20</v>
      </c>
      <c r="NM22" s="51">
        <v>0.29309600000000002</v>
      </c>
      <c r="NN22" s="51">
        <v>0.69107399999999997</v>
      </c>
      <c r="NO22" s="51">
        <v>0.36764000000000002</v>
      </c>
      <c r="NP22" s="51">
        <v>0.74525399999999997</v>
      </c>
      <c r="NQ22" s="51">
        <v>0.56276300000000001</v>
      </c>
      <c r="NR22" s="51">
        <v>0.43115199999999998</v>
      </c>
      <c r="NS22" s="43">
        <f t="shared" si="70"/>
        <v>0.51516316666666662</v>
      </c>
      <c r="NU22" s="51">
        <v>0.52555300000000005</v>
      </c>
      <c r="NV22" s="51">
        <v>0.485761</v>
      </c>
      <c r="NW22" s="43">
        <f t="shared" si="71"/>
        <v>0.50565700000000002</v>
      </c>
      <c r="NY22" s="50">
        <v>0.55496199999999996</v>
      </c>
      <c r="NZ22" s="50">
        <v>0.50575999999999999</v>
      </c>
      <c r="OA22" s="50">
        <v>0.68794900000000003</v>
      </c>
      <c r="OB22" s="50">
        <v>0.48738199999999998</v>
      </c>
      <c r="OC22" s="50">
        <v>0.58133800000000002</v>
      </c>
      <c r="OD22" s="43">
        <f t="shared" si="5"/>
        <v>0.56347820000000004</v>
      </c>
      <c r="OF22" s="43">
        <f t="shared" si="6"/>
        <v>0.5280994555555556</v>
      </c>
      <c r="OG22" s="43">
        <f t="shared" si="7"/>
        <v>1.790096338210688E-2</v>
      </c>
      <c r="OH22" s="43">
        <f t="shared" si="8"/>
        <v>13</v>
      </c>
      <c r="OI22" s="74"/>
      <c r="OJ22" s="74"/>
      <c r="OU22" s="75"/>
      <c r="OV22" s="75"/>
      <c r="OW22" s="75"/>
      <c r="OX22" s="75"/>
      <c r="PD22" s="75"/>
      <c r="PE22" s="75"/>
      <c r="PF22" s="75"/>
      <c r="PG22" s="75"/>
      <c r="PH22" s="75"/>
      <c r="PI22" s="75"/>
      <c r="PJ22" s="75"/>
      <c r="PK22" s="75"/>
      <c r="PL22" s="75"/>
      <c r="PM22" s="75"/>
      <c r="PN22" s="75"/>
      <c r="PO22" s="75"/>
      <c r="PV22" s="74"/>
      <c r="PW22" s="74"/>
      <c r="PX22" s="74"/>
      <c r="PY22" s="74"/>
      <c r="PZ22" s="74"/>
      <c r="QA22" s="74"/>
      <c r="QB22" s="74"/>
      <c r="QC22" s="74"/>
      <c r="QD22" s="74"/>
      <c r="QE22" s="74"/>
      <c r="QF22" s="74"/>
      <c r="QG22" s="74"/>
      <c r="QN22" s="74"/>
      <c r="QO22" s="74"/>
      <c r="QP22" s="74"/>
      <c r="QQ22" s="74"/>
      <c r="QR22" s="74"/>
      <c r="QS22" s="74"/>
      <c r="QU22" s="74"/>
      <c r="QV22" s="74"/>
      <c r="QW22" s="74"/>
      <c r="QY22" s="74"/>
      <c r="QZ22" s="74"/>
      <c r="RA22" s="74"/>
      <c r="RG22" s="74"/>
      <c r="RI22" s="74"/>
      <c r="RQ22" s="74"/>
      <c r="RR22" s="74"/>
      <c r="RZ22" s="74"/>
      <c r="SA22" s="74"/>
      <c r="SB22" s="74"/>
      <c r="SC22" s="74"/>
      <c r="SI22" s="74"/>
      <c r="SJ22" s="74"/>
    </row>
    <row r="23" spans="1:504" x14ac:dyDescent="0.2">
      <c r="A23" s="58">
        <v>17.690000000000001</v>
      </c>
      <c r="B23" s="61">
        <f t="shared" si="72"/>
        <v>16.5</v>
      </c>
      <c r="C23" s="61">
        <v>15</v>
      </c>
      <c r="E23" s="50">
        <v>0.53942900000000005</v>
      </c>
      <c r="F23" s="50">
        <v>0.43875900000000001</v>
      </c>
      <c r="G23" s="50">
        <v>0.55452699999999999</v>
      </c>
      <c r="H23" s="50">
        <v>0.52321300000000004</v>
      </c>
      <c r="I23" s="50">
        <v>0.58271300000000004</v>
      </c>
      <c r="J23" s="50">
        <v>0.54075300000000004</v>
      </c>
      <c r="K23" s="50">
        <v>0.42784499999999998</v>
      </c>
      <c r="L23" s="50">
        <v>0.54157299999999997</v>
      </c>
      <c r="M23" s="50">
        <v>0.49737500000000001</v>
      </c>
      <c r="N23" s="50">
        <v>0.48790499999999998</v>
      </c>
      <c r="O23" s="70">
        <f t="shared" si="9"/>
        <v>0.51340920000000001</v>
      </c>
      <c r="Q23" s="50">
        <v>0.506741</v>
      </c>
      <c r="R23" s="50">
        <v>0.76854699999999998</v>
      </c>
      <c r="S23" s="50">
        <v>0.64983900000000006</v>
      </c>
      <c r="T23" s="100">
        <v>0.51039500000000004</v>
      </c>
      <c r="U23" s="70">
        <f t="shared" si="10"/>
        <v>0.60888050000000005</v>
      </c>
      <c r="W23" s="50">
        <v>0.46169199999999999</v>
      </c>
      <c r="X23" s="50">
        <v>0.490624</v>
      </c>
      <c r="Y23" s="50">
        <v>0.43292999999999998</v>
      </c>
      <c r="Z23" s="50">
        <v>0.67163899999999999</v>
      </c>
      <c r="AA23" s="50">
        <v>0.38003799999999999</v>
      </c>
      <c r="AB23" s="50">
        <v>0.503023</v>
      </c>
      <c r="AC23" s="50">
        <v>0.46218300000000001</v>
      </c>
      <c r="AD23" s="70">
        <f t="shared" si="11"/>
        <v>0.48601842857142857</v>
      </c>
      <c r="AF23" s="50">
        <v>0.400729</v>
      </c>
      <c r="AG23" s="50">
        <v>0.26966600000000002</v>
      </c>
      <c r="AH23" s="50">
        <v>0.47760900000000001</v>
      </c>
      <c r="AI23" s="50">
        <v>0.35514000000000001</v>
      </c>
      <c r="AJ23" s="50">
        <v>0.37338500000000002</v>
      </c>
      <c r="AK23" s="50">
        <v>0.47474100000000002</v>
      </c>
      <c r="AL23" s="50">
        <v>0.26901199999999997</v>
      </c>
      <c r="AM23" s="70">
        <f t="shared" si="12"/>
        <v>0.37432599999999999</v>
      </c>
      <c r="AO23" s="43">
        <f t="shared" si="13"/>
        <v>0.49565853214285716</v>
      </c>
      <c r="AP23" s="43">
        <f t="shared" si="14"/>
        <v>4.8260417845859639E-2</v>
      </c>
      <c r="AQ23" s="43">
        <f t="shared" si="15"/>
        <v>28</v>
      </c>
      <c r="AU23" s="51">
        <v>0.40111799999999997</v>
      </c>
      <c r="AV23" s="51">
        <v>0.29386099999999998</v>
      </c>
      <c r="AW23" s="51">
        <v>0.46272200000000002</v>
      </c>
      <c r="AX23" s="51">
        <v>0.39327899999999999</v>
      </c>
      <c r="AY23" s="51">
        <v>0.42459000000000002</v>
      </c>
      <c r="AZ23" s="51">
        <v>0.67761899999999997</v>
      </c>
      <c r="BA23" s="51">
        <v>0.57569800000000004</v>
      </c>
      <c r="BB23" s="51">
        <v>0.48512</v>
      </c>
      <c r="BC23" s="51">
        <v>0.36658000000000002</v>
      </c>
      <c r="BD23" s="51">
        <v>0.58012600000000003</v>
      </c>
      <c r="BE23" s="51">
        <v>0.65668099999999996</v>
      </c>
      <c r="BF23" s="51">
        <v>0.57748900000000003</v>
      </c>
      <c r="BG23" s="51">
        <v>0.56278300000000003</v>
      </c>
      <c r="BH23" s="51">
        <v>0.49123800000000001</v>
      </c>
      <c r="BI23" s="51">
        <v>0.62962899999999999</v>
      </c>
      <c r="BJ23" s="51">
        <v>0.36768499999999998</v>
      </c>
      <c r="BK23" s="51">
        <v>0.55391900000000005</v>
      </c>
      <c r="BL23" s="51">
        <v>0.457847</v>
      </c>
      <c r="BM23" s="43">
        <f t="shared" si="16"/>
        <v>0.49766577777777776</v>
      </c>
      <c r="BO23" s="50">
        <v>0.41472500000000001</v>
      </c>
      <c r="BP23" s="50">
        <v>0.49127399999999999</v>
      </c>
      <c r="BQ23" s="50">
        <v>0.335619</v>
      </c>
      <c r="BR23" s="50">
        <v>0.60431199999999996</v>
      </c>
      <c r="BS23" s="50">
        <v>0.56678200000000001</v>
      </c>
      <c r="BT23" s="50">
        <v>0.45899800000000002</v>
      </c>
      <c r="BU23" s="43">
        <f t="shared" si="17"/>
        <v>0.47861833333333337</v>
      </c>
      <c r="BW23" s="50">
        <v>0.50974299999999995</v>
      </c>
      <c r="BX23" s="50">
        <v>0.48159299999999999</v>
      </c>
      <c r="BY23" s="50">
        <v>0.49077199999999999</v>
      </c>
      <c r="BZ23" s="50">
        <v>0.53772600000000004</v>
      </c>
      <c r="CA23" s="43">
        <f t="shared" si="18"/>
        <v>0.50495849999999998</v>
      </c>
      <c r="CC23" s="51">
        <v>0.711615</v>
      </c>
      <c r="CD23" s="51">
        <v>0.45369599999999999</v>
      </c>
      <c r="CE23" s="51">
        <v>0.75331999999999999</v>
      </c>
      <c r="CF23" s="51">
        <v>0.51325299999999996</v>
      </c>
      <c r="CG23" s="51">
        <v>0.62965700000000002</v>
      </c>
      <c r="CH23" s="51">
        <v>0.78780499999999998</v>
      </c>
      <c r="CI23" s="51">
        <v>0.75825699999999996</v>
      </c>
      <c r="CJ23" s="51">
        <v>0.77133099999999999</v>
      </c>
      <c r="CK23" s="51">
        <v>0.41589500000000001</v>
      </c>
      <c r="CL23" s="51">
        <v>0.365732</v>
      </c>
      <c r="CM23" s="43">
        <f t="shared" si="19"/>
        <v>0.6160561</v>
      </c>
      <c r="CO23" s="50">
        <v>0.51126700000000003</v>
      </c>
      <c r="CP23" s="50">
        <v>0.50746100000000005</v>
      </c>
      <c r="CQ23" s="50">
        <v>0.43027500000000002</v>
      </c>
      <c r="CR23" s="50">
        <v>0.62789799999999996</v>
      </c>
      <c r="CS23" s="50">
        <v>0.33555800000000002</v>
      </c>
      <c r="CT23" s="43">
        <f t="shared" si="20"/>
        <v>0.48249180000000003</v>
      </c>
      <c r="CV23" s="43">
        <f t="shared" si="21"/>
        <v>0.51595810222222216</v>
      </c>
      <c r="CW23" s="43">
        <f t="shared" si="22"/>
        <v>5.6985658868816909E-2</v>
      </c>
      <c r="CX23" s="43">
        <f t="shared" si="23"/>
        <v>43</v>
      </c>
      <c r="DB23" s="50">
        <v>0.57206199999999996</v>
      </c>
      <c r="DC23" s="50">
        <v>0.43428499999999998</v>
      </c>
      <c r="DD23" s="50">
        <v>0.50680000000000003</v>
      </c>
      <c r="DE23" s="50">
        <v>0.29108000000000001</v>
      </c>
      <c r="DF23" s="50">
        <v>0.829704</v>
      </c>
      <c r="DG23" s="50">
        <v>0.57140100000000005</v>
      </c>
      <c r="DH23" s="43">
        <f t="shared" si="24"/>
        <v>0.53422200000000009</v>
      </c>
      <c r="DJ23" s="50">
        <v>0.27918700000000002</v>
      </c>
      <c r="DK23" s="50">
        <v>0.342671</v>
      </c>
      <c r="DL23" s="50">
        <v>0.420788</v>
      </c>
      <c r="DM23" s="50">
        <v>0.36271500000000001</v>
      </c>
      <c r="DN23" s="50">
        <v>0.45222099999999998</v>
      </c>
      <c r="DO23" s="50">
        <v>0.42203600000000002</v>
      </c>
      <c r="DP23" s="50">
        <v>0.430423</v>
      </c>
      <c r="DQ23" s="50">
        <v>0.60981799999999997</v>
      </c>
      <c r="DR23" s="50">
        <v>0.52107499999999995</v>
      </c>
      <c r="DS23" s="50">
        <v>0.51668000000000003</v>
      </c>
      <c r="DT23" s="50">
        <v>0.44472699999999998</v>
      </c>
      <c r="DU23" s="50">
        <v>0.37996999999999997</v>
      </c>
      <c r="DV23" s="50">
        <v>0.779003</v>
      </c>
      <c r="DW23" s="43">
        <f t="shared" si="25"/>
        <v>0.45856261538461546</v>
      </c>
      <c r="DY23" s="50">
        <v>0.40736800000000001</v>
      </c>
      <c r="DZ23" s="50">
        <v>0.31472499999999998</v>
      </c>
      <c r="EA23" s="50">
        <v>0.49595099999999998</v>
      </c>
      <c r="EB23" s="50">
        <v>0.512015</v>
      </c>
      <c r="EC23" s="50">
        <v>0.71266499999999999</v>
      </c>
      <c r="ED23" s="43">
        <f t="shared" si="26"/>
        <v>0.48854479999999995</v>
      </c>
      <c r="EF23" s="50">
        <v>0.25055500000000003</v>
      </c>
      <c r="EG23" s="50">
        <v>0.254247</v>
      </c>
      <c r="EH23" s="50">
        <v>0.40132699999999999</v>
      </c>
      <c r="EI23" s="50">
        <v>0.42479099999999997</v>
      </c>
      <c r="EJ23" s="50">
        <v>0.41131299999999998</v>
      </c>
      <c r="EK23" s="43">
        <f t="shared" si="27"/>
        <v>0.3484466</v>
      </c>
      <c r="EM23" s="43">
        <f t="shared" si="28"/>
        <v>0.45744400384615386</v>
      </c>
      <c r="EN23" s="43">
        <f t="shared" si="29"/>
        <v>3.9521940690982617E-2</v>
      </c>
      <c r="EO23" s="43">
        <f t="shared" si="30"/>
        <v>29</v>
      </c>
      <c r="ER23" s="50">
        <v>0.32684000000000002</v>
      </c>
      <c r="ES23" s="50">
        <v>0.57665200000000005</v>
      </c>
      <c r="ET23" s="50">
        <v>0.39716299999999999</v>
      </c>
      <c r="EU23" s="43">
        <f t="shared" si="31"/>
        <v>0.43355166666666672</v>
      </c>
      <c r="EW23" s="50">
        <v>0.21787500000000001</v>
      </c>
      <c r="EX23" s="50">
        <v>0.18135699999999999</v>
      </c>
      <c r="EY23" s="50">
        <v>0.22745299999999999</v>
      </c>
      <c r="EZ23" s="50">
        <v>0.18692800000000001</v>
      </c>
      <c r="FA23" s="50">
        <v>0.52901100000000001</v>
      </c>
      <c r="FB23" s="50">
        <v>0.18928300000000001</v>
      </c>
      <c r="FC23" s="43">
        <f t="shared" si="32"/>
        <v>0.25531783333333335</v>
      </c>
      <c r="FE23" s="50">
        <v>0.29074299999999997</v>
      </c>
      <c r="FF23" s="50">
        <v>0.54319399999999995</v>
      </c>
      <c r="FG23" s="50">
        <v>0.420603</v>
      </c>
      <c r="FH23" s="50">
        <v>0.40626699999999999</v>
      </c>
      <c r="FI23" s="50">
        <v>0.42179899999999998</v>
      </c>
      <c r="FJ23" s="50">
        <v>0.33328600000000003</v>
      </c>
      <c r="FK23" s="50">
        <v>0.28336099999999997</v>
      </c>
      <c r="FL23" s="50">
        <v>0.15604499999999999</v>
      </c>
      <c r="FM23" s="50">
        <v>0.60950000000000004</v>
      </c>
      <c r="FN23" s="50">
        <v>0.40898099999999998</v>
      </c>
      <c r="FO23" s="43">
        <f t="shared" si="33"/>
        <v>0.38737789999999994</v>
      </c>
      <c r="FQ23" s="51">
        <v>0.271254</v>
      </c>
      <c r="FR23" s="51">
        <v>0.64938499999999999</v>
      </c>
      <c r="FS23" s="51">
        <v>0.52129300000000001</v>
      </c>
      <c r="FT23" s="43">
        <f t="shared" si="34"/>
        <v>0.48064400000000002</v>
      </c>
      <c r="FV23" s="43">
        <f t="shared" si="35"/>
        <v>0.38922285000000001</v>
      </c>
      <c r="FW23" s="43">
        <f t="shared" si="36"/>
        <v>4.8525618649149511E-2</v>
      </c>
      <c r="FX23" s="43">
        <f t="shared" si="37"/>
        <v>22</v>
      </c>
      <c r="GA23" s="50">
        <v>0.21385899999999999</v>
      </c>
      <c r="GB23" s="50">
        <v>0.245728</v>
      </c>
      <c r="GC23" s="43">
        <f t="shared" si="38"/>
        <v>0.22979349999999998</v>
      </c>
      <c r="GE23" s="50">
        <v>0.32643899999999998</v>
      </c>
      <c r="GF23" s="51">
        <v>0.37979200000000002</v>
      </c>
      <c r="GG23" s="51">
        <v>0.17893600000000001</v>
      </c>
      <c r="GH23" s="43">
        <f t="shared" si="39"/>
        <v>0.279364</v>
      </c>
      <c r="GJ23" s="50">
        <v>0.45704299999999998</v>
      </c>
      <c r="GK23" s="50">
        <v>0.27460800000000002</v>
      </c>
      <c r="GL23" s="50">
        <v>0.40832000000000002</v>
      </c>
      <c r="GM23" s="43">
        <f t="shared" si="40"/>
        <v>0.37999033333333337</v>
      </c>
      <c r="GO23" s="51">
        <v>0.30841499999999999</v>
      </c>
      <c r="GP23" s="51">
        <v>0.28622399999999998</v>
      </c>
      <c r="GQ23" s="51">
        <v>0.48543999999999998</v>
      </c>
      <c r="GR23" s="51">
        <v>0.444243</v>
      </c>
      <c r="GS23" s="51">
        <v>0.26173600000000002</v>
      </c>
      <c r="GT23" s="51">
        <v>0.35984699999999997</v>
      </c>
      <c r="GU23" s="51">
        <v>0.46067200000000003</v>
      </c>
      <c r="GV23" s="51">
        <v>0.52558400000000005</v>
      </c>
      <c r="GW23" s="51">
        <v>0.467194</v>
      </c>
      <c r="GX23" s="43">
        <f t="shared" si="41"/>
        <v>0.39992833333333333</v>
      </c>
      <c r="GZ23" s="43">
        <f t="shared" si="0"/>
        <v>0.30389670833333332</v>
      </c>
      <c r="HA23" s="43">
        <f t="shared" si="1"/>
        <v>3.2134527047356649E-2</v>
      </c>
      <c r="HB23" s="43">
        <f t="shared" si="42"/>
        <v>17</v>
      </c>
      <c r="HG23" s="51">
        <v>0.40111799999999997</v>
      </c>
      <c r="HH23" s="51">
        <v>0.29386099999999998</v>
      </c>
      <c r="HI23" s="51">
        <v>0.46272200000000002</v>
      </c>
      <c r="HJ23" s="51">
        <v>0.39327899999999999</v>
      </c>
      <c r="HK23" s="51">
        <v>0.42459000000000002</v>
      </c>
      <c r="HL23" s="51">
        <v>0.67761899999999997</v>
      </c>
      <c r="HM23" s="51">
        <v>0.57569800000000004</v>
      </c>
      <c r="HN23" s="51">
        <v>0.48512</v>
      </c>
      <c r="HO23" s="51">
        <v>0.36658000000000002</v>
      </c>
      <c r="HP23" s="51">
        <v>0.58012600000000003</v>
      </c>
      <c r="HQ23" s="51">
        <v>0.65668099999999996</v>
      </c>
      <c r="HR23" s="51">
        <v>0.57748900000000003</v>
      </c>
      <c r="HS23" s="51">
        <v>0.56278300000000003</v>
      </c>
      <c r="HT23" s="51">
        <v>0.49123800000000001</v>
      </c>
      <c r="HU23" s="51">
        <v>0.62962899999999999</v>
      </c>
      <c r="HV23" s="51">
        <v>0.36768499999999998</v>
      </c>
      <c r="HW23" s="51">
        <v>0.55391900000000005</v>
      </c>
      <c r="HX23" s="51">
        <v>0.457847</v>
      </c>
      <c r="HY23" s="71">
        <f t="shared" si="43"/>
        <v>0.49766577777777776</v>
      </c>
      <c r="IA23" s="50">
        <v>0.41472500000000001</v>
      </c>
      <c r="IB23" s="50">
        <v>0.49127399999999999</v>
      </c>
      <c r="IC23" s="50">
        <v>0.335619</v>
      </c>
      <c r="ID23" s="50">
        <v>0.60431199999999996</v>
      </c>
      <c r="IE23" s="50">
        <v>0.56678200000000001</v>
      </c>
      <c r="IF23" s="50">
        <v>0.45899800000000002</v>
      </c>
      <c r="IG23" s="70">
        <f t="shared" si="44"/>
        <v>0.47861833333333337</v>
      </c>
      <c r="II23" s="50">
        <v>0.50974299999999995</v>
      </c>
      <c r="IJ23" s="50">
        <v>0.48159299999999999</v>
      </c>
      <c r="IK23" s="50">
        <v>0.49077199999999999</v>
      </c>
      <c r="IL23" s="86">
        <v>0.53772600000000004</v>
      </c>
      <c r="IM23" s="95">
        <f t="shared" si="45"/>
        <v>0.50495849999999998</v>
      </c>
      <c r="IN23" s="74"/>
      <c r="IO23" s="74">
        <f t="shared" si="46"/>
        <v>0.493747537037037</v>
      </c>
      <c r="IP23" s="74">
        <f t="shared" si="47"/>
        <v>7.8520815262312048E-3</v>
      </c>
      <c r="IQ23" s="74">
        <f t="shared" si="48"/>
        <v>28</v>
      </c>
      <c r="IR23" s="74"/>
      <c r="IS23" s="74"/>
      <c r="IT23" s="50">
        <v>0.441608</v>
      </c>
      <c r="IU23" s="50">
        <v>0.543493</v>
      </c>
      <c r="IV23" s="50">
        <v>0.49887199999999998</v>
      </c>
      <c r="IW23" s="50">
        <v>0.59248100000000004</v>
      </c>
      <c r="IX23" s="50">
        <v>0.41669600000000001</v>
      </c>
      <c r="IY23" s="50">
        <v>0.37273699999999999</v>
      </c>
      <c r="IZ23" s="50">
        <v>0.50004700000000002</v>
      </c>
      <c r="JA23" s="43">
        <f t="shared" si="49"/>
        <v>0.48084771428571427</v>
      </c>
      <c r="JC23" s="50">
        <v>0.48049799999999998</v>
      </c>
      <c r="JD23" s="50">
        <v>0.55106999999999995</v>
      </c>
      <c r="JE23" s="50">
        <v>0.45659300000000003</v>
      </c>
      <c r="JF23" s="43">
        <f t="shared" si="50"/>
        <v>0.49605366666666667</v>
      </c>
      <c r="JH23" s="51">
        <v>0.40679100000000001</v>
      </c>
      <c r="JI23" s="51">
        <v>0.61529800000000001</v>
      </c>
      <c r="JJ23" s="152">
        <v>0.66680200000000001</v>
      </c>
      <c r="JK23" s="51">
        <v>0.65726700000000005</v>
      </c>
      <c r="JL23" s="51">
        <v>0.64863000000000004</v>
      </c>
      <c r="JM23" s="51">
        <v>0.40145199999999998</v>
      </c>
      <c r="JN23" s="51">
        <v>0.645984</v>
      </c>
      <c r="JO23" s="51">
        <v>0.68383099999999997</v>
      </c>
      <c r="JP23" s="51">
        <v>0.61790900000000004</v>
      </c>
      <c r="JQ23" s="51">
        <v>0.60392800000000002</v>
      </c>
      <c r="JR23" s="51">
        <v>0.77047100000000002</v>
      </c>
      <c r="JS23" s="43">
        <f t="shared" si="51"/>
        <v>0.61076027272727262</v>
      </c>
      <c r="JU23" s="43">
        <f t="shared" si="2"/>
        <v>0.4884506904761905</v>
      </c>
      <c r="JV23" s="43">
        <f t="shared" si="3"/>
        <v>7.6029761904762008E-3</v>
      </c>
      <c r="JW23" s="43">
        <f t="shared" si="4"/>
        <v>10</v>
      </c>
      <c r="JZ23" s="50">
        <v>-1.6049999999999998E-2</v>
      </c>
      <c r="KA23" s="50">
        <v>0.39763999999999999</v>
      </c>
      <c r="KB23" s="50">
        <v>-1.2272999999999999E-2</v>
      </c>
      <c r="KC23" s="50">
        <v>1.3683000000000001E-2</v>
      </c>
      <c r="KD23" s="50">
        <v>3.7741999999999998E-2</v>
      </c>
      <c r="KE23" s="50">
        <v>4.1581E-2</v>
      </c>
      <c r="KF23" s="50">
        <v>-3.9726999999999998E-2</v>
      </c>
      <c r="KG23" s="50">
        <v>4.0716000000000002E-2</v>
      </c>
      <c r="KH23" s="50">
        <v>4.9161999999999997E-2</v>
      </c>
      <c r="KI23" s="50">
        <v>8.3309999999999995E-2</v>
      </c>
      <c r="KJ23" s="43">
        <f t="shared" si="52"/>
        <v>5.9578399999999997E-2</v>
      </c>
      <c r="KL23" s="50">
        <v>3.5730999999999999E-2</v>
      </c>
      <c r="KM23" s="50">
        <v>0.109711</v>
      </c>
      <c r="KN23" s="50">
        <v>6.2102999999999998E-2</v>
      </c>
      <c r="KO23" s="50">
        <v>7.0926000000000003E-2</v>
      </c>
      <c r="KP23" s="50">
        <v>7.2236999999999996E-2</v>
      </c>
      <c r="KQ23" s="43">
        <f t="shared" si="53"/>
        <v>7.0141599999999998E-2</v>
      </c>
      <c r="KS23" s="50">
        <v>2.1026E-2</v>
      </c>
      <c r="KT23" s="50">
        <v>-1.6522999999999999E-2</v>
      </c>
      <c r="KU23" s="50">
        <v>2.3348000000000001E-2</v>
      </c>
      <c r="KV23" s="43">
        <f t="shared" si="54"/>
        <v>9.2836666666666675E-3</v>
      </c>
      <c r="KX23" s="43">
        <f t="shared" si="55"/>
        <v>4.6334555555555552E-2</v>
      </c>
      <c r="KY23" s="43">
        <f t="shared" si="56"/>
        <v>1.8774731015850293E-2</v>
      </c>
      <c r="KZ23" s="43">
        <f t="shared" si="57"/>
        <v>18</v>
      </c>
      <c r="LD23" s="50">
        <v>0.50974299999999995</v>
      </c>
      <c r="LE23" s="50">
        <v>0.48159299999999999</v>
      </c>
      <c r="LF23" s="50">
        <v>0.49077199999999999</v>
      </c>
      <c r="LG23" s="50">
        <v>0.53772600000000004</v>
      </c>
      <c r="LH23" s="43">
        <f t="shared" si="58"/>
        <v>0.50495849999999998</v>
      </c>
      <c r="LJ23" s="51">
        <v>0.711615</v>
      </c>
      <c r="LK23" s="51">
        <v>0.45369599999999999</v>
      </c>
      <c r="LL23" s="51">
        <v>0.75331999999999999</v>
      </c>
      <c r="LM23" s="51">
        <v>0.51325299999999996</v>
      </c>
      <c r="LN23" s="51">
        <v>0.62965700000000002</v>
      </c>
      <c r="LO23" s="51">
        <v>0.78780499999999998</v>
      </c>
      <c r="LP23" s="51">
        <v>0.75825699999999996</v>
      </c>
      <c r="LQ23" s="51">
        <v>0.77133099999999999</v>
      </c>
      <c r="LR23" s="51">
        <v>0.41589500000000001</v>
      </c>
      <c r="LS23" s="51">
        <v>0.365732</v>
      </c>
      <c r="LT23" s="43">
        <f t="shared" si="59"/>
        <v>0.6160561</v>
      </c>
      <c r="LV23" s="50">
        <v>0.51126700000000003</v>
      </c>
      <c r="LW23" s="50">
        <v>0.50746100000000005</v>
      </c>
      <c r="LX23" s="50">
        <v>0.43027500000000002</v>
      </c>
      <c r="LY23" s="50">
        <v>0.62789799999999996</v>
      </c>
      <c r="LZ23" s="50">
        <v>0.33555800000000002</v>
      </c>
      <c r="MA23" s="74">
        <f t="shared" si="60"/>
        <v>0.48249180000000003</v>
      </c>
      <c r="MB23" s="74"/>
      <c r="MC23" s="74">
        <f t="shared" si="61"/>
        <v>0.53450213333333341</v>
      </c>
      <c r="MD23" s="74">
        <f t="shared" si="62"/>
        <v>4.1289527572671493E-2</v>
      </c>
      <c r="ME23" s="43">
        <f t="shared" si="63"/>
        <v>19</v>
      </c>
      <c r="MH23" s="50">
        <v>0.20515</v>
      </c>
      <c r="MI23" s="50">
        <v>0.126252</v>
      </c>
      <c r="MJ23" s="50">
        <v>5.5454999999999997E-2</v>
      </c>
      <c r="MK23" s="50">
        <v>5.6458000000000001E-2</v>
      </c>
      <c r="ML23" s="50">
        <v>0.29402499999999998</v>
      </c>
      <c r="MM23" s="50">
        <v>0.178783</v>
      </c>
      <c r="MN23" s="50">
        <v>5.5333E-2</v>
      </c>
      <c r="MO23" s="50">
        <v>6.7568000000000003E-2</v>
      </c>
      <c r="MP23" s="50">
        <v>4.3806999999999999E-2</v>
      </c>
      <c r="MQ23" s="50">
        <v>5.3314E-2</v>
      </c>
      <c r="MR23" s="43">
        <f t="shared" si="64"/>
        <v>0.11361449999999999</v>
      </c>
      <c r="MT23" s="50">
        <v>1.8522E-2</v>
      </c>
      <c r="MU23" s="50">
        <v>2.5177000000000001E-2</v>
      </c>
      <c r="MV23" s="50">
        <v>1.7051E-2</v>
      </c>
      <c r="MW23" s="50">
        <v>4.1127999999999998E-2</v>
      </c>
      <c r="MX23" s="43">
        <f t="shared" si="65"/>
        <v>2.5469499999999999E-2</v>
      </c>
      <c r="MZ23" s="50">
        <v>2.8917999999999999E-2</v>
      </c>
      <c r="NA23" s="50">
        <v>3.7336000000000001E-2</v>
      </c>
      <c r="NB23" s="50">
        <v>1.8273000000000001E-2</v>
      </c>
      <c r="NC23" s="50">
        <v>2.8254999999999999E-2</v>
      </c>
      <c r="ND23" s="50">
        <v>5.6610000000000001E-2</v>
      </c>
      <c r="NE23" s="50">
        <v>5.9072E-2</v>
      </c>
      <c r="NF23" s="43">
        <f t="shared" si="66"/>
        <v>3.8077333333333331E-2</v>
      </c>
      <c r="NH23" s="43">
        <f t="shared" si="67"/>
        <v>5.9053777777777768E-2</v>
      </c>
      <c r="NI23" s="43">
        <f t="shared" si="68"/>
        <v>2.7522074003716538E-2</v>
      </c>
      <c r="NJ23" s="43">
        <f t="shared" si="69"/>
        <v>20</v>
      </c>
      <c r="NM23" s="51">
        <v>0.263596</v>
      </c>
      <c r="NN23" s="51">
        <v>0.66262500000000002</v>
      </c>
      <c r="NO23" s="51">
        <v>0.33928799999999998</v>
      </c>
      <c r="NP23" s="51">
        <v>0.75207599999999997</v>
      </c>
      <c r="NQ23" s="51">
        <v>0.50503100000000001</v>
      </c>
      <c r="NR23" s="51">
        <v>0.41228799999999999</v>
      </c>
      <c r="NS23" s="43">
        <f t="shared" si="70"/>
        <v>0.48915066666666673</v>
      </c>
      <c r="NU23" s="51">
        <v>0.51611799999999997</v>
      </c>
      <c r="NV23" s="51">
        <v>0.65613900000000003</v>
      </c>
      <c r="NW23" s="43">
        <f t="shared" si="71"/>
        <v>0.58612850000000005</v>
      </c>
      <c r="NY23" s="50">
        <v>0.59803300000000004</v>
      </c>
      <c r="NZ23" s="50">
        <v>0.56731799999999999</v>
      </c>
      <c r="OA23" s="50">
        <v>0.64865600000000001</v>
      </c>
      <c r="OB23" s="50">
        <v>0.475213</v>
      </c>
      <c r="OC23" s="50">
        <v>0.54217800000000005</v>
      </c>
      <c r="OD23" s="43">
        <f t="shared" si="5"/>
        <v>0.56627959999999999</v>
      </c>
      <c r="OF23" s="43">
        <f t="shared" si="6"/>
        <v>0.54718625555555567</v>
      </c>
      <c r="OG23" s="43">
        <f t="shared" si="7"/>
        <v>2.9578099392752237E-2</v>
      </c>
      <c r="OH23" s="43">
        <f t="shared" si="8"/>
        <v>13</v>
      </c>
      <c r="OI23" s="74"/>
      <c r="OJ23" s="74"/>
      <c r="OU23" s="75"/>
      <c r="OV23" s="75"/>
      <c r="OW23" s="75"/>
      <c r="OX23" s="75"/>
      <c r="PD23" s="75"/>
      <c r="PE23" s="75"/>
      <c r="PF23" s="75"/>
      <c r="PG23" s="75"/>
      <c r="PH23" s="75"/>
      <c r="PI23" s="75"/>
      <c r="PJ23" s="75"/>
      <c r="PK23" s="75"/>
      <c r="PL23" s="75"/>
      <c r="PM23" s="75"/>
      <c r="PN23" s="75"/>
      <c r="PO23" s="75"/>
      <c r="PV23" s="74"/>
      <c r="PW23" s="74"/>
      <c r="PX23" s="74"/>
      <c r="PY23" s="74"/>
      <c r="PZ23" s="74"/>
      <c r="QA23" s="74"/>
      <c r="QB23" s="74"/>
      <c r="QC23" s="74"/>
      <c r="QD23" s="74"/>
      <c r="QE23" s="74"/>
      <c r="QF23" s="74"/>
      <c r="QG23" s="74"/>
      <c r="QN23" s="74"/>
      <c r="QO23" s="74"/>
      <c r="QP23" s="74"/>
      <c r="QQ23" s="74"/>
      <c r="QR23" s="74"/>
      <c r="QS23" s="74"/>
      <c r="QU23" s="74"/>
      <c r="QV23" s="74"/>
      <c r="QW23" s="74"/>
      <c r="QY23" s="74"/>
      <c r="QZ23" s="74"/>
      <c r="RA23" s="74"/>
      <c r="RG23" s="74"/>
      <c r="RI23" s="74"/>
      <c r="RQ23" s="74"/>
      <c r="RR23" s="74"/>
      <c r="RZ23" s="74"/>
      <c r="SA23" s="74"/>
      <c r="SB23" s="74"/>
      <c r="SC23" s="74"/>
      <c r="SI23" s="74"/>
      <c r="SJ23" s="74"/>
    </row>
    <row r="24" spans="1:504" x14ac:dyDescent="0.2">
      <c r="A24" s="58">
        <v>19.3</v>
      </c>
      <c r="B24" s="43">
        <f t="shared" si="72"/>
        <v>18</v>
      </c>
      <c r="C24" s="43">
        <v>16</v>
      </c>
      <c r="E24" s="50">
        <v>0.58964799999999995</v>
      </c>
      <c r="F24" s="50">
        <v>0.49409399999999998</v>
      </c>
      <c r="G24" s="50">
        <v>0.58913800000000005</v>
      </c>
      <c r="H24" s="50">
        <v>0.50553800000000004</v>
      </c>
      <c r="I24" s="50">
        <v>0.58393099999999998</v>
      </c>
      <c r="J24" s="50">
        <v>0.60249399999999997</v>
      </c>
      <c r="K24" s="50">
        <v>0.41147400000000001</v>
      </c>
      <c r="L24" s="50">
        <v>0.58443500000000004</v>
      </c>
      <c r="M24" s="50">
        <v>0.51583400000000001</v>
      </c>
      <c r="N24" s="50">
        <v>0.55607499999999999</v>
      </c>
      <c r="O24" s="70">
        <f t="shared" si="9"/>
        <v>0.54326610000000009</v>
      </c>
      <c r="Q24" s="50">
        <v>0.55677399999999999</v>
      </c>
      <c r="R24" s="50">
        <v>0.71872999999999998</v>
      </c>
      <c r="S24" s="86">
        <v>0.56679400000000002</v>
      </c>
      <c r="T24" s="50">
        <v>0.48917100000000002</v>
      </c>
      <c r="U24" s="70">
        <f t="shared" si="10"/>
        <v>0.58286725000000006</v>
      </c>
      <c r="W24" s="50">
        <v>0.424703</v>
      </c>
      <c r="X24" s="50">
        <v>0.57973600000000003</v>
      </c>
      <c r="Y24" s="50">
        <v>0.33388699999999999</v>
      </c>
      <c r="Z24" s="50">
        <v>0.63524599999999998</v>
      </c>
      <c r="AA24" s="50">
        <v>0.37883800000000001</v>
      </c>
      <c r="AB24" s="50">
        <v>0.52473499999999995</v>
      </c>
      <c r="AC24" s="50">
        <v>0.50118200000000002</v>
      </c>
      <c r="AD24" s="70">
        <f t="shared" si="11"/>
        <v>0.48261814285714283</v>
      </c>
      <c r="AF24" s="50">
        <v>0.30371300000000001</v>
      </c>
      <c r="AG24" s="50">
        <v>0.27994000000000002</v>
      </c>
      <c r="AH24" s="50">
        <v>0.41447699999999998</v>
      </c>
      <c r="AI24" s="50">
        <v>0.34662900000000002</v>
      </c>
      <c r="AJ24" s="50">
        <v>0.41567599999999999</v>
      </c>
      <c r="AK24" s="50">
        <v>0.47334199999999998</v>
      </c>
      <c r="AL24" s="50">
        <v>0.32669100000000001</v>
      </c>
      <c r="AM24" s="70">
        <f t="shared" si="12"/>
        <v>0.3657811428571428</v>
      </c>
      <c r="AO24" s="43">
        <f t="shared" si="13"/>
        <v>0.4936331589285714</v>
      </c>
      <c r="AP24" s="43">
        <f t="shared" si="14"/>
        <v>4.7340627760700693E-2</v>
      </c>
      <c r="AQ24" s="43">
        <f t="shared" si="15"/>
        <v>28</v>
      </c>
      <c r="AU24" s="51">
        <v>0.423317</v>
      </c>
      <c r="AV24" s="51">
        <v>0.34003899999999998</v>
      </c>
      <c r="AW24" s="51">
        <v>0.47109099999999998</v>
      </c>
      <c r="AX24" s="51">
        <v>0.41011300000000001</v>
      </c>
      <c r="AY24" s="51">
        <v>0.43983299999999997</v>
      </c>
      <c r="AZ24" s="51">
        <v>0.72294800000000004</v>
      </c>
      <c r="BA24" s="51">
        <v>0.57450500000000004</v>
      </c>
      <c r="BB24" s="51">
        <v>0.55432499999999996</v>
      </c>
      <c r="BC24" s="51">
        <v>0.45958700000000002</v>
      </c>
      <c r="BD24" s="51">
        <v>0.55371700000000001</v>
      </c>
      <c r="BE24" s="51">
        <v>0.64354500000000003</v>
      </c>
      <c r="BF24" s="51">
        <v>0.44202999999999998</v>
      </c>
      <c r="BG24" s="51">
        <v>0.55758300000000005</v>
      </c>
      <c r="BH24" s="51">
        <v>0.50712199999999996</v>
      </c>
      <c r="BI24" s="51">
        <v>0.65495099999999995</v>
      </c>
      <c r="BJ24" s="51">
        <v>0.42938199999999999</v>
      </c>
      <c r="BK24" s="51">
        <v>0.461505</v>
      </c>
      <c r="BL24" s="51">
        <v>0.43977100000000002</v>
      </c>
      <c r="BM24" s="43">
        <f t="shared" si="16"/>
        <v>0.5047424444444446</v>
      </c>
      <c r="BO24" s="50">
        <v>0.38143700000000003</v>
      </c>
      <c r="BP24" s="50">
        <v>0.55057400000000001</v>
      </c>
      <c r="BQ24" s="50">
        <v>0.37154399999999999</v>
      </c>
      <c r="BR24" s="50">
        <v>0.70287500000000003</v>
      </c>
      <c r="BS24" s="50">
        <v>0.54099799999999998</v>
      </c>
      <c r="BT24" s="50">
        <v>0.43902200000000002</v>
      </c>
      <c r="BU24" s="43">
        <f t="shared" si="17"/>
        <v>0.49774166666666669</v>
      </c>
      <c r="BW24" s="50">
        <v>0.50249600000000005</v>
      </c>
      <c r="BX24" s="50">
        <v>0.509274</v>
      </c>
      <c r="BY24" s="50">
        <v>0.45379799999999998</v>
      </c>
      <c r="BZ24" s="50">
        <v>0.58638000000000001</v>
      </c>
      <c r="CA24" s="43">
        <f t="shared" si="18"/>
        <v>0.51298699999999997</v>
      </c>
      <c r="CC24" s="51">
        <v>0.70097900000000002</v>
      </c>
      <c r="CD24" s="51">
        <v>0.44517200000000001</v>
      </c>
      <c r="CE24" s="51">
        <v>0.77487700000000004</v>
      </c>
      <c r="CF24" s="51">
        <v>0.52275899999999997</v>
      </c>
      <c r="CG24" s="51">
        <v>0.62449200000000005</v>
      </c>
      <c r="CH24" s="51">
        <v>0.75651599999999997</v>
      </c>
      <c r="CI24" s="51">
        <v>0.80848900000000001</v>
      </c>
      <c r="CJ24" s="51">
        <v>0.782941</v>
      </c>
      <c r="CK24" s="51">
        <v>0.39738400000000001</v>
      </c>
      <c r="CL24" s="51">
        <v>0.38974900000000001</v>
      </c>
      <c r="CM24" s="43">
        <f t="shared" si="19"/>
        <v>0.6203358000000001</v>
      </c>
      <c r="CO24" s="50">
        <v>0.56134600000000001</v>
      </c>
      <c r="CP24" s="50">
        <v>0.52743799999999996</v>
      </c>
      <c r="CQ24" s="50">
        <v>0.39879199999999998</v>
      </c>
      <c r="CR24" s="50">
        <v>0.59064700000000003</v>
      </c>
      <c r="CS24" s="50">
        <v>0.37307699999999999</v>
      </c>
      <c r="CT24" s="43">
        <f t="shared" si="20"/>
        <v>0.49025999999999997</v>
      </c>
      <c r="CV24" s="43">
        <f t="shared" si="21"/>
        <v>0.52521338222222236</v>
      </c>
      <c r="CW24" s="43">
        <f t="shared" si="22"/>
        <v>5.3835982771687524E-2</v>
      </c>
      <c r="CX24" s="43">
        <f t="shared" si="23"/>
        <v>43</v>
      </c>
      <c r="DB24" s="50">
        <v>0.55407300000000004</v>
      </c>
      <c r="DC24" s="50">
        <v>0.44866099999999998</v>
      </c>
      <c r="DD24" s="50">
        <v>0.52433099999999999</v>
      </c>
      <c r="DE24" s="50">
        <v>0.27388400000000002</v>
      </c>
      <c r="DF24" s="50">
        <v>0.76849199999999995</v>
      </c>
      <c r="DG24" s="50">
        <v>0.53142800000000001</v>
      </c>
      <c r="DH24" s="43">
        <f t="shared" si="24"/>
        <v>0.51681149999999998</v>
      </c>
      <c r="DJ24" s="50">
        <v>0.29936400000000002</v>
      </c>
      <c r="DK24" s="50">
        <v>0.29391099999999998</v>
      </c>
      <c r="DL24" s="50">
        <v>0.42269499999999999</v>
      </c>
      <c r="DM24" s="50">
        <v>0.41949500000000001</v>
      </c>
      <c r="DN24" s="50">
        <v>0.52500999999999998</v>
      </c>
      <c r="DO24" s="50">
        <v>0.56805000000000005</v>
      </c>
      <c r="DP24" s="50">
        <v>0.48274400000000001</v>
      </c>
      <c r="DQ24" s="50">
        <v>0.65373700000000001</v>
      </c>
      <c r="DR24" s="50">
        <v>0.54634000000000005</v>
      </c>
      <c r="DS24" s="50">
        <v>0.54729099999999997</v>
      </c>
      <c r="DT24" s="50">
        <v>0.39394600000000002</v>
      </c>
      <c r="DU24" s="50">
        <v>0.49325400000000003</v>
      </c>
      <c r="DV24" s="50">
        <v>0.65127800000000002</v>
      </c>
      <c r="DW24" s="43">
        <f t="shared" si="25"/>
        <v>0.48439346153846152</v>
      </c>
      <c r="DY24" s="50">
        <v>0.434452</v>
      </c>
      <c r="DZ24" s="50">
        <v>0.30713099999999999</v>
      </c>
      <c r="EA24" s="50">
        <v>0.51108699999999996</v>
      </c>
      <c r="EB24" s="50">
        <v>0.42181400000000002</v>
      </c>
      <c r="EC24" s="50">
        <v>0.60142499999999999</v>
      </c>
      <c r="ED24" s="43">
        <f t="shared" si="26"/>
        <v>0.45518179999999997</v>
      </c>
      <c r="EF24" s="50">
        <v>0.22602900000000001</v>
      </c>
      <c r="EG24" s="50">
        <v>0.24121699999999999</v>
      </c>
      <c r="EH24" s="50">
        <v>0.35336499999999998</v>
      </c>
      <c r="EI24" s="50">
        <v>0.408802</v>
      </c>
      <c r="EJ24" s="50">
        <v>0.41268899999999997</v>
      </c>
      <c r="EK24" s="43">
        <f t="shared" si="27"/>
        <v>0.3284204</v>
      </c>
      <c r="EM24" s="43">
        <f t="shared" si="28"/>
        <v>0.44620179038461533</v>
      </c>
      <c r="EN24" s="43">
        <f t="shared" si="29"/>
        <v>4.1228460367321841E-2</v>
      </c>
      <c r="EO24" s="43">
        <f t="shared" si="30"/>
        <v>29</v>
      </c>
      <c r="ER24" s="50">
        <v>0.36152899999999999</v>
      </c>
      <c r="ES24" s="50">
        <v>0.59152700000000003</v>
      </c>
      <c r="ET24" s="50">
        <v>0.37655</v>
      </c>
      <c r="EU24" s="43">
        <f t="shared" si="31"/>
        <v>0.44320200000000004</v>
      </c>
      <c r="EW24" s="50">
        <v>0.23997499999999999</v>
      </c>
      <c r="EX24" s="50">
        <v>0.16272300000000001</v>
      </c>
      <c r="EY24" s="50">
        <v>0.272565</v>
      </c>
      <c r="EZ24" s="50">
        <v>0.19953399999999999</v>
      </c>
      <c r="FA24" s="50">
        <v>0.51609000000000005</v>
      </c>
      <c r="FB24" s="50">
        <v>0.198883</v>
      </c>
      <c r="FC24" s="43">
        <f t="shared" si="32"/>
        <v>0.26496166666666665</v>
      </c>
      <c r="FE24" s="50">
        <v>0.26638400000000001</v>
      </c>
      <c r="FF24" s="50">
        <v>0.58343999999999996</v>
      </c>
      <c r="FG24" s="50">
        <v>0.391789</v>
      </c>
      <c r="FH24" s="50">
        <v>0.39694600000000002</v>
      </c>
      <c r="FI24" s="50">
        <v>0.442301</v>
      </c>
      <c r="FJ24" s="50">
        <v>0.33857999999999999</v>
      </c>
      <c r="FK24" s="50">
        <v>0.25979799999999997</v>
      </c>
      <c r="FL24" s="50">
        <v>0.21392900000000001</v>
      </c>
      <c r="FM24" s="50">
        <v>0.68755900000000003</v>
      </c>
      <c r="FN24" s="50">
        <v>0.36112300000000003</v>
      </c>
      <c r="FO24" s="43">
        <f t="shared" si="33"/>
        <v>0.39418489999999995</v>
      </c>
      <c r="FQ24" s="51">
        <v>0.28871999999999998</v>
      </c>
      <c r="FR24" s="51">
        <v>0.69330999999999998</v>
      </c>
      <c r="FS24" s="51">
        <v>0.52046400000000004</v>
      </c>
      <c r="FT24" s="43">
        <f t="shared" si="34"/>
        <v>0.5008313333333333</v>
      </c>
      <c r="FV24" s="43">
        <f t="shared" si="35"/>
        <v>0.400794975</v>
      </c>
      <c r="FW24" s="43">
        <f t="shared" si="36"/>
        <v>5.0249385984830419E-2</v>
      </c>
      <c r="FX24" s="43">
        <f t="shared" si="37"/>
        <v>22</v>
      </c>
      <c r="GA24" s="50">
        <v>0.23333400000000001</v>
      </c>
      <c r="GB24" s="50">
        <v>0.219474</v>
      </c>
      <c r="GC24" s="43">
        <f t="shared" si="38"/>
        <v>0.22640399999999999</v>
      </c>
      <c r="GE24" s="50">
        <v>0.33795799999999998</v>
      </c>
      <c r="GF24" s="51">
        <v>0.38830900000000002</v>
      </c>
      <c r="GG24" s="51">
        <v>0.138826</v>
      </c>
      <c r="GH24" s="43">
        <f t="shared" si="39"/>
        <v>0.26356750000000001</v>
      </c>
      <c r="GJ24" s="50">
        <v>0.47126099999999999</v>
      </c>
      <c r="GK24" s="50">
        <v>0.287603</v>
      </c>
      <c r="GL24" s="50">
        <v>0.45664300000000002</v>
      </c>
      <c r="GM24" s="43">
        <f t="shared" si="40"/>
        <v>0.40516900000000006</v>
      </c>
      <c r="GO24" s="51">
        <v>0.36848999999999998</v>
      </c>
      <c r="GP24" s="51">
        <v>0.26622600000000002</v>
      </c>
      <c r="GQ24" s="51">
        <v>0.45308199999999998</v>
      </c>
      <c r="GR24" s="51">
        <v>0.56036200000000003</v>
      </c>
      <c r="GS24" s="51">
        <v>0.34106999999999998</v>
      </c>
      <c r="GT24" s="51">
        <v>0.38103399999999998</v>
      </c>
      <c r="GU24" s="51">
        <v>0.43337700000000001</v>
      </c>
      <c r="GV24" s="51">
        <v>0.53222000000000003</v>
      </c>
      <c r="GW24" s="51">
        <v>0.56068600000000002</v>
      </c>
      <c r="GX24" s="43">
        <f t="shared" si="41"/>
        <v>0.43294966666666673</v>
      </c>
      <c r="GZ24" s="43">
        <f t="shared" si="0"/>
        <v>0.30827462500000002</v>
      </c>
      <c r="HA24" s="43">
        <f t="shared" si="1"/>
        <v>3.9760898843050403E-2</v>
      </c>
      <c r="HB24" s="43">
        <f t="shared" si="42"/>
        <v>17</v>
      </c>
      <c r="HG24" s="51">
        <v>0.423317</v>
      </c>
      <c r="HH24" s="51">
        <v>0.34003899999999998</v>
      </c>
      <c r="HI24" s="51">
        <v>0.47109099999999998</v>
      </c>
      <c r="HJ24" s="51">
        <v>0.41011300000000001</v>
      </c>
      <c r="HK24" s="51">
        <v>0.43983299999999997</v>
      </c>
      <c r="HL24" s="51">
        <v>0.72294800000000004</v>
      </c>
      <c r="HM24" s="51">
        <v>0.57450500000000004</v>
      </c>
      <c r="HN24" s="51">
        <v>0.55432499999999996</v>
      </c>
      <c r="HO24" s="51">
        <v>0.45958700000000002</v>
      </c>
      <c r="HP24" s="51">
        <v>0.55371700000000001</v>
      </c>
      <c r="HQ24" s="51">
        <v>0.64354500000000003</v>
      </c>
      <c r="HR24" s="51">
        <v>0.44202999999999998</v>
      </c>
      <c r="HS24" s="51">
        <v>0.55758300000000005</v>
      </c>
      <c r="HT24" s="51">
        <v>0.50712199999999996</v>
      </c>
      <c r="HU24" s="51">
        <v>0.65495099999999995</v>
      </c>
      <c r="HV24" s="51">
        <v>0.42938199999999999</v>
      </c>
      <c r="HW24" s="51">
        <v>0.461505</v>
      </c>
      <c r="HX24" s="51">
        <v>0.43977100000000002</v>
      </c>
      <c r="HY24" s="71">
        <f t="shared" si="43"/>
        <v>0.5047424444444446</v>
      </c>
      <c r="IA24" s="50">
        <v>0.38143700000000003</v>
      </c>
      <c r="IB24" s="50">
        <v>0.55057400000000001</v>
      </c>
      <c r="IC24" s="50">
        <v>0.37154399999999999</v>
      </c>
      <c r="ID24" s="50">
        <v>0.70287500000000003</v>
      </c>
      <c r="IE24" s="50">
        <v>0.54099799999999998</v>
      </c>
      <c r="IF24" s="50">
        <v>0.43902200000000002</v>
      </c>
      <c r="IG24" s="70">
        <f t="shared" si="44"/>
        <v>0.49774166666666669</v>
      </c>
      <c r="II24" s="50">
        <v>0.50249600000000005</v>
      </c>
      <c r="IJ24" s="50">
        <v>0.509274</v>
      </c>
      <c r="IK24" s="50">
        <v>0.45379799999999998</v>
      </c>
      <c r="IL24" s="86">
        <v>0.58638000000000001</v>
      </c>
      <c r="IM24" s="95">
        <f t="shared" si="45"/>
        <v>0.51298699999999997</v>
      </c>
      <c r="IN24" s="74"/>
      <c r="IO24" s="74">
        <f t="shared" si="46"/>
        <v>0.50515703703703707</v>
      </c>
      <c r="IP24" s="74">
        <f t="shared" si="47"/>
        <v>4.4058280483349598E-3</v>
      </c>
      <c r="IQ24" s="74">
        <f t="shared" si="48"/>
        <v>28</v>
      </c>
      <c r="IR24" s="74"/>
      <c r="IS24" s="74"/>
      <c r="IT24" s="50">
        <v>0.46843000000000001</v>
      </c>
      <c r="IU24" s="50">
        <v>0.56240000000000001</v>
      </c>
      <c r="IV24" s="50">
        <v>0.46840599999999999</v>
      </c>
      <c r="IW24" s="50">
        <v>0.54748600000000003</v>
      </c>
      <c r="IX24" s="50">
        <v>0.378077</v>
      </c>
      <c r="IY24" s="50">
        <v>0.36529499999999998</v>
      </c>
      <c r="IZ24" s="50">
        <v>0.54156199999999999</v>
      </c>
      <c r="JA24" s="43">
        <f t="shared" si="49"/>
        <v>0.47595085714285718</v>
      </c>
      <c r="JC24" s="50">
        <v>0.58663799999999999</v>
      </c>
      <c r="JD24" s="50">
        <v>0.62560000000000004</v>
      </c>
      <c r="JE24" s="50">
        <v>0.55859800000000004</v>
      </c>
      <c r="JF24" s="43">
        <f t="shared" si="50"/>
        <v>0.59027866666666673</v>
      </c>
      <c r="JH24" s="51">
        <v>0.40370099999999998</v>
      </c>
      <c r="JI24" s="51">
        <v>0.59211999999999998</v>
      </c>
      <c r="JJ24" s="152">
        <v>0.61329699999999998</v>
      </c>
      <c r="JK24" s="51">
        <v>0.64061000000000001</v>
      </c>
      <c r="JL24" s="51">
        <v>0.691523</v>
      </c>
      <c r="JM24" s="51">
        <v>0.43152200000000002</v>
      </c>
      <c r="JN24" s="51">
        <v>0.59198700000000004</v>
      </c>
      <c r="JO24" s="51">
        <v>0.74571699999999996</v>
      </c>
      <c r="JP24" s="51">
        <v>0.53259599999999996</v>
      </c>
      <c r="JQ24" s="51">
        <v>0.59091899999999997</v>
      </c>
      <c r="JR24" s="51">
        <v>0.74229199999999995</v>
      </c>
      <c r="JS24" s="43">
        <f t="shared" si="51"/>
        <v>0.59784400000000004</v>
      </c>
      <c r="JU24" s="43">
        <f t="shared" si="2"/>
        <v>0.53311476190476192</v>
      </c>
      <c r="JV24" s="43">
        <f t="shared" si="3"/>
        <v>5.7163904761905561E-2</v>
      </c>
      <c r="JW24" s="43">
        <f t="shared" si="4"/>
        <v>10</v>
      </c>
      <c r="JZ24" s="50">
        <v>-1.7165E-2</v>
      </c>
      <c r="KA24" s="50">
        <v>0.48365799999999998</v>
      </c>
      <c r="KB24" s="50">
        <v>-1.6347E-2</v>
      </c>
      <c r="KC24" s="50">
        <v>1.21E-2</v>
      </c>
      <c r="KD24" s="50">
        <v>5.1422000000000002E-2</v>
      </c>
      <c r="KE24" s="50">
        <v>4.3177E-2</v>
      </c>
      <c r="KF24" s="50">
        <v>-5.7498E-2</v>
      </c>
      <c r="KG24" s="50">
        <v>3.1630999999999999E-2</v>
      </c>
      <c r="KH24" s="50">
        <v>8.3942000000000003E-2</v>
      </c>
      <c r="KI24" s="50">
        <v>6.0267000000000001E-2</v>
      </c>
      <c r="KJ24" s="43">
        <f t="shared" si="52"/>
        <v>6.7518700000000001E-2</v>
      </c>
      <c r="KL24" s="50">
        <v>6.5128000000000005E-2</v>
      </c>
      <c r="KM24" s="50">
        <v>0.14956</v>
      </c>
      <c r="KN24" s="50">
        <v>4.1988999999999999E-2</v>
      </c>
      <c r="KO24" s="50">
        <v>6.3085000000000002E-2</v>
      </c>
      <c r="KP24" s="50">
        <v>4.2687000000000003E-2</v>
      </c>
      <c r="KQ24" s="43">
        <f t="shared" si="53"/>
        <v>7.2489800000000007E-2</v>
      </c>
      <c r="KS24" s="50">
        <v>1.8558999999999999E-2</v>
      </c>
      <c r="KT24" s="50">
        <v>-1.6677000000000001E-2</v>
      </c>
      <c r="KU24" s="50">
        <v>2.7709000000000001E-2</v>
      </c>
      <c r="KV24" s="43">
        <f t="shared" si="54"/>
        <v>9.8636666666666664E-3</v>
      </c>
      <c r="KX24" s="43">
        <f t="shared" si="55"/>
        <v>4.9957388888888891E-2</v>
      </c>
      <c r="KY24" s="43">
        <f t="shared" si="56"/>
        <v>2.0098158124788768E-2</v>
      </c>
      <c r="KZ24" s="43">
        <f t="shared" si="57"/>
        <v>18</v>
      </c>
      <c r="LD24" s="50">
        <v>0.50249600000000005</v>
      </c>
      <c r="LE24" s="50">
        <v>0.509274</v>
      </c>
      <c r="LF24" s="50">
        <v>0.45379799999999998</v>
      </c>
      <c r="LG24" s="50">
        <v>0.58638000000000001</v>
      </c>
      <c r="LH24" s="43">
        <f t="shared" si="58"/>
        <v>0.51298699999999997</v>
      </c>
      <c r="LJ24" s="51">
        <v>0.70097900000000002</v>
      </c>
      <c r="LK24" s="51">
        <v>0.44517200000000001</v>
      </c>
      <c r="LL24" s="51">
        <v>0.77487700000000004</v>
      </c>
      <c r="LM24" s="51">
        <v>0.52275899999999997</v>
      </c>
      <c r="LN24" s="51">
        <v>0.62449200000000005</v>
      </c>
      <c r="LO24" s="51">
        <v>0.75651599999999997</v>
      </c>
      <c r="LP24" s="51">
        <v>0.80848900000000001</v>
      </c>
      <c r="LQ24" s="51">
        <v>0.782941</v>
      </c>
      <c r="LR24" s="51">
        <v>0.39738400000000001</v>
      </c>
      <c r="LS24" s="51">
        <v>0.38974900000000001</v>
      </c>
      <c r="LT24" s="43">
        <f t="shared" si="59"/>
        <v>0.6203358000000001</v>
      </c>
      <c r="LV24" s="50">
        <v>0.56134600000000001</v>
      </c>
      <c r="LW24" s="50">
        <v>0.52743799999999996</v>
      </c>
      <c r="LX24" s="50">
        <v>0.39879199999999998</v>
      </c>
      <c r="LY24" s="50">
        <v>0.59064700000000003</v>
      </c>
      <c r="LZ24" s="50">
        <v>0.37307699999999999</v>
      </c>
      <c r="MA24" s="74">
        <f t="shared" si="60"/>
        <v>0.49025999999999997</v>
      </c>
      <c r="MB24" s="74"/>
      <c r="MC24" s="74">
        <f t="shared" si="61"/>
        <v>0.54119426666666659</v>
      </c>
      <c r="MD24" s="74">
        <f t="shared" si="62"/>
        <v>4.0110953848931909E-2</v>
      </c>
      <c r="ME24" s="43">
        <f t="shared" si="63"/>
        <v>19</v>
      </c>
      <c r="MH24" s="50">
        <v>0.226187</v>
      </c>
      <c r="MI24" s="50">
        <v>0.13606199999999999</v>
      </c>
      <c r="MJ24" s="50">
        <v>7.2466000000000003E-2</v>
      </c>
      <c r="MK24" s="50">
        <v>6.1991999999999998E-2</v>
      </c>
      <c r="ML24" s="50">
        <v>0.28711399999999998</v>
      </c>
      <c r="MM24" s="50">
        <v>0.19058900000000001</v>
      </c>
      <c r="MN24" s="50">
        <v>5.2310000000000002E-2</v>
      </c>
      <c r="MO24" s="50">
        <v>7.6373999999999997E-2</v>
      </c>
      <c r="MP24" s="50">
        <v>4.3122000000000001E-2</v>
      </c>
      <c r="MQ24" s="50">
        <v>5.9158000000000002E-2</v>
      </c>
      <c r="MR24" s="43">
        <f t="shared" si="64"/>
        <v>0.12053739999999999</v>
      </c>
      <c r="MT24" s="50">
        <v>1.6736999999999998E-2</v>
      </c>
      <c r="MU24" s="50">
        <v>2.1307E-2</v>
      </c>
      <c r="MV24" s="50">
        <v>1.3779E-2</v>
      </c>
      <c r="MW24" s="50">
        <v>7.1540999999999993E-2</v>
      </c>
      <c r="MX24" s="43">
        <f t="shared" si="65"/>
        <v>3.0840999999999997E-2</v>
      </c>
      <c r="MZ24" s="50">
        <v>1.8355E-2</v>
      </c>
      <c r="NA24" s="50">
        <v>4.2093999999999999E-2</v>
      </c>
      <c r="NB24" s="50">
        <v>1.8363999999999998E-2</v>
      </c>
      <c r="NC24" s="50">
        <v>2.3727000000000002E-2</v>
      </c>
      <c r="ND24" s="50">
        <v>5.3522E-2</v>
      </c>
      <c r="NE24" s="50">
        <v>5.2313999999999999E-2</v>
      </c>
      <c r="NF24" s="43">
        <f t="shared" si="66"/>
        <v>3.4729333333333327E-2</v>
      </c>
      <c r="NH24" s="43">
        <f t="shared" si="67"/>
        <v>6.2035911111111113E-2</v>
      </c>
      <c r="NI24" s="43">
        <f t="shared" si="68"/>
        <v>2.9272273204578023E-2</v>
      </c>
      <c r="NJ24" s="43">
        <f t="shared" si="69"/>
        <v>20</v>
      </c>
      <c r="NM24" s="51">
        <v>0.21209900000000001</v>
      </c>
      <c r="NN24" s="51">
        <v>0.54601100000000002</v>
      </c>
      <c r="NO24" s="51">
        <v>0.39840999999999999</v>
      </c>
      <c r="NP24" s="51">
        <v>0.70528299999999999</v>
      </c>
      <c r="NQ24" s="51">
        <v>0.45385900000000001</v>
      </c>
      <c r="NR24" s="51">
        <v>0.432946</v>
      </c>
      <c r="NS24" s="43">
        <f t="shared" si="70"/>
        <v>0.4581013333333333</v>
      </c>
      <c r="NU24" s="51">
        <v>0.59972499999999995</v>
      </c>
      <c r="NV24" s="51">
        <v>0.55532000000000004</v>
      </c>
      <c r="NW24" s="43">
        <f t="shared" si="71"/>
        <v>0.57752249999999994</v>
      </c>
      <c r="NY24" s="50">
        <v>0.66111500000000001</v>
      </c>
      <c r="NZ24" s="50">
        <v>0.60018899999999997</v>
      </c>
      <c r="OA24" s="50">
        <v>0.65278099999999994</v>
      </c>
      <c r="OB24" s="50">
        <v>0.42928899999999998</v>
      </c>
      <c r="OC24" s="50">
        <v>0.56547599999999998</v>
      </c>
      <c r="OD24" s="43">
        <f t="shared" si="5"/>
        <v>0.5817699999999999</v>
      </c>
      <c r="OF24" s="43">
        <f t="shared" si="6"/>
        <v>0.5391312777777777</v>
      </c>
      <c r="OG24" s="43">
        <f t="shared" si="7"/>
        <v>4.0533522079733833E-2</v>
      </c>
      <c r="OH24" s="43">
        <f t="shared" si="8"/>
        <v>13</v>
      </c>
      <c r="OI24" s="74"/>
      <c r="OJ24" s="74"/>
      <c r="OU24" s="75"/>
      <c r="OV24" s="75"/>
      <c r="OW24" s="75"/>
      <c r="OX24" s="75"/>
      <c r="PD24" s="75"/>
      <c r="PE24" s="75"/>
      <c r="PF24" s="75"/>
      <c r="PG24" s="75"/>
      <c r="PH24" s="75"/>
      <c r="PI24" s="75"/>
      <c r="PJ24" s="75"/>
      <c r="PK24" s="75"/>
      <c r="PL24" s="75"/>
      <c r="PM24" s="75"/>
      <c r="PN24" s="75"/>
      <c r="PO24" s="75"/>
      <c r="PV24" s="74"/>
      <c r="PW24" s="74"/>
      <c r="PX24" s="74"/>
      <c r="PY24" s="74"/>
      <c r="PZ24" s="74"/>
      <c r="QA24" s="74"/>
      <c r="QB24" s="74"/>
      <c r="QC24" s="74"/>
      <c r="QD24" s="74"/>
      <c r="QE24" s="74"/>
      <c r="QF24" s="74"/>
      <c r="QG24" s="74"/>
      <c r="QN24" s="74"/>
      <c r="QO24" s="74"/>
      <c r="QP24" s="74"/>
      <c r="QQ24" s="74"/>
      <c r="QR24" s="74"/>
      <c r="QS24" s="74"/>
      <c r="QU24" s="74"/>
      <c r="QV24" s="74"/>
      <c r="QW24" s="74"/>
      <c r="QY24" s="74"/>
      <c r="QZ24" s="74"/>
      <c r="RA24" s="74"/>
      <c r="RG24" s="74"/>
      <c r="RI24" s="74"/>
      <c r="RQ24" s="74"/>
      <c r="RR24" s="74"/>
      <c r="RZ24" s="74"/>
      <c r="SA24" s="74"/>
      <c r="SB24" s="74"/>
      <c r="SC24" s="74"/>
      <c r="SI24" s="74"/>
      <c r="SJ24" s="74"/>
    </row>
    <row r="25" spans="1:504" x14ac:dyDescent="0.2">
      <c r="A25" s="67">
        <v>20.91</v>
      </c>
      <c r="B25" s="43">
        <f t="shared" si="72"/>
        <v>19.5</v>
      </c>
      <c r="C25" s="43">
        <v>17</v>
      </c>
      <c r="E25" s="50">
        <v>0.60838800000000004</v>
      </c>
      <c r="F25" s="50">
        <v>0.50953300000000001</v>
      </c>
      <c r="G25" s="50">
        <v>0.61715399999999998</v>
      </c>
      <c r="H25" s="50">
        <v>0.50970300000000002</v>
      </c>
      <c r="I25" s="50">
        <v>0.58286700000000002</v>
      </c>
      <c r="J25" s="50">
        <v>0.53803199999999995</v>
      </c>
      <c r="K25" s="50">
        <v>0.43574400000000002</v>
      </c>
      <c r="L25" s="50">
        <v>0.52044699999999999</v>
      </c>
      <c r="M25" s="50">
        <v>0.49138399999999999</v>
      </c>
      <c r="N25" s="50">
        <v>0.53699799999999998</v>
      </c>
      <c r="O25" s="70">
        <f t="shared" si="9"/>
        <v>0.53502499999999997</v>
      </c>
      <c r="Q25" s="50">
        <v>0.59359300000000004</v>
      </c>
      <c r="R25" s="50">
        <v>0.75039299999999998</v>
      </c>
      <c r="S25" s="50">
        <v>0.62722599999999995</v>
      </c>
      <c r="T25" s="101">
        <v>0.52930200000000005</v>
      </c>
      <c r="U25" s="70">
        <f t="shared" si="10"/>
        <v>0.62512849999999998</v>
      </c>
      <c r="W25" s="50">
        <v>0.45147100000000001</v>
      </c>
      <c r="X25" s="50">
        <v>0.51849100000000004</v>
      </c>
      <c r="Y25" s="50">
        <v>0.49678</v>
      </c>
      <c r="Z25" s="50">
        <v>0.80798999999999999</v>
      </c>
      <c r="AA25" s="50">
        <v>0.39275300000000002</v>
      </c>
      <c r="AB25" s="50">
        <v>0.491701</v>
      </c>
      <c r="AC25" s="50">
        <v>0.53113299999999997</v>
      </c>
      <c r="AD25" s="70">
        <f t="shared" si="11"/>
        <v>0.52718842857142856</v>
      </c>
      <c r="AF25" s="50">
        <v>0.19215299999999999</v>
      </c>
      <c r="AG25" s="50">
        <v>0.34251300000000001</v>
      </c>
      <c r="AH25" s="50">
        <v>0.43612400000000001</v>
      </c>
      <c r="AI25" s="50">
        <v>0.363703</v>
      </c>
      <c r="AJ25" s="50">
        <v>0.37770300000000001</v>
      </c>
      <c r="AK25" s="50">
        <v>0.53169699999999998</v>
      </c>
      <c r="AL25" s="50">
        <v>0.28905399999999998</v>
      </c>
      <c r="AM25" s="70">
        <f t="shared" si="12"/>
        <v>0.36184957142857144</v>
      </c>
      <c r="AO25" s="43">
        <f t="shared" si="13"/>
        <v>0.51229787500000001</v>
      </c>
      <c r="AP25" s="43">
        <f t="shared" si="14"/>
        <v>5.4851080802053129E-2</v>
      </c>
      <c r="AQ25" s="43">
        <f t="shared" si="15"/>
        <v>28</v>
      </c>
      <c r="AU25" s="51">
        <v>0.39521899999999999</v>
      </c>
      <c r="AV25" s="51">
        <v>0.322741</v>
      </c>
      <c r="AW25" s="51">
        <v>0.48726900000000001</v>
      </c>
      <c r="AX25" s="51">
        <v>0.445882</v>
      </c>
      <c r="AY25" s="51">
        <v>0.48386899999999999</v>
      </c>
      <c r="AZ25" s="51">
        <v>0.75586200000000003</v>
      </c>
      <c r="BA25" s="51">
        <v>0.53565799999999997</v>
      </c>
      <c r="BB25" s="51">
        <v>0.51257799999999998</v>
      </c>
      <c r="BC25" s="51">
        <v>0.43377700000000002</v>
      </c>
      <c r="BD25" s="51">
        <v>0.63781699999999997</v>
      </c>
      <c r="BE25" s="51">
        <v>0.61031999999999997</v>
      </c>
      <c r="BF25" s="51">
        <v>0.53022199999999997</v>
      </c>
      <c r="BG25" s="51">
        <v>0.60691899999999999</v>
      </c>
      <c r="BH25" s="51">
        <v>0.46731699999999998</v>
      </c>
      <c r="BI25" s="51">
        <v>0.68072600000000005</v>
      </c>
      <c r="BJ25" s="51">
        <v>0.33895399999999998</v>
      </c>
      <c r="BK25" s="51">
        <v>0.51987099999999997</v>
      </c>
      <c r="BL25" s="51">
        <v>0.41072199999999998</v>
      </c>
      <c r="BM25" s="43">
        <f t="shared" si="16"/>
        <v>0.50976238888888881</v>
      </c>
      <c r="BO25" s="50">
        <v>0.55147699999999999</v>
      </c>
      <c r="BP25" s="50">
        <v>0.61126000000000003</v>
      </c>
      <c r="BQ25" s="50">
        <v>0.34993999999999997</v>
      </c>
      <c r="BR25" s="50">
        <v>0.610931</v>
      </c>
      <c r="BS25" s="50">
        <v>0.66594299999999995</v>
      </c>
      <c r="BT25" s="50">
        <v>0.45271499999999998</v>
      </c>
      <c r="BU25" s="43">
        <f t="shared" si="17"/>
        <v>0.54037766666666665</v>
      </c>
      <c r="BW25" s="50">
        <v>0.55910000000000004</v>
      </c>
      <c r="BX25" s="50">
        <v>0.45340200000000003</v>
      </c>
      <c r="BY25" s="50">
        <v>0.54142199999999996</v>
      </c>
      <c r="BZ25" s="50">
        <v>0.61207100000000003</v>
      </c>
      <c r="CA25" s="43">
        <f t="shared" si="18"/>
        <v>0.54149874999999992</v>
      </c>
      <c r="CC25" s="51">
        <v>0.72197800000000001</v>
      </c>
      <c r="CD25" s="51">
        <v>0.40608899999999998</v>
      </c>
      <c r="CE25" s="51">
        <v>0.79811600000000005</v>
      </c>
      <c r="CF25" s="51">
        <v>0.52043700000000004</v>
      </c>
      <c r="CG25" s="51">
        <v>0.69772900000000004</v>
      </c>
      <c r="CH25" s="51">
        <v>0.69695399999999996</v>
      </c>
      <c r="CI25" s="51">
        <v>0.81686899999999996</v>
      </c>
      <c r="CJ25" s="51">
        <v>0.78399799999999997</v>
      </c>
      <c r="CK25" s="51">
        <v>0.40937000000000001</v>
      </c>
      <c r="CL25" s="51">
        <v>0.38307400000000003</v>
      </c>
      <c r="CM25" s="43">
        <f t="shared" si="19"/>
        <v>0.62346139999999983</v>
      </c>
      <c r="CO25" s="50">
        <v>0.55285799999999996</v>
      </c>
      <c r="CP25" s="50">
        <v>0.55922700000000003</v>
      </c>
      <c r="CQ25" s="50">
        <v>0.44710499999999997</v>
      </c>
      <c r="CR25" s="50">
        <v>0.64869200000000005</v>
      </c>
      <c r="CS25" s="50">
        <v>0.37026900000000001</v>
      </c>
      <c r="CT25" s="43">
        <f t="shared" si="20"/>
        <v>0.51563020000000004</v>
      </c>
      <c r="CV25" s="43">
        <f t="shared" si="21"/>
        <v>0.54614608111111107</v>
      </c>
      <c r="CW25" s="43">
        <f t="shared" si="22"/>
        <v>4.5517916489714781E-2</v>
      </c>
      <c r="CX25" s="43">
        <f t="shared" si="23"/>
        <v>43</v>
      </c>
      <c r="DB25" s="50">
        <v>0.65314099999999997</v>
      </c>
      <c r="DC25" s="50">
        <v>0.44000499999999998</v>
      </c>
      <c r="DD25" s="50">
        <v>0.51185000000000003</v>
      </c>
      <c r="DE25" s="50">
        <v>0.29001500000000002</v>
      </c>
      <c r="DF25" s="50">
        <v>0.90323299999999995</v>
      </c>
      <c r="DG25" s="50">
        <v>0.52378100000000005</v>
      </c>
      <c r="DH25" s="43">
        <f t="shared" si="24"/>
        <v>0.55367083333333322</v>
      </c>
      <c r="DJ25" s="50">
        <v>0.28249099999999999</v>
      </c>
      <c r="DK25" s="50">
        <v>0.347883</v>
      </c>
      <c r="DL25" s="50">
        <v>0.35913600000000001</v>
      </c>
      <c r="DM25" s="50">
        <v>0.42405900000000002</v>
      </c>
      <c r="DN25" s="50">
        <v>0.60884400000000005</v>
      </c>
      <c r="DO25" s="50">
        <v>0.52566999999999997</v>
      </c>
      <c r="DP25" s="50">
        <v>0.50609000000000004</v>
      </c>
      <c r="DQ25" s="50">
        <v>0.72209800000000002</v>
      </c>
      <c r="DR25" s="50">
        <v>0.58243599999999995</v>
      </c>
      <c r="DS25" s="50">
        <v>0.46520899999999998</v>
      </c>
      <c r="DT25" s="50">
        <v>0.42949300000000001</v>
      </c>
      <c r="DU25" s="50">
        <v>0.42888500000000002</v>
      </c>
      <c r="DV25" s="50">
        <v>0.70574599999999998</v>
      </c>
      <c r="DW25" s="43">
        <f t="shared" si="25"/>
        <v>0.4913876923076923</v>
      </c>
      <c r="DY25" s="50">
        <v>0.42618299999999998</v>
      </c>
      <c r="DZ25" s="50">
        <v>0.36216599999999999</v>
      </c>
      <c r="EA25" s="50">
        <v>0.50479499999999999</v>
      </c>
      <c r="EB25" s="50">
        <v>0.44398700000000002</v>
      </c>
      <c r="EC25" s="50">
        <v>0.63244400000000001</v>
      </c>
      <c r="ED25" s="43">
        <f t="shared" si="26"/>
        <v>0.47391499999999998</v>
      </c>
      <c r="EF25" s="50">
        <v>0.25510699999999997</v>
      </c>
      <c r="EG25" s="50">
        <v>0.27792499999999998</v>
      </c>
      <c r="EH25" s="50">
        <v>0.35203899999999999</v>
      </c>
      <c r="EI25" s="50">
        <v>0.47425600000000001</v>
      </c>
      <c r="EJ25" s="50">
        <v>0.47010400000000002</v>
      </c>
      <c r="EK25" s="43">
        <f t="shared" si="27"/>
        <v>0.36588619999999999</v>
      </c>
      <c r="EM25" s="43">
        <f t="shared" si="28"/>
        <v>0.47121493141025633</v>
      </c>
      <c r="EN25" s="43">
        <f t="shared" si="29"/>
        <v>3.905908779769484E-2</v>
      </c>
      <c r="EO25" s="43">
        <f t="shared" si="30"/>
        <v>29</v>
      </c>
      <c r="ER25" s="50">
        <v>0.44908700000000001</v>
      </c>
      <c r="ES25" s="50">
        <v>0.60066699999999995</v>
      </c>
      <c r="ET25" s="50">
        <v>0.51121099999999997</v>
      </c>
      <c r="EU25" s="43">
        <f t="shared" si="31"/>
        <v>0.52032166666666668</v>
      </c>
      <c r="EW25" s="50">
        <v>0.24888099999999999</v>
      </c>
      <c r="EX25" s="50">
        <v>0.17966099999999999</v>
      </c>
      <c r="EY25" s="50">
        <v>0.25390400000000002</v>
      </c>
      <c r="EZ25" s="50">
        <v>0.23482700000000001</v>
      </c>
      <c r="FA25" s="50">
        <v>0.50912000000000002</v>
      </c>
      <c r="FB25" s="50">
        <v>0.181732</v>
      </c>
      <c r="FC25" s="43">
        <f t="shared" si="32"/>
        <v>0.26802083333333332</v>
      </c>
      <c r="FE25" s="50">
        <v>0.30171300000000001</v>
      </c>
      <c r="FF25" s="50">
        <v>0.58825000000000005</v>
      </c>
      <c r="FG25" s="50">
        <v>0.39720100000000003</v>
      </c>
      <c r="FH25" s="50">
        <v>0.355707</v>
      </c>
      <c r="FI25" s="50">
        <v>0.44530500000000001</v>
      </c>
      <c r="FJ25" s="50">
        <v>0.29900500000000002</v>
      </c>
      <c r="FK25" s="50">
        <v>0.28974899999999998</v>
      </c>
      <c r="FL25" s="50">
        <v>0.20428199999999999</v>
      </c>
      <c r="FM25" s="50">
        <v>0.70192699999999997</v>
      </c>
      <c r="FN25" s="50">
        <v>0.45440999999999998</v>
      </c>
      <c r="FO25" s="43">
        <f t="shared" si="33"/>
        <v>0.40375490000000003</v>
      </c>
      <c r="FQ25" s="51">
        <v>0.30135600000000001</v>
      </c>
      <c r="FR25" s="51">
        <v>0.77645900000000001</v>
      </c>
      <c r="FS25" s="51">
        <v>0.52951099999999995</v>
      </c>
      <c r="FT25" s="43">
        <f t="shared" si="34"/>
        <v>0.53577533333333338</v>
      </c>
      <c r="FV25" s="43">
        <f t="shared" si="35"/>
        <v>0.43196818333333331</v>
      </c>
      <c r="FW25" s="43">
        <f t="shared" si="36"/>
        <v>6.2086623181330187E-2</v>
      </c>
      <c r="FX25" s="43">
        <f t="shared" si="37"/>
        <v>22</v>
      </c>
      <c r="GA25" s="50">
        <v>0.25248500000000001</v>
      </c>
      <c r="GB25" s="50">
        <v>0.205289</v>
      </c>
      <c r="GC25" s="43">
        <f t="shared" si="38"/>
        <v>0.22888700000000001</v>
      </c>
      <c r="GE25" s="50">
        <v>0.29391699999999998</v>
      </c>
      <c r="GF25" s="51">
        <v>0.44061800000000001</v>
      </c>
      <c r="GG25" s="51">
        <v>0.18063799999999999</v>
      </c>
      <c r="GH25" s="43">
        <f t="shared" si="39"/>
        <v>0.31062800000000002</v>
      </c>
      <c r="GJ25" s="50">
        <v>0.45556600000000003</v>
      </c>
      <c r="GK25" s="50">
        <v>0.30479800000000001</v>
      </c>
      <c r="GL25" s="50">
        <v>0.39447900000000002</v>
      </c>
      <c r="GM25" s="43">
        <f t="shared" si="40"/>
        <v>0.38494766666666669</v>
      </c>
      <c r="GO25" s="51">
        <v>0.36837700000000001</v>
      </c>
      <c r="GP25" s="51">
        <v>0.269312</v>
      </c>
      <c r="GQ25" s="51">
        <v>0.46649400000000002</v>
      </c>
      <c r="GR25" s="51">
        <v>0.460621</v>
      </c>
      <c r="GS25" s="51">
        <v>0.26769799999999999</v>
      </c>
      <c r="GT25" s="51">
        <v>0.40767300000000001</v>
      </c>
      <c r="GU25" s="51">
        <v>0.52400199999999997</v>
      </c>
      <c r="GV25" s="51">
        <v>0.56645299999999998</v>
      </c>
      <c r="GW25" s="51">
        <v>0.49949900000000003</v>
      </c>
      <c r="GX25" s="43">
        <f t="shared" si="41"/>
        <v>0.42556988888888886</v>
      </c>
      <c r="GZ25" s="43">
        <f t="shared" si="0"/>
        <v>0.30459491666666672</v>
      </c>
      <c r="HA25" s="43">
        <f t="shared" si="1"/>
        <v>3.2065907489389089E-2</v>
      </c>
      <c r="HB25" s="43">
        <f t="shared" si="42"/>
        <v>17</v>
      </c>
      <c r="HG25" s="51">
        <v>0.39521899999999999</v>
      </c>
      <c r="HH25" s="51">
        <v>0.322741</v>
      </c>
      <c r="HI25" s="51">
        <v>0.48726900000000001</v>
      </c>
      <c r="HJ25" s="51">
        <v>0.445882</v>
      </c>
      <c r="HK25" s="51">
        <v>0.48386899999999999</v>
      </c>
      <c r="HL25" s="51">
        <v>0.75586200000000003</v>
      </c>
      <c r="HM25" s="51">
        <v>0.53565799999999997</v>
      </c>
      <c r="HN25" s="51">
        <v>0.51257799999999998</v>
      </c>
      <c r="HO25" s="51">
        <v>0.43377700000000002</v>
      </c>
      <c r="HP25" s="51">
        <v>0.63781699999999997</v>
      </c>
      <c r="HQ25" s="51">
        <v>0.61031999999999997</v>
      </c>
      <c r="HR25" s="51">
        <v>0.53022199999999997</v>
      </c>
      <c r="HS25" s="51">
        <v>0.60691899999999999</v>
      </c>
      <c r="HT25" s="51">
        <v>0.46731699999999998</v>
      </c>
      <c r="HU25" s="51">
        <v>0.68072600000000005</v>
      </c>
      <c r="HV25" s="51">
        <v>0.33895399999999998</v>
      </c>
      <c r="HW25" s="51">
        <v>0.51987099999999997</v>
      </c>
      <c r="HX25" s="51">
        <v>0.41072199999999998</v>
      </c>
      <c r="HY25" s="71">
        <f t="shared" si="43"/>
        <v>0.50976238888888881</v>
      </c>
      <c r="IA25" s="50">
        <v>0.55147699999999999</v>
      </c>
      <c r="IB25" s="50">
        <v>0.61126000000000003</v>
      </c>
      <c r="IC25" s="50">
        <v>0.34993999999999997</v>
      </c>
      <c r="ID25" s="50">
        <v>0.610931</v>
      </c>
      <c r="IE25" s="50">
        <v>0.66594299999999995</v>
      </c>
      <c r="IF25" s="50">
        <v>0.45271499999999998</v>
      </c>
      <c r="IG25" s="70">
        <f t="shared" si="44"/>
        <v>0.54037766666666665</v>
      </c>
      <c r="II25" s="50">
        <v>0.55910000000000004</v>
      </c>
      <c r="IJ25" s="50">
        <v>0.45340200000000003</v>
      </c>
      <c r="IK25" s="50">
        <v>0.54142199999999996</v>
      </c>
      <c r="IL25" s="86">
        <v>0.61207100000000003</v>
      </c>
      <c r="IM25" s="95">
        <f t="shared" si="45"/>
        <v>0.54149874999999992</v>
      </c>
      <c r="IN25" s="74"/>
      <c r="IO25" s="74">
        <f t="shared" si="46"/>
        <v>0.53054626851851849</v>
      </c>
      <c r="IP25" s="74">
        <f t="shared" si="47"/>
        <v>1.0396977867057814E-2</v>
      </c>
      <c r="IQ25" s="74">
        <f t="shared" si="48"/>
        <v>28</v>
      </c>
      <c r="IR25" s="74"/>
      <c r="IS25" s="74"/>
      <c r="IT25" s="50">
        <v>0.49877100000000002</v>
      </c>
      <c r="IU25" s="50">
        <v>0.57569800000000004</v>
      </c>
      <c r="IV25" s="50">
        <v>0.42211199999999999</v>
      </c>
      <c r="IW25" s="50">
        <v>0.53688400000000003</v>
      </c>
      <c r="IX25" s="50">
        <v>0.42374099999999998</v>
      </c>
      <c r="IY25" s="50">
        <v>0.40306799999999998</v>
      </c>
      <c r="IZ25" s="50">
        <v>0.52810900000000005</v>
      </c>
      <c r="JA25" s="43">
        <f t="shared" si="49"/>
        <v>0.48405471428571439</v>
      </c>
      <c r="JC25" s="50">
        <v>0.44688099999999997</v>
      </c>
      <c r="JD25" s="50">
        <v>0.64104399999999995</v>
      </c>
      <c r="JE25" s="50">
        <v>0.39880399999999999</v>
      </c>
      <c r="JF25" s="43">
        <f t="shared" si="50"/>
        <v>0.49557633333333323</v>
      </c>
      <c r="JH25" s="51">
        <v>0.38969599999999999</v>
      </c>
      <c r="JI25" s="51">
        <v>0.58858900000000003</v>
      </c>
      <c r="JJ25" s="152">
        <v>0.71156900000000001</v>
      </c>
      <c r="JK25" s="51">
        <v>0.58037899999999998</v>
      </c>
      <c r="JL25" s="51">
        <v>0.63432100000000002</v>
      </c>
      <c r="JM25" s="51">
        <v>0.42817100000000002</v>
      </c>
      <c r="JN25" s="51">
        <v>0.64120200000000005</v>
      </c>
      <c r="JO25" s="51">
        <v>0.71510499999999999</v>
      </c>
      <c r="JP25" s="51">
        <v>0.53515999999999997</v>
      </c>
      <c r="JQ25" s="51">
        <v>0.57316500000000004</v>
      </c>
      <c r="JR25" s="51">
        <v>0.85889300000000002</v>
      </c>
      <c r="JS25" s="43">
        <f t="shared" si="51"/>
        <v>0.60511363636363646</v>
      </c>
      <c r="JU25" s="43">
        <f t="shared" si="2"/>
        <v>0.48981552380952381</v>
      </c>
      <c r="JV25" s="43">
        <f t="shared" si="3"/>
        <v>5.7608095238094173E-3</v>
      </c>
      <c r="JW25" s="43">
        <f t="shared" si="4"/>
        <v>10</v>
      </c>
      <c r="JZ25" s="50">
        <v>-1.6805E-2</v>
      </c>
      <c r="KA25" s="50">
        <v>0.46501700000000001</v>
      </c>
      <c r="KB25" s="50">
        <v>-1.1858E-2</v>
      </c>
      <c r="KC25" s="50">
        <v>-4.3889999999999997E-3</v>
      </c>
      <c r="KD25" s="50">
        <v>4.5401999999999998E-2</v>
      </c>
      <c r="KE25" s="50">
        <v>4.1375000000000002E-2</v>
      </c>
      <c r="KF25" s="50">
        <v>-3.8015E-2</v>
      </c>
      <c r="KG25" s="50">
        <v>2.4466000000000002E-2</v>
      </c>
      <c r="KH25" s="50">
        <v>5.6142999999999998E-2</v>
      </c>
      <c r="KI25" s="50">
        <v>4.9389000000000002E-2</v>
      </c>
      <c r="KJ25" s="43">
        <f t="shared" si="52"/>
        <v>6.1072500000000009E-2</v>
      </c>
      <c r="KL25" s="50">
        <v>9.7985000000000003E-2</v>
      </c>
      <c r="KM25" s="50">
        <v>9.9555000000000005E-2</v>
      </c>
      <c r="KN25" s="50">
        <v>5.6423000000000001E-2</v>
      </c>
      <c r="KO25" s="50">
        <v>6.0534999999999999E-2</v>
      </c>
      <c r="KP25" s="50">
        <v>5.5260999999999998E-2</v>
      </c>
      <c r="KQ25" s="43">
        <f t="shared" si="53"/>
        <v>7.3951799999999998E-2</v>
      </c>
      <c r="KS25" s="50">
        <v>1.4172000000000001E-2</v>
      </c>
      <c r="KT25" s="50">
        <v>-4.9280000000000001E-3</v>
      </c>
      <c r="KU25" s="50">
        <v>3.5943000000000003E-2</v>
      </c>
      <c r="KV25" s="43">
        <f t="shared" si="54"/>
        <v>1.5062333333333336E-2</v>
      </c>
      <c r="KX25" s="43">
        <f t="shared" si="55"/>
        <v>5.0028877777777786E-2</v>
      </c>
      <c r="KY25" s="43">
        <f t="shared" si="56"/>
        <v>1.7874222732858259E-2</v>
      </c>
      <c r="KZ25" s="43">
        <f t="shared" si="57"/>
        <v>18</v>
      </c>
      <c r="LD25" s="50">
        <v>0.55910000000000004</v>
      </c>
      <c r="LE25" s="50">
        <v>0.45340200000000003</v>
      </c>
      <c r="LF25" s="50">
        <v>0.54142199999999996</v>
      </c>
      <c r="LG25" s="50">
        <v>0.61207100000000003</v>
      </c>
      <c r="LH25" s="43">
        <f t="shared" si="58"/>
        <v>0.54149874999999992</v>
      </c>
      <c r="LJ25" s="51">
        <v>0.72197800000000001</v>
      </c>
      <c r="LK25" s="51">
        <v>0.40608899999999998</v>
      </c>
      <c r="LL25" s="51">
        <v>0.79811600000000005</v>
      </c>
      <c r="LM25" s="51">
        <v>0.52043700000000004</v>
      </c>
      <c r="LN25" s="51">
        <v>0.69772900000000004</v>
      </c>
      <c r="LO25" s="51">
        <v>0.69695399999999996</v>
      </c>
      <c r="LP25" s="51">
        <v>0.81686899999999996</v>
      </c>
      <c r="LQ25" s="51">
        <v>0.78399799999999997</v>
      </c>
      <c r="LR25" s="51">
        <v>0.40937000000000001</v>
      </c>
      <c r="LS25" s="51">
        <v>0.38307400000000003</v>
      </c>
      <c r="LT25" s="43">
        <f t="shared" si="59"/>
        <v>0.62346139999999983</v>
      </c>
      <c r="LV25" s="50">
        <v>0.55285799999999996</v>
      </c>
      <c r="LW25" s="50">
        <v>0.55922700000000003</v>
      </c>
      <c r="LX25" s="50">
        <v>0.44710499999999997</v>
      </c>
      <c r="LY25" s="50">
        <v>0.64869200000000005</v>
      </c>
      <c r="LZ25" s="50">
        <v>0.37026900000000001</v>
      </c>
      <c r="MA25" s="74">
        <f t="shared" si="60"/>
        <v>0.51563020000000004</v>
      </c>
      <c r="MB25" s="74"/>
      <c r="MC25" s="74">
        <f t="shared" si="61"/>
        <v>0.56019678333333334</v>
      </c>
      <c r="MD25" s="74">
        <f t="shared" si="62"/>
        <v>3.2501816673640584E-2</v>
      </c>
      <c r="ME25" s="43">
        <f t="shared" si="63"/>
        <v>19</v>
      </c>
      <c r="MH25" s="50">
        <v>0.23877599999999999</v>
      </c>
      <c r="MI25" s="50">
        <v>0.13222999999999999</v>
      </c>
      <c r="MJ25" s="50">
        <v>6.9205000000000003E-2</v>
      </c>
      <c r="MK25" s="50">
        <v>6.4014000000000001E-2</v>
      </c>
      <c r="ML25" s="50">
        <v>0.30214400000000002</v>
      </c>
      <c r="MM25" s="50">
        <v>0.198604</v>
      </c>
      <c r="MN25" s="50">
        <v>6.4848000000000003E-2</v>
      </c>
      <c r="MO25" s="50">
        <v>8.5668999999999995E-2</v>
      </c>
      <c r="MP25" s="50">
        <v>4.1967999999999998E-2</v>
      </c>
      <c r="MQ25" s="50">
        <v>5.2809000000000002E-2</v>
      </c>
      <c r="MR25" s="43">
        <f t="shared" si="64"/>
        <v>0.12502669999999999</v>
      </c>
      <c r="MT25" s="50">
        <v>1.9525000000000001E-2</v>
      </c>
      <c r="MU25" s="50">
        <v>2.2030000000000001E-2</v>
      </c>
      <c r="MV25" s="50">
        <v>2.0872999999999999E-2</v>
      </c>
      <c r="MW25" s="50">
        <v>7.5395000000000004E-2</v>
      </c>
      <c r="MX25" s="43">
        <f t="shared" si="65"/>
        <v>3.445575E-2</v>
      </c>
      <c r="MZ25" s="50">
        <v>2.2381999999999999E-2</v>
      </c>
      <c r="NA25" s="50">
        <v>4.8875000000000002E-2</v>
      </c>
      <c r="NB25" s="50">
        <v>2.0098000000000001E-2</v>
      </c>
      <c r="NC25" s="50">
        <v>2.7573E-2</v>
      </c>
      <c r="ND25" s="50">
        <v>6.7138000000000003E-2</v>
      </c>
      <c r="NE25" s="50">
        <v>5.1681999999999999E-2</v>
      </c>
      <c r="NF25" s="43">
        <f t="shared" si="66"/>
        <v>3.9624666666666669E-2</v>
      </c>
      <c r="NH25" s="43">
        <f t="shared" si="67"/>
        <v>6.6369038888888884E-2</v>
      </c>
      <c r="NI25" s="43">
        <f t="shared" si="68"/>
        <v>2.9366763129691376E-2</v>
      </c>
      <c r="NJ25" s="43">
        <f t="shared" si="69"/>
        <v>20</v>
      </c>
      <c r="NM25" s="51">
        <v>0.240506</v>
      </c>
      <c r="NN25" s="51">
        <v>0.49907499999999999</v>
      </c>
      <c r="NO25" s="51">
        <v>0.37444699999999997</v>
      </c>
      <c r="NP25" s="51">
        <v>0.69543900000000003</v>
      </c>
      <c r="NQ25" s="51">
        <v>0.52823799999999999</v>
      </c>
      <c r="NR25" s="51">
        <v>0.40382600000000002</v>
      </c>
      <c r="NS25" s="43">
        <f t="shared" si="70"/>
        <v>0.45692183333333336</v>
      </c>
      <c r="NU25" s="51">
        <v>0.495147</v>
      </c>
      <c r="NV25" s="51">
        <v>0.48561900000000002</v>
      </c>
      <c r="NW25" s="43">
        <f t="shared" si="71"/>
        <v>0.49038300000000001</v>
      </c>
      <c r="NY25" s="50">
        <v>0.59160999999999997</v>
      </c>
      <c r="NZ25" s="50">
        <v>0.542771</v>
      </c>
      <c r="OA25" s="50">
        <v>0.68117700000000003</v>
      </c>
      <c r="OB25" s="50">
        <v>0.50984499999999999</v>
      </c>
      <c r="OC25" s="50">
        <v>0.54855799999999999</v>
      </c>
      <c r="OD25" s="43">
        <f t="shared" si="5"/>
        <v>0.57479219999999986</v>
      </c>
      <c r="OF25" s="43">
        <f t="shared" si="6"/>
        <v>0.50736567777777775</v>
      </c>
      <c r="OG25" s="43">
        <f t="shared" si="7"/>
        <v>3.5069760682157836E-2</v>
      </c>
      <c r="OH25" s="43">
        <f t="shared" si="8"/>
        <v>13</v>
      </c>
      <c r="OI25" s="74"/>
      <c r="OJ25" s="74"/>
      <c r="OU25" s="75"/>
      <c r="OV25" s="75"/>
      <c r="OW25" s="75"/>
      <c r="OX25" s="75"/>
      <c r="PD25" s="75"/>
      <c r="PE25" s="75"/>
      <c r="PF25" s="75"/>
      <c r="PG25" s="75"/>
      <c r="PH25" s="75"/>
      <c r="PI25" s="75"/>
      <c r="PJ25" s="75"/>
      <c r="PK25" s="75"/>
      <c r="PL25" s="75"/>
      <c r="PM25" s="75"/>
      <c r="PN25" s="75"/>
      <c r="PO25" s="75"/>
      <c r="PV25" s="74"/>
      <c r="PW25" s="74"/>
      <c r="PX25" s="74"/>
      <c r="PY25" s="74"/>
      <c r="PZ25" s="74"/>
      <c r="QA25" s="74"/>
      <c r="QB25" s="74"/>
      <c r="QC25" s="74"/>
      <c r="QD25" s="74"/>
      <c r="QE25" s="74"/>
      <c r="QF25" s="74"/>
      <c r="QG25" s="74"/>
      <c r="QN25" s="74"/>
      <c r="QO25" s="74"/>
      <c r="QP25" s="74"/>
      <c r="QQ25" s="74"/>
      <c r="QR25" s="74"/>
      <c r="QS25" s="74"/>
      <c r="QU25" s="74"/>
      <c r="QV25" s="74"/>
      <c r="QW25" s="74"/>
      <c r="QY25" s="74"/>
      <c r="QZ25" s="74"/>
      <c r="RA25" s="74"/>
      <c r="RG25" s="74"/>
      <c r="RI25" s="74"/>
      <c r="RQ25" s="74"/>
      <c r="RR25" s="74"/>
      <c r="RZ25" s="74"/>
      <c r="SA25" s="74"/>
      <c r="SB25" s="74"/>
      <c r="SC25" s="74"/>
      <c r="SI25" s="74"/>
      <c r="SJ25" s="74"/>
    </row>
    <row r="26" spans="1:504" x14ac:dyDescent="0.2">
      <c r="A26" s="58">
        <v>22.53</v>
      </c>
      <c r="B26" s="43">
        <f t="shared" si="72"/>
        <v>21</v>
      </c>
      <c r="C26" s="43">
        <v>18</v>
      </c>
      <c r="E26" s="50">
        <v>0.56239300000000003</v>
      </c>
      <c r="F26" s="50">
        <v>0.50627</v>
      </c>
      <c r="G26" s="50">
        <v>0.54828600000000005</v>
      </c>
      <c r="H26" s="50">
        <v>0.531914</v>
      </c>
      <c r="I26" s="50">
        <v>0.64856000000000003</v>
      </c>
      <c r="J26" s="50">
        <v>0.55170600000000003</v>
      </c>
      <c r="K26" s="50">
        <v>0.42053600000000002</v>
      </c>
      <c r="L26" s="50">
        <v>0.61169099999999998</v>
      </c>
      <c r="M26" s="50">
        <v>0.56636900000000001</v>
      </c>
      <c r="N26" s="50">
        <v>0.56813100000000005</v>
      </c>
      <c r="O26" s="70">
        <f t="shared" si="9"/>
        <v>0.55158560000000001</v>
      </c>
      <c r="Q26" s="50">
        <v>0.669794</v>
      </c>
      <c r="R26" s="50">
        <v>0.71495399999999998</v>
      </c>
      <c r="S26" s="50">
        <v>0.49339899999999998</v>
      </c>
      <c r="T26" s="50">
        <v>0.51025500000000001</v>
      </c>
      <c r="U26" s="70">
        <f t="shared" si="10"/>
        <v>0.59710050000000003</v>
      </c>
      <c r="W26" s="50">
        <v>0.52335399999999999</v>
      </c>
      <c r="X26" s="50">
        <v>0.50751100000000005</v>
      </c>
      <c r="Y26" s="50">
        <v>0.43243799999999999</v>
      </c>
      <c r="Z26" s="50">
        <v>0.80102200000000001</v>
      </c>
      <c r="AA26" s="50">
        <v>0.403202</v>
      </c>
      <c r="AB26" s="50">
        <v>0.51829400000000003</v>
      </c>
      <c r="AC26" s="50">
        <v>0.57458100000000001</v>
      </c>
      <c r="AD26" s="70">
        <f t="shared" si="11"/>
        <v>0.53720028571428569</v>
      </c>
      <c r="AF26" s="50">
        <v>0.239486</v>
      </c>
      <c r="AG26" s="50">
        <v>0.294292</v>
      </c>
      <c r="AH26" s="50">
        <v>0.447079</v>
      </c>
      <c r="AI26" s="50">
        <v>0.322376</v>
      </c>
      <c r="AJ26" s="50">
        <v>0.43195499999999998</v>
      </c>
      <c r="AK26" s="50">
        <v>0.48477900000000002</v>
      </c>
      <c r="AL26" s="50">
        <v>0.390654</v>
      </c>
      <c r="AM26" s="70">
        <f t="shared" si="12"/>
        <v>0.37294585714285716</v>
      </c>
      <c r="AO26" s="43">
        <f t="shared" si="13"/>
        <v>0.51470806071428565</v>
      </c>
      <c r="AP26" s="43">
        <f t="shared" si="14"/>
        <v>4.894800770724108E-2</v>
      </c>
      <c r="AQ26" s="43">
        <f t="shared" si="15"/>
        <v>28</v>
      </c>
      <c r="AU26" s="51">
        <v>0.427454</v>
      </c>
      <c r="AV26" s="51">
        <v>0.36648799999999998</v>
      </c>
      <c r="AW26" s="51">
        <v>0.55524300000000004</v>
      </c>
      <c r="AX26" s="51">
        <v>0.47298699999999999</v>
      </c>
      <c r="AY26" s="51">
        <v>0.36238799999999999</v>
      </c>
      <c r="AZ26" s="51">
        <v>0.71471499999999999</v>
      </c>
      <c r="BA26" s="51">
        <v>0.49282999999999999</v>
      </c>
      <c r="BB26" s="51">
        <v>0.49512400000000001</v>
      </c>
      <c r="BC26" s="51">
        <v>0.42786600000000002</v>
      </c>
      <c r="BD26" s="51">
        <v>0.55165299999999995</v>
      </c>
      <c r="BE26" s="51">
        <v>0.71707699999999996</v>
      </c>
      <c r="BF26" s="51">
        <v>0.45584599999999997</v>
      </c>
      <c r="BG26" s="51">
        <v>0.57763900000000001</v>
      </c>
      <c r="BH26" s="51">
        <v>0.48564000000000002</v>
      </c>
      <c r="BI26" s="51">
        <v>0.68482900000000002</v>
      </c>
      <c r="BJ26" s="51">
        <v>0.34797099999999997</v>
      </c>
      <c r="BK26" s="51">
        <v>0.48071199999999997</v>
      </c>
      <c r="BL26" s="51">
        <v>0.47267300000000001</v>
      </c>
      <c r="BM26" s="43">
        <f t="shared" si="16"/>
        <v>0.50495194444444447</v>
      </c>
      <c r="BO26" s="50">
        <v>0.54590099999999997</v>
      </c>
      <c r="BP26" s="50">
        <v>0.56854099999999996</v>
      </c>
      <c r="BQ26" s="50">
        <v>0.362765</v>
      </c>
      <c r="BR26" s="50">
        <v>0.66518999999999995</v>
      </c>
      <c r="BS26" s="50">
        <v>0.64197899999999997</v>
      </c>
      <c r="BT26" s="50">
        <v>0.45236199999999999</v>
      </c>
      <c r="BU26" s="43">
        <f t="shared" si="17"/>
        <v>0.53945633333333332</v>
      </c>
      <c r="BW26" s="50">
        <v>0.54320900000000005</v>
      </c>
      <c r="BX26" s="50">
        <v>0.55155500000000002</v>
      </c>
      <c r="BY26" s="50">
        <v>0.48566599999999999</v>
      </c>
      <c r="BZ26" s="50">
        <v>0.64799899999999999</v>
      </c>
      <c r="CA26" s="43">
        <f t="shared" si="18"/>
        <v>0.55710725000000005</v>
      </c>
      <c r="CC26" s="51">
        <v>0.65584600000000004</v>
      </c>
      <c r="CD26" s="51">
        <v>0.47683300000000001</v>
      </c>
      <c r="CE26" s="51">
        <v>0.74421499999999996</v>
      </c>
      <c r="CF26" s="51">
        <v>0.53468800000000005</v>
      </c>
      <c r="CG26" s="51">
        <v>0.67366499999999996</v>
      </c>
      <c r="CH26" s="51">
        <v>0.76515200000000005</v>
      </c>
      <c r="CI26" s="51">
        <v>0.73717999999999995</v>
      </c>
      <c r="CJ26" s="51">
        <v>0.75887499999999997</v>
      </c>
      <c r="CK26" s="51">
        <v>0.42163899999999999</v>
      </c>
      <c r="CL26" s="51">
        <v>0.38724900000000001</v>
      </c>
      <c r="CM26" s="43">
        <f t="shared" si="19"/>
        <v>0.61553419999999992</v>
      </c>
      <c r="CO26" s="50">
        <v>0.60637799999999997</v>
      </c>
      <c r="CP26" s="50">
        <v>0.57342800000000005</v>
      </c>
      <c r="CQ26" s="50">
        <v>0.43230400000000002</v>
      </c>
      <c r="CR26" s="50">
        <v>0.64239500000000005</v>
      </c>
      <c r="CS26" s="50">
        <v>0.45196199999999997</v>
      </c>
      <c r="CT26" s="43">
        <f t="shared" si="20"/>
        <v>0.54129340000000004</v>
      </c>
      <c r="CV26" s="43">
        <f t="shared" si="21"/>
        <v>0.55166862555555551</v>
      </c>
      <c r="CW26" s="43">
        <f t="shared" si="22"/>
        <v>4.0458694725773778E-2</v>
      </c>
      <c r="CX26" s="43">
        <f t="shared" si="23"/>
        <v>43</v>
      </c>
      <c r="DB26" s="50">
        <v>0.52983999999999998</v>
      </c>
      <c r="DC26" s="50">
        <v>0.49365300000000001</v>
      </c>
      <c r="DD26" s="50">
        <v>0.55644000000000005</v>
      </c>
      <c r="DE26" s="50">
        <v>0.333374</v>
      </c>
      <c r="DF26" s="50">
        <v>0.82826100000000002</v>
      </c>
      <c r="DG26" s="50">
        <v>0.56113400000000002</v>
      </c>
      <c r="DH26" s="43">
        <f t="shared" si="24"/>
        <v>0.55045033333333337</v>
      </c>
      <c r="DJ26" s="50">
        <v>0.28128199999999998</v>
      </c>
      <c r="DK26" s="50">
        <v>0.35595199999999999</v>
      </c>
      <c r="DL26" s="50">
        <v>0.41914600000000002</v>
      </c>
      <c r="DM26" s="50">
        <v>0.436336</v>
      </c>
      <c r="DN26" s="50">
        <v>0.53698299999999999</v>
      </c>
      <c r="DO26" s="50">
        <v>0.51408100000000001</v>
      </c>
      <c r="DP26" s="50">
        <v>0.496307</v>
      </c>
      <c r="DQ26" s="50">
        <v>0.67417899999999997</v>
      </c>
      <c r="DR26" s="50">
        <v>0.49493300000000001</v>
      </c>
      <c r="DS26" s="50">
        <v>0.511683</v>
      </c>
      <c r="DT26" s="50">
        <v>0.40345900000000001</v>
      </c>
      <c r="DU26" s="50">
        <v>0.49727500000000002</v>
      </c>
      <c r="DV26" s="50">
        <v>0.72581499999999999</v>
      </c>
      <c r="DW26" s="43">
        <f t="shared" si="25"/>
        <v>0.48826392307692301</v>
      </c>
      <c r="DY26" s="50">
        <v>0.49945800000000001</v>
      </c>
      <c r="DZ26" s="50">
        <v>0.330432</v>
      </c>
      <c r="EA26" s="50">
        <v>0.48060599999999998</v>
      </c>
      <c r="EB26" s="50">
        <v>0.51203200000000004</v>
      </c>
      <c r="EC26" s="50">
        <v>0.52637699999999998</v>
      </c>
      <c r="ED26" s="43">
        <f t="shared" si="26"/>
        <v>0.46978100000000006</v>
      </c>
      <c r="EF26" s="50">
        <v>0.26794299999999999</v>
      </c>
      <c r="EG26" s="50">
        <v>0.27907300000000002</v>
      </c>
      <c r="EH26" s="50">
        <v>0.37037100000000001</v>
      </c>
      <c r="EI26" s="50">
        <v>0.511741</v>
      </c>
      <c r="EJ26" s="50">
        <v>0.53113900000000003</v>
      </c>
      <c r="EK26" s="43">
        <f t="shared" si="27"/>
        <v>0.3920534</v>
      </c>
      <c r="EM26" s="43">
        <f t="shared" si="28"/>
        <v>0.47513716410256407</v>
      </c>
      <c r="EN26" s="43">
        <f t="shared" si="29"/>
        <v>3.2629211876396731E-2</v>
      </c>
      <c r="EO26" s="43">
        <f t="shared" si="30"/>
        <v>29</v>
      </c>
      <c r="ER26" s="50">
        <v>0.43831500000000001</v>
      </c>
      <c r="ES26" s="50">
        <v>0.58889899999999995</v>
      </c>
      <c r="ET26" s="50">
        <v>0.39537099999999997</v>
      </c>
      <c r="EU26" s="43">
        <f t="shared" si="31"/>
        <v>0.47419499999999992</v>
      </c>
      <c r="EW26" s="50">
        <v>0.24468799999999999</v>
      </c>
      <c r="EX26" s="50">
        <v>0.20844299999999999</v>
      </c>
      <c r="EY26" s="50">
        <v>0.28115000000000001</v>
      </c>
      <c r="EZ26" s="50">
        <v>0.22120899999999999</v>
      </c>
      <c r="FA26" s="50">
        <v>0.59084099999999995</v>
      </c>
      <c r="FB26" s="50">
        <v>0.193776</v>
      </c>
      <c r="FC26" s="43">
        <f t="shared" si="32"/>
        <v>0.29001783333333331</v>
      </c>
      <c r="FE26" s="50">
        <v>0.313392</v>
      </c>
      <c r="FF26" s="50">
        <v>0.66657500000000003</v>
      </c>
      <c r="FG26" s="50">
        <v>0.36051</v>
      </c>
      <c r="FH26" s="50">
        <v>0.39202999999999999</v>
      </c>
      <c r="FI26" s="50">
        <v>0.43659500000000001</v>
      </c>
      <c r="FJ26" s="50">
        <v>0.33287899999999998</v>
      </c>
      <c r="FK26" s="50">
        <v>0.35888300000000001</v>
      </c>
      <c r="FL26" s="50">
        <v>0.20154</v>
      </c>
      <c r="FM26" s="50">
        <v>0.66685700000000003</v>
      </c>
      <c r="FN26" s="50">
        <v>0.370452</v>
      </c>
      <c r="FO26" s="43">
        <f t="shared" si="33"/>
        <v>0.40997130000000004</v>
      </c>
      <c r="FQ26" s="51">
        <v>0.28977799999999998</v>
      </c>
      <c r="FR26" s="51">
        <v>0.78940699999999997</v>
      </c>
      <c r="FS26" s="51">
        <v>0.56282600000000005</v>
      </c>
      <c r="FT26" s="43">
        <f t="shared" si="34"/>
        <v>0.54733699999999996</v>
      </c>
      <c r="FV26" s="43">
        <f t="shared" si="35"/>
        <v>0.43038028333333334</v>
      </c>
      <c r="FW26" s="43">
        <f t="shared" si="36"/>
        <v>5.455635231936011E-2</v>
      </c>
      <c r="FX26" s="43">
        <f t="shared" si="37"/>
        <v>22</v>
      </c>
      <c r="GA26" s="50">
        <v>0.22006100000000001</v>
      </c>
      <c r="GB26" s="50">
        <v>0.22959399999999999</v>
      </c>
      <c r="GC26" s="43">
        <f t="shared" si="38"/>
        <v>0.22482750000000001</v>
      </c>
      <c r="GE26" s="50">
        <v>0.29725699999999999</v>
      </c>
      <c r="GF26" s="51">
        <v>0.43725799999999998</v>
      </c>
      <c r="GG26" s="51">
        <v>0.16792499999999999</v>
      </c>
      <c r="GH26" s="43">
        <f t="shared" si="39"/>
        <v>0.30259150000000001</v>
      </c>
      <c r="GJ26" s="50">
        <v>0.46309</v>
      </c>
      <c r="GK26" s="50">
        <v>0.30527599999999999</v>
      </c>
      <c r="GL26" s="50">
        <v>0.42336499999999999</v>
      </c>
      <c r="GM26" s="43">
        <f t="shared" si="40"/>
        <v>0.39724366666666661</v>
      </c>
      <c r="GO26" s="51">
        <v>0.35384399999999999</v>
      </c>
      <c r="GP26" s="51">
        <v>0.330905</v>
      </c>
      <c r="GQ26" s="51">
        <v>0.38716899999999999</v>
      </c>
      <c r="GR26" s="51">
        <v>0.55912200000000001</v>
      </c>
      <c r="GS26" s="51">
        <v>0.22552</v>
      </c>
      <c r="GT26" s="51">
        <v>0.36689100000000002</v>
      </c>
      <c r="GU26" s="51">
        <v>0.428701</v>
      </c>
      <c r="GV26" s="51">
        <v>0.59287500000000004</v>
      </c>
      <c r="GW26" s="51">
        <v>0.60035099999999997</v>
      </c>
      <c r="GX26" s="43">
        <f t="shared" si="41"/>
        <v>0.42726422222222227</v>
      </c>
      <c r="GZ26" s="43">
        <f t="shared" si="0"/>
        <v>0.30547991666666668</v>
      </c>
      <c r="HA26" s="43">
        <f t="shared" si="1"/>
        <v>3.5356938778669786E-2</v>
      </c>
      <c r="HB26" s="43">
        <f t="shared" si="42"/>
        <v>17</v>
      </c>
      <c r="HG26" s="51">
        <v>0.427454</v>
      </c>
      <c r="HH26" s="51">
        <v>0.36648799999999998</v>
      </c>
      <c r="HI26" s="51">
        <v>0.55524300000000004</v>
      </c>
      <c r="HJ26" s="51">
        <v>0.47298699999999999</v>
      </c>
      <c r="HK26" s="51">
        <v>0.36238799999999999</v>
      </c>
      <c r="HL26" s="51">
        <v>0.71471499999999999</v>
      </c>
      <c r="HM26" s="51">
        <v>0.49282999999999999</v>
      </c>
      <c r="HN26" s="51">
        <v>0.49512400000000001</v>
      </c>
      <c r="HO26" s="51">
        <v>0.42786600000000002</v>
      </c>
      <c r="HP26" s="51">
        <v>0.55165299999999995</v>
      </c>
      <c r="HQ26" s="51">
        <v>0.71707699999999996</v>
      </c>
      <c r="HR26" s="51">
        <v>0.45584599999999997</v>
      </c>
      <c r="HS26" s="51">
        <v>0.57763900000000001</v>
      </c>
      <c r="HT26" s="51">
        <v>0.48564000000000002</v>
      </c>
      <c r="HU26" s="51">
        <v>0.68482900000000002</v>
      </c>
      <c r="HV26" s="51">
        <v>0.34797099999999997</v>
      </c>
      <c r="HW26" s="51">
        <v>0.48071199999999997</v>
      </c>
      <c r="HX26" s="51">
        <v>0.47267300000000001</v>
      </c>
      <c r="HY26" s="71">
        <f t="shared" si="43"/>
        <v>0.50495194444444447</v>
      </c>
      <c r="IA26" s="50">
        <v>0.54590099999999997</v>
      </c>
      <c r="IB26" s="50">
        <v>0.56854099999999996</v>
      </c>
      <c r="IC26" s="50">
        <v>0.362765</v>
      </c>
      <c r="ID26" s="50">
        <v>0.66518999999999995</v>
      </c>
      <c r="IE26" s="50">
        <v>0.64197899999999997</v>
      </c>
      <c r="IF26" s="50">
        <v>0.45236199999999999</v>
      </c>
      <c r="IG26" s="70">
        <f t="shared" si="44"/>
        <v>0.53945633333333332</v>
      </c>
      <c r="II26" s="50">
        <v>0.54320900000000005</v>
      </c>
      <c r="IJ26" s="50">
        <v>0.55155500000000002</v>
      </c>
      <c r="IK26" s="50">
        <v>0.48566599999999999</v>
      </c>
      <c r="IL26" s="86">
        <v>0.64799899999999999</v>
      </c>
      <c r="IM26" s="95">
        <f t="shared" si="45"/>
        <v>0.55710725000000005</v>
      </c>
      <c r="IN26" s="74"/>
      <c r="IO26" s="74">
        <f t="shared" si="46"/>
        <v>0.53383850925925935</v>
      </c>
      <c r="IP26" s="74">
        <f t="shared" si="47"/>
        <v>1.5315721061421129E-2</v>
      </c>
      <c r="IQ26" s="74">
        <f t="shared" si="48"/>
        <v>28</v>
      </c>
      <c r="IR26" s="74"/>
      <c r="IS26" s="74"/>
      <c r="IT26" s="50">
        <v>0.58865699999999999</v>
      </c>
      <c r="IU26" s="50">
        <v>0.64775099999999997</v>
      </c>
      <c r="IV26" s="50">
        <v>0.47102100000000002</v>
      </c>
      <c r="IW26" s="50">
        <v>0.51827400000000001</v>
      </c>
      <c r="IX26" s="50">
        <v>0.38673099999999999</v>
      </c>
      <c r="IY26" s="50">
        <v>0.4083</v>
      </c>
      <c r="IZ26" s="50">
        <v>0.55692200000000003</v>
      </c>
      <c r="JA26" s="43">
        <f t="shared" si="49"/>
        <v>0.51109371428571426</v>
      </c>
      <c r="JC26" s="50">
        <v>0.445577</v>
      </c>
      <c r="JD26" s="50">
        <v>0.59262899999999996</v>
      </c>
      <c r="JE26" s="50">
        <v>0.51992499999999997</v>
      </c>
      <c r="JF26" s="43">
        <f t="shared" si="50"/>
        <v>0.51937699999999998</v>
      </c>
      <c r="JH26" s="51">
        <v>0.40302399999999999</v>
      </c>
      <c r="JI26" s="51">
        <v>0.62507400000000002</v>
      </c>
      <c r="JJ26" s="152">
        <v>0.68984699999999999</v>
      </c>
      <c r="JK26" s="51">
        <v>0.57205499999999998</v>
      </c>
      <c r="JL26" s="51">
        <v>0.55727099999999996</v>
      </c>
      <c r="JM26" s="51">
        <v>0.48260199999999998</v>
      </c>
      <c r="JN26" s="51">
        <v>0.67516600000000004</v>
      </c>
      <c r="JO26" s="51">
        <v>0.705009</v>
      </c>
      <c r="JP26" s="51">
        <v>0.56779199999999996</v>
      </c>
      <c r="JQ26" s="51">
        <v>0.551342</v>
      </c>
      <c r="JR26" s="51">
        <v>0.80533999999999994</v>
      </c>
      <c r="JS26" s="43">
        <f t="shared" si="51"/>
        <v>0.60313836363636364</v>
      </c>
      <c r="JU26" s="43">
        <f t="shared" si="2"/>
        <v>0.51523535714285718</v>
      </c>
      <c r="JV26" s="43">
        <f t="shared" si="3"/>
        <v>4.1416428571428576E-3</v>
      </c>
      <c r="JW26" s="43">
        <f t="shared" si="4"/>
        <v>10</v>
      </c>
      <c r="JZ26" s="50">
        <v>-1.3138E-2</v>
      </c>
      <c r="KA26" s="50">
        <v>0.40613199999999999</v>
      </c>
      <c r="KB26" s="50">
        <v>-5.8789999999999997E-3</v>
      </c>
      <c r="KC26" s="50">
        <v>8.9090000000000003E-3</v>
      </c>
      <c r="KD26" s="50">
        <v>4.9190999999999999E-2</v>
      </c>
      <c r="KE26" s="50">
        <v>3.8399000000000003E-2</v>
      </c>
      <c r="KF26" s="50">
        <v>-2.4559999999999998E-2</v>
      </c>
      <c r="KG26" s="50">
        <v>3.2183000000000003E-2</v>
      </c>
      <c r="KH26" s="50">
        <v>4.9931000000000003E-2</v>
      </c>
      <c r="KI26" s="50">
        <v>0.112631</v>
      </c>
      <c r="KJ26" s="43">
        <f t="shared" si="52"/>
        <v>6.5379900000000005E-2</v>
      </c>
      <c r="KL26" s="50">
        <v>0.169879</v>
      </c>
      <c r="KM26" s="50">
        <v>0.105409</v>
      </c>
      <c r="KN26" s="50">
        <v>4.5165999999999998E-2</v>
      </c>
      <c r="KO26" s="50">
        <v>6.5713999999999995E-2</v>
      </c>
      <c r="KP26" s="50">
        <v>7.3388999999999996E-2</v>
      </c>
      <c r="KQ26" s="43">
        <f t="shared" si="53"/>
        <v>9.191139999999999E-2</v>
      </c>
      <c r="KS26" s="50">
        <v>2.4590000000000001E-2</v>
      </c>
      <c r="KT26" s="50">
        <v>-1.8192E-2</v>
      </c>
      <c r="KU26" s="50">
        <v>2.6183999999999999E-2</v>
      </c>
      <c r="KV26" s="43">
        <f t="shared" si="54"/>
        <v>1.0860666666666666E-2</v>
      </c>
      <c r="KX26" s="43">
        <f t="shared" si="55"/>
        <v>5.6050655555555551E-2</v>
      </c>
      <c r="KY26" s="43">
        <f t="shared" si="56"/>
        <v>2.3857783110869894E-2</v>
      </c>
      <c r="KZ26" s="43">
        <f t="shared" si="57"/>
        <v>18</v>
      </c>
      <c r="LD26" s="50">
        <v>0.54320900000000005</v>
      </c>
      <c r="LE26" s="50">
        <v>0.55155500000000002</v>
      </c>
      <c r="LF26" s="50">
        <v>0.48566599999999999</v>
      </c>
      <c r="LG26" s="50">
        <v>0.64799899999999999</v>
      </c>
      <c r="LH26" s="43">
        <f t="shared" si="58"/>
        <v>0.55710725000000005</v>
      </c>
      <c r="LJ26" s="51">
        <v>0.65584600000000004</v>
      </c>
      <c r="LK26" s="51">
        <v>0.47683300000000001</v>
      </c>
      <c r="LL26" s="51">
        <v>0.74421499999999996</v>
      </c>
      <c r="LM26" s="51">
        <v>0.53468800000000005</v>
      </c>
      <c r="LN26" s="51">
        <v>0.67366499999999996</v>
      </c>
      <c r="LO26" s="51">
        <v>0.76515200000000005</v>
      </c>
      <c r="LP26" s="51">
        <v>0.73717999999999995</v>
      </c>
      <c r="LQ26" s="51">
        <v>0.75887499999999997</v>
      </c>
      <c r="LR26" s="51">
        <v>0.42163899999999999</v>
      </c>
      <c r="LS26" s="51">
        <v>0.38724900000000001</v>
      </c>
      <c r="LT26" s="43">
        <f t="shared" si="59"/>
        <v>0.61553419999999992</v>
      </c>
      <c r="LV26" s="50">
        <v>0.60637799999999997</v>
      </c>
      <c r="LW26" s="50">
        <v>0.57342800000000005</v>
      </c>
      <c r="LX26" s="50">
        <v>0.43230400000000002</v>
      </c>
      <c r="LY26" s="50">
        <v>0.64239500000000005</v>
      </c>
      <c r="LZ26" s="50">
        <v>0.45196199999999997</v>
      </c>
      <c r="MA26" s="74">
        <f t="shared" si="60"/>
        <v>0.54129340000000004</v>
      </c>
      <c r="MB26" s="74"/>
      <c r="MC26" s="74">
        <f t="shared" si="61"/>
        <v>0.57131161666666663</v>
      </c>
      <c r="MD26" s="74">
        <f t="shared" si="62"/>
        <v>2.2577622553174401E-2</v>
      </c>
      <c r="ME26" s="43">
        <f t="shared" si="63"/>
        <v>19</v>
      </c>
      <c r="MH26" s="50">
        <v>0.22708999999999999</v>
      </c>
      <c r="MI26" s="50">
        <v>0.14258499999999999</v>
      </c>
      <c r="MJ26" s="50">
        <v>6.361E-2</v>
      </c>
      <c r="MK26" s="50">
        <v>5.9125999999999998E-2</v>
      </c>
      <c r="ML26" s="50">
        <v>0.276731</v>
      </c>
      <c r="MM26" s="50">
        <v>0.192803</v>
      </c>
      <c r="MN26" s="50">
        <v>7.3330000000000006E-2</v>
      </c>
      <c r="MO26" s="50">
        <v>9.4178999999999999E-2</v>
      </c>
      <c r="MP26" s="50">
        <v>3.9995000000000003E-2</v>
      </c>
      <c r="MQ26" s="50">
        <v>5.5017999999999997E-2</v>
      </c>
      <c r="MR26" s="43">
        <f t="shared" si="64"/>
        <v>0.12244669999999999</v>
      </c>
      <c r="MT26" s="50">
        <v>1.8974000000000001E-2</v>
      </c>
      <c r="MU26" s="50">
        <v>2.6301999999999999E-2</v>
      </c>
      <c r="MV26" s="50">
        <v>2.0334000000000001E-2</v>
      </c>
      <c r="MW26" s="50">
        <v>7.9409999999999994E-2</v>
      </c>
      <c r="MX26" s="43">
        <f t="shared" si="65"/>
        <v>3.6254999999999996E-2</v>
      </c>
      <c r="MZ26" s="50">
        <v>2.6672000000000001E-2</v>
      </c>
      <c r="NA26" s="50">
        <v>5.2942000000000003E-2</v>
      </c>
      <c r="NB26" s="50">
        <v>1.7971999999999998E-2</v>
      </c>
      <c r="NC26" s="50">
        <v>2.8166E-2</v>
      </c>
      <c r="ND26" s="50">
        <v>7.3847999999999997E-2</v>
      </c>
      <c r="NE26" s="50">
        <v>5.9201999999999998E-2</v>
      </c>
      <c r="NF26" s="43">
        <f t="shared" si="66"/>
        <v>4.313366666666666E-2</v>
      </c>
      <c r="NH26" s="43">
        <f t="shared" si="67"/>
        <v>6.7278455555555547E-2</v>
      </c>
      <c r="NI26" s="43">
        <f t="shared" si="68"/>
        <v>2.7655502225833583E-2</v>
      </c>
      <c r="NJ26" s="43">
        <f t="shared" si="69"/>
        <v>20</v>
      </c>
      <c r="NM26" s="51">
        <v>0.29833300000000001</v>
      </c>
      <c r="NN26" s="51">
        <v>0.494008</v>
      </c>
      <c r="NO26" s="51">
        <v>0.42477900000000002</v>
      </c>
      <c r="NP26" s="51">
        <v>0.76653199999999999</v>
      </c>
      <c r="NQ26" s="51">
        <v>0.45989799999999997</v>
      </c>
      <c r="NR26" s="51">
        <v>0.41270099999999998</v>
      </c>
      <c r="NS26" s="43">
        <f t="shared" si="70"/>
        <v>0.47604183333333339</v>
      </c>
      <c r="NU26" s="51">
        <v>0.45439299999999999</v>
      </c>
      <c r="NV26" s="51">
        <v>0.34632000000000002</v>
      </c>
      <c r="NW26" s="43">
        <f t="shared" si="71"/>
        <v>0.4003565</v>
      </c>
      <c r="NY26" s="50">
        <v>0.63649500000000003</v>
      </c>
      <c r="NZ26" s="50">
        <v>0.60993799999999998</v>
      </c>
      <c r="OA26" s="50">
        <v>0.72773500000000002</v>
      </c>
      <c r="OB26" s="50">
        <v>0.48688799999999999</v>
      </c>
      <c r="OC26" s="50">
        <v>0.60378100000000001</v>
      </c>
      <c r="OD26" s="43">
        <f t="shared" si="5"/>
        <v>0.61296740000000005</v>
      </c>
      <c r="OF26" s="43">
        <f t="shared" si="6"/>
        <v>0.4964552444444445</v>
      </c>
      <c r="OG26" s="43">
        <f t="shared" si="7"/>
        <v>6.2218376745663273E-2</v>
      </c>
      <c r="OH26" s="43">
        <f t="shared" si="8"/>
        <v>13</v>
      </c>
      <c r="OI26" s="74"/>
      <c r="OJ26" s="74"/>
      <c r="OU26" s="75"/>
      <c r="OV26" s="75"/>
      <c r="OW26" s="75"/>
      <c r="OX26" s="75"/>
      <c r="PD26" s="75"/>
      <c r="PE26" s="75"/>
      <c r="PF26" s="75"/>
      <c r="PG26" s="75"/>
      <c r="PH26" s="75"/>
      <c r="PI26" s="75"/>
      <c r="PJ26" s="75"/>
      <c r="PK26" s="75"/>
      <c r="PL26" s="75"/>
      <c r="PM26" s="75"/>
      <c r="PN26" s="75"/>
      <c r="PO26" s="75"/>
      <c r="PV26" s="74"/>
      <c r="PW26" s="74"/>
      <c r="PX26" s="74"/>
      <c r="PY26" s="74"/>
      <c r="PZ26" s="74"/>
      <c r="QA26" s="74"/>
      <c r="QB26" s="74"/>
      <c r="QC26" s="74"/>
      <c r="QD26" s="74"/>
      <c r="QE26" s="74"/>
      <c r="QF26" s="74"/>
      <c r="QG26" s="74"/>
      <c r="QN26" s="74"/>
      <c r="QO26" s="74"/>
      <c r="QP26" s="74"/>
      <c r="QQ26" s="74"/>
      <c r="QR26" s="74"/>
      <c r="QS26" s="74"/>
      <c r="QU26" s="74"/>
      <c r="QV26" s="74"/>
      <c r="QW26" s="74"/>
      <c r="QY26" s="74"/>
      <c r="QZ26" s="74"/>
      <c r="RA26" s="74"/>
      <c r="RG26" s="74"/>
      <c r="RI26" s="74"/>
      <c r="RQ26" s="74"/>
      <c r="RR26" s="74"/>
      <c r="RZ26" s="74"/>
      <c r="SA26" s="74"/>
      <c r="SB26" s="74"/>
      <c r="SC26" s="74"/>
      <c r="SI26" s="74"/>
      <c r="SJ26" s="74"/>
    </row>
    <row r="27" spans="1:504" x14ac:dyDescent="0.2">
      <c r="A27" s="58">
        <v>24.13</v>
      </c>
      <c r="B27" s="43">
        <f t="shared" si="72"/>
        <v>22.5</v>
      </c>
      <c r="C27" s="43">
        <v>19</v>
      </c>
      <c r="E27" s="50">
        <v>0.54777900000000002</v>
      </c>
      <c r="F27" s="50">
        <v>0.488788</v>
      </c>
      <c r="G27" s="50">
        <v>0.64823500000000001</v>
      </c>
      <c r="H27" s="50">
        <v>0.56267800000000001</v>
      </c>
      <c r="I27" s="50">
        <v>0.69622499999999998</v>
      </c>
      <c r="J27" s="50">
        <v>0.55722700000000003</v>
      </c>
      <c r="K27" s="50">
        <v>0.47934199999999999</v>
      </c>
      <c r="L27" s="50">
        <v>0.61469700000000005</v>
      </c>
      <c r="M27" s="50">
        <v>0.51942500000000003</v>
      </c>
      <c r="N27" s="50">
        <v>0.596136</v>
      </c>
      <c r="O27" s="70">
        <f t="shared" si="9"/>
        <v>0.57105320000000004</v>
      </c>
      <c r="Q27" s="50">
        <v>0.638154</v>
      </c>
      <c r="R27" s="50">
        <v>0.76106700000000005</v>
      </c>
      <c r="S27" s="50">
        <v>0.46551500000000001</v>
      </c>
      <c r="T27" s="50">
        <v>0.52849400000000002</v>
      </c>
      <c r="U27" s="70">
        <f t="shared" si="10"/>
        <v>0.59830749999999999</v>
      </c>
      <c r="W27" s="50">
        <v>0.50962700000000005</v>
      </c>
      <c r="X27" s="50">
        <v>0.54157200000000005</v>
      </c>
      <c r="Y27" s="50">
        <v>0.45296999999999998</v>
      </c>
      <c r="Z27" s="50">
        <v>0.75137200000000004</v>
      </c>
      <c r="AA27" s="50">
        <v>0.48157899999999998</v>
      </c>
      <c r="AB27" s="50">
        <v>0.51266299999999998</v>
      </c>
      <c r="AC27" s="50">
        <v>0.52098699999999998</v>
      </c>
      <c r="AD27" s="70">
        <f t="shared" si="11"/>
        <v>0.53868142857142853</v>
      </c>
      <c r="AF27" s="50">
        <v>0.348997</v>
      </c>
      <c r="AG27" s="50">
        <v>0.286831</v>
      </c>
      <c r="AH27" s="50">
        <v>0.48364099999999999</v>
      </c>
      <c r="AI27" s="50">
        <v>0.35054099999999999</v>
      </c>
      <c r="AJ27" s="50">
        <v>0.407829</v>
      </c>
      <c r="AK27" s="50">
        <v>0.56859099999999996</v>
      </c>
      <c r="AL27" s="50">
        <v>0.41999599999999998</v>
      </c>
      <c r="AM27" s="70">
        <f t="shared" si="12"/>
        <v>0.4094894285714285</v>
      </c>
      <c r="AO27" s="43">
        <f t="shared" si="13"/>
        <v>0.5293828892857142</v>
      </c>
      <c r="AP27" s="43">
        <f t="shared" si="14"/>
        <v>4.1781097711801413E-2</v>
      </c>
      <c r="AQ27" s="43">
        <f t="shared" si="15"/>
        <v>28</v>
      </c>
      <c r="AU27" s="51">
        <v>0.44153700000000001</v>
      </c>
      <c r="AV27" s="51">
        <v>0.385272</v>
      </c>
      <c r="AW27" s="51">
        <v>0.49529899999999999</v>
      </c>
      <c r="AX27" s="51">
        <v>0.407024</v>
      </c>
      <c r="AY27" s="51">
        <v>0.457843</v>
      </c>
      <c r="AZ27" s="51">
        <v>0.79239300000000001</v>
      </c>
      <c r="BA27" s="51">
        <v>0.58687199999999995</v>
      </c>
      <c r="BB27" s="51">
        <v>0.573986</v>
      </c>
      <c r="BC27" s="51">
        <v>0.42982999999999999</v>
      </c>
      <c r="BD27" s="51">
        <v>0.59278200000000003</v>
      </c>
      <c r="BE27" s="51">
        <v>0.65563499999999997</v>
      </c>
      <c r="BF27" s="51">
        <v>0.48775499999999999</v>
      </c>
      <c r="BG27" s="51">
        <v>0.56682900000000003</v>
      </c>
      <c r="BH27" s="51">
        <v>0.49079800000000001</v>
      </c>
      <c r="BI27" s="51">
        <v>0.736873</v>
      </c>
      <c r="BJ27" s="51">
        <v>0.433585</v>
      </c>
      <c r="BK27" s="51">
        <v>0.60569200000000001</v>
      </c>
      <c r="BL27" s="51">
        <v>0.43542999999999998</v>
      </c>
      <c r="BM27" s="43">
        <f t="shared" si="16"/>
        <v>0.53196861111111116</v>
      </c>
      <c r="BO27" s="50">
        <v>0.43552999999999997</v>
      </c>
      <c r="BP27" s="50">
        <v>0.51629800000000003</v>
      </c>
      <c r="BQ27" s="50">
        <v>0.34251999999999999</v>
      </c>
      <c r="BR27" s="50">
        <v>0.70150800000000002</v>
      </c>
      <c r="BS27" s="50">
        <v>0.65418900000000002</v>
      </c>
      <c r="BT27" s="50">
        <v>0.42059600000000003</v>
      </c>
      <c r="BU27" s="43">
        <f t="shared" si="17"/>
        <v>0.51177349999999999</v>
      </c>
      <c r="BW27" s="50">
        <v>0.52373700000000001</v>
      </c>
      <c r="BX27" s="50">
        <v>0.59347099999999997</v>
      </c>
      <c r="BY27" s="50">
        <v>0.60263500000000003</v>
      </c>
      <c r="BZ27" s="50">
        <v>0.56195700000000004</v>
      </c>
      <c r="CA27" s="43">
        <f t="shared" si="18"/>
        <v>0.57045000000000001</v>
      </c>
      <c r="CC27" s="51">
        <v>0.71316299999999999</v>
      </c>
      <c r="CD27" s="51">
        <v>0.48757299999999998</v>
      </c>
      <c r="CE27" s="51">
        <v>0.74294000000000004</v>
      </c>
      <c r="CF27" s="51">
        <v>0.54008900000000004</v>
      </c>
      <c r="CG27" s="51">
        <v>0.61506099999999997</v>
      </c>
      <c r="CH27" s="51">
        <v>0.82205600000000001</v>
      </c>
      <c r="CI27" s="51">
        <v>0.77689799999999998</v>
      </c>
      <c r="CJ27" s="51">
        <v>0.78994600000000004</v>
      </c>
      <c r="CK27" s="51">
        <v>0.46120699999999998</v>
      </c>
      <c r="CL27" s="51">
        <v>0.42787500000000001</v>
      </c>
      <c r="CM27" s="43">
        <f t="shared" si="19"/>
        <v>0.63768080000000005</v>
      </c>
      <c r="CO27" s="50">
        <v>0.58222799999999997</v>
      </c>
      <c r="CP27" s="50">
        <v>0.60701899999999998</v>
      </c>
      <c r="CQ27" s="50">
        <v>0.42596200000000001</v>
      </c>
      <c r="CR27" s="50">
        <v>0.63524999999999998</v>
      </c>
      <c r="CS27" s="50">
        <v>0.37665100000000001</v>
      </c>
      <c r="CT27" s="43">
        <f t="shared" si="20"/>
        <v>0.52542199999999994</v>
      </c>
      <c r="CV27" s="43">
        <f t="shared" si="21"/>
        <v>0.55545898222222223</v>
      </c>
      <c r="CW27" s="43">
        <f t="shared" si="22"/>
        <v>5.0861569789084529E-2</v>
      </c>
      <c r="CX27" s="43">
        <f t="shared" si="23"/>
        <v>43</v>
      </c>
      <c r="DB27" s="50">
        <v>0.63739500000000004</v>
      </c>
      <c r="DC27" s="50">
        <v>0.48650500000000002</v>
      </c>
      <c r="DD27" s="50">
        <v>0.55436399999999997</v>
      </c>
      <c r="DE27" s="50">
        <v>0.31408000000000003</v>
      </c>
      <c r="DF27" s="50">
        <v>0.81631699999999996</v>
      </c>
      <c r="DG27" s="50">
        <v>0.57386899999999996</v>
      </c>
      <c r="DH27" s="43">
        <f t="shared" si="24"/>
        <v>0.56375500000000001</v>
      </c>
      <c r="DJ27" s="50">
        <v>0.27427600000000002</v>
      </c>
      <c r="DK27" s="50">
        <v>0.39344899999999999</v>
      </c>
      <c r="DL27" s="50">
        <v>0.410856</v>
      </c>
      <c r="DM27" s="50">
        <v>0.415769</v>
      </c>
      <c r="DN27" s="50">
        <v>0.61265999999999998</v>
      </c>
      <c r="DO27" s="50">
        <v>0.55440699999999998</v>
      </c>
      <c r="DP27" s="50">
        <v>0.45707799999999998</v>
      </c>
      <c r="DQ27" s="50">
        <v>0.63601799999999997</v>
      </c>
      <c r="DR27" s="50">
        <v>0.50792099999999996</v>
      </c>
      <c r="DS27" s="50">
        <v>0.47766399999999998</v>
      </c>
      <c r="DT27" s="50">
        <v>0.43394100000000002</v>
      </c>
      <c r="DU27" s="50">
        <v>0.64748600000000001</v>
      </c>
      <c r="DV27" s="50">
        <v>0.83093300000000003</v>
      </c>
      <c r="DW27" s="43">
        <f t="shared" si="25"/>
        <v>0.5117275384615384</v>
      </c>
      <c r="DY27" s="50">
        <v>0.47625200000000001</v>
      </c>
      <c r="DZ27" s="50">
        <v>0.37475599999999998</v>
      </c>
      <c r="EA27" s="50">
        <v>0.50875000000000004</v>
      </c>
      <c r="EB27" s="50">
        <v>0.55524200000000001</v>
      </c>
      <c r="EC27" s="50">
        <v>0.69698000000000004</v>
      </c>
      <c r="ED27" s="43">
        <f t="shared" si="26"/>
        <v>0.52239599999999997</v>
      </c>
      <c r="EF27" s="50">
        <v>0.24279300000000001</v>
      </c>
      <c r="EG27" s="50">
        <v>0.28309600000000001</v>
      </c>
      <c r="EH27" s="50">
        <v>0.384272</v>
      </c>
      <c r="EI27" s="50">
        <v>0.45215100000000003</v>
      </c>
      <c r="EJ27" s="50">
        <v>0.51468100000000006</v>
      </c>
      <c r="EK27" s="43">
        <f t="shared" si="27"/>
        <v>0.37539860000000003</v>
      </c>
      <c r="EM27" s="43">
        <f t="shared" si="28"/>
        <v>0.49331928461538466</v>
      </c>
      <c r="EN27" s="43">
        <f t="shared" si="29"/>
        <v>4.0876640689932173E-2</v>
      </c>
      <c r="EO27" s="43">
        <f t="shared" si="30"/>
        <v>29</v>
      </c>
      <c r="ER27" s="50">
        <v>0.45985999999999999</v>
      </c>
      <c r="ES27" s="50">
        <v>0.61717500000000003</v>
      </c>
      <c r="ET27" s="50">
        <v>0.49302600000000002</v>
      </c>
      <c r="EU27" s="43">
        <f t="shared" si="31"/>
        <v>0.52335366666666661</v>
      </c>
      <c r="EW27" s="50">
        <v>0.24359800000000001</v>
      </c>
      <c r="EX27" s="50">
        <v>0.195132</v>
      </c>
      <c r="EY27" s="50">
        <v>0.30724400000000002</v>
      </c>
      <c r="EZ27" s="50">
        <v>0.23960200000000001</v>
      </c>
      <c r="FA27" s="50">
        <v>0.505745</v>
      </c>
      <c r="FB27" s="50">
        <v>0.213561</v>
      </c>
      <c r="FC27" s="43">
        <f t="shared" si="32"/>
        <v>0.28414699999999998</v>
      </c>
      <c r="FE27" s="50">
        <v>0.35075800000000001</v>
      </c>
      <c r="FF27" s="50">
        <v>0.73358800000000002</v>
      </c>
      <c r="FG27" s="50">
        <v>0.44799099999999997</v>
      </c>
      <c r="FH27" s="50">
        <v>0.44286199999999998</v>
      </c>
      <c r="FI27" s="50">
        <v>0.49549599999999999</v>
      </c>
      <c r="FJ27" s="50">
        <v>0.42361599999999999</v>
      </c>
      <c r="FK27" s="50">
        <v>0.31825599999999998</v>
      </c>
      <c r="FL27" s="50">
        <v>0.22012699999999999</v>
      </c>
      <c r="FM27" s="50">
        <v>0.75328099999999998</v>
      </c>
      <c r="FN27" s="50">
        <v>0.43553399999999998</v>
      </c>
      <c r="FO27" s="43">
        <f t="shared" si="33"/>
        <v>0.46215089999999998</v>
      </c>
      <c r="FQ27" s="51">
        <v>0.26277099999999998</v>
      </c>
      <c r="FR27" s="51">
        <v>0.82742099999999996</v>
      </c>
      <c r="FS27" s="51">
        <v>0.56905600000000001</v>
      </c>
      <c r="FT27" s="43">
        <f t="shared" si="34"/>
        <v>0.55308266666666672</v>
      </c>
      <c r="FV27" s="43">
        <f t="shared" si="35"/>
        <v>0.45568355833333329</v>
      </c>
      <c r="FW27" s="43">
        <f t="shared" si="36"/>
        <v>6.0230423665461649E-2</v>
      </c>
      <c r="FX27" s="43">
        <f t="shared" si="37"/>
        <v>22</v>
      </c>
      <c r="GA27" s="50">
        <v>0.24748300000000001</v>
      </c>
      <c r="GB27" s="50">
        <v>0.227852</v>
      </c>
      <c r="GC27" s="43">
        <f t="shared" si="38"/>
        <v>0.2376675</v>
      </c>
      <c r="GE27" s="50">
        <v>0.31589099999999998</v>
      </c>
      <c r="GF27" s="51">
        <v>0.39209699999999997</v>
      </c>
      <c r="GG27" s="51">
        <v>0.19600699999999999</v>
      </c>
      <c r="GH27" s="43">
        <f t="shared" si="39"/>
        <v>0.29405199999999998</v>
      </c>
      <c r="GJ27" s="50">
        <v>0.52576699999999998</v>
      </c>
      <c r="GK27" s="50">
        <v>0.31059100000000001</v>
      </c>
      <c r="GL27" s="50">
        <v>0.51079300000000005</v>
      </c>
      <c r="GM27" s="43">
        <f t="shared" si="40"/>
        <v>0.44905033333333333</v>
      </c>
      <c r="GO27" s="51">
        <v>0.41509800000000002</v>
      </c>
      <c r="GP27" s="51">
        <v>0.311031</v>
      </c>
      <c r="GQ27" s="51">
        <v>0.420601</v>
      </c>
      <c r="GR27" s="51">
        <v>0.47997200000000001</v>
      </c>
      <c r="GS27" s="51">
        <v>0.308251</v>
      </c>
      <c r="GT27" s="51">
        <v>0.44272299999999998</v>
      </c>
      <c r="GU27" s="51">
        <v>0.42793700000000001</v>
      </c>
      <c r="GV27" s="51">
        <v>0.60562300000000002</v>
      </c>
      <c r="GW27" s="51">
        <v>0.62174799999999997</v>
      </c>
      <c r="GX27" s="43">
        <f t="shared" si="41"/>
        <v>0.4481093333333333</v>
      </c>
      <c r="GZ27" s="43">
        <f t="shared" si="0"/>
        <v>0.32416520833333329</v>
      </c>
      <c r="HA27" s="43">
        <f t="shared" si="1"/>
        <v>4.4771099153410578E-2</v>
      </c>
      <c r="HB27" s="43">
        <f t="shared" si="42"/>
        <v>17</v>
      </c>
      <c r="HG27" s="51">
        <v>0.44153700000000001</v>
      </c>
      <c r="HH27" s="51">
        <v>0.385272</v>
      </c>
      <c r="HI27" s="51">
        <v>0.49529899999999999</v>
      </c>
      <c r="HJ27" s="51">
        <v>0.407024</v>
      </c>
      <c r="HK27" s="51">
        <v>0.457843</v>
      </c>
      <c r="HL27" s="51">
        <v>0.79239300000000001</v>
      </c>
      <c r="HM27" s="51">
        <v>0.58687199999999995</v>
      </c>
      <c r="HN27" s="51">
        <v>0.573986</v>
      </c>
      <c r="HO27" s="51">
        <v>0.42982999999999999</v>
      </c>
      <c r="HP27" s="51">
        <v>0.59278200000000003</v>
      </c>
      <c r="HQ27" s="51">
        <v>0.65563499999999997</v>
      </c>
      <c r="HR27" s="51">
        <v>0.48775499999999999</v>
      </c>
      <c r="HS27" s="51">
        <v>0.56682900000000003</v>
      </c>
      <c r="HT27" s="51">
        <v>0.49079800000000001</v>
      </c>
      <c r="HU27" s="51">
        <v>0.736873</v>
      </c>
      <c r="HV27" s="51">
        <v>0.433585</v>
      </c>
      <c r="HW27" s="51">
        <v>0.60569200000000001</v>
      </c>
      <c r="HX27" s="51">
        <v>0.43542999999999998</v>
      </c>
      <c r="HY27" s="71">
        <f t="shared" si="43"/>
        <v>0.53196861111111116</v>
      </c>
      <c r="IA27" s="50">
        <v>0.43552999999999997</v>
      </c>
      <c r="IB27" s="50">
        <v>0.51629800000000003</v>
      </c>
      <c r="IC27" s="50">
        <v>0.34251999999999999</v>
      </c>
      <c r="ID27" s="50">
        <v>0.70150800000000002</v>
      </c>
      <c r="IE27" s="50">
        <v>0.65418900000000002</v>
      </c>
      <c r="IF27" s="50">
        <v>0.42059600000000003</v>
      </c>
      <c r="IG27" s="70">
        <f t="shared" si="44"/>
        <v>0.51177349999999999</v>
      </c>
      <c r="II27" s="50">
        <v>0.52373700000000001</v>
      </c>
      <c r="IJ27" s="50">
        <v>0.59347099999999997</v>
      </c>
      <c r="IK27" s="50">
        <v>0.60263500000000003</v>
      </c>
      <c r="IL27" s="86">
        <v>0.56195700000000004</v>
      </c>
      <c r="IM27" s="95">
        <f t="shared" si="45"/>
        <v>0.57045000000000001</v>
      </c>
      <c r="IN27" s="74"/>
      <c r="IO27" s="74">
        <f t="shared" si="46"/>
        <v>0.53806403703703698</v>
      </c>
      <c r="IP27" s="74">
        <f t="shared" si="47"/>
        <v>1.7210448144236279E-2</v>
      </c>
      <c r="IQ27" s="74">
        <f t="shared" si="48"/>
        <v>28</v>
      </c>
      <c r="IR27" s="74"/>
      <c r="IS27" s="74"/>
      <c r="IT27" s="50">
        <v>0.45938899999999999</v>
      </c>
      <c r="IU27" s="50">
        <v>0.65065300000000004</v>
      </c>
      <c r="IV27" s="50">
        <v>0.51824199999999998</v>
      </c>
      <c r="IW27" s="50">
        <v>0.51658800000000005</v>
      </c>
      <c r="IX27" s="50">
        <v>0.42383999999999999</v>
      </c>
      <c r="IY27" s="50">
        <v>0.38727099999999998</v>
      </c>
      <c r="IZ27" s="50">
        <v>0.56424200000000002</v>
      </c>
      <c r="JA27" s="43">
        <f t="shared" si="49"/>
        <v>0.50288928571428571</v>
      </c>
      <c r="JC27" s="50">
        <v>0.40462100000000001</v>
      </c>
      <c r="JD27" s="50">
        <v>0.66572799999999999</v>
      </c>
      <c r="JE27" s="50">
        <v>0.54770300000000005</v>
      </c>
      <c r="JF27" s="43">
        <f t="shared" si="50"/>
        <v>0.53935066666666664</v>
      </c>
      <c r="JH27" s="51">
        <v>0.40162700000000001</v>
      </c>
      <c r="JI27" s="51">
        <v>0.61814400000000003</v>
      </c>
      <c r="JJ27" s="152">
        <v>0.69701400000000002</v>
      </c>
      <c r="JK27" s="51">
        <v>0.60546999999999995</v>
      </c>
      <c r="JL27" s="51">
        <v>0.63207199999999997</v>
      </c>
      <c r="JM27" s="51">
        <v>0.50501300000000005</v>
      </c>
      <c r="JN27" s="51">
        <v>0.62443000000000004</v>
      </c>
      <c r="JO27" s="51">
        <v>0.71213400000000004</v>
      </c>
      <c r="JP27" s="51">
        <v>0.62774600000000003</v>
      </c>
      <c r="JQ27" s="51">
        <v>0.56290899999999999</v>
      </c>
      <c r="JR27" s="51">
        <v>0.77697700000000003</v>
      </c>
      <c r="JS27" s="43">
        <f t="shared" si="51"/>
        <v>0.61486690909090913</v>
      </c>
      <c r="JU27" s="43">
        <f t="shared" si="2"/>
        <v>0.52111997619047612</v>
      </c>
      <c r="JV27" s="43">
        <f t="shared" si="3"/>
        <v>1.823069047619047E-2</v>
      </c>
      <c r="JW27" s="43">
        <f t="shared" si="4"/>
        <v>10</v>
      </c>
      <c r="JZ27" s="50">
        <v>-5.3709999999999999E-3</v>
      </c>
      <c r="KA27" s="50">
        <v>0.210983</v>
      </c>
      <c r="KB27" s="50">
        <v>-1.3313999999999999E-2</v>
      </c>
      <c r="KC27" s="50">
        <v>3.0339999999999998E-3</v>
      </c>
      <c r="KD27" s="50">
        <v>4.8762E-2</v>
      </c>
      <c r="KE27" s="50">
        <v>4.4302000000000001E-2</v>
      </c>
      <c r="KF27" s="50">
        <v>-3.7012000000000003E-2</v>
      </c>
      <c r="KG27" s="50">
        <v>4.8136999999999999E-2</v>
      </c>
      <c r="KH27" s="50">
        <v>5.6499000000000001E-2</v>
      </c>
      <c r="KI27" s="50">
        <v>-1.1416000000000001E-2</v>
      </c>
      <c r="KJ27" s="43">
        <f t="shared" si="52"/>
        <v>3.4460400000000009E-2</v>
      </c>
      <c r="KL27" s="50">
        <v>0.123631</v>
      </c>
      <c r="KM27" s="50">
        <v>0.148838</v>
      </c>
      <c r="KN27" s="50">
        <v>5.9914000000000002E-2</v>
      </c>
      <c r="KO27" s="50">
        <v>6.8176E-2</v>
      </c>
      <c r="KP27" s="50">
        <v>4.5763999999999999E-2</v>
      </c>
      <c r="KQ27" s="43">
        <f t="shared" si="53"/>
        <v>8.92646E-2</v>
      </c>
      <c r="KS27" s="50">
        <v>2.6325999999999999E-2</v>
      </c>
      <c r="KT27" s="50">
        <v>-6.1050000000000002E-3</v>
      </c>
      <c r="KU27" s="50">
        <v>2.8766E-2</v>
      </c>
      <c r="KV27" s="43">
        <f t="shared" si="54"/>
        <v>1.6329E-2</v>
      </c>
      <c r="KX27" s="43">
        <f t="shared" si="55"/>
        <v>4.6684666666666673E-2</v>
      </c>
      <c r="KY27" s="43">
        <f t="shared" si="56"/>
        <v>2.1923921170670588E-2</v>
      </c>
      <c r="KZ27" s="43">
        <f t="shared" si="57"/>
        <v>18</v>
      </c>
      <c r="LD27" s="50">
        <v>0.52373700000000001</v>
      </c>
      <c r="LE27" s="50">
        <v>0.59347099999999997</v>
      </c>
      <c r="LF27" s="50">
        <v>0.60263500000000003</v>
      </c>
      <c r="LG27" s="50">
        <v>0.56195700000000004</v>
      </c>
      <c r="LH27" s="43">
        <f t="shared" si="58"/>
        <v>0.57045000000000001</v>
      </c>
      <c r="LJ27" s="51">
        <v>0.71316299999999999</v>
      </c>
      <c r="LK27" s="51">
        <v>0.48757299999999998</v>
      </c>
      <c r="LL27" s="51">
        <v>0.74294000000000004</v>
      </c>
      <c r="LM27" s="51">
        <v>0.54008900000000004</v>
      </c>
      <c r="LN27" s="51">
        <v>0.61506099999999997</v>
      </c>
      <c r="LO27" s="51">
        <v>0.82205600000000001</v>
      </c>
      <c r="LP27" s="51">
        <v>0.77689799999999998</v>
      </c>
      <c r="LQ27" s="51">
        <v>0.78994600000000004</v>
      </c>
      <c r="LR27" s="51">
        <v>0.46120699999999998</v>
      </c>
      <c r="LS27" s="51">
        <v>0.42787500000000001</v>
      </c>
      <c r="LT27" s="43">
        <f t="shared" si="59"/>
        <v>0.63768080000000005</v>
      </c>
      <c r="LV27" s="50">
        <v>0.58222799999999997</v>
      </c>
      <c r="LW27" s="50">
        <v>0.60701899999999998</v>
      </c>
      <c r="LX27" s="50">
        <v>0.42596200000000001</v>
      </c>
      <c r="LY27" s="50">
        <v>0.63524999999999998</v>
      </c>
      <c r="LZ27" s="50">
        <v>0.37665100000000001</v>
      </c>
      <c r="MA27" s="74">
        <f t="shared" si="60"/>
        <v>0.52542199999999994</v>
      </c>
      <c r="MB27" s="74"/>
      <c r="MC27" s="74">
        <f t="shared" si="61"/>
        <v>0.57785093333333337</v>
      </c>
      <c r="MD27" s="74">
        <f t="shared" si="62"/>
        <v>3.2616917415217411E-2</v>
      </c>
      <c r="ME27" s="43">
        <f t="shared" si="63"/>
        <v>19</v>
      </c>
      <c r="MH27" s="50">
        <v>0.21738099999999999</v>
      </c>
      <c r="MI27" s="50">
        <v>0.14812900000000001</v>
      </c>
      <c r="MJ27" s="50">
        <v>6.3483999999999999E-2</v>
      </c>
      <c r="MK27" s="50">
        <v>6.4736000000000002E-2</v>
      </c>
      <c r="ML27" s="50">
        <v>0.304396</v>
      </c>
      <c r="MM27" s="50">
        <v>0.19866400000000001</v>
      </c>
      <c r="MN27" s="50">
        <v>7.4989E-2</v>
      </c>
      <c r="MO27" s="50">
        <v>0.105366</v>
      </c>
      <c r="MP27" s="50">
        <v>4.3101E-2</v>
      </c>
      <c r="MQ27" s="50">
        <v>5.7374000000000001E-2</v>
      </c>
      <c r="MR27" s="43">
        <f t="shared" si="64"/>
        <v>0.12776200000000001</v>
      </c>
      <c r="MT27" s="50">
        <v>1.6218E-2</v>
      </c>
      <c r="MU27" s="50">
        <v>2.4518999999999999E-2</v>
      </c>
      <c r="MV27" s="50">
        <v>1.6677999999999998E-2</v>
      </c>
      <c r="MW27" s="50">
        <v>8.1516000000000005E-2</v>
      </c>
      <c r="MX27" s="43">
        <f t="shared" si="65"/>
        <v>3.473275E-2</v>
      </c>
      <c r="MZ27" s="50">
        <v>2.9134E-2</v>
      </c>
      <c r="NA27" s="50">
        <v>5.2392000000000001E-2</v>
      </c>
      <c r="NB27" s="50">
        <v>2.0112000000000001E-2</v>
      </c>
      <c r="NC27" s="50">
        <v>2.5472000000000002E-2</v>
      </c>
      <c r="ND27" s="50">
        <v>6.3714000000000007E-2</v>
      </c>
      <c r="NE27" s="50">
        <v>5.8244999999999998E-2</v>
      </c>
      <c r="NF27" s="43">
        <f t="shared" si="66"/>
        <v>4.15115E-2</v>
      </c>
      <c r="NH27" s="43">
        <f t="shared" si="67"/>
        <v>6.8002083333333338E-2</v>
      </c>
      <c r="NI27" s="43">
        <f t="shared" si="68"/>
        <v>2.9943967633430695E-2</v>
      </c>
      <c r="NJ27" s="43">
        <f t="shared" si="69"/>
        <v>20</v>
      </c>
      <c r="NM27" s="51">
        <v>0.27221400000000001</v>
      </c>
      <c r="NN27" s="51">
        <v>0.64460300000000004</v>
      </c>
      <c r="NO27" s="51">
        <v>0.44570500000000002</v>
      </c>
      <c r="NP27" s="51">
        <v>0.59156299999999995</v>
      </c>
      <c r="NQ27" s="51">
        <v>0.594279</v>
      </c>
      <c r="NR27" s="51">
        <v>0.45996500000000001</v>
      </c>
      <c r="NS27" s="43">
        <f t="shared" si="70"/>
        <v>0.50138816666666675</v>
      </c>
      <c r="NU27" s="51">
        <v>0.57747599999999999</v>
      </c>
      <c r="NV27" s="51">
        <v>0.25439000000000001</v>
      </c>
      <c r="NW27" s="43">
        <f t="shared" si="71"/>
        <v>0.415933</v>
      </c>
      <c r="NY27" s="50">
        <v>0.61033199999999999</v>
      </c>
      <c r="NZ27" s="50">
        <v>0.60208399999999995</v>
      </c>
      <c r="OA27" s="50">
        <v>0.777312</v>
      </c>
      <c r="OB27" s="50">
        <v>0.51219400000000004</v>
      </c>
      <c r="OC27" s="50">
        <v>0.59643900000000005</v>
      </c>
      <c r="OD27" s="43">
        <f t="shared" si="5"/>
        <v>0.61967220000000001</v>
      </c>
      <c r="OF27" s="43">
        <f t="shared" si="6"/>
        <v>0.51233112222222221</v>
      </c>
      <c r="OG27" s="43">
        <f t="shared" si="7"/>
        <v>5.9068397109842706E-2</v>
      </c>
      <c r="OH27" s="43">
        <f t="shared" si="8"/>
        <v>13</v>
      </c>
      <c r="OI27" s="74"/>
      <c r="OJ27" s="74"/>
      <c r="OU27" s="75"/>
      <c r="OV27" s="75"/>
      <c r="OW27" s="75"/>
      <c r="OX27" s="75"/>
      <c r="PD27" s="75"/>
      <c r="PE27" s="75"/>
      <c r="PF27" s="75"/>
      <c r="PG27" s="75"/>
      <c r="PH27" s="75"/>
      <c r="PI27" s="75"/>
      <c r="PJ27" s="75"/>
      <c r="PK27" s="75"/>
      <c r="PL27" s="75"/>
      <c r="PM27" s="75"/>
      <c r="PN27" s="75"/>
      <c r="PO27" s="75"/>
      <c r="PV27" s="74"/>
      <c r="PW27" s="74"/>
      <c r="PX27" s="74"/>
      <c r="PY27" s="74"/>
      <c r="PZ27" s="74"/>
      <c r="QA27" s="74"/>
      <c r="QB27" s="74"/>
      <c r="QC27" s="74"/>
      <c r="QD27" s="74"/>
      <c r="QE27" s="74"/>
      <c r="QF27" s="74"/>
      <c r="QG27" s="74"/>
      <c r="QN27" s="74"/>
      <c r="QO27" s="74"/>
      <c r="QP27" s="74"/>
      <c r="QQ27" s="74"/>
      <c r="QR27" s="74"/>
      <c r="QS27" s="74"/>
      <c r="QU27" s="74"/>
      <c r="QV27" s="74"/>
      <c r="QW27" s="74"/>
      <c r="QY27" s="74"/>
      <c r="QZ27" s="74"/>
      <c r="RA27" s="74"/>
      <c r="RG27" s="74"/>
      <c r="RI27" s="74"/>
      <c r="RQ27" s="74"/>
      <c r="RR27" s="74"/>
      <c r="RZ27" s="74"/>
      <c r="SA27" s="74"/>
      <c r="SB27" s="74"/>
      <c r="SC27" s="74"/>
      <c r="SI27" s="74"/>
      <c r="SJ27" s="74"/>
    </row>
    <row r="28" spans="1:504" x14ac:dyDescent="0.2">
      <c r="A28" s="58">
        <v>25.75</v>
      </c>
      <c r="B28" s="43">
        <f t="shared" si="72"/>
        <v>24</v>
      </c>
      <c r="C28" s="43">
        <v>20</v>
      </c>
      <c r="E28" s="50">
        <v>0.55136600000000002</v>
      </c>
      <c r="F28" s="50">
        <v>0.50490400000000002</v>
      </c>
      <c r="G28" s="50">
        <v>0.63131599999999999</v>
      </c>
      <c r="H28" s="50">
        <v>0.56470500000000001</v>
      </c>
      <c r="I28" s="50">
        <v>0.73207900000000004</v>
      </c>
      <c r="J28" s="50">
        <v>0.60489099999999996</v>
      </c>
      <c r="K28" s="50">
        <v>0.44324599999999997</v>
      </c>
      <c r="L28" s="50">
        <v>0.59375800000000001</v>
      </c>
      <c r="M28" s="50">
        <v>0.58492</v>
      </c>
      <c r="N28" s="50">
        <v>0.59114500000000003</v>
      </c>
      <c r="O28" s="70">
        <f t="shared" si="9"/>
        <v>0.580233</v>
      </c>
      <c r="Q28" s="50">
        <v>0.54379100000000002</v>
      </c>
      <c r="R28" s="50">
        <v>0.82242700000000002</v>
      </c>
      <c r="S28" s="50">
        <v>0.65341099999999996</v>
      </c>
      <c r="T28" s="50">
        <v>0.53470499999999999</v>
      </c>
      <c r="U28" s="70">
        <f t="shared" si="10"/>
        <v>0.63858349999999997</v>
      </c>
      <c r="W28" s="50">
        <v>0.49027100000000001</v>
      </c>
      <c r="X28" s="50">
        <v>0.60016499999999995</v>
      </c>
      <c r="Y28" s="50">
        <v>0.49717800000000001</v>
      </c>
      <c r="Z28" s="50">
        <v>0.70782999999999996</v>
      </c>
      <c r="AA28" s="50">
        <v>0.45360800000000001</v>
      </c>
      <c r="AB28" s="50">
        <v>0.41995199999999999</v>
      </c>
      <c r="AC28" s="50">
        <v>0.45324500000000001</v>
      </c>
      <c r="AD28" s="70">
        <f t="shared" si="11"/>
        <v>0.51746414285714282</v>
      </c>
      <c r="AF28" s="50">
        <v>0.29386200000000001</v>
      </c>
      <c r="AG28" s="50">
        <v>0.30367499999999997</v>
      </c>
      <c r="AH28" s="50">
        <v>0.51423799999999997</v>
      </c>
      <c r="AI28" s="50">
        <v>0.37144100000000002</v>
      </c>
      <c r="AJ28" s="50">
        <v>0.49805100000000002</v>
      </c>
      <c r="AK28" s="50">
        <v>0.48585</v>
      </c>
      <c r="AL28" s="50">
        <v>0.42403200000000002</v>
      </c>
      <c r="AM28" s="70">
        <f t="shared" si="12"/>
        <v>0.4130212857142857</v>
      </c>
      <c r="AO28" s="43">
        <f t="shared" si="13"/>
        <v>0.53732548214285714</v>
      </c>
      <c r="AP28" s="43">
        <f t="shared" si="14"/>
        <v>4.8253020041058595E-2</v>
      </c>
      <c r="AQ28" s="43">
        <f t="shared" si="15"/>
        <v>28</v>
      </c>
      <c r="AU28" s="51">
        <v>0.40232899999999999</v>
      </c>
      <c r="AV28" s="51">
        <v>0.35947600000000002</v>
      </c>
      <c r="AW28" s="51">
        <v>0.590059</v>
      </c>
      <c r="AX28" s="51">
        <v>0.49637300000000001</v>
      </c>
      <c r="AY28" s="51">
        <v>0.424066</v>
      </c>
      <c r="AZ28" s="51">
        <v>0.83715300000000004</v>
      </c>
      <c r="BA28" s="51">
        <v>0.650038</v>
      </c>
      <c r="BB28" s="51">
        <v>0.54954800000000004</v>
      </c>
      <c r="BC28" s="51">
        <v>0.45905099999999999</v>
      </c>
      <c r="BD28" s="51">
        <v>0.52868300000000001</v>
      </c>
      <c r="BE28" s="51">
        <v>0.69991700000000001</v>
      </c>
      <c r="BF28" s="51">
        <v>0.50350399999999995</v>
      </c>
      <c r="BG28" s="51">
        <v>0.59997800000000001</v>
      </c>
      <c r="BH28" s="51">
        <v>0.481323</v>
      </c>
      <c r="BI28" s="51">
        <v>0.65462799999999999</v>
      </c>
      <c r="BJ28" s="51">
        <v>0.41426400000000002</v>
      </c>
      <c r="BK28" s="51">
        <v>0.52378800000000003</v>
      </c>
      <c r="BL28" s="51">
        <v>0.45382</v>
      </c>
      <c r="BM28" s="43">
        <f t="shared" si="16"/>
        <v>0.53488877777777777</v>
      </c>
      <c r="BO28" s="50">
        <v>0.448685</v>
      </c>
      <c r="BP28" s="50">
        <v>0.58518000000000003</v>
      </c>
      <c r="BQ28" s="50">
        <v>0.415711</v>
      </c>
      <c r="BR28" s="50">
        <v>0.70922399999999997</v>
      </c>
      <c r="BS28" s="50">
        <v>0.62622199999999995</v>
      </c>
      <c r="BT28" s="50">
        <v>0.457013</v>
      </c>
      <c r="BU28" s="43">
        <f t="shared" si="17"/>
        <v>0.54033916666666659</v>
      </c>
      <c r="BW28" s="50">
        <v>0.620749</v>
      </c>
      <c r="BX28" s="50">
        <v>0.58593700000000004</v>
      </c>
      <c r="BY28" s="50">
        <v>0.466615</v>
      </c>
      <c r="BZ28" s="50">
        <v>0.60190100000000002</v>
      </c>
      <c r="CA28" s="43">
        <f t="shared" si="18"/>
        <v>0.56880050000000004</v>
      </c>
      <c r="CC28" s="51">
        <v>0.74178900000000003</v>
      </c>
      <c r="CD28" s="51">
        <v>0.490201</v>
      </c>
      <c r="CE28" s="51">
        <v>0.78885799999999995</v>
      </c>
      <c r="CF28" s="51">
        <v>0.53322400000000003</v>
      </c>
      <c r="CG28" s="51">
        <v>0.61594700000000002</v>
      </c>
      <c r="CH28" s="51">
        <v>0.74655300000000002</v>
      </c>
      <c r="CI28" s="51">
        <v>0.83808000000000005</v>
      </c>
      <c r="CJ28" s="51">
        <v>0.75333300000000003</v>
      </c>
      <c r="CK28" s="51">
        <v>0.44906600000000002</v>
      </c>
      <c r="CL28" s="51">
        <v>0.42980699999999999</v>
      </c>
      <c r="CM28" s="43">
        <f t="shared" si="19"/>
        <v>0.63868579999999997</v>
      </c>
      <c r="CO28" s="50">
        <v>0.61393799999999998</v>
      </c>
      <c r="CP28" s="50">
        <v>0.57941100000000001</v>
      </c>
      <c r="CQ28" s="50">
        <v>0.45710800000000001</v>
      </c>
      <c r="CR28" s="50">
        <v>0.62297000000000002</v>
      </c>
      <c r="CS28" s="50">
        <v>0.37714300000000001</v>
      </c>
      <c r="CT28" s="43">
        <f t="shared" si="20"/>
        <v>0.53011399999999997</v>
      </c>
      <c r="CV28" s="43">
        <f t="shared" si="21"/>
        <v>0.56256564888888894</v>
      </c>
      <c r="CW28" s="43">
        <f t="shared" si="22"/>
        <v>4.5128389057331901E-2</v>
      </c>
      <c r="CX28" s="43">
        <f t="shared" si="23"/>
        <v>43</v>
      </c>
      <c r="DB28" s="50">
        <v>0.55005700000000002</v>
      </c>
      <c r="DC28" s="50">
        <v>0.53034199999999998</v>
      </c>
      <c r="DD28" s="50">
        <v>0.54876000000000003</v>
      </c>
      <c r="DE28" s="50">
        <v>0.31574099999999999</v>
      </c>
      <c r="DF28" s="50">
        <v>0.81004600000000004</v>
      </c>
      <c r="DG28" s="50">
        <v>0.58891499999999997</v>
      </c>
      <c r="DH28" s="43">
        <f t="shared" si="24"/>
        <v>0.55731016666666677</v>
      </c>
      <c r="DJ28" s="50">
        <v>0.31154100000000001</v>
      </c>
      <c r="DK28" s="50">
        <v>0.40459299999999998</v>
      </c>
      <c r="DL28" s="50">
        <v>0.38302599999999998</v>
      </c>
      <c r="DM28" s="50">
        <v>0.44955200000000001</v>
      </c>
      <c r="DN28" s="50">
        <v>0.56014600000000003</v>
      </c>
      <c r="DO28" s="50">
        <v>0.44853100000000001</v>
      </c>
      <c r="DP28" s="50">
        <v>0.490894</v>
      </c>
      <c r="DQ28" s="50">
        <v>0.76630200000000004</v>
      </c>
      <c r="DR28" s="50">
        <v>0.51769799999999999</v>
      </c>
      <c r="DS28" s="50">
        <v>0.50677099999999997</v>
      </c>
      <c r="DT28" s="50">
        <v>0.41500199999999998</v>
      </c>
      <c r="DU28" s="50">
        <v>0.62743599999999999</v>
      </c>
      <c r="DV28" s="50">
        <v>0.73005200000000003</v>
      </c>
      <c r="DW28" s="43">
        <f t="shared" si="25"/>
        <v>0.50858030769230766</v>
      </c>
      <c r="DY28" s="50">
        <v>0.42130499999999999</v>
      </c>
      <c r="DZ28" s="50">
        <v>0.34196300000000002</v>
      </c>
      <c r="EA28" s="50">
        <v>0.52470399999999995</v>
      </c>
      <c r="EB28" s="50">
        <v>0.53903599999999996</v>
      </c>
      <c r="EC28" s="50">
        <v>0.71192599999999995</v>
      </c>
      <c r="ED28" s="43">
        <f t="shared" si="26"/>
        <v>0.50778679999999998</v>
      </c>
      <c r="EF28" s="50">
        <v>0.20524500000000001</v>
      </c>
      <c r="EG28" s="50">
        <v>0.32639099999999999</v>
      </c>
      <c r="EH28" s="50">
        <v>0.39766099999999999</v>
      </c>
      <c r="EI28" s="50">
        <v>0.47701700000000002</v>
      </c>
      <c r="EJ28" s="50">
        <v>0.48869000000000001</v>
      </c>
      <c r="EK28" s="43">
        <f t="shared" si="27"/>
        <v>0.37900080000000003</v>
      </c>
      <c r="EM28" s="43">
        <f t="shared" si="28"/>
        <v>0.48816951858974356</v>
      </c>
      <c r="EN28" s="43">
        <f t="shared" si="29"/>
        <v>3.8187777687743105E-2</v>
      </c>
      <c r="EO28" s="43">
        <f t="shared" si="30"/>
        <v>29</v>
      </c>
      <c r="ER28" s="50">
        <v>0.44093599999999999</v>
      </c>
      <c r="ES28" s="50">
        <v>0.68875799999999998</v>
      </c>
      <c r="ET28" s="50">
        <v>0.51856100000000005</v>
      </c>
      <c r="EU28" s="43">
        <f t="shared" si="31"/>
        <v>0.54941833333333334</v>
      </c>
      <c r="EW28" s="50">
        <v>0.264264</v>
      </c>
      <c r="EX28" s="50">
        <v>0.20551900000000001</v>
      </c>
      <c r="EY28" s="50">
        <v>0.30818899999999999</v>
      </c>
      <c r="EZ28" s="50">
        <v>0.24570500000000001</v>
      </c>
      <c r="FA28" s="50">
        <v>0.53193000000000001</v>
      </c>
      <c r="FB28" s="50">
        <v>0.229628</v>
      </c>
      <c r="FC28" s="43">
        <f t="shared" si="32"/>
        <v>0.29753916666666663</v>
      </c>
      <c r="FE28" s="50">
        <v>0.38161800000000001</v>
      </c>
      <c r="FF28" s="50">
        <v>0.55799200000000004</v>
      </c>
      <c r="FG28" s="50">
        <v>0.45492700000000003</v>
      </c>
      <c r="FH28" s="50">
        <v>0.32023699999999999</v>
      </c>
      <c r="FI28" s="50">
        <v>0.43689099999999997</v>
      </c>
      <c r="FJ28" s="50">
        <v>0.38771</v>
      </c>
      <c r="FK28" s="50">
        <v>0.28491</v>
      </c>
      <c r="FL28" s="50">
        <v>0.19184599999999999</v>
      </c>
      <c r="FM28" s="50">
        <v>0.73944600000000005</v>
      </c>
      <c r="FN28" s="50">
        <v>0.452957</v>
      </c>
      <c r="FO28" s="43">
        <f t="shared" si="33"/>
        <v>0.42085340000000004</v>
      </c>
      <c r="FQ28" s="51">
        <v>0.32723000000000002</v>
      </c>
      <c r="FR28" s="51">
        <v>0.933033</v>
      </c>
      <c r="FS28" s="51">
        <v>0.58503899999999998</v>
      </c>
      <c r="FT28" s="43">
        <f t="shared" si="34"/>
        <v>0.61510066666666674</v>
      </c>
      <c r="FV28" s="43">
        <f t="shared" si="35"/>
        <v>0.47072789166666668</v>
      </c>
      <c r="FW28" s="43">
        <f t="shared" si="36"/>
        <v>7.0425778398863395E-2</v>
      </c>
      <c r="FX28" s="43">
        <f t="shared" si="37"/>
        <v>22</v>
      </c>
      <c r="GA28" s="50">
        <v>0.34464699999999998</v>
      </c>
      <c r="GB28" s="50">
        <v>0.22162999999999999</v>
      </c>
      <c r="GC28" s="43">
        <f t="shared" si="38"/>
        <v>0.28313849999999996</v>
      </c>
      <c r="GE28" s="50">
        <v>0.34292099999999998</v>
      </c>
      <c r="GF28" s="51">
        <v>0.47159200000000001</v>
      </c>
      <c r="GG28" s="51">
        <v>0.162434</v>
      </c>
      <c r="GH28" s="43">
        <f t="shared" si="39"/>
        <v>0.31701299999999999</v>
      </c>
      <c r="GJ28" s="50">
        <v>0.46710200000000002</v>
      </c>
      <c r="GK28" s="50">
        <v>0.357547</v>
      </c>
      <c r="GL28" s="50">
        <v>0.419792</v>
      </c>
      <c r="GM28" s="43">
        <f t="shared" si="40"/>
        <v>0.41481366666666664</v>
      </c>
      <c r="GO28" s="51">
        <v>0.46837499999999999</v>
      </c>
      <c r="GP28" s="51">
        <v>0.33319100000000001</v>
      </c>
      <c r="GQ28" s="51">
        <v>0.42476700000000001</v>
      </c>
      <c r="GR28" s="51">
        <v>0.50256400000000001</v>
      </c>
      <c r="GS28" s="51">
        <v>0.259384</v>
      </c>
      <c r="GT28" s="51">
        <v>0.38134699999999999</v>
      </c>
      <c r="GU28" s="51">
        <v>0.39896799999999999</v>
      </c>
      <c r="GV28" s="51">
        <v>0.59931299999999998</v>
      </c>
      <c r="GW28" s="51">
        <v>0.58480299999999996</v>
      </c>
      <c r="GX28" s="43">
        <f t="shared" si="41"/>
        <v>0.4391902222222222</v>
      </c>
      <c r="GZ28" s="43">
        <f t="shared" si="0"/>
        <v>0.33947154166666665</v>
      </c>
      <c r="HA28" s="43">
        <f t="shared" si="1"/>
        <v>2.7937627314431484E-2</v>
      </c>
      <c r="HB28" s="43">
        <f t="shared" si="42"/>
        <v>17</v>
      </c>
      <c r="HG28" s="51">
        <v>0.40232899999999999</v>
      </c>
      <c r="HH28" s="51">
        <v>0.35947600000000002</v>
      </c>
      <c r="HI28" s="51">
        <v>0.590059</v>
      </c>
      <c r="HJ28" s="51">
        <v>0.49637300000000001</v>
      </c>
      <c r="HK28" s="51">
        <v>0.424066</v>
      </c>
      <c r="HL28" s="51">
        <v>0.83715300000000004</v>
      </c>
      <c r="HM28" s="51">
        <v>0.650038</v>
      </c>
      <c r="HN28" s="51">
        <v>0.54954800000000004</v>
      </c>
      <c r="HO28" s="51">
        <v>0.45905099999999999</v>
      </c>
      <c r="HP28" s="51">
        <v>0.52868300000000001</v>
      </c>
      <c r="HQ28" s="51">
        <v>0.69991700000000001</v>
      </c>
      <c r="HR28" s="51">
        <v>0.50350399999999995</v>
      </c>
      <c r="HS28" s="51">
        <v>0.59997800000000001</v>
      </c>
      <c r="HT28" s="51">
        <v>0.481323</v>
      </c>
      <c r="HU28" s="51">
        <v>0.65462799999999999</v>
      </c>
      <c r="HV28" s="51">
        <v>0.41426400000000002</v>
      </c>
      <c r="HW28" s="51">
        <v>0.52378800000000003</v>
      </c>
      <c r="HX28" s="51">
        <v>0.45382</v>
      </c>
      <c r="HY28" s="71">
        <f t="shared" si="43"/>
        <v>0.53488877777777777</v>
      </c>
      <c r="IA28" s="50">
        <v>0.448685</v>
      </c>
      <c r="IB28" s="50">
        <v>0.58518000000000003</v>
      </c>
      <c r="IC28" s="50">
        <v>0.415711</v>
      </c>
      <c r="ID28" s="50">
        <v>0.70922399999999997</v>
      </c>
      <c r="IE28" s="50">
        <v>0.62622199999999995</v>
      </c>
      <c r="IF28" s="50">
        <v>0.457013</v>
      </c>
      <c r="IG28" s="70">
        <f t="shared" si="44"/>
        <v>0.54033916666666659</v>
      </c>
      <c r="II28" s="50">
        <v>0.620749</v>
      </c>
      <c r="IJ28" s="50">
        <v>0.58593700000000004</v>
      </c>
      <c r="IK28" s="50">
        <v>0.466615</v>
      </c>
      <c r="IL28" s="86">
        <v>0.60190100000000002</v>
      </c>
      <c r="IM28" s="95">
        <f t="shared" si="45"/>
        <v>0.56880050000000004</v>
      </c>
      <c r="IN28" s="74"/>
      <c r="IO28" s="74">
        <f t="shared" si="46"/>
        <v>0.54800948148148143</v>
      </c>
      <c r="IP28" s="74">
        <f t="shared" si="47"/>
        <v>1.0513903858511474E-2</v>
      </c>
      <c r="IQ28" s="74">
        <f t="shared" si="48"/>
        <v>28</v>
      </c>
      <c r="IR28" s="74"/>
      <c r="IS28" s="74"/>
      <c r="IT28" s="50">
        <v>0.46567799999999998</v>
      </c>
      <c r="IU28" s="50">
        <v>0.63062499999999999</v>
      </c>
      <c r="IV28" s="50">
        <v>0.55890099999999998</v>
      </c>
      <c r="IW28" s="50">
        <v>0.57672500000000004</v>
      </c>
      <c r="IX28" s="50">
        <v>0.39801900000000001</v>
      </c>
      <c r="IY28" s="50">
        <v>0.409196</v>
      </c>
      <c r="IZ28" s="50">
        <v>0.52140200000000003</v>
      </c>
      <c r="JA28" s="43">
        <f t="shared" si="49"/>
        <v>0.50864942857142859</v>
      </c>
      <c r="JC28" s="50">
        <v>0.57944300000000004</v>
      </c>
      <c r="JD28" s="50">
        <v>0.61486799999999997</v>
      </c>
      <c r="JE28" s="50">
        <v>0.58121500000000004</v>
      </c>
      <c r="JF28" s="43">
        <f t="shared" si="50"/>
        <v>0.59184199999999998</v>
      </c>
      <c r="JH28" s="51">
        <v>0.39835900000000002</v>
      </c>
      <c r="JI28" s="51">
        <v>0.62632299999999996</v>
      </c>
      <c r="JJ28" s="152">
        <v>0.71521100000000004</v>
      </c>
      <c r="JK28" s="51">
        <v>0.61196700000000004</v>
      </c>
      <c r="JL28" s="51">
        <v>0.61289499999999997</v>
      </c>
      <c r="JM28" s="51">
        <v>0.44503100000000001</v>
      </c>
      <c r="JN28" s="51">
        <v>0.65862299999999996</v>
      </c>
      <c r="JO28" s="51">
        <v>0.77440200000000003</v>
      </c>
      <c r="JP28" s="51">
        <v>0.60171300000000005</v>
      </c>
      <c r="JQ28" s="51">
        <v>0.567469</v>
      </c>
      <c r="JR28" s="51">
        <v>0.78781999999999996</v>
      </c>
      <c r="JS28" s="43">
        <f t="shared" si="51"/>
        <v>0.61816481818181823</v>
      </c>
      <c r="JU28" s="43">
        <f t="shared" si="2"/>
        <v>0.55024571428571423</v>
      </c>
      <c r="JV28" s="43">
        <f t="shared" si="3"/>
        <v>4.1596285714285697E-2</v>
      </c>
      <c r="JW28" s="43">
        <f t="shared" si="4"/>
        <v>10</v>
      </c>
      <c r="JZ28" s="50">
        <v>-2.4648E-2</v>
      </c>
      <c r="KA28" s="50">
        <v>0.180645</v>
      </c>
      <c r="KB28" s="50">
        <v>-9.3600000000000003E-3</v>
      </c>
      <c r="KC28" s="50">
        <v>1.8159999999999999E-2</v>
      </c>
      <c r="KD28" s="50">
        <v>4.5876E-2</v>
      </c>
      <c r="KE28" s="50">
        <v>4.4998000000000003E-2</v>
      </c>
      <c r="KF28" s="50">
        <v>1.0409E-2</v>
      </c>
      <c r="KG28" s="50">
        <v>3.7435999999999997E-2</v>
      </c>
      <c r="KH28" s="50">
        <v>7.0186999999999999E-2</v>
      </c>
      <c r="KI28" s="50">
        <v>9.4877000000000003E-2</v>
      </c>
      <c r="KJ28" s="43">
        <f t="shared" si="52"/>
        <v>4.6857999999999997E-2</v>
      </c>
      <c r="KL28" s="50">
        <v>0.14344799999999999</v>
      </c>
      <c r="KM28" s="50">
        <v>0.147257</v>
      </c>
      <c r="KN28" s="50">
        <v>7.0610999999999993E-2</v>
      </c>
      <c r="KO28" s="50">
        <v>6.0853999999999998E-2</v>
      </c>
      <c r="KP28" s="50">
        <v>6.2854999999999994E-2</v>
      </c>
      <c r="KQ28" s="43">
        <f t="shared" si="53"/>
        <v>9.7004999999999994E-2</v>
      </c>
      <c r="KS28" s="50">
        <v>2.4459000000000002E-2</v>
      </c>
      <c r="KT28" s="50">
        <v>-1.3828999999999999E-2</v>
      </c>
      <c r="KU28" s="50">
        <v>2.8622000000000002E-2</v>
      </c>
      <c r="KV28" s="43">
        <f t="shared" si="54"/>
        <v>1.3084E-2</v>
      </c>
      <c r="KX28" s="43">
        <f t="shared" si="55"/>
        <v>5.231566666666667E-2</v>
      </c>
      <c r="KY28" s="43">
        <f t="shared" si="56"/>
        <v>2.4379110965013561E-2</v>
      </c>
      <c r="KZ28" s="43">
        <f t="shared" si="57"/>
        <v>18</v>
      </c>
      <c r="LD28" s="50">
        <v>0.620749</v>
      </c>
      <c r="LE28" s="50">
        <v>0.58593700000000004</v>
      </c>
      <c r="LF28" s="50">
        <v>0.466615</v>
      </c>
      <c r="LG28" s="50">
        <v>0.60190100000000002</v>
      </c>
      <c r="LH28" s="43">
        <f t="shared" si="58"/>
        <v>0.56880050000000004</v>
      </c>
      <c r="LJ28" s="51">
        <v>0.74178900000000003</v>
      </c>
      <c r="LK28" s="51">
        <v>0.490201</v>
      </c>
      <c r="LL28" s="51">
        <v>0.78885799999999995</v>
      </c>
      <c r="LM28" s="51">
        <v>0.53322400000000003</v>
      </c>
      <c r="LN28" s="51">
        <v>0.61594700000000002</v>
      </c>
      <c r="LO28" s="51">
        <v>0.74655300000000002</v>
      </c>
      <c r="LP28" s="51">
        <v>0.83808000000000005</v>
      </c>
      <c r="LQ28" s="51">
        <v>0.75333300000000003</v>
      </c>
      <c r="LR28" s="51">
        <v>0.44906600000000002</v>
      </c>
      <c r="LS28" s="51">
        <v>0.42980699999999999</v>
      </c>
      <c r="LT28" s="43">
        <f t="shared" si="59"/>
        <v>0.63868579999999997</v>
      </c>
      <c r="LV28" s="50">
        <v>0.61393799999999998</v>
      </c>
      <c r="LW28" s="50">
        <v>0.57941100000000001</v>
      </c>
      <c r="LX28" s="50">
        <v>0.45710800000000001</v>
      </c>
      <c r="LY28" s="50">
        <v>0.62297000000000002</v>
      </c>
      <c r="LZ28" s="50">
        <v>0.37714300000000001</v>
      </c>
      <c r="MA28" s="74">
        <f t="shared" si="60"/>
        <v>0.53011399999999997</v>
      </c>
      <c r="MB28" s="74"/>
      <c r="MC28" s="74">
        <f t="shared" si="61"/>
        <v>0.5792001</v>
      </c>
      <c r="MD28" s="74">
        <f t="shared" si="62"/>
        <v>3.1770388198918816E-2</v>
      </c>
      <c r="ME28" s="43">
        <f t="shared" si="63"/>
        <v>19</v>
      </c>
      <c r="MH28" s="50">
        <v>0.22525700000000001</v>
      </c>
      <c r="MI28" s="50">
        <v>0.16133400000000001</v>
      </c>
      <c r="MJ28" s="50">
        <v>7.3720999999999995E-2</v>
      </c>
      <c r="MK28" s="50">
        <v>6.4722000000000002E-2</v>
      </c>
      <c r="ML28" s="50">
        <v>0.29769400000000001</v>
      </c>
      <c r="MM28" s="50">
        <v>0.191716</v>
      </c>
      <c r="MN28" s="50">
        <v>8.2046999999999995E-2</v>
      </c>
      <c r="MO28" s="50">
        <v>0.11498700000000001</v>
      </c>
      <c r="MP28" s="50">
        <v>4.1917999999999997E-2</v>
      </c>
      <c r="MQ28" s="50">
        <v>5.5883000000000002E-2</v>
      </c>
      <c r="MR28" s="43">
        <f t="shared" si="64"/>
        <v>0.13092789999999999</v>
      </c>
      <c r="MT28" s="50">
        <v>2.2456E-2</v>
      </c>
      <c r="MU28" s="50">
        <v>2.3722E-2</v>
      </c>
      <c r="MV28" s="50">
        <v>1.9220999999999999E-2</v>
      </c>
      <c r="MW28" s="50">
        <v>7.8427999999999998E-2</v>
      </c>
      <c r="MX28" s="43">
        <f t="shared" si="65"/>
        <v>3.5956749999999996E-2</v>
      </c>
      <c r="MZ28" s="50">
        <v>3.8276999999999999E-2</v>
      </c>
      <c r="NA28" s="50">
        <v>4.4380999999999997E-2</v>
      </c>
      <c r="NB28" s="50">
        <v>1.8853999999999999E-2</v>
      </c>
      <c r="NC28" s="50">
        <v>2.6159999999999999E-2</v>
      </c>
      <c r="ND28" s="50">
        <v>7.0799000000000001E-2</v>
      </c>
      <c r="NE28" s="50">
        <v>5.6968999999999999E-2</v>
      </c>
      <c r="NF28" s="43">
        <f t="shared" si="66"/>
        <v>4.2573333333333331E-2</v>
      </c>
      <c r="NH28" s="43">
        <f t="shared" si="67"/>
        <v>6.9819327777777759E-2</v>
      </c>
      <c r="NI28" s="43">
        <f t="shared" si="68"/>
        <v>3.0613929253585699E-2</v>
      </c>
      <c r="NJ28" s="43">
        <f t="shared" si="69"/>
        <v>20</v>
      </c>
      <c r="NM28" s="51">
        <v>0.26570199999999999</v>
      </c>
      <c r="NN28" s="51">
        <v>0.81564599999999998</v>
      </c>
      <c r="NO28" s="51">
        <v>0.458117</v>
      </c>
      <c r="NP28" s="51">
        <v>0.65547800000000001</v>
      </c>
      <c r="NQ28" s="51">
        <v>0.51924099999999995</v>
      </c>
      <c r="NR28" s="51">
        <v>0.34653099999999998</v>
      </c>
      <c r="NS28" s="43">
        <f t="shared" si="70"/>
        <v>0.51011916666666668</v>
      </c>
      <c r="NU28" s="51">
        <v>0.53520000000000001</v>
      </c>
      <c r="NV28" s="51">
        <v>0.41181400000000001</v>
      </c>
      <c r="NW28" s="43">
        <f t="shared" si="71"/>
        <v>0.47350700000000001</v>
      </c>
      <c r="NY28" s="50">
        <v>0.66244000000000003</v>
      </c>
      <c r="NZ28" s="50">
        <v>0.72438100000000005</v>
      </c>
      <c r="OA28" s="50">
        <v>0.72936000000000001</v>
      </c>
      <c r="OB28" s="50">
        <v>0.49408600000000003</v>
      </c>
      <c r="OC28" s="50">
        <v>0.56237999999999999</v>
      </c>
      <c r="OD28" s="43">
        <f t="shared" si="5"/>
        <v>0.63452940000000013</v>
      </c>
      <c r="OF28" s="43">
        <f t="shared" si="6"/>
        <v>0.53938518888888887</v>
      </c>
      <c r="OG28" s="43">
        <f t="shared" si="7"/>
        <v>4.8732016744551625E-2</v>
      </c>
      <c r="OH28" s="43">
        <f t="shared" si="8"/>
        <v>13</v>
      </c>
      <c r="OI28" s="74"/>
      <c r="OJ28" s="74"/>
      <c r="OU28" s="75"/>
      <c r="OV28" s="75"/>
      <c r="OW28" s="75"/>
      <c r="OX28" s="75"/>
      <c r="PD28" s="75"/>
      <c r="PE28" s="75"/>
      <c r="PF28" s="75"/>
      <c r="PG28" s="75"/>
      <c r="PH28" s="75"/>
      <c r="PI28" s="75"/>
      <c r="PJ28" s="75"/>
      <c r="PK28" s="75"/>
      <c r="PL28" s="75"/>
      <c r="PM28" s="75"/>
      <c r="PN28" s="75"/>
      <c r="PO28" s="75"/>
      <c r="PV28" s="74"/>
      <c r="PW28" s="74"/>
      <c r="PX28" s="74"/>
      <c r="PY28" s="74"/>
      <c r="PZ28" s="74"/>
      <c r="QA28" s="74"/>
      <c r="QB28" s="74"/>
      <c r="QC28" s="74"/>
      <c r="QD28" s="74"/>
      <c r="QE28" s="74"/>
      <c r="QF28" s="74"/>
      <c r="QG28" s="74"/>
      <c r="QN28" s="74"/>
      <c r="QO28" s="74"/>
      <c r="QP28" s="74"/>
      <c r="QQ28" s="74"/>
      <c r="QR28" s="74"/>
      <c r="QS28" s="74"/>
      <c r="QU28" s="74"/>
      <c r="QV28" s="74"/>
      <c r="QW28" s="74"/>
      <c r="QY28" s="74"/>
      <c r="QZ28" s="74"/>
      <c r="RA28" s="74"/>
      <c r="RG28" s="74"/>
      <c r="RI28" s="74"/>
      <c r="RQ28" s="74"/>
      <c r="RR28" s="74"/>
      <c r="RZ28" s="74"/>
      <c r="SA28" s="74"/>
      <c r="SB28" s="74"/>
      <c r="SC28" s="74"/>
      <c r="SI28" s="74"/>
      <c r="SJ28" s="74"/>
    </row>
    <row r="29" spans="1:504" x14ac:dyDescent="0.2">
      <c r="A29" s="58">
        <v>27.34</v>
      </c>
      <c r="B29" s="43">
        <f t="shared" si="72"/>
        <v>25.5</v>
      </c>
      <c r="C29" s="43">
        <v>21</v>
      </c>
      <c r="E29" s="50">
        <v>0.63143899999999997</v>
      </c>
      <c r="F29" s="50">
        <v>0.53538200000000002</v>
      </c>
      <c r="G29" s="50">
        <v>0.67034800000000005</v>
      </c>
      <c r="H29" s="50">
        <v>0.57405600000000001</v>
      </c>
      <c r="I29" s="50">
        <v>0.69614699999999996</v>
      </c>
      <c r="J29" s="50">
        <v>0.56088800000000005</v>
      </c>
      <c r="K29" s="50">
        <v>0.463648</v>
      </c>
      <c r="L29" s="50">
        <v>0.56837800000000005</v>
      </c>
      <c r="M29" s="50">
        <v>0.582372</v>
      </c>
      <c r="N29" s="50">
        <v>0.60627200000000003</v>
      </c>
      <c r="O29" s="70">
        <f t="shared" si="9"/>
        <v>0.588893</v>
      </c>
      <c r="Q29" s="50">
        <v>0.57904100000000003</v>
      </c>
      <c r="R29" s="50">
        <v>0.77698400000000001</v>
      </c>
      <c r="S29" s="50">
        <v>0.51289499999999999</v>
      </c>
      <c r="T29" s="50">
        <v>0.50499000000000005</v>
      </c>
      <c r="U29" s="70">
        <f t="shared" si="10"/>
        <v>0.5934775000000001</v>
      </c>
      <c r="W29" s="50">
        <v>0.45588699999999999</v>
      </c>
      <c r="X29" s="50">
        <v>0.57658600000000004</v>
      </c>
      <c r="Y29" s="50">
        <v>0.44617000000000001</v>
      </c>
      <c r="Z29" s="50">
        <v>0.71245599999999998</v>
      </c>
      <c r="AA29" s="50">
        <v>0.48791099999999998</v>
      </c>
      <c r="AB29" s="50">
        <v>0.51269100000000001</v>
      </c>
      <c r="AC29" s="50">
        <v>0.50431800000000004</v>
      </c>
      <c r="AD29" s="70">
        <f t="shared" si="11"/>
        <v>0.52800271428571433</v>
      </c>
      <c r="AF29" s="50">
        <v>0.25250699999999998</v>
      </c>
      <c r="AG29" s="50">
        <v>0.30762299999999998</v>
      </c>
      <c r="AH29" s="50">
        <v>0.52734599999999998</v>
      </c>
      <c r="AI29" s="50">
        <v>0.42815300000000001</v>
      </c>
      <c r="AJ29" s="50">
        <v>0.42819600000000002</v>
      </c>
      <c r="AK29" s="50">
        <v>0.49278100000000002</v>
      </c>
      <c r="AL29" s="50">
        <v>0.37665999999999999</v>
      </c>
      <c r="AM29" s="70">
        <f t="shared" si="12"/>
        <v>0.40189514285714295</v>
      </c>
      <c r="AO29" s="43">
        <f t="shared" si="13"/>
        <v>0.52806708928571444</v>
      </c>
      <c r="AP29" s="43">
        <f t="shared" si="14"/>
        <v>4.4625924316989862E-2</v>
      </c>
      <c r="AQ29" s="43">
        <f t="shared" si="15"/>
        <v>28</v>
      </c>
      <c r="AU29" s="51">
        <v>0.33198299999999997</v>
      </c>
      <c r="AV29" s="51">
        <v>0.36685600000000002</v>
      </c>
      <c r="AW29" s="51">
        <v>0.59031400000000001</v>
      </c>
      <c r="AX29" s="51">
        <v>0.33631499999999998</v>
      </c>
      <c r="AY29" s="51">
        <v>0.45138899999999998</v>
      </c>
      <c r="AZ29" s="51">
        <v>0.74908699999999995</v>
      </c>
      <c r="BA29" s="51">
        <v>0.61152099999999998</v>
      </c>
      <c r="BB29" s="51">
        <v>0.55607399999999996</v>
      </c>
      <c r="BC29" s="51">
        <v>0.46350400000000003</v>
      </c>
      <c r="BD29" s="51">
        <v>0.59452400000000005</v>
      </c>
      <c r="BE29" s="51">
        <v>0.68289800000000001</v>
      </c>
      <c r="BF29" s="51">
        <v>0.538941</v>
      </c>
      <c r="BG29" s="51">
        <v>0.56288300000000002</v>
      </c>
      <c r="BH29" s="51">
        <v>0.49659999999999999</v>
      </c>
      <c r="BI29" s="51">
        <v>0.68746499999999999</v>
      </c>
      <c r="BJ29" s="51">
        <v>0.379915</v>
      </c>
      <c r="BK29" s="51">
        <v>0.57599500000000003</v>
      </c>
      <c r="BL29" s="115">
        <v>0.51460099999999998</v>
      </c>
      <c r="BM29" s="43">
        <f t="shared" si="16"/>
        <v>0.5272702777777778</v>
      </c>
      <c r="BO29" s="50">
        <v>0.54845699999999997</v>
      </c>
      <c r="BP29" s="50">
        <v>0.59639399999999998</v>
      </c>
      <c r="BQ29" s="50">
        <v>0.397013</v>
      </c>
      <c r="BR29" s="50">
        <v>0.69587200000000005</v>
      </c>
      <c r="BS29" s="50">
        <v>0.65322000000000002</v>
      </c>
      <c r="BT29" s="50">
        <v>0.418265</v>
      </c>
      <c r="BU29" s="43">
        <f t="shared" si="17"/>
        <v>0.55153683333333337</v>
      </c>
      <c r="BW29" s="50">
        <v>0.61975999999999998</v>
      </c>
      <c r="BX29" s="50">
        <v>0.65516799999999997</v>
      </c>
      <c r="BY29" s="50">
        <v>0.55440400000000001</v>
      </c>
      <c r="BZ29" s="50">
        <v>0.64037599999999995</v>
      </c>
      <c r="CA29" s="43">
        <f t="shared" si="18"/>
        <v>0.61742699999999995</v>
      </c>
      <c r="CC29" s="51">
        <v>0.71778399999999998</v>
      </c>
      <c r="CD29" s="51">
        <v>0.46323500000000001</v>
      </c>
      <c r="CE29" s="51">
        <v>0.73330499999999998</v>
      </c>
      <c r="CF29" s="51">
        <v>0.52423200000000003</v>
      </c>
      <c r="CG29" s="51">
        <v>0.66048099999999998</v>
      </c>
      <c r="CH29" s="51">
        <v>0.73626499999999995</v>
      </c>
      <c r="CI29" s="51">
        <v>0.77951199999999998</v>
      </c>
      <c r="CJ29" s="51">
        <v>0.82749399999999995</v>
      </c>
      <c r="CK29" s="51">
        <v>0.44688</v>
      </c>
      <c r="CL29" s="51">
        <v>0.43162200000000001</v>
      </c>
      <c r="CM29" s="43">
        <f t="shared" si="19"/>
        <v>0.632081</v>
      </c>
      <c r="CO29" s="50">
        <v>0.634598</v>
      </c>
      <c r="CP29" s="50">
        <v>0.56445999999999996</v>
      </c>
      <c r="CQ29" s="50">
        <v>0.43659599999999998</v>
      </c>
      <c r="CR29" s="50">
        <v>0.63558300000000001</v>
      </c>
      <c r="CS29" s="50">
        <v>0.46186100000000002</v>
      </c>
      <c r="CT29" s="43">
        <f t="shared" si="20"/>
        <v>0.54661959999999998</v>
      </c>
      <c r="CV29" s="43">
        <f t="shared" si="21"/>
        <v>0.57498694222222224</v>
      </c>
      <c r="CW29" s="43">
        <f t="shared" si="22"/>
        <v>4.6616477009396751E-2</v>
      </c>
      <c r="CX29" s="43">
        <f t="shared" si="23"/>
        <v>43</v>
      </c>
      <c r="DB29" s="50">
        <v>0.51810900000000004</v>
      </c>
      <c r="DC29" s="50">
        <v>0.50601300000000005</v>
      </c>
      <c r="DD29" s="50">
        <v>0.57858100000000001</v>
      </c>
      <c r="DE29" s="50">
        <v>0.327511</v>
      </c>
      <c r="DF29" s="50">
        <v>0.879243</v>
      </c>
      <c r="DG29" s="50">
        <v>0.61454600000000004</v>
      </c>
      <c r="DH29" s="43">
        <f t="shared" si="24"/>
        <v>0.57066716666666661</v>
      </c>
      <c r="DJ29" s="50">
        <v>0.30170200000000003</v>
      </c>
      <c r="DK29" s="50">
        <v>0.39227000000000001</v>
      </c>
      <c r="DL29" s="50">
        <v>0.422761</v>
      </c>
      <c r="DM29" s="50">
        <v>0.49965900000000002</v>
      </c>
      <c r="DN29" s="50">
        <v>0.62715600000000005</v>
      </c>
      <c r="DO29" s="50">
        <v>0.578816</v>
      </c>
      <c r="DP29" s="50">
        <v>0.50007000000000001</v>
      </c>
      <c r="DQ29" s="50">
        <v>0.69518800000000003</v>
      </c>
      <c r="DR29" s="50">
        <v>0.54126799999999997</v>
      </c>
      <c r="DS29" s="50">
        <v>0.54868099999999997</v>
      </c>
      <c r="DT29" s="50">
        <v>0.45839600000000003</v>
      </c>
      <c r="DU29" s="50">
        <v>0.512046</v>
      </c>
      <c r="DV29" s="50">
        <v>0.84214100000000003</v>
      </c>
      <c r="DW29" s="43">
        <f t="shared" si="25"/>
        <v>0.53231953846153846</v>
      </c>
      <c r="DY29" s="50">
        <v>0.46109299999999998</v>
      </c>
      <c r="DZ29" s="50">
        <v>0.35733999999999999</v>
      </c>
      <c r="EA29" s="50">
        <v>0.54269400000000001</v>
      </c>
      <c r="EB29" s="50">
        <v>0.61265899999999995</v>
      </c>
      <c r="EC29" s="50">
        <v>0.64517400000000003</v>
      </c>
      <c r="ED29" s="43">
        <f t="shared" si="26"/>
        <v>0.52379200000000004</v>
      </c>
      <c r="EF29" s="50">
        <v>0.251166</v>
      </c>
      <c r="EG29" s="50">
        <v>0.33337800000000001</v>
      </c>
      <c r="EH29" s="50">
        <v>0.451853</v>
      </c>
      <c r="EI29" s="50">
        <v>0.50667899999999999</v>
      </c>
      <c r="EJ29" s="50">
        <v>0.43159199999999998</v>
      </c>
      <c r="EK29" s="43">
        <f t="shared" si="27"/>
        <v>0.3949336</v>
      </c>
      <c r="EM29" s="43">
        <f t="shared" si="28"/>
        <v>0.50542807628205133</v>
      </c>
      <c r="EN29" s="43">
        <f t="shared" si="29"/>
        <v>3.8216000832468136E-2</v>
      </c>
      <c r="EO29" s="43">
        <f t="shared" si="30"/>
        <v>29</v>
      </c>
      <c r="ER29" s="50">
        <v>0.505139</v>
      </c>
      <c r="ES29" s="50">
        <v>0.60669799999999996</v>
      </c>
      <c r="ET29" s="50">
        <v>0.45652900000000002</v>
      </c>
      <c r="EU29" s="43">
        <f t="shared" si="31"/>
        <v>0.52278866666666668</v>
      </c>
      <c r="EW29" s="50">
        <v>0.23890700000000001</v>
      </c>
      <c r="EX29" s="50">
        <v>0.200546</v>
      </c>
      <c r="EY29" s="50">
        <v>0.315834</v>
      </c>
      <c r="EZ29" s="50">
        <v>0.24950600000000001</v>
      </c>
      <c r="FA29" s="50">
        <v>0.54340699999999997</v>
      </c>
      <c r="FB29" s="50">
        <v>0.24026900000000001</v>
      </c>
      <c r="FC29" s="43">
        <f t="shared" si="32"/>
        <v>0.2980781666666667</v>
      </c>
      <c r="FE29" s="50">
        <v>0.32350000000000001</v>
      </c>
      <c r="FF29" s="50">
        <v>0.63313900000000001</v>
      </c>
      <c r="FG29" s="50">
        <v>0.43063600000000002</v>
      </c>
      <c r="FH29" s="50">
        <v>0.38365300000000002</v>
      </c>
      <c r="FI29" s="50">
        <v>0.49243500000000001</v>
      </c>
      <c r="FJ29" s="50">
        <v>0.39815299999999998</v>
      </c>
      <c r="FK29" s="50">
        <v>0.34900999999999999</v>
      </c>
      <c r="FL29" s="50">
        <v>0.21165200000000001</v>
      </c>
      <c r="FM29" s="50">
        <v>0.703179</v>
      </c>
      <c r="FN29" s="50">
        <v>0.42219400000000001</v>
      </c>
      <c r="FO29" s="43">
        <f t="shared" si="33"/>
        <v>0.43475509999999995</v>
      </c>
      <c r="FQ29" s="51">
        <v>0.30394199999999999</v>
      </c>
      <c r="FR29" s="51">
        <v>0.85591799999999996</v>
      </c>
      <c r="FS29" s="51">
        <v>0.570824</v>
      </c>
      <c r="FT29" s="43">
        <f t="shared" si="34"/>
        <v>0.57689466666666667</v>
      </c>
      <c r="FV29" s="43">
        <f t="shared" si="35"/>
        <v>0.45812914999999998</v>
      </c>
      <c r="FW29" s="43">
        <f t="shared" si="36"/>
        <v>6.0861019629450751E-2</v>
      </c>
      <c r="FX29" s="43">
        <f t="shared" si="37"/>
        <v>22</v>
      </c>
      <c r="GA29" s="50">
        <v>0.23580499999999999</v>
      </c>
      <c r="GB29" s="50">
        <v>0.21418799999999999</v>
      </c>
      <c r="GC29" s="43">
        <f t="shared" si="38"/>
        <v>0.22499649999999999</v>
      </c>
      <c r="GE29" s="50">
        <v>0.34819299999999997</v>
      </c>
      <c r="GF29" s="51">
        <v>0.41089799999999999</v>
      </c>
      <c r="GG29" s="51">
        <v>0.183616</v>
      </c>
      <c r="GH29" s="43">
        <f t="shared" si="39"/>
        <v>0.29725699999999999</v>
      </c>
      <c r="GJ29" s="50">
        <v>0.51646000000000003</v>
      </c>
      <c r="GK29" s="50">
        <v>0.37217899999999998</v>
      </c>
      <c r="GL29" s="50">
        <v>0.40186100000000002</v>
      </c>
      <c r="GM29" s="43">
        <f t="shared" si="40"/>
        <v>0.43016666666666664</v>
      </c>
      <c r="GO29" s="51">
        <v>0.43546299999999999</v>
      </c>
      <c r="GP29" s="51">
        <v>0.32135200000000003</v>
      </c>
      <c r="GQ29" s="51">
        <v>0.45634400000000003</v>
      </c>
      <c r="GR29" s="51">
        <v>0.64866999999999997</v>
      </c>
      <c r="GS29" s="51">
        <v>0.33901100000000001</v>
      </c>
      <c r="GT29" s="51">
        <v>0.48852299999999999</v>
      </c>
      <c r="GU29" s="51">
        <v>0.53271199999999996</v>
      </c>
      <c r="GV29" s="51">
        <v>0.66281100000000004</v>
      </c>
      <c r="GW29" s="51">
        <v>0.65029000000000003</v>
      </c>
      <c r="GX29" s="43">
        <f t="shared" si="41"/>
        <v>0.50390844444444438</v>
      </c>
      <c r="GZ29" s="43">
        <f t="shared" si="0"/>
        <v>0.32515329166666668</v>
      </c>
      <c r="HA29" s="43">
        <f t="shared" si="1"/>
        <v>4.3174281594763726E-2</v>
      </c>
      <c r="HB29" s="43">
        <f t="shared" si="42"/>
        <v>17</v>
      </c>
      <c r="HG29" s="51">
        <v>0.33198299999999997</v>
      </c>
      <c r="HH29" s="51">
        <v>0.36685600000000002</v>
      </c>
      <c r="HI29" s="51">
        <v>0.59031400000000001</v>
      </c>
      <c r="HJ29" s="51">
        <v>0.33631499999999998</v>
      </c>
      <c r="HK29" s="51">
        <v>0.45138899999999998</v>
      </c>
      <c r="HL29" s="51">
        <v>0.74908699999999995</v>
      </c>
      <c r="HM29" s="51">
        <v>0.61152099999999998</v>
      </c>
      <c r="HN29" s="51">
        <v>0.55607399999999996</v>
      </c>
      <c r="HO29" s="51">
        <v>0.46350400000000003</v>
      </c>
      <c r="HP29" s="51">
        <v>0.59452400000000005</v>
      </c>
      <c r="HQ29" s="51">
        <v>0.68289800000000001</v>
      </c>
      <c r="HR29" s="51">
        <v>0.538941</v>
      </c>
      <c r="HS29" s="51">
        <v>0.56288300000000002</v>
      </c>
      <c r="HT29" s="51">
        <v>0.49659999999999999</v>
      </c>
      <c r="HU29" s="51">
        <v>0.68746499999999999</v>
      </c>
      <c r="HV29" s="51">
        <v>0.379915</v>
      </c>
      <c r="HW29" s="51">
        <v>0.57599500000000003</v>
      </c>
      <c r="HX29" s="51">
        <v>0.51460099999999998</v>
      </c>
      <c r="HY29" s="71">
        <f t="shared" si="43"/>
        <v>0.5272702777777778</v>
      </c>
      <c r="IA29" s="50">
        <v>0.54845699999999997</v>
      </c>
      <c r="IB29" s="50">
        <v>0.59639399999999998</v>
      </c>
      <c r="IC29" s="50">
        <v>0.397013</v>
      </c>
      <c r="ID29" s="50">
        <v>0.69587200000000005</v>
      </c>
      <c r="IE29" s="50">
        <v>0.65322000000000002</v>
      </c>
      <c r="IF29" s="50">
        <v>0.418265</v>
      </c>
      <c r="IG29" s="70">
        <f t="shared" si="44"/>
        <v>0.55153683333333337</v>
      </c>
      <c r="II29" s="50">
        <v>0.61975999999999998</v>
      </c>
      <c r="IJ29" s="50">
        <v>0.65516799999999997</v>
      </c>
      <c r="IK29" s="50">
        <v>0.55440400000000001</v>
      </c>
      <c r="IL29" s="86">
        <v>0.64037599999999995</v>
      </c>
      <c r="IM29" s="95">
        <f t="shared" si="45"/>
        <v>0.61742699999999995</v>
      </c>
      <c r="IN29" s="74"/>
      <c r="IO29" s="74">
        <f t="shared" si="46"/>
        <v>0.56541137037037037</v>
      </c>
      <c r="IP29" s="74">
        <f t="shared" si="47"/>
        <v>2.6934709477783588E-2</v>
      </c>
      <c r="IQ29" s="74">
        <f t="shared" si="48"/>
        <v>28</v>
      </c>
      <c r="IR29" s="74"/>
      <c r="IS29" s="74"/>
      <c r="IT29" s="50">
        <v>0.50725799999999999</v>
      </c>
      <c r="IU29" s="50">
        <v>0.67493400000000003</v>
      </c>
      <c r="IV29" s="50">
        <v>0.53615699999999999</v>
      </c>
      <c r="IW29" s="50">
        <v>0.61795599999999995</v>
      </c>
      <c r="IX29" s="50">
        <v>0.42686299999999999</v>
      </c>
      <c r="IY29" s="50">
        <v>0.39904899999999999</v>
      </c>
      <c r="IZ29" s="50">
        <v>0.57881800000000005</v>
      </c>
      <c r="JA29" s="43">
        <f t="shared" si="49"/>
        <v>0.5344335714285714</v>
      </c>
      <c r="JC29" s="50">
        <v>0.62248999999999999</v>
      </c>
      <c r="JD29" s="50">
        <v>0.64872200000000002</v>
      </c>
      <c r="JE29" s="50">
        <v>0.52052799999999999</v>
      </c>
      <c r="JF29" s="43">
        <f t="shared" si="50"/>
        <v>0.59724666666666659</v>
      </c>
      <c r="JH29" s="51">
        <v>0.41408499999999998</v>
      </c>
      <c r="JI29" s="51">
        <v>0.62043400000000004</v>
      </c>
      <c r="JJ29" s="152">
        <v>0.66706200000000004</v>
      </c>
      <c r="JK29" s="51">
        <v>0.65028799999999998</v>
      </c>
      <c r="JL29" s="51">
        <v>0.62978999999999996</v>
      </c>
      <c r="JM29" s="51">
        <v>0.55000499999999997</v>
      </c>
      <c r="JN29" s="51">
        <v>0.68115899999999996</v>
      </c>
      <c r="JO29" s="51">
        <v>0.70870299999999997</v>
      </c>
      <c r="JP29" s="51">
        <v>0.68897799999999998</v>
      </c>
      <c r="JQ29" s="51">
        <v>0.59345199999999998</v>
      </c>
      <c r="JR29" s="51">
        <v>0.76186100000000001</v>
      </c>
      <c r="JS29" s="43">
        <f t="shared" si="51"/>
        <v>0.63325609090909074</v>
      </c>
      <c r="JU29" s="43">
        <f t="shared" si="2"/>
        <v>0.56584011904761899</v>
      </c>
      <c r="JV29" s="43">
        <f t="shared" si="3"/>
        <v>3.1406547619047591E-2</v>
      </c>
      <c r="JW29" s="43">
        <f t="shared" si="4"/>
        <v>10</v>
      </c>
      <c r="JZ29" s="50">
        <v>-1.9609000000000001E-2</v>
      </c>
      <c r="KA29" s="50">
        <v>0.32366400000000001</v>
      </c>
      <c r="KB29" s="50">
        <v>-1.6920000000000001E-2</v>
      </c>
      <c r="KC29" s="50">
        <v>3.2209999999999999E-3</v>
      </c>
      <c r="KD29" s="50">
        <v>4.2841999999999998E-2</v>
      </c>
      <c r="KE29" s="50">
        <v>4.2609000000000001E-2</v>
      </c>
      <c r="KF29" s="50">
        <v>-4.1638000000000001E-2</v>
      </c>
      <c r="KG29" s="50">
        <v>4.8763000000000001E-2</v>
      </c>
      <c r="KH29" s="50">
        <v>5.8215000000000003E-2</v>
      </c>
      <c r="KI29" s="50">
        <v>8.9098999999999998E-2</v>
      </c>
      <c r="KJ29" s="43">
        <f t="shared" si="52"/>
        <v>5.3024599999999998E-2</v>
      </c>
      <c r="KL29" s="50">
        <v>0.120811</v>
      </c>
      <c r="KM29" s="50">
        <v>0.117671</v>
      </c>
      <c r="KN29" s="50">
        <v>5.5273000000000003E-2</v>
      </c>
      <c r="KO29" s="50">
        <v>8.9035000000000003E-2</v>
      </c>
      <c r="KP29" s="50">
        <v>7.1484000000000006E-2</v>
      </c>
      <c r="KQ29" s="43">
        <f t="shared" si="53"/>
        <v>9.0854799999999986E-2</v>
      </c>
      <c r="KS29" s="50">
        <v>2.9461999999999999E-2</v>
      </c>
      <c r="KT29" s="50">
        <v>-1.1873E-2</v>
      </c>
      <c r="KU29" s="50">
        <v>2.002E-2</v>
      </c>
      <c r="KV29" s="43">
        <f t="shared" si="54"/>
        <v>1.2536333333333335E-2</v>
      </c>
      <c r="KX29" s="43">
        <f t="shared" si="55"/>
        <v>5.2138577777777778E-2</v>
      </c>
      <c r="KY29" s="43">
        <f t="shared" si="56"/>
        <v>2.261293384907663E-2</v>
      </c>
      <c r="KZ29" s="43">
        <f t="shared" si="57"/>
        <v>18</v>
      </c>
      <c r="LD29" s="50">
        <v>0.61975999999999998</v>
      </c>
      <c r="LE29" s="50">
        <v>0.65516799999999997</v>
      </c>
      <c r="LF29" s="50">
        <v>0.55440400000000001</v>
      </c>
      <c r="LG29" s="50">
        <v>0.64037599999999995</v>
      </c>
      <c r="LH29" s="43">
        <f t="shared" si="58"/>
        <v>0.61742699999999995</v>
      </c>
      <c r="LJ29" s="51">
        <v>0.71778399999999998</v>
      </c>
      <c r="LK29" s="51">
        <v>0.46323500000000001</v>
      </c>
      <c r="LL29" s="51">
        <v>0.73330499999999998</v>
      </c>
      <c r="LM29" s="51">
        <v>0.52423200000000003</v>
      </c>
      <c r="LN29" s="51">
        <v>0.66048099999999998</v>
      </c>
      <c r="LO29" s="51">
        <v>0.73626499999999995</v>
      </c>
      <c r="LP29" s="51">
        <v>0.77951199999999998</v>
      </c>
      <c r="LQ29" s="51">
        <v>0.82749399999999995</v>
      </c>
      <c r="LR29" s="51">
        <v>0.44688</v>
      </c>
      <c r="LS29" s="51">
        <v>0.43162200000000001</v>
      </c>
      <c r="LT29" s="43">
        <f t="shared" si="59"/>
        <v>0.632081</v>
      </c>
      <c r="LV29" s="50">
        <v>0.634598</v>
      </c>
      <c r="LW29" s="50">
        <v>0.56445999999999996</v>
      </c>
      <c r="LX29" s="50">
        <v>0.43659599999999998</v>
      </c>
      <c r="LY29" s="50">
        <v>0.63558300000000001</v>
      </c>
      <c r="LZ29" s="50">
        <v>0.46186100000000002</v>
      </c>
      <c r="MA29" s="74">
        <f t="shared" si="60"/>
        <v>0.54661959999999998</v>
      </c>
      <c r="MB29" s="74"/>
      <c r="MC29" s="74">
        <f t="shared" si="61"/>
        <v>0.59870919999999994</v>
      </c>
      <c r="MD29" s="74">
        <f t="shared" si="62"/>
        <v>2.6386105877399441E-2</v>
      </c>
      <c r="ME29" s="43">
        <f t="shared" si="63"/>
        <v>19</v>
      </c>
      <c r="MH29" s="50">
        <v>0.240452</v>
      </c>
      <c r="MI29" s="50">
        <v>0.17538699999999999</v>
      </c>
      <c r="MJ29" s="50">
        <v>6.9986999999999994E-2</v>
      </c>
      <c r="MK29" s="50">
        <v>7.1044999999999997E-2</v>
      </c>
      <c r="ML29" s="50">
        <v>0.301344</v>
      </c>
      <c r="MM29" s="50">
        <v>0.20962</v>
      </c>
      <c r="MN29" s="50">
        <v>6.9287000000000001E-2</v>
      </c>
      <c r="MO29" s="50">
        <v>0.10596</v>
      </c>
      <c r="MP29" s="50">
        <v>4.4052000000000001E-2</v>
      </c>
      <c r="MQ29" s="50">
        <v>5.9957999999999997E-2</v>
      </c>
      <c r="MR29" s="43">
        <f t="shared" si="64"/>
        <v>0.1347092</v>
      </c>
      <c r="MT29" s="50">
        <v>2.1857000000000001E-2</v>
      </c>
      <c r="MU29" s="50">
        <v>2.3057000000000001E-2</v>
      </c>
      <c r="MV29" s="50">
        <v>2.0521999999999999E-2</v>
      </c>
      <c r="MW29" s="50">
        <v>6.6821000000000005E-2</v>
      </c>
      <c r="MX29" s="43">
        <f t="shared" si="65"/>
        <v>3.3064250000000003E-2</v>
      </c>
      <c r="MZ29" s="50">
        <v>2.3583E-2</v>
      </c>
      <c r="NA29" s="50">
        <v>4.7993000000000001E-2</v>
      </c>
      <c r="NB29" s="50">
        <v>2.0150000000000001E-2</v>
      </c>
      <c r="NC29" s="50">
        <v>2.6211000000000002E-2</v>
      </c>
      <c r="ND29" s="50">
        <v>6.2611E-2</v>
      </c>
      <c r="NE29" s="50">
        <v>5.4137999999999999E-2</v>
      </c>
      <c r="NF29" s="43">
        <f t="shared" si="66"/>
        <v>3.9114333333333327E-2</v>
      </c>
      <c r="NH29" s="43">
        <f t="shared" si="67"/>
        <v>6.8962594444444442E-2</v>
      </c>
      <c r="NI29" s="43">
        <f t="shared" si="68"/>
        <v>3.2919664759549758E-2</v>
      </c>
      <c r="NJ29" s="43">
        <f t="shared" si="69"/>
        <v>20</v>
      </c>
      <c r="NM29" s="51">
        <v>0.24048800000000001</v>
      </c>
      <c r="NN29" s="51">
        <v>0.99917599999999995</v>
      </c>
      <c r="NO29" s="51">
        <v>0.45286100000000001</v>
      </c>
      <c r="NP29" s="51">
        <v>0.73111300000000001</v>
      </c>
      <c r="NQ29" s="51">
        <v>0.43708999999999998</v>
      </c>
      <c r="NR29" s="51">
        <v>0.342335</v>
      </c>
      <c r="NS29" s="43">
        <f t="shared" si="70"/>
        <v>0.5338438333333333</v>
      </c>
      <c r="NU29" s="51">
        <v>0.43305300000000002</v>
      </c>
      <c r="NV29" s="51">
        <v>0.22417500000000001</v>
      </c>
      <c r="NW29" s="43">
        <f t="shared" si="71"/>
        <v>0.32861400000000002</v>
      </c>
      <c r="NY29" s="50">
        <v>0.70896300000000001</v>
      </c>
      <c r="NZ29" s="50">
        <v>0.72827799999999998</v>
      </c>
      <c r="OA29" s="50">
        <v>0.71348</v>
      </c>
      <c r="OB29" s="50">
        <v>0.56745800000000002</v>
      </c>
      <c r="OC29" s="50">
        <v>0.58631500000000003</v>
      </c>
      <c r="OD29" s="43">
        <f t="shared" si="5"/>
        <v>0.66089880000000001</v>
      </c>
      <c r="OF29" s="43">
        <f t="shared" si="6"/>
        <v>0.50778554444444446</v>
      </c>
      <c r="OG29" s="43">
        <f t="shared" si="7"/>
        <v>9.6803190189550137E-2</v>
      </c>
      <c r="OH29" s="43">
        <f t="shared" si="8"/>
        <v>13</v>
      </c>
      <c r="OI29" s="74"/>
      <c r="OJ29" s="74"/>
      <c r="OU29" s="75"/>
      <c r="OV29" s="75"/>
      <c r="OW29" s="75"/>
      <c r="OX29" s="75"/>
      <c r="PD29" s="75"/>
      <c r="PE29" s="75"/>
      <c r="PF29" s="75"/>
      <c r="PG29" s="75"/>
      <c r="PH29" s="75"/>
      <c r="PI29" s="75"/>
      <c r="PJ29" s="75"/>
      <c r="PK29" s="75"/>
      <c r="PL29" s="75"/>
      <c r="PM29" s="75"/>
      <c r="PN29" s="75"/>
      <c r="PO29" s="75"/>
      <c r="PV29" s="74"/>
      <c r="PW29" s="74"/>
      <c r="PX29" s="74"/>
      <c r="PY29" s="74"/>
      <c r="PZ29" s="74"/>
      <c r="QA29" s="74"/>
      <c r="QB29" s="74"/>
      <c r="QC29" s="74"/>
      <c r="QD29" s="74"/>
      <c r="QE29" s="74"/>
      <c r="QF29" s="74"/>
      <c r="QG29" s="74"/>
      <c r="QN29" s="74"/>
      <c r="QO29" s="74"/>
      <c r="QP29" s="74"/>
      <c r="QQ29" s="74"/>
      <c r="QR29" s="74"/>
      <c r="QS29" s="74"/>
      <c r="QU29" s="74"/>
      <c r="QV29" s="74"/>
      <c r="QW29" s="74"/>
      <c r="QY29" s="74"/>
      <c r="QZ29" s="74"/>
      <c r="RA29" s="74"/>
      <c r="RG29" s="74"/>
      <c r="RI29" s="74"/>
      <c r="RQ29" s="74"/>
      <c r="RR29" s="74"/>
      <c r="RZ29" s="74"/>
      <c r="SA29" s="74"/>
      <c r="SB29" s="74"/>
      <c r="SC29" s="74"/>
      <c r="SI29" s="74"/>
      <c r="SJ29" s="74"/>
    </row>
    <row r="30" spans="1:504" x14ac:dyDescent="0.2">
      <c r="A30" s="58">
        <v>28.94</v>
      </c>
      <c r="B30" s="43">
        <f t="shared" si="72"/>
        <v>27</v>
      </c>
      <c r="C30" s="43">
        <v>22</v>
      </c>
      <c r="E30" s="50">
        <v>0.66249100000000005</v>
      </c>
      <c r="F30" s="50">
        <v>0.50181100000000001</v>
      </c>
      <c r="G30" s="50">
        <v>0.64482700000000004</v>
      </c>
      <c r="H30" s="50">
        <v>0.531663</v>
      </c>
      <c r="I30" s="50">
        <v>0.68601999999999996</v>
      </c>
      <c r="J30" s="50">
        <v>0.58278399999999997</v>
      </c>
      <c r="K30" s="50">
        <v>0.46071200000000001</v>
      </c>
      <c r="L30" s="50">
        <v>0.59494199999999997</v>
      </c>
      <c r="M30" s="50">
        <v>0.57862100000000005</v>
      </c>
      <c r="N30" s="50">
        <v>0.60650400000000004</v>
      </c>
      <c r="O30" s="70">
        <f t="shared" si="9"/>
        <v>0.5850375000000001</v>
      </c>
      <c r="Q30" s="50">
        <v>0.67272200000000004</v>
      </c>
      <c r="R30" s="50">
        <v>0.86843599999999999</v>
      </c>
      <c r="S30" s="50">
        <v>0.58882900000000005</v>
      </c>
      <c r="T30" s="50">
        <v>0.48170000000000002</v>
      </c>
      <c r="U30" s="70">
        <f t="shared" si="10"/>
        <v>0.65292174999999997</v>
      </c>
      <c r="W30" s="50">
        <v>0.50233000000000005</v>
      </c>
      <c r="X30" s="50">
        <v>0.557616</v>
      </c>
      <c r="Y30" s="50">
        <v>0.41613899999999998</v>
      </c>
      <c r="Z30" s="50">
        <v>0.68024700000000005</v>
      </c>
      <c r="AA30" s="50">
        <v>0.47218399999999999</v>
      </c>
      <c r="AB30" s="50">
        <v>0.54062200000000005</v>
      </c>
      <c r="AC30" s="50">
        <v>0.46303699999999998</v>
      </c>
      <c r="AD30" s="70">
        <f t="shared" si="11"/>
        <v>0.51888214285714285</v>
      </c>
      <c r="AF30" s="50">
        <v>0.331233</v>
      </c>
      <c r="AG30" s="50">
        <v>0.27173000000000003</v>
      </c>
      <c r="AH30" s="50">
        <v>0.51966900000000005</v>
      </c>
      <c r="AI30" s="50">
        <v>0.40072400000000002</v>
      </c>
      <c r="AJ30" s="50">
        <v>0.45204100000000003</v>
      </c>
      <c r="AK30" s="50">
        <v>0.53974699999999998</v>
      </c>
      <c r="AL30" s="50">
        <v>0.40212300000000001</v>
      </c>
      <c r="AM30" s="70">
        <f t="shared" si="12"/>
        <v>0.41675242857142863</v>
      </c>
      <c r="AO30" s="43">
        <f t="shared" si="13"/>
        <v>0.54339845535714293</v>
      </c>
      <c r="AP30" s="43">
        <f t="shared" si="14"/>
        <v>5.0306914524249007E-2</v>
      </c>
      <c r="AQ30" s="43">
        <f t="shared" si="15"/>
        <v>28</v>
      </c>
      <c r="AU30" s="51">
        <v>0.40030399999999999</v>
      </c>
      <c r="AV30" s="51">
        <v>0.34582099999999999</v>
      </c>
      <c r="AW30" s="51">
        <v>0.55056000000000005</v>
      </c>
      <c r="AX30" s="51">
        <v>0.461594</v>
      </c>
      <c r="AY30" s="51">
        <v>0.48004799999999997</v>
      </c>
      <c r="AZ30" s="51">
        <v>0.74407900000000005</v>
      </c>
      <c r="BA30" s="51">
        <v>0.619892</v>
      </c>
      <c r="BB30" s="51">
        <v>0.57003700000000002</v>
      </c>
      <c r="BC30" s="51">
        <v>0.43831599999999998</v>
      </c>
      <c r="BD30" s="51">
        <v>0.62582800000000005</v>
      </c>
      <c r="BE30" s="51">
        <v>0.687365</v>
      </c>
      <c r="BF30" s="51">
        <v>0.50727599999999995</v>
      </c>
      <c r="BG30" s="51">
        <v>0.65915900000000005</v>
      </c>
      <c r="BH30" s="51">
        <v>0.55373099999999997</v>
      </c>
      <c r="BI30" s="51">
        <v>0.739097</v>
      </c>
      <c r="BJ30" s="51">
        <v>0.36511700000000002</v>
      </c>
      <c r="BK30" s="51">
        <v>0.69708599999999998</v>
      </c>
      <c r="BL30" s="51">
        <v>0.38462800000000003</v>
      </c>
      <c r="BM30" s="43">
        <f t="shared" si="16"/>
        <v>0.54610766666666666</v>
      </c>
      <c r="BO30" s="50">
        <v>0.54198800000000003</v>
      </c>
      <c r="BP30" s="50">
        <v>0.58177699999999999</v>
      </c>
      <c r="BQ30" s="50">
        <v>0.40162999999999999</v>
      </c>
      <c r="BR30" s="50">
        <v>0.71510499999999999</v>
      </c>
      <c r="BS30" s="50">
        <v>0.65138099999999999</v>
      </c>
      <c r="BT30" s="50">
        <v>0.49827500000000002</v>
      </c>
      <c r="BU30" s="43">
        <f t="shared" si="17"/>
        <v>0.56502599999999992</v>
      </c>
      <c r="BW30" s="50">
        <v>0.58013499999999996</v>
      </c>
      <c r="BX30" s="50">
        <v>0.55089399999999999</v>
      </c>
      <c r="BY30" s="50">
        <v>0.49810599999999999</v>
      </c>
      <c r="BZ30" s="50">
        <v>0.54770099999999999</v>
      </c>
      <c r="CA30" s="43">
        <f t="shared" si="18"/>
        <v>0.54420899999999994</v>
      </c>
      <c r="CC30" s="51">
        <v>0.72681300000000004</v>
      </c>
      <c r="CD30" s="51">
        <v>0.470026</v>
      </c>
      <c r="CE30" s="51">
        <v>0.83388499999999999</v>
      </c>
      <c r="CF30" s="51">
        <v>0.52611799999999997</v>
      </c>
      <c r="CG30" s="51">
        <v>0.64528200000000002</v>
      </c>
      <c r="CH30" s="51">
        <v>0.75808399999999998</v>
      </c>
      <c r="CI30" s="51">
        <v>0.84141600000000005</v>
      </c>
      <c r="CJ30" s="51">
        <v>0.81192900000000001</v>
      </c>
      <c r="CK30" s="51">
        <v>0.45505499999999999</v>
      </c>
      <c r="CL30" s="51">
        <v>0.465005</v>
      </c>
      <c r="CM30" s="43">
        <f t="shared" si="19"/>
        <v>0.65336129999999992</v>
      </c>
      <c r="CO30" s="50">
        <v>0.58377800000000002</v>
      </c>
      <c r="CP30" s="50">
        <v>0.61619100000000004</v>
      </c>
      <c r="CQ30" s="50">
        <v>0.43707600000000002</v>
      </c>
      <c r="CR30" s="50">
        <v>0.62358100000000005</v>
      </c>
      <c r="CS30" s="50">
        <v>0.44119700000000001</v>
      </c>
      <c r="CT30" s="43">
        <f t="shared" si="20"/>
        <v>0.54036459999999997</v>
      </c>
      <c r="CV30" s="43">
        <f t="shared" si="21"/>
        <v>0.5698137133333333</v>
      </c>
      <c r="CW30" s="43">
        <f t="shared" si="22"/>
        <v>4.7665369258902773E-2</v>
      </c>
      <c r="CX30" s="43">
        <f t="shared" si="23"/>
        <v>43</v>
      </c>
      <c r="DB30" s="50">
        <v>0.52861400000000003</v>
      </c>
      <c r="DC30" s="50">
        <v>0.54852800000000002</v>
      </c>
      <c r="DD30" s="50">
        <v>0.61289700000000003</v>
      </c>
      <c r="DE30" s="50">
        <v>0.33010699999999998</v>
      </c>
      <c r="DF30" s="50">
        <v>0.867004</v>
      </c>
      <c r="DG30" s="50">
        <v>0.59675</v>
      </c>
      <c r="DH30" s="43">
        <f t="shared" si="24"/>
        <v>0.58065</v>
      </c>
      <c r="DJ30" s="50">
        <v>0.33143099999999998</v>
      </c>
      <c r="DK30" s="50">
        <v>0.40599400000000002</v>
      </c>
      <c r="DL30" s="50">
        <v>0.442079</v>
      </c>
      <c r="DM30" s="50">
        <v>0.51271599999999995</v>
      </c>
      <c r="DN30" s="50">
        <v>0.613043</v>
      </c>
      <c r="DO30" s="50">
        <v>0.58462199999999998</v>
      </c>
      <c r="DP30" s="50">
        <v>0.47640700000000002</v>
      </c>
      <c r="DQ30" s="50">
        <v>0.667439</v>
      </c>
      <c r="DR30" s="50">
        <v>0.57628599999999996</v>
      </c>
      <c r="DS30" s="50">
        <v>0.54187399999999997</v>
      </c>
      <c r="DT30" s="50">
        <v>0.38524799999999998</v>
      </c>
      <c r="DU30" s="50">
        <v>0.53837500000000005</v>
      </c>
      <c r="DV30" s="50">
        <v>0.79629099999999997</v>
      </c>
      <c r="DW30" s="43">
        <f t="shared" si="25"/>
        <v>0.52860038461538461</v>
      </c>
      <c r="DY30" s="50">
        <v>0.45821299999999998</v>
      </c>
      <c r="DZ30" s="50">
        <v>0.349715</v>
      </c>
      <c r="EA30" s="50">
        <v>0.49599399999999999</v>
      </c>
      <c r="EB30" s="50">
        <v>0.61289099999999996</v>
      </c>
      <c r="EC30" s="50">
        <v>0.63464799999999999</v>
      </c>
      <c r="ED30" s="43">
        <f t="shared" si="26"/>
        <v>0.51029219999999997</v>
      </c>
      <c r="EF30" s="50">
        <v>0.239064</v>
      </c>
      <c r="EG30" s="50">
        <v>0.302093</v>
      </c>
      <c r="EH30" s="50">
        <v>0.509413</v>
      </c>
      <c r="EI30" s="50">
        <v>0.49257099999999998</v>
      </c>
      <c r="EJ30" s="50">
        <v>0.47861300000000001</v>
      </c>
      <c r="EK30" s="43">
        <f t="shared" si="27"/>
        <v>0.40435080000000001</v>
      </c>
      <c r="EM30" s="43">
        <f t="shared" si="28"/>
        <v>0.50597334615384615</v>
      </c>
      <c r="EN30" s="43">
        <f t="shared" si="29"/>
        <v>3.7007183857251762E-2</v>
      </c>
      <c r="EO30" s="43">
        <f t="shared" si="30"/>
        <v>29</v>
      </c>
      <c r="ER30" s="50">
        <v>0.51649100000000003</v>
      </c>
      <c r="ES30" s="50">
        <v>0.63993999999999995</v>
      </c>
      <c r="ET30" s="50">
        <v>0.53062500000000001</v>
      </c>
      <c r="EU30" s="43">
        <f t="shared" si="31"/>
        <v>0.56235200000000007</v>
      </c>
      <c r="EW30" s="50">
        <v>0.289302</v>
      </c>
      <c r="EX30" s="50">
        <v>0.22506499999999999</v>
      </c>
      <c r="EY30" s="50">
        <v>0.30909799999999998</v>
      </c>
      <c r="EZ30" s="50">
        <v>0.21276999999999999</v>
      </c>
      <c r="FA30" s="50">
        <v>0.54788300000000001</v>
      </c>
      <c r="FB30" s="50">
        <v>0.22409200000000001</v>
      </c>
      <c r="FC30" s="43">
        <f t="shared" si="32"/>
        <v>0.30136833333333335</v>
      </c>
      <c r="FE30" s="50">
        <v>0.37952900000000001</v>
      </c>
      <c r="FF30" s="50">
        <v>0.62354900000000002</v>
      </c>
      <c r="FG30" s="50">
        <v>0.46484500000000001</v>
      </c>
      <c r="FH30" s="50">
        <v>0.34602100000000002</v>
      </c>
      <c r="FI30" s="50">
        <v>0.42113</v>
      </c>
      <c r="FJ30" s="50">
        <v>0.35746299999999998</v>
      </c>
      <c r="FK30" s="50">
        <v>0.34931699999999999</v>
      </c>
      <c r="FL30" s="50">
        <v>0.22278400000000001</v>
      </c>
      <c r="FM30" s="50">
        <v>0.74073900000000004</v>
      </c>
      <c r="FN30" s="50">
        <v>0.445766</v>
      </c>
      <c r="FO30" s="43">
        <f t="shared" si="33"/>
        <v>0.43511430000000006</v>
      </c>
      <c r="FQ30" s="51">
        <v>0.28837000000000002</v>
      </c>
      <c r="FR30" s="51">
        <v>0.85813600000000001</v>
      </c>
      <c r="FS30" s="51">
        <v>0.62083600000000005</v>
      </c>
      <c r="FT30" s="43">
        <f t="shared" si="34"/>
        <v>0.58911400000000003</v>
      </c>
      <c r="FV30" s="43">
        <f t="shared" si="35"/>
        <v>0.47198715833333338</v>
      </c>
      <c r="FW30" s="43">
        <f t="shared" si="36"/>
        <v>6.6052310566639044E-2</v>
      </c>
      <c r="FX30" s="43">
        <f t="shared" si="37"/>
        <v>22</v>
      </c>
      <c r="GA30" s="50">
        <v>0.28410999999999997</v>
      </c>
      <c r="GB30" s="50">
        <v>0.22700400000000001</v>
      </c>
      <c r="GC30" s="43">
        <f t="shared" si="38"/>
        <v>0.25555699999999998</v>
      </c>
      <c r="GE30" s="50">
        <v>0.35355799999999998</v>
      </c>
      <c r="GF30" s="51">
        <v>0.39711400000000002</v>
      </c>
      <c r="GG30" s="51">
        <v>0.17883099999999999</v>
      </c>
      <c r="GH30" s="43">
        <f t="shared" si="39"/>
        <v>0.28797250000000002</v>
      </c>
      <c r="GJ30" s="50">
        <v>0.56199900000000003</v>
      </c>
      <c r="GK30" s="50">
        <v>0.37745800000000002</v>
      </c>
      <c r="GL30" s="50">
        <v>0.439083</v>
      </c>
      <c r="GM30" s="43">
        <f t="shared" si="40"/>
        <v>0.45951333333333338</v>
      </c>
      <c r="GO30" s="51">
        <v>0.42125400000000002</v>
      </c>
      <c r="GP30" s="51">
        <v>0.29099999999999998</v>
      </c>
      <c r="GQ30" s="51">
        <v>0.39450099999999999</v>
      </c>
      <c r="GR30" s="51">
        <v>0.55063600000000001</v>
      </c>
      <c r="GS30" s="51">
        <v>0.308313</v>
      </c>
      <c r="GT30" s="51">
        <v>0.46710200000000002</v>
      </c>
      <c r="GU30" s="51">
        <v>0.52585000000000004</v>
      </c>
      <c r="GV30" s="51">
        <v>0.62761699999999998</v>
      </c>
      <c r="GW30" s="51">
        <v>0.54275200000000001</v>
      </c>
      <c r="GX30" s="43">
        <f t="shared" si="41"/>
        <v>0.45878055555555558</v>
      </c>
      <c r="GZ30" s="43">
        <f t="shared" si="0"/>
        <v>0.33915020833333337</v>
      </c>
      <c r="HA30" s="43">
        <f t="shared" si="1"/>
        <v>4.5001711662064736E-2</v>
      </c>
      <c r="HB30" s="43">
        <f t="shared" si="42"/>
        <v>17</v>
      </c>
      <c r="HG30" s="51">
        <v>0.40030399999999999</v>
      </c>
      <c r="HH30" s="51">
        <v>0.34582099999999999</v>
      </c>
      <c r="HI30" s="51">
        <v>0.55056000000000005</v>
      </c>
      <c r="HJ30" s="51">
        <v>0.461594</v>
      </c>
      <c r="HK30" s="51">
        <v>0.48004799999999997</v>
      </c>
      <c r="HL30" s="51">
        <v>0.74407900000000005</v>
      </c>
      <c r="HM30" s="51">
        <v>0.619892</v>
      </c>
      <c r="HN30" s="51">
        <v>0.57003700000000002</v>
      </c>
      <c r="HO30" s="51">
        <v>0.43831599999999998</v>
      </c>
      <c r="HP30" s="51">
        <v>0.62582800000000005</v>
      </c>
      <c r="HQ30" s="51">
        <v>0.687365</v>
      </c>
      <c r="HR30" s="51">
        <v>0.50727599999999995</v>
      </c>
      <c r="HS30" s="51">
        <v>0.65915900000000005</v>
      </c>
      <c r="HT30" s="51">
        <v>0.55373099999999997</v>
      </c>
      <c r="HU30" s="51">
        <v>0.739097</v>
      </c>
      <c r="HV30" s="51">
        <v>0.36511700000000002</v>
      </c>
      <c r="HW30" s="51">
        <v>0.69708599999999998</v>
      </c>
      <c r="HX30" s="51">
        <v>0.38462800000000003</v>
      </c>
      <c r="HY30" s="71">
        <f t="shared" si="43"/>
        <v>0.54610766666666666</v>
      </c>
      <c r="IA30" s="50">
        <v>0.54198800000000003</v>
      </c>
      <c r="IB30" s="50">
        <v>0.58177699999999999</v>
      </c>
      <c r="IC30" s="50">
        <v>0.40162999999999999</v>
      </c>
      <c r="ID30" s="50">
        <v>0.71510499999999999</v>
      </c>
      <c r="IE30" s="50">
        <v>0.65138099999999999</v>
      </c>
      <c r="IF30" s="50">
        <v>0.49827500000000002</v>
      </c>
      <c r="IG30" s="70">
        <f t="shared" si="44"/>
        <v>0.56502599999999992</v>
      </c>
      <c r="II30" s="50">
        <v>0.58013499999999996</v>
      </c>
      <c r="IJ30" s="50">
        <v>0.55089399999999999</v>
      </c>
      <c r="IK30" s="50">
        <v>0.49810599999999999</v>
      </c>
      <c r="IL30" s="86">
        <v>0.54770099999999999</v>
      </c>
      <c r="IM30" s="95">
        <f t="shared" si="45"/>
        <v>0.54420899999999994</v>
      </c>
      <c r="IN30" s="74"/>
      <c r="IO30" s="74">
        <f t="shared" si="46"/>
        <v>0.55178088888888877</v>
      </c>
      <c r="IP30" s="74">
        <f t="shared" si="47"/>
        <v>6.6451977657311914E-3</v>
      </c>
      <c r="IQ30" s="74">
        <f t="shared" si="48"/>
        <v>28</v>
      </c>
      <c r="IR30" s="74"/>
      <c r="IS30" s="74"/>
      <c r="IT30" s="50">
        <v>0.53702799999999995</v>
      </c>
      <c r="IU30" s="50">
        <v>0.71185699999999996</v>
      </c>
      <c r="IV30" s="50">
        <v>0.49505500000000002</v>
      </c>
      <c r="IW30" s="50">
        <v>0.59565400000000002</v>
      </c>
      <c r="IX30" s="50">
        <v>0.44121100000000002</v>
      </c>
      <c r="IY30" s="50">
        <v>0.39263199999999998</v>
      </c>
      <c r="IZ30" s="50">
        <v>0.57932300000000003</v>
      </c>
      <c r="JA30" s="43">
        <f t="shared" si="49"/>
        <v>0.53610857142857138</v>
      </c>
      <c r="JC30" s="50">
        <v>0.52107599999999998</v>
      </c>
      <c r="JD30" s="50">
        <v>0.64915800000000001</v>
      </c>
      <c r="JE30" s="50">
        <v>0.72737799999999997</v>
      </c>
      <c r="JF30" s="43">
        <f t="shared" si="50"/>
        <v>0.6325373333333334</v>
      </c>
      <c r="JH30" s="51">
        <v>0.43440299999999998</v>
      </c>
      <c r="JI30" s="51">
        <v>0.61666399999999999</v>
      </c>
      <c r="JJ30" s="152">
        <v>0.62049299999999996</v>
      </c>
      <c r="JK30" s="51">
        <v>0.62673199999999996</v>
      </c>
      <c r="JL30" s="51">
        <v>0.68396199999999996</v>
      </c>
      <c r="JM30" s="51">
        <v>0.52582799999999996</v>
      </c>
      <c r="JN30" s="51">
        <v>0.67916399999999999</v>
      </c>
      <c r="JO30" s="51">
        <v>0.70661300000000005</v>
      </c>
      <c r="JP30" s="51">
        <v>0.605433</v>
      </c>
      <c r="JQ30" s="51">
        <v>0.60640300000000003</v>
      </c>
      <c r="JR30" s="51">
        <v>0.80620499999999995</v>
      </c>
      <c r="JS30" s="43">
        <f t="shared" si="51"/>
        <v>0.6283545454545455</v>
      </c>
      <c r="JU30" s="43">
        <f t="shared" si="2"/>
        <v>0.58432295238095233</v>
      </c>
      <c r="JV30" s="43">
        <f t="shared" si="3"/>
        <v>4.8214380952381015E-2</v>
      </c>
      <c r="JW30" s="43">
        <f t="shared" si="4"/>
        <v>10</v>
      </c>
      <c r="JZ30" s="50">
        <v>-1.3925999999999999E-2</v>
      </c>
      <c r="KA30" s="50">
        <v>0.22950100000000001</v>
      </c>
      <c r="KB30" s="50">
        <v>-1.0847000000000001E-2</v>
      </c>
      <c r="KC30" s="50">
        <v>-2.002E-2</v>
      </c>
      <c r="KD30" s="50">
        <v>4.3986999999999998E-2</v>
      </c>
      <c r="KE30" s="50">
        <v>3.6310000000000002E-2</v>
      </c>
      <c r="KF30" s="50">
        <v>-2.4000000000000001E-4</v>
      </c>
      <c r="KG30" s="50">
        <v>3.8717000000000001E-2</v>
      </c>
      <c r="KH30" s="50">
        <v>3.882E-2</v>
      </c>
      <c r="KI30" s="50">
        <v>3.2691999999999999E-2</v>
      </c>
      <c r="KJ30" s="43">
        <f t="shared" si="52"/>
        <v>3.7499400000000002E-2</v>
      </c>
      <c r="KL30" s="50">
        <v>0.121513</v>
      </c>
      <c r="KM30" s="50">
        <v>0.111808</v>
      </c>
      <c r="KN30" s="50">
        <v>4.1678E-2</v>
      </c>
      <c r="KO30" s="50">
        <v>7.3387999999999995E-2</v>
      </c>
      <c r="KP30" s="50">
        <v>7.6970999999999998E-2</v>
      </c>
      <c r="KQ30" s="43">
        <f t="shared" si="53"/>
        <v>8.5071599999999997E-2</v>
      </c>
      <c r="KS30" s="50">
        <v>2.9492999999999998E-2</v>
      </c>
      <c r="KT30" s="50">
        <v>-1.2167000000000001E-2</v>
      </c>
      <c r="KU30" s="50">
        <v>3.8392999999999997E-2</v>
      </c>
      <c r="KV30" s="43">
        <f t="shared" si="54"/>
        <v>1.8572999999999996E-2</v>
      </c>
      <c r="KX30" s="43">
        <f t="shared" si="55"/>
        <v>4.7048E-2</v>
      </c>
      <c r="KY30" s="43">
        <f t="shared" si="56"/>
        <v>1.978128553254313E-2</v>
      </c>
      <c r="KZ30" s="43">
        <f t="shared" si="57"/>
        <v>18</v>
      </c>
      <c r="LD30" s="50">
        <v>0.58013499999999996</v>
      </c>
      <c r="LE30" s="50">
        <v>0.55089399999999999</v>
      </c>
      <c r="LF30" s="50">
        <v>0.49810599999999999</v>
      </c>
      <c r="LG30" s="50">
        <v>0.54770099999999999</v>
      </c>
      <c r="LH30" s="43">
        <f t="shared" si="58"/>
        <v>0.54420899999999994</v>
      </c>
      <c r="LJ30" s="51">
        <v>0.72681300000000004</v>
      </c>
      <c r="LK30" s="51">
        <v>0.470026</v>
      </c>
      <c r="LL30" s="51">
        <v>0.83388499999999999</v>
      </c>
      <c r="LM30" s="51">
        <v>0.52611799999999997</v>
      </c>
      <c r="LN30" s="51">
        <v>0.64528200000000002</v>
      </c>
      <c r="LO30" s="51">
        <v>0.75808399999999998</v>
      </c>
      <c r="LP30" s="51">
        <v>0.84141600000000005</v>
      </c>
      <c r="LQ30" s="51">
        <v>0.81192900000000001</v>
      </c>
      <c r="LR30" s="51">
        <v>0.45505499999999999</v>
      </c>
      <c r="LS30" s="51">
        <v>0.465005</v>
      </c>
      <c r="LT30" s="43">
        <f t="shared" si="59"/>
        <v>0.65336129999999992</v>
      </c>
      <c r="LV30" s="50">
        <v>0.58377800000000002</v>
      </c>
      <c r="LW30" s="50">
        <v>0.61619100000000004</v>
      </c>
      <c r="LX30" s="50">
        <v>0.43707600000000002</v>
      </c>
      <c r="LY30" s="50">
        <v>0.62358100000000005</v>
      </c>
      <c r="LZ30" s="50">
        <v>0.44119700000000001</v>
      </c>
      <c r="MA30" s="74">
        <f t="shared" si="60"/>
        <v>0.54036459999999997</v>
      </c>
      <c r="MB30" s="74"/>
      <c r="MC30" s="74">
        <f t="shared" si="61"/>
        <v>0.57931163333333335</v>
      </c>
      <c r="MD30" s="74">
        <f t="shared" si="62"/>
        <v>3.7041461917349368E-2</v>
      </c>
      <c r="ME30" s="43">
        <f t="shared" si="63"/>
        <v>19</v>
      </c>
      <c r="MH30" s="50">
        <v>0.24251200000000001</v>
      </c>
      <c r="MI30" s="50">
        <v>0.19039700000000001</v>
      </c>
      <c r="MJ30" s="50">
        <v>6.3937999999999995E-2</v>
      </c>
      <c r="MK30" s="50">
        <v>6.9986000000000007E-2</v>
      </c>
      <c r="ML30" s="50">
        <v>0.29939500000000002</v>
      </c>
      <c r="MM30" s="50">
        <v>0.20282</v>
      </c>
      <c r="MN30" s="50">
        <v>7.8423999999999994E-2</v>
      </c>
      <c r="MO30" s="50">
        <v>0.10705199999999999</v>
      </c>
      <c r="MP30" s="50">
        <v>4.5047999999999998E-2</v>
      </c>
      <c r="MQ30" s="50">
        <v>5.7554000000000001E-2</v>
      </c>
      <c r="MR30" s="43">
        <f t="shared" si="64"/>
        <v>0.13571260000000002</v>
      </c>
      <c r="MT30" s="50">
        <v>1.8754E-2</v>
      </c>
      <c r="MU30" s="50">
        <v>2.9611999999999999E-2</v>
      </c>
      <c r="MV30" s="50">
        <v>1.9418999999999999E-2</v>
      </c>
      <c r="MW30" s="50">
        <v>7.4896000000000004E-2</v>
      </c>
      <c r="MX30" s="43">
        <f t="shared" si="65"/>
        <v>3.5670250000000001E-2</v>
      </c>
      <c r="MZ30" s="50">
        <v>3.7697000000000001E-2</v>
      </c>
      <c r="NA30" s="50">
        <v>5.0845000000000001E-2</v>
      </c>
      <c r="NB30" s="50">
        <v>2.0449999999999999E-2</v>
      </c>
      <c r="NC30" s="50">
        <v>2.8563999999999999E-2</v>
      </c>
      <c r="ND30" s="50">
        <v>6.7093E-2</v>
      </c>
      <c r="NE30" s="50">
        <v>5.6433999999999998E-2</v>
      </c>
      <c r="NF30" s="43">
        <f t="shared" si="66"/>
        <v>4.3513833333333335E-2</v>
      </c>
      <c r="NH30" s="43">
        <f t="shared" si="67"/>
        <v>7.1632227777777793E-2</v>
      </c>
      <c r="NI30" s="43">
        <f t="shared" si="68"/>
        <v>3.2120092507030802E-2</v>
      </c>
      <c r="NJ30" s="43">
        <f t="shared" si="69"/>
        <v>20</v>
      </c>
      <c r="NM30" s="51">
        <v>0.24440899999999999</v>
      </c>
      <c r="NN30" s="51">
        <v>0.75466500000000003</v>
      </c>
      <c r="NO30" s="51">
        <v>0.52553799999999995</v>
      </c>
      <c r="NP30" s="51">
        <v>0.86019100000000004</v>
      </c>
      <c r="NQ30" s="51">
        <v>0.57698099999999997</v>
      </c>
      <c r="NR30" s="51">
        <v>0.408163</v>
      </c>
      <c r="NS30" s="43">
        <f t="shared" si="70"/>
        <v>0.5616578333333333</v>
      </c>
      <c r="NU30" s="51">
        <v>0.33305899999999999</v>
      </c>
      <c r="NV30" s="51">
        <v>0.43357299999999999</v>
      </c>
      <c r="NW30" s="43">
        <f t="shared" si="71"/>
        <v>0.38331599999999999</v>
      </c>
      <c r="NY30" s="50">
        <v>0.97169499999999998</v>
      </c>
      <c r="NZ30" s="50">
        <v>0.80859899999999996</v>
      </c>
      <c r="OA30" s="50">
        <v>0.705758</v>
      </c>
      <c r="OB30" s="50">
        <v>0.57065200000000005</v>
      </c>
      <c r="OC30" s="50">
        <v>0.59635800000000005</v>
      </c>
      <c r="OD30" s="43">
        <f t="shared" si="5"/>
        <v>0.73061239999999994</v>
      </c>
      <c r="OF30" s="43">
        <f t="shared" si="6"/>
        <v>0.55852874444444434</v>
      </c>
      <c r="OG30" s="43">
        <f t="shared" si="7"/>
        <v>0.10026804203599465</v>
      </c>
      <c r="OH30" s="43">
        <f t="shared" si="8"/>
        <v>13</v>
      </c>
      <c r="OI30" s="74"/>
      <c r="OJ30" s="74"/>
      <c r="OU30" s="75"/>
      <c r="OV30" s="75"/>
      <c r="OW30" s="75"/>
      <c r="OX30" s="75"/>
      <c r="PD30" s="75"/>
      <c r="PE30" s="75"/>
      <c r="PF30" s="75"/>
      <c r="PG30" s="75"/>
      <c r="PH30" s="75"/>
      <c r="PI30" s="75"/>
      <c r="PJ30" s="75"/>
      <c r="PK30" s="75"/>
      <c r="PL30" s="75"/>
      <c r="PM30" s="75"/>
      <c r="PN30" s="75"/>
      <c r="PO30" s="75"/>
      <c r="PV30" s="74"/>
      <c r="PW30" s="74"/>
      <c r="PX30" s="74"/>
      <c r="PY30" s="74"/>
      <c r="PZ30" s="74"/>
      <c r="QA30" s="74"/>
      <c r="QB30" s="74"/>
      <c r="QC30" s="74"/>
      <c r="QD30" s="74"/>
      <c r="QE30" s="74"/>
      <c r="QF30" s="74"/>
      <c r="QG30" s="74"/>
      <c r="QN30" s="74"/>
      <c r="QO30" s="74"/>
      <c r="QP30" s="74"/>
      <c r="QQ30" s="74"/>
      <c r="QR30" s="74"/>
      <c r="QS30" s="74"/>
      <c r="QU30" s="74"/>
      <c r="QV30" s="74"/>
      <c r="QW30" s="74"/>
      <c r="QY30" s="74"/>
      <c r="QZ30" s="74"/>
      <c r="RA30" s="74"/>
      <c r="RG30" s="74"/>
      <c r="RI30" s="74"/>
      <c r="RQ30" s="74"/>
      <c r="RR30" s="74"/>
      <c r="RZ30" s="74"/>
      <c r="SA30" s="74"/>
      <c r="SB30" s="74"/>
      <c r="SC30" s="74"/>
      <c r="SI30" s="74"/>
      <c r="SJ30" s="74"/>
    </row>
    <row r="31" spans="1:504" x14ac:dyDescent="0.2">
      <c r="A31" s="58">
        <v>30.54</v>
      </c>
      <c r="B31" s="43">
        <f t="shared" si="72"/>
        <v>28.5</v>
      </c>
      <c r="C31" s="43">
        <v>23</v>
      </c>
      <c r="E31" s="50">
        <v>0.62581799999999999</v>
      </c>
      <c r="F31" s="50">
        <v>0.52789900000000001</v>
      </c>
      <c r="G31" s="50">
        <v>0.69405899999999998</v>
      </c>
      <c r="H31" s="50">
        <v>0.58379400000000004</v>
      </c>
      <c r="I31" s="50">
        <v>0.62804700000000002</v>
      </c>
      <c r="J31" s="50">
        <v>0.56149800000000005</v>
      </c>
      <c r="K31" s="50">
        <v>0.46482899999999999</v>
      </c>
      <c r="L31" s="50">
        <v>0.66554599999999997</v>
      </c>
      <c r="M31" s="50">
        <v>0.61180900000000005</v>
      </c>
      <c r="N31" s="50">
        <v>0.62193299999999996</v>
      </c>
      <c r="O31" s="70">
        <f t="shared" si="9"/>
        <v>0.59852320000000003</v>
      </c>
      <c r="Q31" s="50">
        <v>0.65118200000000004</v>
      </c>
      <c r="R31" s="50">
        <v>0.83678200000000003</v>
      </c>
      <c r="S31" s="50">
        <v>0.64437199999999994</v>
      </c>
      <c r="T31" s="50">
        <v>0.53123200000000004</v>
      </c>
      <c r="U31" s="70">
        <f t="shared" si="10"/>
        <v>0.66589200000000004</v>
      </c>
      <c r="W31" s="50">
        <v>0.44907799999999998</v>
      </c>
      <c r="X31" s="50">
        <v>0.576963</v>
      </c>
      <c r="Y31" s="50">
        <v>0.482684</v>
      </c>
      <c r="Z31" s="50">
        <v>0.67519799999999996</v>
      </c>
      <c r="AA31" s="50">
        <v>0.44856099999999999</v>
      </c>
      <c r="AB31" s="50">
        <v>0.532613</v>
      </c>
      <c r="AC31" s="50">
        <v>0.46772999999999998</v>
      </c>
      <c r="AD31" s="70">
        <f t="shared" si="11"/>
        <v>0.51897528571428564</v>
      </c>
      <c r="AF31" s="50">
        <v>0.44361099999999998</v>
      </c>
      <c r="AG31" s="50">
        <v>0.30448500000000001</v>
      </c>
      <c r="AH31" s="50">
        <v>0.432118</v>
      </c>
      <c r="AI31" s="50">
        <v>0.39890799999999998</v>
      </c>
      <c r="AJ31" s="50">
        <v>0.45935500000000001</v>
      </c>
      <c r="AK31" s="50">
        <v>0.50374099999999999</v>
      </c>
      <c r="AL31" s="50">
        <v>0.44114100000000001</v>
      </c>
      <c r="AM31" s="70">
        <f t="shared" si="12"/>
        <v>0.42619414285714285</v>
      </c>
      <c r="AO31" s="43">
        <f t="shared" si="13"/>
        <v>0.55239615714285717</v>
      </c>
      <c r="AP31" s="43">
        <f t="shared" si="14"/>
        <v>5.1682454699680733E-2</v>
      </c>
      <c r="AQ31" s="43">
        <f t="shared" si="15"/>
        <v>28</v>
      </c>
      <c r="AU31" s="51">
        <v>0.41981600000000002</v>
      </c>
      <c r="AV31" s="51">
        <v>0.39546500000000001</v>
      </c>
      <c r="AW31" s="51">
        <v>0.527586</v>
      </c>
      <c r="AX31" s="51">
        <v>0.39463500000000001</v>
      </c>
      <c r="AY31" s="51">
        <v>0.47744399999999998</v>
      </c>
      <c r="AZ31" s="51">
        <v>0.74564600000000003</v>
      </c>
      <c r="BA31" s="51">
        <v>0.51235799999999998</v>
      </c>
      <c r="BB31" s="51">
        <v>0.56669700000000001</v>
      </c>
      <c r="BC31" s="51">
        <v>0.46770099999999998</v>
      </c>
      <c r="BD31" s="51">
        <v>0.66756700000000002</v>
      </c>
      <c r="BE31" s="51">
        <v>0.69945000000000002</v>
      </c>
      <c r="BF31" s="51">
        <v>0.51379699999999995</v>
      </c>
      <c r="BG31" s="51">
        <v>0.69162400000000002</v>
      </c>
      <c r="BH31" s="51">
        <v>0.54782200000000003</v>
      </c>
      <c r="BI31" s="51">
        <v>0.71410600000000002</v>
      </c>
      <c r="BJ31" s="51">
        <v>0.39733099999999999</v>
      </c>
      <c r="BK31" s="51">
        <v>0.51103699999999996</v>
      </c>
      <c r="BL31" s="51">
        <v>0.41048499999999999</v>
      </c>
      <c r="BM31" s="43">
        <f t="shared" si="16"/>
        <v>0.53669816666666659</v>
      </c>
      <c r="BO31" s="50">
        <v>0.46445999999999998</v>
      </c>
      <c r="BP31" s="50">
        <v>0.58443400000000001</v>
      </c>
      <c r="BQ31" s="50">
        <v>0.42052499999999998</v>
      </c>
      <c r="BR31" s="50">
        <v>0.73395100000000002</v>
      </c>
      <c r="BS31" s="50">
        <v>0.59782800000000003</v>
      </c>
      <c r="BT31" s="50">
        <v>0.47048000000000001</v>
      </c>
      <c r="BU31" s="43">
        <f t="shared" si="17"/>
        <v>0.54527966666666672</v>
      </c>
      <c r="BW31" s="50">
        <v>0.65134800000000004</v>
      </c>
      <c r="BX31" s="50">
        <v>0.59860800000000003</v>
      </c>
      <c r="BY31" s="50">
        <v>0.56165200000000004</v>
      </c>
      <c r="BZ31" s="50">
        <v>0.60607800000000001</v>
      </c>
      <c r="CA31" s="43">
        <f t="shared" si="18"/>
        <v>0.60442150000000006</v>
      </c>
      <c r="CC31" s="51">
        <v>0.74485800000000002</v>
      </c>
      <c r="CD31" s="51">
        <v>0.47121099999999999</v>
      </c>
      <c r="CE31" s="51">
        <v>0.82008400000000004</v>
      </c>
      <c r="CF31" s="51">
        <v>0.60019199999999995</v>
      </c>
      <c r="CG31" s="51">
        <v>0.64237200000000005</v>
      </c>
      <c r="CH31" s="51">
        <v>0.76517599999999997</v>
      </c>
      <c r="CI31" s="51">
        <v>0.81955900000000004</v>
      </c>
      <c r="CJ31" s="51">
        <v>0.80262500000000003</v>
      </c>
      <c r="CK31" s="51">
        <v>0.39921299999999998</v>
      </c>
      <c r="CL31" s="51">
        <v>0.453235</v>
      </c>
      <c r="CM31" s="43">
        <f t="shared" si="19"/>
        <v>0.65185249999999995</v>
      </c>
      <c r="CO31" s="50">
        <v>0.55274800000000002</v>
      </c>
      <c r="CP31" s="50">
        <v>0.61346100000000003</v>
      </c>
      <c r="CQ31" s="50">
        <v>0.47765099999999999</v>
      </c>
      <c r="CR31" s="50">
        <v>0.58997699999999997</v>
      </c>
      <c r="CS31" s="50">
        <v>0.44261200000000001</v>
      </c>
      <c r="CT31" s="43">
        <f t="shared" si="20"/>
        <v>0.53528980000000004</v>
      </c>
      <c r="CV31" s="43">
        <f t="shared" si="21"/>
        <v>0.5747083266666666</v>
      </c>
      <c r="CW31" s="43">
        <f t="shared" si="22"/>
        <v>5.1717344010525121E-2</v>
      </c>
      <c r="CX31" s="43">
        <f t="shared" si="23"/>
        <v>43</v>
      </c>
      <c r="DB31" s="50">
        <v>0.488811</v>
      </c>
      <c r="DC31" s="50">
        <v>0.51061800000000002</v>
      </c>
      <c r="DD31" s="50">
        <v>0.61097500000000005</v>
      </c>
      <c r="DE31" s="50">
        <v>0.37805800000000001</v>
      </c>
      <c r="DF31" s="50">
        <v>0.80511500000000003</v>
      </c>
      <c r="DG31" s="50">
        <v>0.55735699999999999</v>
      </c>
      <c r="DH31" s="43">
        <f t="shared" si="24"/>
        <v>0.55848900000000001</v>
      </c>
      <c r="DJ31" s="50">
        <v>0.28779199999999999</v>
      </c>
      <c r="DK31" s="50">
        <v>0.39147700000000002</v>
      </c>
      <c r="DL31" s="50">
        <v>0.36435200000000001</v>
      </c>
      <c r="DM31" s="50">
        <v>0.495199</v>
      </c>
      <c r="DN31" s="50">
        <v>0.54394799999999999</v>
      </c>
      <c r="DO31" s="50">
        <v>0.61084099999999997</v>
      </c>
      <c r="DP31" s="50">
        <v>0.43475999999999998</v>
      </c>
      <c r="DQ31" s="50">
        <v>0.72733300000000001</v>
      </c>
      <c r="DR31" s="50">
        <v>0.49354100000000001</v>
      </c>
      <c r="DS31" s="50">
        <v>0.53244000000000002</v>
      </c>
      <c r="DT31" s="50">
        <v>0.44003199999999998</v>
      </c>
      <c r="DU31" s="50">
        <v>0.53078999999999998</v>
      </c>
      <c r="DV31" s="50">
        <v>0.82036799999999999</v>
      </c>
      <c r="DW31" s="43">
        <f t="shared" si="25"/>
        <v>0.51329792307692301</v>
      </c>
      <c r="DY31" s="50">
        <v>0.43620399999999998</v>
      </c>
      <c r="DZ31" s="50">
        <v>0.39734700000000001</v>
      </c>
      <c r="EA31" s="50">
        <v>0.55167600000000006</v>
      </c>
      <c r="EB31" s="50">
        <v>0.57787599999999995</v>
      </c>
      <c r="EC31" s="50">
        <v>0.658806</v>
      </c>
      <c r="ED31" s="43">
        <f t="shared" si="26"/>
        <v>0.5243817999999999</v>
      </c>
      <c r="EF31" s="50">
        <v>0.26811400000000002</v>
      </c>
      <c r="EG31" s="50">
        <v>0.23628199999999999</v>
      </c>
      <c r="EH31" s="50">
        <v>0.47184900000000002</v>
      </c>
      <c r="EI31" s="50">
        <v>0.51412999999999998</v>
      </c>
      <c r="EJ31" s="50">
        <v>0.48974000000000001</v>
      </c>
      <c r="EK31" s="43">
        <f t="shared" si="27"/>
        <v>0.39602300000000001</v>
      </c>
      <c r="EM31" s="43">
        <f t="shared" si="28"/>
        <v>0.49804793076923071</v>
      </c>
      <c r="EN31" s="43">
        <f t="shared" si="29"/>
        <v>3.5341482097615159E-2</v>
      </c>
      <c r="EO31" s="43">
        <f t="shared" si="30"/>
        <v>29</v>
      </c>
      <c r="ER31" s="50">
        <v>0.49969200000000003</v>
      </c>
      <c r="ES31" s="50">
        <v>0.66637299999999999</v>
      </c>
      <c r="ET31" s="50">
        <v>0.52567799999999998</v>
      </c>
      <c r="EU31" s="43">
        <f t="shared" si="31"/>
        <v>0.56391433333333341</v>
      </c>
      <c r="EW31" s="50">
        <v>0.25259999999999999</v>
      </c>
      <c r="EX31" s="50">
        <v>0.251355</v>
      </c>
      <c r="EY31" s="50">
        <v>0.31920199999999999</v>
      </c>
      <c r="EZ31" s="50">
        <v>0.24045800000000001</v>
      </c>
      <c r="FA31" s="50">
        <v>0.60246100000000002</v>
      </c>
      <c r="FB31" s="50">
        <v>0.226489</v>
      </c>
      <c r="FC31" s="43">
        <f t="shared" si="32"/>
        <v>0.31542749999999997</v>
      </c>
      <c r="FE31" s="50">
        <v>0.39149800000000001</v>
      </c>
      <c r="FF31" s="50">
        <v>0.56037400000000004</v>
      </c>
      <c r="FG31" s="50">
        <v>0.48265599999999997</v>
      </c>
      <c r="FH31" s="50">
        <v>0.46380900000000003</v>
      </c>
      <c r="FI31" s="50">
        <v>0.45085700000000001</v>
      </c>
      <c r="FJ31" s="50">
        <v>0.39867999999999998</v>
      </c>
      <c r="FK31" s="50">
        <v>0.32352700000000001</v>
      </c>
      <c r="FL31" s="50">
        <v>0.20396500000000001</v>
      </c>
      <c r="FM31" s="50">
        <v>0.75613399999999997</v>
      </c>
      <c r="FN31" s="50">
        <v>0.45008199999999998</v>
      </c>
      <c r="FO31" s="43">
        <f t="shared" si="33"/>
        <v>0.44815820000000006</v>
      </c>
      <c r="FQ31" s="51">
        <v>0.30272100000000002</v>
      </c>
      <c r="FR31" s="51">
        <v>0.94022399999999995</v>
      </c>
      <c r="FS31" s="51">
        <v>0.61505699999999996</v>
      </c>
      <c r="FT31" s="43">
        <f t="shared" si="34"/>
        <v>0.61933399999999994</v>
      </c>
      <c r="FV31" s="43">
        <f t="shared" si="35"/>
        <v>0.48670850833333335</v>
      </c>
      <c r="FW31" s="43">
        <f t="shared" si="36"/>
        <v>6.7313675271098203E-2</v>
      </c>
      <c r="FX31" s="43">
        <f t="shared" si="37"/>
        <v>22</v>
      </c>
      <c r="GA31" s="50">
        <v>0.26777600000000001</v>
      </c>
      <c r="GB31" s="50">
        <v>0.22625400000000001</v>
      </c>
      <c r="GC31" s="43">
        <f t="shared" si="38"/>
        <v>0.24701500000000001</v>
      </c>
      <c r="GE31" s="50">
        <v>0.37753799999999998</v>
      </c>
      <c r="GF31" s="51">
        <v>0.44512099999999999</v>
      </c>
      <c r="GG31" s="51">
        <v>0.20614199999999999</v>
      </c>
      <c r="GH31" s="43">
        <f t="shared" si="39"/>
        <v>0.32563149999999996</v>
      </c>
      <c r="GJ31" s="50">
        <v>0.55359899999999995</v>
      </c>
      <c r="GK31" s="50">
        <v>0.37772299999999998</v>
      </c>
      <c r="GL31" s="50">
        <v>0.36002699999999999</v>
      </c>
      <c r="GM31" s="43">
        <f t="shared" si="40"/>
        <v>0.43044966666666662</v>
      </c>
      <c r="GO31" s="51">
        <v>0.35581400000000002</v>
      </c>
      <c r="GP31" s="51">
        <v>0.32875599999999999</v>
      </c>
      <c r="GQ31" s="51">
        <v>0.45521600000000001</v>
      </c>
      <c r="GR31" s="51">
        <v>0.63400100000000004</v>
      </c>
      <c r="GS31" s="51">
        <v>0.337086</v>
      </c>
      <c r="GT31" s="51">
        <v>0.440863</v>
      </c>
      <c r="GU31" s="51">
        <v>0.50387599999999999</v>
      </c>
      <c r="GV31" s="51">
        <v>0.65257600000000004</v>
      </c>
      <c r="GW31" s="51">
        <v>0.674566</v>
      </c>
      <c r="GX31" s="43">
        <f t="shared" si="41"/>
        <v>0.48697266666666672</v>
      </c>
      <c r="GZ31" s="43">
        <f t="shared" si="0"/>
        <v>0.34515854166666665</v>
      </c>
      <c r="HA31" s="43">
        <f t="shared" si="1"/>
        <v>3.909013670656375E-2</v>
      </c>
      <c r="HB31" s="43">
        <f t="shared" si="42"/>
        <v>17</v>
      </c>
      <c r="HG31" s="51">
        <v>0.41981600000000002</v>
      </c>
      <c r="HH31" s="51">
        <v>0.39546500000000001</v>
      </c>
      <c r="HI31" s="51">
        <v>0.527586</v>
      </c>
      <c r="HJ31" s="51">
        <v>0.39463500000000001</v>
      </c>
      <c r="HK31" s="51">
        <v>0.47744399999999998</v>
      </c>
      <c r="HL31" s="51">
        <v>0.74564600000000003</v>
      </c>
      <c r="HM31" s="51">
        <v>0.51235799999999998</v>
      </c>
      <c r="HN31" s="51">
        <v>0.56669700000000001</v>
      </c>
      <c r="HO31" s="51">
        <v>0.46770099999999998</v>
      </c>
      <c r="HP31" s="51">
        <v>0.66756700000000002</v>
      </c>
      <c r="HQ31" s="51">
        <v>0.69945000000000002</v>
      </c>
      <c r="HR31" s="51">
        <v>0.51379699999999995</v>
      </c>
      <c r="HS31" s="51">
        <v>0.69162400000000002</v>
      </c>
      <c r="HT31" s="51">
        <v>0.54782200000000003</v>
      </c>
      <c r="HU31" s="51">
        <v>0.71410600000000002</v>
      </c>
      <c r="HV31" s="51">
        <v>0.39733099999999999</v>
      </c>
      <c r="HW31" s="51">
        <v>0.51103699999999996</v>
      </c>
      <c r="HX31" s="51">
        <v>0.41048499999999999</v>
      </c>
      <c r="HY31" s="71">
        <f t="shared" si="43"/>
        <v>0.53669816666666659</v>
      </c>
      <c r="IA31" s="50">
        <v>0.46445999999999998</v>
      </c>
      <c r="IB31" s="50">
        <v>0.58443400000000001</v>
      </c>
      <c r="IC31" s="50">
        <v>0.42052499999999998</v>
      </c>
      <c r="ID31" s="50">
        <v>0.73395100000000002</v>
      </c>
      <c r="IE31" s="50">
        <v>0.59782800000000003</v>
      </c>
      <c r="IF31" s="50">
        <v>0.47048000000000001</v>
      </c>
      <c r="IG31" s="70">
        <f t="shared" si="44"/>
        <v>0.54527966666666672</v>
      </c>
      <c r="II31" s="50">
        <v>0.65134800000000004</v>
      </c>
      <c r="IJ31" s="50">
        <v>0.59860800000000003</v>
      </c>
      <c r="IK31" s="50">
        <v>0.56165200000000004</v>
      </c>
      <c r="IL31" s="86">
        <v>0.60607800000000001</v>
      </c>
      <c r="IM31" s="95">
        <f t="shared" si="45"/>
        <v>0.60442150000000006</v>
      </c>
      <c r="IN31" s="74"/>
      <c r="IO31" s="74">
        <f t="shared" si="46"/>
        <v>0.56213311111111108</v>
      </c>
      <c r="IP31" s="74">
        <f t="shared" si="47"/>
        <v>2.1288818752856545E-2</v>
      </c>
      <c r="IQ31" s="74">
        <f t="shared" si="48"/>
        <v>28</v>
      </c>
      <c r="IR31" s="74"/>
      <c r="IS31" s="74"/>
      <c r="IT31" s="50">
        <v>0.59154200000000001</v>
      </c>
      <c r="IU31" s="50">
        <v>0.599248</v>
      </c>
      <c r="IV31" s="50">
        <v>0.44989800000000002</v>
      </c>
      <c r="IW31" s="50">
        <v>0.581623</v>
      </c>
      <c r="IX31" s="50">
        <v>0.44919700000000001</v>
      </c>
      <c r="IY31" s="50">
        <v>0.44140299999999999</v>
      </c>
      <c r="IZ31" s="50">
        <v>0.52823399999999998</v>
      </c>
      <c r="JA31" s="43">
        <f t="shared" si="49"/>
        <v>0.52016357142857139</v>
      </c>
      <c r="JC31" s="50">
        <v>0.60152000000000005</v>
      </c>
      <c r="JD31" s="50">
        <v>0.58357800000000004</v>
      </c>
      <c r="JE31" s="50">
        <v>0.55690600000000001</v>
      </c>
      <c r="JF31" s="43">
        <f t="shared" si="50"/>
        <v>0.58066800000000007</v>
      </c>
      <c r="JH31" s="51">
        <v>0.40901500000000002</v>
      </c>
      <c r="JI31" s="51">
        <v>0.59637499999999999</v>
      </c>
      <c r="JJ31" s="152">
        <v>0.66773899999999997</v>
      </c>
      <c r="JK31" s="51">
        <v>0.70214500000000002</v>
      </c>
      <c r="JL31" s="51">
        <v>0.62639100000000003</v>
      </c>
      <c r="JM31" s="51">
        <v>0.48310900000000001</v>
      </c>
      <c r="JN31" s="51">
        <v>0.69591700000000001</v>
      </c>
      <c r="JO31" s="51">
        <v>0.66123600000000005</v>
      </c>
      <c r="JP31" s="51">
        <v>0.49919000000000002</v>
      </c>
      <c r="JQ31" s="51">
        <v>0.56052900000000005</v>
      </c>
      <c r="JR31" s="51">
        <v>0.836372</v>
      </c>
      <c r="JS31" s="43">
        <f t="shared" si="51"/>
        <v>0.61254709090909076</v>
      </c>
      <c r="JU31" s="43">
        <f t="shared" si="2"/>
        <v>0.55041578571428573</v>
      </c>
      <c r="JV31" s="43">
        <f t="shared" si="3"/>
        <v>3.0252214285714341E-2</v>
      </c>
      <c r="JW31" s="43">
        <f t="shared" si="4"/>
        <v>10</v>
      </c>
      <c r="JZ31" s="50">
        <v>-2.4028000000000001E-2</v>
      </c>
      <c r="KA31" s="50">
        <v>0.112719</v>
      </c>
      <c r="KB31" s="50">
        <v>-1.1478E-2</v>
      </c>
      <c r="KC31" s="50">
        <v>1.2707E-2</v>
      </c>
      <c r="KD31" s="50">
        <v>7.7718999999999996E-2</v>
      </c>
      <c r="KE31" s="50">
        <v>5.0927E-2</v>
      </c>
      <c r="KF31" s="50">
        <v>-2.8077999999999999E-2</v>
      </c>
      <c r="KG31" s="50">
        <v>3.6337000000000001E-2</v>
      </c>
      <c r="KH31" s="50">
        <v>6.7574999999999996E-2</v>
      </c>
      <c r="KI31" s="50">
        <v>3.7073000000000002E-2</v>
      </c>
      <c r="KJ31" s="43">
        <f t="shared" si="52"/>
        <v>3.3147300000000005E-2</v>
      </c>
      <c r="KL31" s="50">
        <v>0.13014600000000001</v>
      </c>
      <c r="KM31" s="50">
        <v>0.120826</v>
      </c>
      <c r="KN31" s="50">
        <v>8.8441000000000006E-2</v>
      </c>
      <c r="KO31" s="50">
        <v>8.2752999999999993E-2</v>
      </c>
      <c r="KP31" s="50">
        <v>5.2441000000000002E-2</v>
      </c>
      <c r="KQ31" s="43">
        <f t="shared" si="53"/>
        <v>9.4921400000000017E-2</v>
      </c>
      <c r="KS31" s="50">
        <v>2.7907999999999999E-2</v>
      </c>
      <c r="KT31" s="50">
        <v>1.4940000000000001E-3</v>
      </c>
      <c r="KU31" s="50">
        <v>3.6151999999999997E-2</v>
      </c>
      <c r="KV31" s="43">
        <f t="shared" si="54"/>
        <v>2.1851333333333334E-2</v>
      </c>
      <c r="KX31" s="43">
        <f t="shared" si="55"/>
        <v>4.9973344444444456E-2</v>
      </c>
      <c r="KY31" s="43">
        <f t="shared" si="56"/>
        <v>2.2709362895823332E-2</v>
      </c>
      <c r="KZ31" s="43">
        <f t="shared" si="57"/>
        <v>18</v>
      </c>
      <c r="LD31" s="50">
        <v>0.65134800000000004</v>
      </c>
      <c r="LE31" s="50">
        <v>0.59860800000000003</v>
      </c>
      <c r="LF31" s="50">
        <v>0.56165200000000004</v>
      </c>
      <c r="LG31" s="50">
        <v>0.60607800000000001</v>
      </c>
      <c r="LH31" s="43">
        <f t="shared" si="58"/>
        <v>0.60442150000000006</v>
      </c>
      <c r="LJ31" s="51">
        <v>0.74485800000000002</v>
      </c>
      <c r="LK31" s="51">
        <v>0.47121099999999999</v>
      </c>
      <c r="LL31" s="51">
        <v>0.82008400000000004</v>
      </c>
      <c r="LM31" s="51">
        <v>0.60019199999999995</v>
      </c>
      <c r="LN31" s="51">
        <v>0.64237200000000005</v>
      </c>
      <c r="LO31" s="51">
        <v>0.76517599999999997</v>
      </c>
      <c r="LP31" s="51">
        <v>0.81955900000000004</v>
      </c>
      <c r="LQ31" s="51">
        <v>0.80262500000000003</v>
      </c>
      <c r="LR31" s="51">
        <v>0.39921299999999998</v>
      </c>
      <c r="LS31" s="51">
        <v>0.453235</v>
      </c>
      <c r="LT31" s="43">
        <f t="shared" si="59"/>
        <v>0.65185249999999995</v>
      </c>
      <c r="LV31" s="50">
        <v>0.55274800000000002</v>
      </c>
      <c r="LW31" s="50">
        <v>0.61346100000000003</v>
      </c>
      <c r="LX31" s="50">
        <v>0.47765099999999999</v>
      </c>
      <c r="LY31" s="50">
        <v>0.58997699999999997</v>
      </c>
      <c r="LZ31" s="50">
        <v>0.44261200000000001</v>
      </c>
      <c r="MA31" s="74">
        <f t="shared" si="60"/>
        <v>0.53528980000000004</v>
      </c>
      <c r="MB31" s="74"/>
      <c r="MC31" s="74">
        <f t="shared" si="61"/>
        <v>0.59718793333333331</v>
      </c>
      <c r="MD31" s="74">
        <f t="shared" si="62"/>
        <v>3.384257241435866E-2</v>
      </c>
      <c r="ME31" s="43">
        <f t="shared" si="63"/>
        <v>19</v>
      </c>
      <c r="MH31" s="50">
        <v>0.22064300000000001</v>
      </c>
      <c r="MI31" s="50">
        <v>0.20254800000000001</v>
      </c>
      <c r="MJ31" s="50">
        <v>7.2644E-2</v>
      </c>
      <c r="MK31" s="50">
        <v>7.8646999999999995E-2</v>
      </c>
      <c r="ML31" s="50">
        <v>0.31326500000000002</v>
      </c>
      <c r="MM31" s="50">
        <v>0.20250599999999999</v>
      </c>
      <c r="MN31" s="50">
        <v>8.4069000000000005E-2</v>
      </c>
      <c r="MO31" s="50">
        <v>0.126333</v>
      </c>
      <c r="MP31" s="50">
        <v>4.6030000000000001E-2</v>
      </c>
      <c r="MQ31" s="50">
        <v>5.4292E-2</v>
      </c>
      <c r="MR31" s="43">
        <f t="shared" si="64"/>
        <v>0.14009769999999999</v>
      </c>
      <c r="MT31" s="50">
        <v>2.2327E-2</v>
      </c>
      <c r="MU31" s="50">
        <v>2.6785E-2</v>
      </c>
      <c r="MV31" s="50">
        <v>1.5921000000000001E-2</v>
      </c>
      <c r="MW31" s="50">
        <v>7.5301999999999994E-2</v>
      </c>
      <c r="MX31" s="43">
        <f t="shared" si="65"/>
        <v>3.5083749999999997E-2</v>
      </c>
      <c r="MZ31" s="50">
        <v>3.0752999999999999E-2</v>
      </c>
      <c r="NA31" s="50">
        <v>4.6758000000000001E-2</v>
      </c>
      <c r="NB31" s="50">
        <v>2.3098E-2</v>
      </c>
      <c r="NC31" s="50">
        <v>3.0868E-2</v>
      </c>
      <c r="ND31" s="50">
        <v>6.5107999999999999E-2</v>
      </c>
      <c r="NE31" s="50">
        <v>5.6841999999999997E-2</v>
      </c>
      <c r="NF31" s="43">
        <f t="shared" si="66"/>
        <v>4.2237833333333336E-2</v>
      </c>
      <c r="NH31" s="43">
        <f t="shared" si="67"/>
        <v>7.2473094444444441E-2</v>
      </c>
      <c r="NI31" s="43">
        <f t="shared" si="68"/>
        <v>3.3875313944392339E-2</v>
      </c>
      <c r="NJ31" s="43">
        <f t="shared" si="69"/>
        <v>20</v>
      </c>
      <c r="NM31" s="51">
        <v>0.19988</v>
      </c>
      <c r="NN31" s="51">
        <v>0.79504600000000003</v>
      </c>
      <c r="NO31" s="51">
        <v>0.48496099999999998</v>
      </c>
      <c r="NP31" s="51">
        <v>0.69724699999999995</v>
      </c>
      <c r="NQ31" s="51">
        <v>0.52863300000000002</v>
      </c>
      <c r="NR31" s="51">
        <v>0.453401</v>
      </c>
      <c r="NS31" s="43">
        <f t="shared" si="70"/>
        <v>0.526528</v>
      </c>
      <c r="NU31" s="51">
        <v>0.38462000000000002</v>
      </c>
      <c r="NV31" s="51">
        <v>0.46474300000000002</v>
      </c>
      <c r="NW31" s="43">
        <f t="shared" si="71"/>
        <v>0.42468150000000005</v>
      </c>
      <c r="NY31" s="50">
        <v>0.91654800000000003</v>
      </c>
      <c r="NZ31" s="50">
        <v>0.81042800000000004</v>
      </c>
      <c r="OA31" s="50">
        <v>0.70650999999999997</v>
      </c>
      <c r="OB31" s="50">
        <v>0.62037200000000003</v>
      </c>
      <c r="OC31" s="50">
        <v>0.65151300000000001</v>
      </c>
      <c r="OD31" s="43">
        <f t="shared" si="5"/>
        <v>0.74107420000000013</v>
      </c>
      <c r="OF31" s="43">
        <f t="shared" si="6"/>
        <v>0.56409456666666669</v>
      </c>
      <c r="OG31" s="43">
        <f t="shared" si="7"/>
        <v>9.3246126553445413E-2</v>
      </c>
      <c r="OH31" s="43">
        <f t="shared" si="8"/>
        <v>13</v>
      </c>
      <c r="OI31" s="74"/>
      <c r="OJ31" s="74"/>
      <c r="OU31" s="75"/>
      <c r="OV31" s="75"/>
      <c r="OW31" s="75"/>
      <c r="OX31" s="75"/>
      <c r="PD31" s="75"/>
      <c r="PE31" s="75"/>
      <c r="PF31" s="75"/>
      <c r="PG31" s="75"/>
      <c r="PH31" s="75"/>
      <c r="PI31" s="75"/>
      <c r="PJ31" s="75"/>
      <c r="PK31" s="75"/>
      <c r="PL31" s="75"/>
      <c r="PM31" s="75"/>
      <c r="PN31" s="75"/>
      <c r="PO31" s="75"/>
      <c r="PV31" s="74"/>
      <c r="PW31" s="74"/>
      <c r="PX31" s="74"/>
      <c r="PY31" s="74"/>
      <c r="PZ31" s="74"/>
      <c r="QA31" s="74"/>
      <c r="QB31" s="74"/>
      <c r="QC31" s="74"/>
      <c r="QD31" s="74"/>
      <c r="QE31" s="74"/>
      <c r="QF31" s="74"/>
      <c r="QG31" s="74"/>
      <c r="QN31" s="74"/>
      <c r="QO31" s="74"/>
      <c r="QP31" s="74"/>
      <c r="QQ31" s="74"/>
      <c r="QR31" s="74"/>
      <c r="QS31" s="74"/>
      <c r="QU31" s="74"/>
      <c r="QV31" s="74"/>
      <c r="QW31" s="74"/>
      <c r="QY31" s="74"/>
      <c r="QZ31" s="74"/>
      <c r="RA31" s="74"/>
      <c r="RG31" s="74"/>
      <c r="RI31" s="74"/>
      <c r="RQ31" s="74"/>
      <c r="RR31" s="74"/>
      <c r="RZ31" s="74"/>
      <c r="SA31" s="74"/>
      <c r="SB31" s="74"/>
      <c r="SC31" s="74"/>
      <c r="SI31" s="74"/>
      <c r="SJ31" s="74"/>
    </row>
    <row r="32" spans="1:504" x14ac:dyDescent="0.2">
      <c r="A32" s="69">
        <v>32.14</v>
      </c>
      <c r="B32" s="59">
        <f t="shared" si="72"/>
        <v>30</v>
      </c>
      <c r="C32" s="59">
        <v>24</v>
      </c>
      <c r="E32" s="50">
        <v>0.64811700000000005</v>
      </c>
      <c r="F32" s="50">
        <v>0.55208199999999996</v>
      </c>
      <c r="G32" s="50">
        <v>0.660771</v>
      </c>
      <c r="H32" s="50">
        <v>0.56599500000000003</v>
      </c>
      <c r="I32" s="50">
        <v>0.77123900000000001</v>
      </c>
      <c r="J32" s="50">
        <v>0.60971500000000001</v>
      </c>
      <c r="K32" s="50">
        <v>0.52860099999999999</v>
      </c>
      <c r="L32" s="50">
        <v>0.66526099999999999</v>
      </c>
      <c r="M32" s="50">
        <v>0.60737200000000002</v>
      </c>
      <c r="N32" s="50">
        <v>0.63503100000000001</v>
      </c>
      <c r="O32" s="70">
        <f t="shared" si="9"/>
        <v>0.62441839999999993</v>
      </c>
      <c r="Q32" s="50">
        <v>0.658856</v>
      </c>
      <c r="R32" s="50">
        <v>0.90348700000000004</v>
      </c>
      <c r="S32" s="50">
        <v>0.70293000000000005</v>
      </c>
      <c r="T32" s="50">
        <v>0.54347800000000002</v>
      </c>
      <c r="U32" s="70">
        <f t="shared" si="10"/>
        <v>0.70218775</v>
      </c>
      <c r="W32" s="50">
        <v>0.44769399999999998</v>
      </c>
      <c r="X32" s="50">
        <v>0.631359</v>
      </c>
      <c r="Y32" s="50">
        <v>0.467366</v>
      </c>
      <c r="Z32" s="50">
        <v>0.73146100000000003</v>
      </c>
      <c r="AA32" s="50">
        <v>0.46911799999999998</v>
      </c>
      <c r="AB32" s="50">
        <v>0.45348100000000002</v>
      </c>
      <c r="AC32" s="50">
        <v>0.49751000000000001</v>
      </c>
      <c r="AD32" s="70">
        <f t="shared" si="11"/>
        <v>0.52828414285714287</v>
      </c>
      <c r="AF32" s="50">
        <v>0.37651400000000002</v>
      </c>
      <c r="AG32" s="50">
        <v>0.339559</v>
      </c>
      <c r="AH32" s="50">
        <v>0.54976599999999998</v>
      </c>
      <c r="AI32" s="50">
        <v>0.420124</v>
      </c>
      <c r="AJ32" s="50">
        <v>0.50399799999999995</v>
      </c>
      <c r="AK32" s="50">
        <v>0.49352600000000002</v>
      </c>
      <c r="AL32" s="50">
        <v>0.42252600000000001</v>
      </c>
      <c r="AM32" s="70">
        <f t="shared" si="12"/>
        <v>0.44371614285714284</v>
      </c>
      <c r="AO32" s="43">
        <f t="shared" si="13"/>
        <v>0.57465160892857137</v>
      </c>
      <c r="AP32" s="43">
        <f t="shared" si="14"/>
        <v>5.6299969625632794E-2</v>
      </c>
      <c r="AQ32" s="43">
        <f t="shared" si="15"/>
        <v>28</v>
      </c>
      <c r="AU32" s="51">
        <v>0.406671</v>
      </c>
      <c r="AV32" s="51">
        <v>0.38408300000000001</v>
      </c>
      <c r="AW32" s="51">
        <v>0.52594099999999999</v>
      </c>
      <c r="AX32" s="51">
        <v>0.500282</v>
      </c>
      <c r="AY32" s="51">
        <v>0.50406399999999996</v>
      </c>
      <c r="AZ32" s="51">
        <v>0.86128199999999999</v>
      </c>
      <c r="BA32" s="51">
        <v>0.66333500000000001</v>
      </c>
      <c r="BB32" s="51">
        <v>0.49396099999999998</v>
      </c>
      <c r="BC32" s="51">
        <v>0.45766499999999999</v>
      </c>
      <c r="BD32" s="51">
        <v>0.58625300000000002</v>
      </c>
      <c r="BE32" s="51">
        <v>0.64659</v>
      </c>
      <c r="BF32" s="51">
        <v>0.54482399999999997</v>
      </c>
      <c r="BG32" s="51">
        <v>0.64032</v>
      </c>
      <c r="BH32" s="51">
        <v>0.50980700000000001</v>
      </c>
      <c r="BI32" s="51">
        <v>0.73544200000000004</v>
      </c>
      <c r="BJ32" s="51">
        <v>0.41857699999999998</v>
      </c>
      <c r="BK32" s="51">
        <v>0.48462300000000003</v>
      </c>
      <c r="BL32" s="51">
        <v>0.44037999999999999</v>
      </c>
      <c r="BM32" s="43">
        <f t="shared" si="16"/>
        <v>0.54467222222222222</v>
      </c>
      <c r="BO32" s="50">
        <v>0.48263899999999998</v>
      </c>
      <c r="BP32" s="50">
        <v>0.62845300000000004</v>
      </c>
      <c r="BQ32" s="50">
        <v>0.39537800000000001</v>
      </c>
      <c r="BR32" s="50">
        <v>0.66965799999999998</v>
      </c>
      <c r="BS32" s="50">
        <v>0.69191899999999995</v>
      </c>
      <c r="BT32" s="50">
        <v>0.48913299999999998</v>
      </c>
      <c r="BU32" s="43">
        <f t="shared" si="17"/>
        <v>0.55952999999999997</v>
      </c>
      <c r="BW32" s="50">
        <v>0.61039500000000002</v>
      </c>
      <c r="BX32" s="50">
        <v>0.62427500000000002</v>
      </c>
      <c r="BY32" s="50">
        <v>0.55547400000000002</v>
      </c>
      <c r="BZ32" s="50">
        <v>0.59433800000000003</v>
      </c>
      <c r="CA32" s="43">
        <f t="shared" si="18"/>
        <v>0.59612050000000005</v>
      </c>
      <c r="CC32" s="51">
        <v>0.79165600000000003</v>
      </c>
      <c r="CD32" s="51">
        <v>0.49346200000000001</v>
      </c>
      <c r="CE32" s="51">
        <v>0.84969899999999998</v>
      </c>
      <c r="CF32" s="51">
        <v>0.54540100000000002</v>
      </c>
      <c r="CG32" s="51">
        <v>0.67638500000000001</v>
      </c>
      <c r="CH32" s="51">
        <v>0.85329100000000002</v>
      </c>
      <c r="CI32" s="51">
        <v>0.84163299999999996</v>
      </c>
      <c r="CJ32" s="51">
        <v>0.84726199999999996</v>
      </c>
      <c r="CK32" s="51">
        <v>0.42599599999999999</v>
      </c>
      <c r="CL32" s="51">
        <v>0.49782599999999999</v>
      </c>
      <c r="CM32" s="43">
        <f t="shared" si="19"/>
        <v>0.68226109999999995</v>
      </c>
      <c r="CO32" s="50">
        <v>0.62067899999999998</v>
      </c>
      <c r="CP32" s="50">
        <v>0.61743800000000004</v>
      </c>
      <c r="CQ32" s="50">
        <v>0.47932000000000002</v>
      </c>
      <c r="CR32" s="50">
        <v>0.68091400000000002</v>
      </c>
      <c r="CS32" s="50">
        <v>0.451905</v>
      </c>
      <c r="CT32" s="43">
        <f t="shared" si="20"/>
        <v>0.57005119999999998</v>
      </c>
      <c r="CV32" s="43">
        <f t="shared" si="21"/>
        <v>0.59052700444444439</v>
      </c>
      <c r="CW32" s="43">
        <f t="shared" si="22"/>
        <v>5.4610359330325958E-2</v>
      </c>
      <c r="CX32" s="43">
        <f t="shared" si="23"/>
        <v>43</v>
      </c>
      <c r="DB32" s="50">
        <v>0.57268699999999995</v>
      </c>
      <c r="DC32" s="50">
        <v>0.49988500000000002</v>
      </c>
      <c r="DD32" s="50">
        <v>0.55444300000000002</v>
      </c>
      <c r="DE32" s="50">
        <v>0.34973500000000002</v>
      </c>
      <c r="DF32" s="50">
        <v>0.81017899999999998</v>
      </c>
      <c r="DG32" s="50">
        <v>0.54503800000000002</v>
      </c>
      <c r="DH32" s="43">
        <f t="shared" si="24"/>
        <v>0.55532783333333324</v>
      </c>
      <c r="DJ32" s="50">
        <v>0.28339799999999998</v>
      </c>
      <c r="DK32" s="50">
        <v>0.42717100000000002</v>
      </c>
      <c r="DL32" s="50">
        <v>0.38361600000000001</v>
      </c>
      <c r="DM32" s="50">
        <v>0.44069799999999998</v>
      </c>
      <c r="DN32" s="50">
        <v>0.52437400000000001</v>
      </c>
      <c r="DO32" s="50">
        <v>0.585449</v>
      </c>
      <c r="DP32" s="50">
        <v>0.48028900000000002</v>
      </c>
      <c r="DQ32" s="50">
        <v>0.71715300000000004</v>
      </c>
      <c r="DR32" s="50">
        <v>0.49012600000000001</v>
      </c>
      <c r="DS32" s="50">
        <v>0.58232399999999995</v>
      </c>
      <c r="DT32" s="50">
        <v>0.40446300000000002</v>
      </c>
      <c r="DU32" s="50">
        <v>0.527895</v>
      </c>
      <c r="DV32" s="50">
        <v>0.79097099999999998</v>
      </c>
      <c r="DW32" s="43">
        <f t="shared" si="25"/>
        <v>0.51060976923076917</v>
      </c>
      <c r="DY32" s="50">
        <v>0.40695199999999998</v>
      </c>
      <c r="DZ32" s="50">
        <v>0.33988000000000002</v>
      </c>
      <c r="EA32" s="50">
        <v>0.58190500000000001</v>
      </c>
      <c r="EB32" s="50">
        <v>0.48084700000000002</v>
      </c>
      <c r="EC32" s="50">
        <v>0.63039400000000001</v>
      </c>
      <c r="ED32" s="43">
        <f t="shared" si="26"/>
        <v>0.48799559999999997</v>
      </c>
      <c r="EF32" s="50">
        <v>0.30926100000000001</v>
      </c>
      <c r="EG32" s="50">
        <v>0.299182</v>
      </c>
      <c r="EH32" s="50">
        <v>0.52391699999999997</v>
      </c>
      <c r="EI32" s="50">
        <v>0.54568099999999997</v>
      </c>
      <c r="EJ32" s="50">
        <v>0.60706700000000002</v>
      </c>
      <c r="EK32" s="43">
        <f t="shared" si="27"/>
        <v>0.45702160000000003</v>
      </c>
      <c r="EM32" s="43">
        <f t="shared" si="28"/>
        <v>0.50273870064102566</v>
      </c>
      <c r="EN32" s="43">
        <f t="shared" si="29"/>
        <v>2.0686112301104048E-2</v>
      </c>
      <c r="EO32" s="43">
        <f t="shared" si="30"/>
        <v>29</v>
      </c>
      <c r="ER32" s="50">
        <v>0.486736</v>
      </c>
      <c r="ES32" s="50">
        <v>0.61216599999999999</v>
      </c>
      <c r="ET32" s="50">
        <v>0.56727899999999998</v>
      </c>
      <c r="EU32" s="43">
        <f t="shared" si="31"/>
        <v>0.55539366666666667</v>
      </c>
      <c r="EW32" s="50">
        <v>0.22612199999999999</v>
      </c>
      <c r="EX32" s="50">
        <v>0.2576</v>
      </c>
      <c r="EY32" s="50">
        <v>0.29024299999999997</v>
      </c>
      <c r="EZ32" s="50">
        <v>0.27437899999999998</v>
      </c>
      <c r="FA32" s="50">
        <v>0.55193000000000003</v>
      </c>
      <c r="FB32" s="50">
        <v>0.240929</v>
      </c>
      <c r="FC32" s="43">
        <f t="shared" si="32"/>
        <v>0.30686716666666664</v>
      </c>
      <c r="FE32" s="50">
        <v>0.40559499999999998</v>
      </c>
      <c r="FF32" s="50">
        <v>0.64015599999999995</v>
      </c>
      <c r="FG32" s="50">
        <v>0.46656599999999998</v>
      </c>
      <c r="FH32" s="50">
        <v>0.42744799999999999</v>
      </c>
      <c r="FI32" s="50">
        <v>0.54095700000000002</v>
      </c>
      <c r="FJ32" s="50">
        <v>0.402001</v>
      </c>
      <c r="FK32" s="50">
        <v>0.29504000000000002</v>
      </c>
      <c r="FL32" s="50">
        <v>0.26285199999999997</v>
      </c>
      <c r="FM32" s="50">
        <v>0.73195900000000003</v>
      </c>
      <c r="FN32" s="50">
        <v>0.43902099999999999</v>
      </c>
      <c r="FO32" s="43">
        <f t="shared" si="33"/>
        <v>0.46115950000000006</v>
      </c>
      <c r="FQ32" s="51">
        <v>0.34903899999999999</v>
      </c>
      <c r="FR32" s="51">
        <v>0.93243299999999996</v>
      </c>
      <c r="FS32" s="51">
        <v>0.62146100000000004</v>
      </c>
      <c r="FT32" s="43">
        <f t="shared" si="34"/>
        <v>0.63431099999999996</v>
      </c>
      <c r="FV32" s="43">
        <f t="shared" si="35"/>
        <v>0.48943283333333332</v>
      </c>
      <c r="FW32" s="43">
        <f t="shared" si="36"/>
        <v>7.0397750161696915E-2</v>
      </c>
      <c r="FX32" s="43">
        <f t="shared" si="37"/>
        <v>22</v>
      </c>
      <c r="GA32" s="50">
        <v>0.30108499999999999</v>
      </c>
      <c r="GB32" s="50">
        <v>0.25203599999999998</v>
      </c>
      <c r="GC32" s="43">
        <f t="shared" si="38"/>
        <v>0.27656049999999999</v>
      </c>
      <c r="GE32" s="50">
        <v>0.33711400000000002</v>
      </c>
      <c r="GF32" s="51">
        <v>0.38888499999999998</v>
      </c>
      <c r="GG32" s="51">
        <v>0.21226400000000001</v>
      </c>
      <c r="GH32" s="43">
        <f t="shared" si="39"/>
        <v>0.30057449999999997</v>
      </c>
      <c r="GJ32" s="50">
        <v>0.47780699999999998</v>
      </c>
      <c r="GK32" s="50">
        <v>0.39858199999999999</v>
      </c>
      <c r="GL32" s="50">
        <v>0.45979999999999999</v>
      </c>
      <c r="GM32" s="43">
        <f t="shared" si="40"/>
        <v>0.44539633333333334</v>
      </c>
      <c r="GO32" s="51">
        <v>0.40368399999999999</v>
      </c>
      <c r="GP32" s="51">
        <v>0.35455399999999998</v>
      </c>
      <c r="GQ32" s="51">
        <v>0.36216500000000001</v>
      </c>
      <c r="GR32" s="51">
        <v>0.67326600000000003</v>
      </c>
      <c r="GS32" s="51">
        <v>0.34867500000000001</v>
      </c>
      <c r="GT32" s="51">
        <v>0.44219799999999998</v>
      </c>
      <c r="GU32" s="51">
        <v>0.48799700000000001</v>
      </c>
      <c r="GV32" s="51">
        <v>0.68902300000000005</v>
      </c>
      <c r="GW32" s="51">
        <v>0.68310700000000002</v>
      </c>
      <c r="GX32" s="43">
        <f t="shared" si="41"/>
        <v>0.49385211111111116</v>
      </c>
      <c r="GZ32" s="43">
        <f t="shared" si="0"/>
        <v>0.33991133333333334</v>
      </c>
      <c r="HA32" s="43">
        <f t="shared" si="1"/>
        <v>3.7300161795337072E-2</v>
      </c>
      <c r="HB32" s="43">
        <f t="shared" si="42"/>
        <v>17</v>
      </c>
      <c r="HG32" s="51">
        <v>0.406671</v>
      </c>
      <c r="HH32" s="51">
        <v>0.38408300000000001</v>
      </c>
      <c r="HI32" s="51">
        <v>0.52594099999999999</v>
      </c>
      <c r="HJ32" s="51">
        <v>0.500282</v>
      </c>
      <c r="HK32" s="51">
        <v>0.50406399999999996</v>
      </c>
      <c r="HL32" s="51">
        <v>0.86128199999999999</v>
      </c>
      <c r="HM32" s="51">
        <v>0.66333500000000001</v>
      </c>
      <c r="HN32" s="51">
        <v>0.49396099999999998</v>
      </c>
      <c r="HO32" s="51">
        <v>0.45766499999999999</v>
      </c>
      <c r="HP32" s="51">
        <v>0.58625300000000002</v>
      </c>
      <c r="HQ32" s="51">
        <v>0.64659</v>
      </c>
      <c r="HR32" s="51">
        <v>0.54482399999999997</v>
      </c>
      <c r="HS32" s="51">
        <v>0.64032</v>
      </c>
      <c r="HT32" s="51">
        <v>0.50980700000000001</v>
      </c>
      <c r="HU32" s="51">
        <v>0.73544200000000004</v>
      </c>
      <c r="HV32" s="51">
        <v>0.41857699999999998</v>
      </c>
      <c r="HW32" s="51">
        <v>0.48462300000000003</v>
      </c>
      <c r="HX32" s="51">
        <v>0.44037999999999999</v>
      </c>
      <c r="HY32" s="71">
        <f t="shared" si="43"/>
        <v>0.54467222222222222</v>
      </c>
      <c r="IA32" s="50">
        <v>0.48263899999999998</v>
      </c>
      <c r="IB32" s="50">
        <v>0.62845300000000004</v>
      </c>
      <c r="IC32" s="50">
        <v>0.39537800000000001</v>
      </c>
      <c r="ID32" s="50">
        <v>0.66965799999999998</v>
      </c>
      <c r="IE32" s="50">
        <v>0.69191899999999995</v>
      </c>
      <c r="IF32" s="50">
        <v>0.48913299999999998</v>
      </c>
      <c r="IG32" s="70">
        <f t="shared" si="44"/>
        <v>0.55952999999999997</v>
      </c>
      <c r="II32" s="50">
        <v>0.61039500000000002</v>
      </c>
      <c r="IJ32" s="50">
        <v>0.62427500000000002</v>
      </c>
      <c r="IK32" s="50">
        <v>0.55547400000000002</v>
      </c>
      <c r="IL32" s="86">
        <v>0.59433800000000003</v>
      </c>
      <c r="IM32" s="95">
        <f t="shared" si="45"/>
        <v>0.59612050000000005</v>
      </c>
      <c r="IN32" s="74"/>
      <c r="IO32" s="74">
        <f t="shared" si="46"/>
        <v>0.56677424074074079</v>
      </c>
      <c r="IP32" s="74">
        <f t="shared" si="47"/>
        <v>1.528714699245964E-2</v>
      </c>
      <c r="IQ32" s="74">
        <f t="shared" si="48"/>
        <v>28</v>
      </c>
      <c r="IR32" s="74"/>
      <c r="IS32" s="74"/>
      <c r="IT32" s="50">
        <v>0.54845600000000005</v>
      </c>
      <c r="IU32" s="50">
        <v>0.71252300000000002</v>
      </c>
      <c r="IV32" s="50">
        <v>0.53786599999999996</v>
      </c>
      <c r="IW32" s="50">
        <v>0.56173799999999996</v>
      </c>
      <c r="IX32" s="50">
        <v>0.39264900000000003</v>
      </c>
      <c r="IY32" s="50">
        <v>0.43790200000000001</v>
      </c>
      <c r="IZ32" s="50">
        <v>0.57521800000000001</v>
      </c>
      <c r="JA32" s="43">
        <f t="shared" si="49"/>
        <v>0.5380502857142857</v>
      </c>
      <c r="JC32" s="50">
        <v>0.50572399999999995</v>
      </c>
      <c r="JD32" s="50">
        <v>0.75485800000000003</v>
      </c>
      <c r="JE32" s="50">
        <v>0.693963</v>
      </c>
      <c r="JF32" s="43">
        <f t="shared" si="50"/>
        <v>0.65151499999999996</v>
      </c>
      <c r="JH32" s="51">
        <v>0.41620499999999999</v>
      </c>
      <c r="JI32" s="51">
        <v>0.645679</v>
      </c>
      <c r="JJ32" s="152">
        <v>0.75440700000000005</v>
      </c>
      <c r="JK32" s="51">
        <v>0.63821399999999995</v>
      </c>
      <c r="JL32" s="51">
        <v>0.633934</v>
      </c>
      <c r="JM32" s="51">
        <v>0.55976599999999999</v>
      </c>
      <c r="JN32" s="51">
        <v>0.669937</v>
      </c>
      <c r="JO32" s="51">
        <v>0.64897499999999997</v>
      </c>
      <c r="JP32" s="51">
        <v>0.55754999999999999</v>
      </c>
      <c r="JQ32" s="51">
        <v>0.56392200000000003</v>
      </c>
      <c r="JR32" s="51">
        <v>0.73538800000000004</v>
      </c>
      <c r="JS32" s="43">
        <f t="shared" si="51"/>
        <v>0.62036154545454547</v>
      </c>
      <c r="JU32" s="43">
        <f t="shared" si="2"/>
        <v>0.59478264285714277</v>
      </c>
      <c r="JV32" s="43">
        <f t="shared" si="3"/>
        <v>5.6732357142857133E-2</v>
      </c>
      <c r="JW32" s="43">
        <f t="shared" si="4"/>
        <v>10</v>
      </c>
      <c r="JZ32" s="50">
        <v>-2.3504000000000001E-2</v>
      </c>
      <c r="KA32" s="50">
        <v>0.23106299999999999</v>
      </c>
      <c r="KB32" s="50">
        <v>-7.4070000000000004E-3</v>
      </c>
      <c r="KC32" s="50">
        <v>2.7023999999999999E-2</v>
      </c>
      <c r="KD32" s="50">
        <v>5.3291999999999999E-2</v>
      </c>
      <c r="KE32" s="50">
        <v>3.4501999999999998E-2</v>
      </c>
      <c r="KF32" s="50">
        <v>-4.4384E-2</v>
      </c>
      <c r="KG32" s="50">
        <v>4.6922999999999999E-2</v>
      </c>
      <c r="KH32" s="50">
        <v>3.9350999999999997E-2</v>
      </c>
      <c r="KI32" s="50">
        <v>7.4590000000000004E-2</v>
      </c>
      <c r="KJ32" s="43">
        <f t="shared" si="52"/>
        <v>4.3144999999999996E-2</v>
      </c>
      <c r="KL32" s="50">
        <v>9.8089999999999997E-2</v>
      </c>
      <c r="KM32" s="50">
        <v>0.10785400000000001</v>
      </c>
      <c r="KN32" s="50">
        <v>8.0109E-2</v>
      </c>
      <c r="KO32" s="50">
        <v>9.7771999999999998E-2</v>
      </c>
      <c r="KP32" s="50">
        <v>6.3586000000000004E-2</v>
      </c>
      <c r="KQ32" s="43">
        <f t="shared" si="53"/>
        <v>8.9482199999999998E-2</v>
      </c>
      <c r="KS32" s="50">
        <v>2.1003000000000001E-2</v>
      </c>
      <c r="KT32" s="50">
        <v>-5.5900000000000004E-3</v>
      </c>
      <c r="KU32" s="50">
        <v>4.5338000000000003E-2</v>
      </c>
      <c r="KV32" s="43">
        <f t="shared" si="54"/>
        <v>2.0250333333333332E-2</v>
      </c>
      <c r="KX32" s="43">
        <f t="shared" si="55"/>
        <v>5.0959177777777781E-2</v>
      </c>
      <c r="KY32" s="43">
        <f t="shared" si="56"/>
        <v>2.0363847633283957E-2</v>
      </c>
      <c r="KZ32" s="43">
        <f t="shared" si="57"/>
        <v>18</v>
      </c>
      <c r="LD32" s="50">
        <v>0.61039500000000002</v>
      </c>
      <c r="LE32" s="50">
        <v>0.62427500000000002</v>
      </c>
      <c r="LF32" s="50">
        <v>0.55547400000000002</v>
      </c>
      <c r="LG32" s="50">
        <v>0.59433800000000003</v>
      </c>
      <c r="LH32" s="43">
        <f t="shared" si="58"/>
        <v>0.59612050000000005</v>
      </c>
      <c r="LJ32" s="51">
        <v>0.79165600000000003</v>
      </c>
      <c r="LK32" s="51">
        <v>0.49346200000000001</v>
      </c>
      <c r="LL32" s="51">
        <v>0.84969899999999998</v>
      </c>
      <c r="LM32" s="51">
        <v>0.54540100000000002</v>
      </c>
      <c r="LN32" s="51">
        <v>0.67638500000000001</v>
      </c>
      <c r="LO32" s="51">
        <v>0.85329100000000002</v>
      </c>
      <c r="LP32" s="51">
        <v>0.84163299999999996</v>
      </c>
      <c r="LQ32" s="51">
        <v>0.84726199999999996</v>
      </c>
      <c r="LR32" s="51">
        <v>0.42599599999999999</v>
      </c>
      <c r="LS32" s="51">
        <v>0.49782599999999999</v>
      </c>
      <c r="LT32" s="43">
        <f t="shared" si="59"/>
        <v>0.68226109999999995</v>
      </c>
      <c r="LV32" s="50">
        <v>0.62067899999999998</v>
      </c>
      <c r="LW32" s="50">
        <v>0.61743800000000004</v>
      </c>
      <c r="LX32" s="50">
        <v>0.47932000000000002</v>
      </c>
      <c r="LY32" s="50">
        <v>0.68091400000000002</v>
      </c>
      <c r="LZ32" s="50">
        <v>0.451905</v>
      </c>
      <c r="MA32" s="74">
        <f t="shared" si="60"/>
        <v>0.57005119999999998</v>
      </c>
      <c r="MB32" s="74"/>
      <c r="MC32" s="74">
        <f t="shared" si="61"/>
        <v>0.61614426666666666</v>
      </c>
      <c r="MD32" s="74">
        <f t="shared" si="62"/>
        <v>3.3904172988701207E-2</v>
      </c>
      <c r="ME32" s="43">
        <f t="shared" si="63"/>
        <v>19</v>
      </c>
      <c r="MH32" s="50">
        <v>0.24703700000000001</v>
      </c>
      <c r="MI32" s="50">
        <v>0.19444900000000001</v>
      </c>
      <c r="MJ32" s="50">
        <v>7.2690000000000005E-2</v>
      </c>
      <c r="MK32" s="50">
        <v>6.9320999999999994E-2</v>
      </c>
      <c r="ML32" s="50">
        <v>0.32323200000000002</v>
      </c>
      <c r="MM32" s="50">
        <v>0.198298</v>
      </c>
      <c r="MN32" s="50">
        <v>8.5112999999999994E-2</v>
      </c>
      <c r="MO32" s="50">
        <v>0.141676</v>
      </c>
      <c r="MP32" s="50">
        <v>4.9062000000000001E-2</v>
      </c>
      <c r="MQ32" s="50">
        <v>5.5192999999999999E-2</v>
      </c>
      <c r="MR32" s="43">
        <f t="shared" si="64"/>
        <v>0.14360710000000002</v>
      </c>
      <c r="MT32" s="50">
        <v>2.3265999999999998E-2</v>
      </c>
      <c r="MU32" s="50">
        <v>3.3770000000000001E-2</v>
      </c>
      <c r="MV32" s="50">
        <v>2.0383999999999999E-2</v>
      </c>
      <c r="MW32" s="50">
        <v>8.4330000000000002E-2</v>
      </c>
      <c r="MX32" s="43">
        <f t="shared" si="65"/>
        <v>4.0437500000000001E-2</v>
      </c>
      <c r="MZ32" s="50">
        <v>3.5737999999999999E-2</v>
      </c>
      <c r="NA32" s="50">
        <v>5.0878E-2</v>
      </c>
      <c r="NB32" s="50">
        <v>1.8457000000000001E-2</v>
      </c>
      <c r="NC32" s="50">
        <v>3.0761E-2</v>
      </c>
      <c r="ND32" s="50">
        <v>6.9190000000000002E-2</v>
      </c>
      <c r="NE32" s="50">
        <v>6.8797999999999998E-2</v>
      </c>
      <c r="NF32" s="43">
        <f t="shared" si="66"/>
        <v>4.5637000000000004E-2</v>
      </c>
      <c r="NH32" s="43">
        <f t="shared" si="67"/>
        <v>7.6560533333333333E-2</v>
      </c>
      <c r="NI32" s="43">
        <f t="shared" si="68"/>
        <v>3.3556868528928301E-2</v>
      </c>
      <c r="NJ32" s="43">
        <f t="shared" si="69"/>
        <v>20</v>
      </c>
      <c r="NM32" s="51">
        <v>0.26915</v>
      </c>
      <c r="NN32" s="51">
        <v>0.96804299999999999</v>
      </c>
      <c r="NO32" s="51">
        <v>0.501807</v>
      </c>
      <c r="NP32" s="51">
        <v>0.71028599999999997</v>
      </c>
      <c r="NQ32" s="51">
        <v>0.57459199999999999</v>
      </c>
      <c r="NR32" s="51">
        <v>0.41143200000000002</v>
      </c>
      <c r="NS32" s="43">
        <f t="shared" si="70"/>
        <v>0.57255166666666668</v>
      </c>
      <c r="NU32" s="51">
        <v>0.37984200000000001</v>
      </c>
      <c r="NV32" s="51">
        <v>0.68282500000000002</v>
      </c>
      <c r="NW32" s="43">
        <f t="shared" si="71"/>
        <v>0.53133350000000001</v>
      </c>
      <c r="NY32" s="50">
        <v>0.84346299999999996</v>
      </c>
      <c r="NZ32" s="50">
        <v>0.85141599999999995</v>
      </c>
      <c r="OA32" s="50">
        <v>0.68842400000000004</v>
      </c>
      <c r="OB32" s="50">
        <v>0.57564700000000002</v>
      </c>
      <c r="OC32" s="50">
        <v>0.594754</v>
      </c>
      <c r="OD32" s="43">
        <f t="shared" si="5"/>
        <v>0.71074079999999995</v>
      </c>
      <c r="OF32" s="43">
        <f t="shared" si="6"/>
        <v>0.60487532222222218</v>
      </c>
      <c r="OG32" s="43">
        <f t="shared" si="7"/>
        <v>5.4253598512535556E-2</v>
      </c>
      <c r="OH32" s="43">
        <f t="shared" si="8"/>
        <v>13</v>
      </c>
      <c r="OI32" s="74"/>
      <c r="OJ32" s="74"/>
      <c r="OU32" s="75"/>
      <c r="OV32" s="75"/>
      <c r="OW32" s="75"/>
      <c r="OX32" s="75"/>
      <c r="PD32" s="75"/>
      <c r="PE32" s="75"/>
      <c r="PF32" s="75"/>
      <c r="PG32" s="75"/>
      <c r="PH32" s="75"/>
      <c r="PI32" s="75"/>
      <c r="PJ32" s="75"/>
      <c r="PK32" s="75"/>
      <c r="PL32" s="75"/>
      <c r="PM32" s="75"/>
      <c r="PN32" s="75"/>
      <c r="PO32" s="75"/>
      <c r="PV32" s="74"/>
      <c r="PW32" s="74"/>
      <c r="PX32" s="74"/>
      <c r="PY32" s="74"/>
      <c r="PZ32" s="74"/>
      <c r="QA32" s="74"/>
      <c r="QB32" s="74"/>
      <c r="QC32" s="74"/>
      <c r="QD32" s="74"/>
      <c r="QE32" s="74"/>
      <c r="QF32" s="74"/>
      <c r="QG32" s="74"/>
      <c r="QN32" s="74"/>
      <c r="QO32" s="74"/>
      <c r="QP32" s="74"/>
      <c r="QQ32" s="74"/>
      <c r="QR32" s="74"/>
      <c r="QS32" s="74"/>
      <c r="QU32" s="74"/>
      <c r="QV32" s="74"/>
      <c r="QW32" s="74"/>
      <c r="QY32" s="74"/>
      <c r="QZ32" s="74"/>
      <c r="RA32" s="74"/>
      <c r="RG32" s="74"/>
      <c r="RI32" s="74"/>
      <c r="RQ32" s="74"/>
      <c r="RR32" s="74"/>
      <c r="RZ32" s="74"/>
      <c r="SA32" s="74"/>
      <c r="SB32" s="74"/>
      <c r="SC32" s="74"/>
      <c r="SI32" s="74"/>
      <c r="SJ32" s="74"/>
    </row>
    <row r="33" spans="1:504" x14ac:dyDescent="0.2">
      <c r="A33" s="58">
        <v>33.83</v>
      </c>
      <c r="B33" s="43">
        <f t="shared" si="72"/>
        <v>31.5</v>
      </c>
      <c r="C33" s="43">
        <v>25</v>
      </c>
      <c r="E33" s="50">
        <v>0.67044300000000001</v>
      </c>
      <c r="F33" s="50">
        <v>0.55810199999999999</v>
      </c>
      <c r="G33" s="50">
        <v>0.72753599999999996</v>
      </c>
      <c r="H33" s="50">
        <v>0.5615</v>
      </c>
      <c r="I33" s="50">
        <v>0.90652999999999995</v>
      </c>
      <c r="J33" s="50">
        <v>0.57244099999999998</v>
      </c>
      <c r="K33" s="50">
        <v>0.49941799999999997</v>
      </c>
      <c r="L33" s="50">
        <v>0.61846000000000001</v>
      </c>
      <c r="M33" s="50">
        <v>0.673481</v>
      </c>
      <c r="N33" s="50">
        <v>0.66371800000000003</v>
      </c>
      <c r="O33" s="70">
        <f t="shared" si="9"/>
        <v>0.64516289999999998</v>
      </c>
      <c r="Q33" s="50">
        <v>0.65563700000000003</v>
      </c>
      <c r="R33" s="50">
        <v>0.81444799999999995</v>
      </c>
      <c r="S33" s="50">
        <v>0.65375300000000003</v>
      </c>
      <c r="T33" s="50">
        <v>0.52622899999999995</v>
      </c>
      <c r="U33" s="70">
        <f t="shared" si="10"/>
        <v>0.66251674999999999</v>
      </c>
      <c r="W33" s="50">
        <v>0.44423200000000002</v>
      </c>
      <c r="X33" s="50">
        <v>0.62526999999999999</v>
      </c>
      <c r="Y33" s="50">
        <v>0.45891500000000002</v>
      </c>
      <c r="Z33" s="50">
        <v>0.74480800000000003</v>
      </c>
      <c r="AA33" s="50">
        <v>0.45357700000000001</v>
      </c>
      <c r="AB33" s="50">
        <v>0.54363799999999995</v>
      </c>
      <c r="AC33" s="50">
        <v>0.569998</v>
      </c>
      <c r="AD33" s="70">
        <f t="shared" si="11"/>
        <v>0.54863400000000007</v>
      </c>
      <c r="AF33" s="50">
        <v>0.34186499999999997</v>
      </c>
      <c r="AG33" s="50">
        <v>0.33176899999999998</v>
      </c>
      <c r="AH33" s="50">
        <v>0.52856199999999998</v>
      </c>
      <c r="AI33" s="50">
        <v>0.46580899999999997</v>
      </c>
      <c r="AJ33" s="50">
        <v>0.49513400000000002</v>
      </c>
      <c r="AK33" s="50">
        <v>0.58635899999999996</v>
      </c>
      <c r="AL33" s="50">
        <v>0.39353700000000003</v>
      </c>
      <c r="AM33" s="70">
        <f t="shared" si="12"/>
        <v>0.44900499999999993</v>
      </c>
      <c r="AO33" s="43">
        <f t="shared" si="13"/>
        <v>0.57632966249999995</v>
      </c>
      <c r="AP33" s="43">
        <f t="shared" si="14"/>
        <v>4.9282221302850218E-2</v>
      </c>
      <c r="AQ33" s="43">
        <f t="shared" si="15"/>
        <v>28</v>
      </c>
      <c r="AU33" s="51">
        <v>0.42291299999999998</v>
      </c>
      <c r="AV33" s="51">
        <v>0.32545299999999999</v>
      </c>
      <c r="AW33" s="51">
        <v>0.579677</v>
      </c>
      <c r="AX33" s="115">
        <v>0.53623699999999996</v>
      </c>
      <c r="AY33" s="51">
        <v>0.44467499999999999</v>
      </c>
      <c r="AZ33" s="51">
        <v>0.77971299999999999</v>
      </c>
      <c r="BA33" s="51">
        <v>0.60777099999999995</v>
      </c>
      <c r="BB33" s="51">
        <v>0.539991</v>
      </c>
      <c r="BC33" s="51">
        <v>0.43286400000000003</v>
      </c>
      <c r="BD33" s="51">
        <v>0.58284199999999997</v>
      </c>
      <c r="BE33" s="51">
        <v>0.73456600000000005</v>
      </c>
      <c r="BF33" s="51">
        <v>0.50839500000000004</v>
      </c>
      <c r="BG33" s="51">
        <v>0.59889899999999996</v>
      </c>
      <c r="BH33" s="51">
        <v>0.52623699999999995</v>
      </c>
      <c r="BI33" s="51">
        <v>0.71909599999999996</v>
      </c>
      <c r="BJ33" s="51">
        <v>0.35702200000000001</v>
      </c>
      <c r="BK33" s="51">
        <v>0.59894599999999998</v>
      </c>
      <c r="BL33" s="51">
        <v>0.490066</v>
      </c>
      <c r="BM33" s="43">
        <f t="shared" si="16"/>
        <v>0.54363127777777787</v>
      </c>
      <c r="BO33" s="50">
        <v>0.51894700000000005</v>
      </c>
      <c r="BP33" s="50">
        <v>0.52115900000000004</v>
      </c>
      <c r="BQ33" s="50">
        <v>0.44858900000000002</v>
      </c>
      <c r="BR33" s="50">
        <v>0.71194999999999997</v>
      </c>
      <c r="BS33" s="50">
        <v>0.58341799999999999</v>
      </c>
      <c r="BT33" s="50">
        <v>0.47545700000000002</v>
      </c>
      <c r="BU33" s="43">
        <f t="shared" si="17"/>
        <v>0.54325333333333337</v>
      </c>
      <c r="BW33" s="50">
        <v>0.56801999999999997</v>
      </c>
      <c r="BX33" s="50">
        <v>0.53769100000000003</v>
      </c>
      <c r="BY33" s="50">
        <v>0.52735100000000001</v>
      </c>
      <c r="BZ33" s="50">
        <v>0.65870899999999999</v>
      </c>
      <c r="CA33" s="43">
        <f t="shared" si="18"/>
        <v>0.57294274999999995</v>
      </c>
      <c r="CC33" s="51">
        <v>0.70260500000000004</v>
      </c>
      <c r="CD33" s="51">
        <v>0.50359799999999999</v>
      </c>
      <c r="CE33" s="51">
        <v>0.84758100000000003</v>
      </c>
      <c r="CF33" s="51">
        <v>0.55448399999999998</v>
      </c>
      <c r="CG33" s="51">
        <v>0.654034</v>
      </c>
      <c r="CH33" s="51">
        <v>0.73873599999999995</v>
      </c>
      <c r="CI33" s="51">
        <v>0.896007</v>
      </c>
      <c r="CJ33" s="51">
        <v>0.83845700000000001</v>
      </c>
      <c r="CK33" s="51">
        <v>0.42547000000000001</v>
      </c>
      <c r="CL33" s="51">
        <v>0.45228499999999999</v>
      </c>
      <c r="CM33" s="43">
        <f t="shared" si="19"/>
        <v>0.66132570000000002</v>
      </c>
      <c r="CO33" s="50">
        <v>0.60883399999999999</v>
      </c>
      <c r="CP33" s="50">
        <v>0.61226199999999997</v>
      </c>
      <c r="CQ33" s="50">
        <v>0.46872799999999998</v>
      </c>
      <c r="CR33" s="50">
        <v>0.64757799999999999</v>
      </c>
      <c r="CS33" s="50">
        <v>0.42902000000000001</v>
      </c>
      <c r="CT33" s="43">
        <f t="shared" si="20"/>
        <v>0.55328440000000001</v>
      </c>
      <c r="CV33" s="43">
        <f t="shared" si="21"/>
        <v>0.57488749222222224</v>
      </c>
      <c r="CW33" s="43">
        <f t="shared" si="22"/>
        <v>4.9798871296726131E-2</v>
      </c>
      <c r="CX33" s="43">
        <f t="shared" si="23"/>
        <v>43</v>
      </c>
      <c r="DB33" s="50">
        <v>0.582395</v>
      </c>
      <c r="DC33" s="50">
        <v>0.48253200000000002</v>
      </c>
      <c r="DD33" s="50">
        <v>0.64007999999999998</v>
      </c>
      <c r="DE33" s="50">
        <v>0.318851</v>
      </c>
      <c r="DF33" s="50">
        <v>0.84812600000000005</v>
      </c>
      <c r="DG33" s="50">
        <v>0.59347099999999997</v>
      </c>
      <c r="DH33" s="43">
        <f t="shared" si="24"/>
        <v>0.57757583333333329</v>
      </c>
      <c r="DJ33" s="50">
        <v>0.285057</v>
      </c>
      <c r="DK33" s="50">
        <v>0.41835800000000001</v>
      </c>
      <c r="DL33" s="50">
        <v>0.43713800000000003</v>
      </c>
      <c r="DM33" s="50">
        <v>0.46074399999999999</v>
      </c>
      <c r="DN33" s="50">
        <v>0.55678099999999997</v>
      </c>
      <c r="DO33" s="50">
        <v>0.57872699999999999</v>
      </c>
      <c r="DP33" s="50">
        <v>0.53727199999999997</v>
      </c>
      <c r="DQ33" s="50">
        <v>0.78368400000000005</v>
      </c>
      <c r="DR33" s="50">
        <v>0.526146</v>
      </c>
      <c r="DS33" s="50">
        <v>0.58476499999999998</v>
      </c>
      <c r="DT33" s="50">
        <v>0.45400699999999999</v>
      </c>
      <c r="DU33" s="50">
        <v>0.51322900000000005</v>
      </c>
      <c r="DV33" s="50">
        <v>0.94554099999999996</v>
      </c>
      <c r="DW33" s="43">
        <f t="shared" si="25"/>
        <v>0.54472684615384614</v>
      </c>
      <c r="DY33" s="50">
        <v>0.46448</v>
      </c>
      <c r="DZ33" s="50">
        <v>0.36899900000000002</v>
      </c>
      <c r="EA33" s="50">
        <v>0.65417999999999998</v>
      </c>
      <c r="EB33" s="50">
        <v>0.54574699999999998</v>
      </c>
      <c r="EC33" s="50">
        <v>0.67393800000000004</v>
      </c>
      <c r="ED33" s="43">
        <f t="shared" si="26"/>
        <v>0.54146880000000008</v>
      </c>
      <c r="EF33" s="50">
        <v>0.26372200000000001</v>
      </c>
      <c r="EG33" s="50">
        <v>0.347389</v>
      </c>
      <c r="EH33" s="50">
        <v>0.60546500000000003</v>
      </c>
      <c r="EI33" s="50">
        <v>0.55365900000000001</v>
      </c>
      <c r="EJ33" s="50">
        <v>0.50620900000000002</v>
      </c>
      <c r="EK33" s="43">
        <f t="shared" si="27"/>
        <v>0.45528880000000005</v>
      </c>
      <c r="EM33" s="43">
        <f t="shared" si="28"/>
        <v>0.52976506987179484</v>
      </c>
      <c r="EN33" s="43">
        <f t="shared" si="29"/>
        <v>2.6130148496228769E-2</v>
      </c>
      <c r="EO33" s="43">
        <f t="shared" si="30"/>
        <v>29</v>
      </c>
      <c r="ER33" s="50">
        <v>0.52808900000000003</v>
      </c>
      <c r="ES33" s="50">
        <v>0.69955800000000001</v>
      </c>
      <c r="ET33" s="50">
        <v>0.47090300000000002</v>
      </c>
      <c r="EU33" s="43">
        <f t="shared" si="31"/>
        <v>0.56618333333333337</v>
      </c>
      <c r="EW33" s="50">
        <v>0.241648</v>
      </c>
      <c r="EX33" s="50">
        <v>0.251108</v>
      </c>
      <c r="EY33" s="50">
        <v>0.32271300000000003</v>
      </c>
      <c r="EZ33" s="50">
        <v>0.243727</v>
      </c>
      <c r="FA33" s="50">
        <v>0.555338</v>
      </c>
      <c r="FB33" s="50">
        <v>0.24645800000000001</v>
      </c>
      <c r="FC33" s="43">
        <f t="shared" si="32"/>
        <v>0.31016533333333335</v>
      </c>
      <c r="FE33" s="50">
        <v>0.39019300000000001</v>
      </c>
      <c r="FF33" s="50">
        <v>0.63473299999999999</v>
      </c>
      <c r="FG33" s="50">
        <v>0.557531</v>
      </c>
      <c r="FH33" s="50">
        <v>0.40326899999999999</v>
      </c>
      <c r="FI33" s="50">
        <v>0.48702499999999999</v>
      </c>
      <c r="FJ33" s="50">
        <v>0.45948699999999998</v>
      </c>
      <c r="FK33" s="50">
        <v>0.51879799999999998</v>
      </c>
      <c r="FL33" s="50">
        <v>0.18230199999999999</v>
      </c>
      <c r="FM33" s="50">
        <v>0.72925099999999998</v>
      </c>
      <c r="FN33" s="50">
        <v>0.42368299999999998</v>
      </c>
      <c r="FO33" s="43">
        <f t="shared" si="33"/>
        <v>0.47862719999999992</v>
      </c>
      <c r="FQ33" s="51">
        <v>0.31009900000000001</v>
      </c>
      <c r="FR33" s="51">
        <v>0.90576900000000005</v>
      </c>
      <c r="FS33" s="51">
        <v>0.65393699999999999</v>
      </c>
      <c r="FT33" s="43">
        <f t="shared" si="34"/>
        <v>0.62326833333333331</v>
      </c>
      <c r="FV33" s="43">
        <f t="shared" si="35"/>
        <v>0.49456105000000006</v>
      </c>
      <c r="FW33" s="43">
        <f t="shared" si="36"/>
        <v>6.8283101956586462E-2</v>
      </c>
      <c r="FX33" s="43">
        <f t="shared" si="37"/>
        <v>22</v>
      </c>
      <c r="GA33" s="50">
        <v>0.31323800000000002</v>
      </c>
      <c r="GB33" s="50">
        <v>0.26740000000000003</v>
      </c>
      <c r="GC33" s="43">
        <f t="shared" si="38"/>
        <v>0.29031899999999999</v>
      </c>
      <c r="GE33" s="50">
        <v>0.39298300000000003</v>
      </c>
      <c r="GF33" s="51">
        <v>0.40489900000000001</v>
      </c>
      <c r="GG33" s="51">
        <v>0.192993</v>
      </c>
      <c r="GH33" s="43">
        <f t="shared" si="39"/>
        <v>0.29894599999999999</v>
      </c>
      <c r="GJ33" s="50">
        <v>0.52010199999999995</v>
      </c>
      <c r="GK33" s="50">
        <v>0.391625</v>
      </c>
      <c r="GL33" s="50">
        <v>0.35805599999999999</v>
      </c>
      <c r="GM33" s="43">
        <f t="shared" si="40"/>
        <v>0.42326099999999994</v>
      </c>
      <c r="GO33" s="51">
        <v>0.412269</v>
      </c>
      <c r="GP33" s="51">
        <v>0.42433300000000002</v>
      </c>
      <c r="GQ33" s="51">
        <v>0.379797</v>
      </c>
      <c r="GR33" s="51">
        <v>0.54304200000000002</v>
      </c>
      <c r="GS33" s="51">
        <v>0.36904799999999999</v>
      </c>
      <c r="GT33" s="51">
        <v>0.52424499999999996</v>
      </c>
      <c r="GU33" s="51">
        <v>0.632413</v>
      </c>
      <c r="GV33" s="51">
        <v>0.67995300000000003</v>
      </c>
      <c r="GW33" s="51">
        <v>0.668458</v>
      </c>
      <c r="GX33" s="43">
        <f t="shared" si="41"/>
        <v>0.5148397777777779</v>
      </c>
      <c r="GZ33" s="43">
        <f t="shared" si="0"/>
        <v>0.35137724999999997</v>
      </c>
      <c r="HA33" s="43">
        <f t="shared" si="1"/>
        <v>3.3385947413981973E-2</v>
      </c>
      <c r="HB33" s="43">
        <f t="shared" si="42"/>
        <v>17</v>
      </c>
      <c r="HG33" s="51">
        <v>0.42291299999999998</v>
      </c>
      <c r="HH33" s="51">
        <v>0.32545299999999999</v>
      </c>
      <c r="HI33" s="51">
        <v>0.579677</v>
      </c>
      <c r="HJ33" s="51">
        <v>0.53623699999999996</v>
      </c>
      <c r="HK33" s="51">
        <v>0.44467499999999999</v>
      </c>
      <c r="HL33" s="51">
        <v>0.77971299999999999</v>
      </c>
      <c r="HM33" s="51">
        <v>0.60777099999999995</v>
      </c>
      <c r="HN33" s="51">
        <v>0.539991</v>
      </c>
      <c r="HO33" s="51">
        <v>0.43286400000000003</v>
      </c>
      <c r="HP33" s="51">
        <v>0.58284199999999997</v>
      </c>
      <c r="HQ33" s="51">
        <v>0.73456600000000005</v>
      </c>
      <c r="HR33" s="51">
        <v>0.50839500000000004</v>
      </c>
      <c r="HS33" s="51">
        <v>0.59889899999999996</v>
      </c>
      <c r="HT33" s="51">
        <v>0.52623699999999995</v>
      </c>
      <c r="HU33" s="51">
        <v>0.71909599999999996</v>
      </c>
      <c r="HV33" s="51">
        <v>0.35702200000000001</v>
      </c>
      <c r="HW33" s="51">
        <v>0.59894599999999998</v>
      </c>
      <c r="HX33" s="51">
        <v>0.490066</v>
      </c>
      <c r="HY33" s="71">
        <f t="shared" si="43"/>
        <v>0.54363127777777787</v>
      </c>
      <c r="IA33" s="50">
        <v>0.51894700000000005</v>
      </c>
      <c r="IB33" s="50">
        <v>0.52115900000000004</v>
      </c>
      <c r="IC33" s="50">
        <v>0.44858900000000002</v>
      </c>
      <c r="ID33" s="50">
        <v>0.71194999999999997</v>
      </c>
      <c r="IE33" s="50">
        <v>0.58341799999999999</v>
      </c>
      <c r="IF33" s="50">
        <v>0.47545700000000002</v>
      </c>
      <c r="IG33" s="70">
        <f t="shared" si="44"/>
        <v>0.54325333333333337</v>
      </c>
      <c r="II33" s="50">
        <v>0.56801999999999997</v>
      </c>
      <c r="IJ33" s="50">
        <v>0.53769100000000003</v>
      </c>
      <c r="IK33" s="50">
        <v>0.52735100000000001</v>
      </c>
      <c r="IL33" s="86">
        <v>0.65870899999999999</v>
      </c>
      <c r="IM33" s="95">
        <f t="shared" si="45"/>
        <v>0.57294274999999995</v>
      </c>
      <c r="IN33" s="74"/>
      <c r="IO33" s="74">
        <f t="shared" si="46"/>
        <v>0.55327578703703706</v>
      </c>
      <c r="IP33" s="74">
        <f t="shared" si="47"/>
        <v>9.8340867164620673E-3</v>
      </c>
      <c r="IQ33" s="74">
        <f t="shared" si="48"/>
        <v>28</v>
      </c>
      <c r="IR33" s="74"/>
      <c r="IS33" s="74"/>
      <c r="IT33" s="50">
        <v>0.57120599999999999</v>
      </c>
      <c r="IU33" s="50">
        <v>0.66329499999999997</v>
      </c>
      <c r="IV33" s="50">
        <v>0.53068300000000002</v>
      </c>
      <c r="IW33" s="50">
        <v>0.54708100000000004</v>
      </c>
      <c r="IX33" s="50">
        <v>0.39488499999999999</v>
      </c>
      <c r="IY33" s="50">
        <v>0.446992</v>
      </c>
      <c r="IZ33" s="50">
        <v>0.59950899999999996</v>
      </c>
      <c r="JA33" s="43">
        <f t="shared" si="49"/>
        <v>0.53623585714285704</v>
      </c>
      <c r="JC33" s="50">
        <v>0.58566799999999997</v>
      </c>
      <c r="JD33" s="50">
        <v>0.58608400000000005</v>
      </c>
      <c r="JE33" s="50">
        <v>0.62228700000000003</v>
      </c>
      <c r="JF33" s="43">
        <f t="shared" si="50"/>
        <v>0.59801300000000002</v>
      </c>
      <c r="JH33" s="51">
        <v>0.464173</v>
      </c>
      <c r="JI33" s="51">
        <v>0.592615</v>
      </c>
      <c r="JJ33" s="152">
        <v>0.58839799999999998</v>
      </c>
      <c r="JK33" s="51">
        <v>0.60862099999999997</v>
      </c>
      <c r="JL33" s="51">
        <v>0.62740700000000005</v>
      </c>
      <c r="JM33" s="51">
        <v>0.55097399999999996</v>
      </c>
      <c r="JN33" s="51">
        <v>0.70479800000000004</v>
      </c>
      <c r="JO33" s="51">
        <v>0.67661400000000005</v>
      </c>
      <c r="JP33" s="51">
        <v>0.57713000000000003</v>
      </c>
      <c r="JQ33" s="51">
        <v>0.63212000000000002</v>
      </c>
      <c r="JR33" s="51">
        <v>0.82255400000000001</v>
      </c>
      <c r="JS33" s="43">
        <f t="shared" si="51"/>
        <v>0.62230945454545461</v>
      </c>
      <c r="JU33" s="43">
        <f t="shared" si="2"/>
        <v>0.56712442857142853</v>
      </c>
      <c r="JV33" s="43">
        <f t="shared" si="3"/>
        <v>3.0888571428571487E-2</v>
      </c>
      <c r="JW33" s="43">
        <f t="shared" si="4"/>
        <v>10</v>
      </c>
      <c r="JZ33" s="50">
        <v>-3.7458999999999999E-2</v>
      </c>
      <c r="KA33" s="50">
        <v>0.142654</v>
      </c>
      <c r="KB33" s="50">
        <v>-1.2730999999999999E-2</v>
      </c>
      <c r="KC33" s="50">
        <v>1.3757E-2</v>
      </c>
      <c r="KD33" s="50">
        <v>4.8825E-2</v>
      </c>
      <c r="KE33" s="50">
        <v>3.8663999999999997E-2</v>
      </c>
      <c r="KF33" s="50">
        <v>-5.0564999999999999E-2</v>
      </c>
      <c r="KG33" s="50">
        <v>4.0544999999999998E-2</v>
      </c>
      <c r="KH33" s="50">
        <v>6.2746999999999997E-2</v>
      </c>
      <c r="KI33" s="50">
        <v>0.15437200000000001</v>
      </c>
      <c r="KJ33" s="43">
        <f t="shared" si="52"/>
        <v>4.0080900000000003E-2</v>
      </c>
      <c r="KL33" s="50">
        <v>0.160056</v>
      </c>
      <c r="KM33" s="50">
        <v>0.118091</v>
      </c>
      <c r="KN33" s="50">
        <v>7.5662999999999994E-2</v>
      </c>
      <c r="KO33" s="50">
        <v>7.7259999999999995E-2</v>
      </c>
      <c r="KP33" s="50">
        <v>6.0991999999999998E-2</v>
      </c>
      <c r="KQ33" s="43">
        <f t="shared" si="53"/>
        <v>9.8412399999999997E-2</v>
      </c>
      <c r="KS33" s="50">
        <v>2.9286E-2</v>
      </c>
      <c r="KT33" s="50">
        <v>-3.8310000000000002E-3</v>
      </c>
      <c r="KU33" s="50">
        <v>4.2613999999999999E-2</v>
      </c>
      <c r="KV33" s="43">
        <f t="shared" si="54"/>
        <v>2.2689666666666664E-2</v>
      </c>
      <c r="KX33" s="43">
        <f t="shared" si="55"/>
        <v>5.3727655555555552E-2</v>
      </c>
      <c r="KY33" s="43">
        <f t="shared" si="56"/>
        <v>2.2899479897751634E-2</v>
      </c>
      <c r="KZ33" s="43">
        <f t="shared" si="57"/>
        <v>18</v>
      </c>
      <c r="LD33" s="50">
        <v>0.56801999999999997</v>
      </c>
      <c r="LE33" s="50">
        <v>0.53769100000000003</v>
      </c>
      <c r="LF33" s="50">
        <v>0.52735100000000001</v>
      </c>
      <c r="LG33" s="50">
        <v>0.65870899999999999</v>
      </c>
      <c r="LH33" s="43">
        <f t="shared" si="58"/>
        <v>0.57294274999999995</v>
      </c>
      <c r="LJ33" s="51">
        <v>0.70260500000000004</v>
      </c>
      <c r="LK33" s="51">
        <v>0.50359799999999999</v>
      </c>
      <c r="LL33" s="51">
        <v>0.84758100000000003</v>
      </c>
      <c r="LM33" s="51">
        <v>0.55448399999999998</v>
      </c>
      <c r="LN33" s="51">
        <v>0.654034</v>
      </c>
      <c r="LO33" s="51">
        <v>0.73873599999999995</v>
      </c>
      <c r="LP33" s="51">
        <v>0.896007</v>
      </c>
      <c r="LQ33" s="51">
        <v>0.83845700000000001</v>
      </c>
      <c r="LR33" s="51">
        <v>0.42547000000000001</v>
      </c>
      <c r="LS33" s="51">
        <v>0.45228499999999999</v>
      </c>
      <c r="LT33" s="43">
        <f t="shared" si="59"/>
        <v>0.66132570000000002</v>
      </c>
      <c r="LV33" s="50">
        <v>0.60883399999999999</v>
      </c>
      <c r="LW33" s="50">
        <v>0.61226199999999997</v>
      </c>
      <c r="LX33" s="50">
        <v>0.46872799999999998</v>
      </c>
      <c r="LY33" s="50">
        <v>0.64757799999999999</v>
      </c>
      <c r="LZ33" s="50">
        <v>0.42902000000000001</v>
      </c>
      <c r="MA33" s="74">
        <f t="shared" si="60"/>
        <v>0.55328440000000001</v>
      </c>
      <c r="MB33" s="74"/>
      <c r="MC33" s="74">
        <f t="shared" si="61"/>
        <v>0.59585094999999999</v>
      </c>
      <c r="MD33" s="74">
        <f t="shared" si="62"/>
        <v>3.3225591777285686E-2</v>
      </c>
      <c r="ME33" s="43">
        <f t="shared" si="63"/>
        <v>19</v>
      </c>
      <c r="MH33" s="50">
        <v>0.20896899999999999</v>
      </c>
      <c r="MI33" s="50">
        <v>0.213287</v>
      </c>
      <c r="MJ33" s="50">
        <v>6.8947999999999995E-2</v>
      </c>
      <c r="MK33" s="50">
        <v>7.7550999999999995E-2</v>
      </c>
      <c r="ML33" s="50">
        <v>0.31699300000000002</v>
      </c>
      <c r="MM33" s="50">
        <v>0.203484</v>
      </c>
      <c r="MN33" s="50">
        <v>9.7819000000000003E-2</v>
      </c>
      <c r="MO33" s="50">
        <v>0.13381999999999999</v>
      </c>
      <c r="MP33" s="50">
        <v>4.4995E-2</v>
      </c>
      <c r="MQ33" s="50">
        <v>5.6474999999999997E-2</v>
      </c>
      <c r="MR33" s="43">
        <f t="shared" si="64"/>
        <v>0.1422341</v>
      </c>
      <c r="MT33" s="50">
        <v>2.0806999999999999E-2</v>
      </c>
      <c r="MU33" s="50">
        <v>3.3508000000000003E-2</v>
      </c>
      <c r="MV33" s="50">
        <v>3.0706000000000001E-2</v>
      </c>
      <c r="MW33" s="50">
        <v>7.1970000000000006E-2</v>
      </c>
      <c r="MX33" s="43">
        <f t="shared" si="65"/>
        <v>3.9247749999999998E-2</v>
      </c>
      <c r="MZ33" s="50">
        <v>4.1297E-2</v>
      </c>
      <c r="NA33" s="50">
        <v>5.7409000000000002E-2</v>
      </c>
      <c r="NB33" s="50">
        <v>2.3078000000000001E-2</v>
      </c>
      <c r="NC33" s="50">
        <v>2.9568000000000001E-2</v>
      </c>
      <c r="ND33" s="50">
        <v>7.8016000000000002E-2</v>
      </c>
      <c r="NE33" s="50">
        <v>4.9745999999999999E-2</v>
      </c>
      <c r="NF33" s="43">
        <f t="shared" si="66"/>
        <v>4.6519000000000005E-2</v>
      </c>
      <c r="NH33" s="43">
        <f t="shared" si="67"/>
        <v>7.6000283333333335E-2</v>
      </c>
      <c r="NI33" s="43">
        <f t="shared" si="68"/>
        <v>3.3183362406562701E-2</v>
      </c>
      <c r="NJ33" s="43">
        <f t="shared" si="69"/>
        <v>20</v>
      </c>
      <c r="NM33" s="51">
        <v>0.27603499999999997</v>
      </c>
      <c r="NN33" s="51">
        <v>0.81599999999999995</v>
      </c>
      <c r="NO33" s="51">
        <v>0.34836800000000001</v>
      </c>
      <c r="NP33" s="51">
        <v>0.92612499999999998</v>
      </c>
      <c r="NQ33" s="51">
        <v>0.58992900000000004</v>
      </c>
      <c r="NR33" s="51">
        <v>0.42261799999999999</v>
      </c>
      <c r="NS33" s="43">
        <f t="shared" si="70"/>
        <v>0.56317916666666668</v>
      </c>
      <c r="NU33" s="51">
        <v>0.21707399999999999</v>
      </c>
      <c r="NV33" s="51">
        <v>0.88958499999999996</v>
      </c>
      <c r="NW33" s="43">
        <f t="shared" si="71"/>
        <v>0.55332950000000003</v>
      </c>
      <c r="NY33" s="50">
        <v>0.86959299999999995</v>
      </c>
      <c r="NZ33" s="50">
        <v>0.81682900000000003</v>
      </c>
      <c r="OA33" s="50">
        <v>0.73832799999999998</v>
      </c>
      <c r="OB33" s="50">
        <v>0.488979</v>
      </c>
      <c r="OC33" s="50">
        <v>0.62394400000000005</v>
      </c>
      <c r="OD33" s="43">
        <f t="shared" si="5"/>
        <v>0.70753460000000001</v>
      </c>
      <c r="OF33" s="43">
        <f t="shared" si="6"/>
        <v>0.60801442222222224</v>
      </c>
      <c r="OG33" s="43">
        <f t="shared" si="7"/>
        <v>4.9841259086729796E-2</v>
      </c>
      <c r="OH33" s="43">
        <f t="shared" si="8"/>
        <v>13</v>
      </c>
      <c r="OI33" s="74"/>
      <c r="OJ33" s="74"/>
      <c r="OU33" s="75"/>
      <c r="OV33" s="75"/>
      <c r="OW33" s="75"/>
      <c r="OX33" s="75"/>
      <c r="PD33" s="75"/>
      <c r="PE33" s="75"/>
      <c r="PF33" s="75"/>
      <c r="PG33" s="75"/>
      <c r="PH33" s="75"/>
      <c r="PI33" s="75"/>
      <c r="PJ33" s="75"/>
      <c r="PK33" s="75"/>
      <c r="PL33" s="75"/>
      <c r="PM33" s="75"/>
      <c r="PN33" s="75"/>
      <c r="PO33" s="75"/>
      <c r="PV33" s="74"/>
      <c r="PW33" s="74"/>
      <c r="PX33" s="74"/>
      <c r="PY33" s="74"/>
      <c r="PZ33" s="74"/>
      <c r="QA33" s="74"/>
      <c r="QB33" s="74"/>
      <c r="QC33" s="74"/>
      <c r="QD33" s="74"/>
      <c r="QE33" s="74"/>
      <c r="QF33" s="74"/>
      <c r="QG33" s="74"/>
      <c r="QN33" s="74"/>
      <c r="QO33" s="74"/>
      <c r="QP33" s="74"/>
      <c r="QQ33" s="74"/>
      <c r="QR33" s="74"/>
      <c r="QS33" s="74"/>
      <c r="QU33" s="74"/>
      <c r="QV33" s="74"/>
      <c r="QW33" s="74"/>
      <c r="QY33" s="74"/>
      <c r="QZ33" s="74"/>
      <c r="RA33" s="74"/>
      <c r="RG33" s="74"/>
      <c r="RI33" s="74"/>
      <c r="RQ33" s="74"/>
      <c r="RR33" s="74"/>
      <c r="RZ33" s="74"/>
      <c r="SA33" s="74"/>
      <c r="SB33" s="74"/>
      <c r="SC33" s="74"/>
      <c r="SI33" s="74"/>
      <c r="SJ33" s="74"/>
    </row>
    <row r="34" spans="1:504" x14ac:dyDescent="0.2">
      <c r="A34" s="58">
        <v>35.409999999999997</v>
      </c>
      <c r="B34" s="43">
        <f t="shared" si="72"/>
        <v>33</v>
      </c>
      <c r="C34" s="43">
        <v>26</v>
      </c>
      <c r="E34" s="50">
        <v>0.66596</v>
      </c>
      <c r="F34" s="50">
        <v>0.52113399999999999</v>
      </c>
      <c r="G34" s="50">
        <v>0.69154300000000002</v>
      </c>
      <c r="H34" s="50">
        <v>0.56363600000000003</v>
      </c>
      <c r="I34" s="50">
        <v>0.79977399999999998</v>
      </c>
      <c r="J34" s="50">
        <v>0.66340299999999996</v>
      </c>
      <c r="K34" s="50">
        <v>0.49170700000000001</v>
      </c>
      <c r="L34" s="50">
        <v>0.64800999999999997</v>
      </c>
      <c r="M34" s="50">
        <v>0.65261499999999995</v>
      </c>
      <c r="N34" s="50">
        <v>0.60916400000000004</v>
      </c>
      <c r="O34" s="70">
        <f t="shared" si="9"/>
        <v>0.63069459999999999</v>
      </c>
      <c r="Q34" s="50">
        <v>0.55833100000000002</v>
      </c>
      <c r="R34" s="50">
        <v>0.65156700000000001</v>
      </c>
      <c r="S34" s="50">
        <v>0.64806900000000001</v>
      </c>
      <c r="T34" s="50">
        <v>0.50543800000000005</v>
      </c>
      <c r="U34" s="70">
        <f t="shared" si="10"/>
        <v>0.59085125000000005</v>
      </c>
      <c r="W34" s="50">
        <v>0.44572299999999998</v>
      </c>
      <c r="X34" s="50">
        <v>0.62792099999999995</v>
      </c>
      <c r="Y34" s="50">
        <v>0.51548400000000005</v>
      </c>
      <c r="Z34" s="50">
        <v>0.72583900000000001</v>
      </c>
      <c r="AA34" s="50">
        <v>0.46334900000000001</v>
      </c>
      <c r="AB34" s="50">
        <v>0.50724800000000003</v>
      </c>
      <c r="AC34" s="50">
        <v>0.54452900000000004</v>
      </c>
      <c r="AD34" s="70">
        <f t="shared" si="11"/>
        <v>0.54715614285714287</v>
      </c>
      <c r="AF34" s="50">
        <v>0.38047399999999998</v>
      </c>
      <c r="AG34" s="50">
        <v>0.31352600000000003</v>
      </c>
      <c r="AH34" s="50">
        <v>0.60157000000000005</v>
      </c>
      <c r="AI34" s="50">
        <v>0.42813099999999998</v>
      </c>
      <c r="AJ34" s="50">
        <v>0.48210700000000001</v>
      </c>
      <c r="AK34" s="50">
        <v>0.55417400000000006</v>
      </c>
      <c r="AL34" s="50">
        <v>0.470333</v>
      </c>
      <c r="AM34" s="70">
        <f t="shared" si="12"/>
        <v>0.46147357142857148</v>
      </c>
      <c r="AO34" s="43">
        <f t="shared" si="13"/>
        <v>0.55754389107142854</v>
      </c>
      <c r="AP34" s="43">
        <f t="shared" si="14"/>
        <v>3.6283396116306585E-2</v>
      </c>
      <c r="AQ34" s="43">
        <f t="shared" si="15"/>
        <v>28</v>
      </c>
      <c r="AU34" s="51">
        <v>0.382193</v>
      </c>
      <c r="AV34" s="51">
        <v>0.30292799999999998</v>
      </c>
      <c r="AW34" s="51">
        <v>0.57008999999999999</v>
      </c>
      <c r="AX34" s="51">
        <v>0.451818</v>
      </c>
      <c r="AY34" s="51">
        <v>0.437247</v>
      </c>
      <c r="AZ34" s="51">
        <v>0.75982400000000005</v>
      </c>
      <c r="BA34" s="51">
        <v>0.64341700000000002</v>
      </c>
      <c r="BB34" s="51">
        <v>0.55064500000000005</v>
      </c>
      <c r="BC34" s="51">
        <v>0.452237</v>
      </c>
      <c r="BD34" s="51">
        <v>0.62157499999999999</v>
      </c>
      <c r="BE34" s="51">
        <v>0.81716299999999997</v>
      </c>
      <c r="BF34" s="51">
        <v>0.47554800000000003</v>
      </c>
      <c r="BG34" s="51">
        <v>0.63501300000000005</v>
      </c>
      <c r="BH34" s="51">
        <v>0.52296399999999998</v>
      </c>
      <c r="BI34" s="51">
        <v>0.64420100000000002</v>
      </c>
      <c r="BJ34" s="51">
        <v>0.399279</v>
      </c>
      <c r="BK34" s="51">
        <v>0.56648399999999999</v>
      </c>
      <c r="BL34" s="51">
        <v>0.41502800000000001</v>
      </c>
      <c r="BM34" s="43">
        <f t="shared" si="16"/>
        <v>0.53598077777777775</v>
      </c>
      <c r="BO34" s="50">
        <v>0.55682399999999999</v>
      </c>
      <c r="BP34" s="50">
        <v>0.61850700000000003</v>
      </c>
      <c r="BQ34" s="50">
        <v>0.38903599999999999</v>
      </c>
      <c r="BR34" s="50">
        <v>0.70677199999999996</v>
      </c>
      <c r="BS34" s="50">
        <v>0.58324799999999999</v>
      </c>
      <c r="BT34" s="50">
        <v>0.39282699999999998</v>
      </c>
      <c r="BU34" s="43">
        <f t="shared" si="17"/>
        <v>0.54120233333333334</v>
      </c>
      <c r="BW34" s="50">
        <v>0.79074</v>
      </c>
      <c r="BX34" s="50">
        <v>0.690384</v>
      </c>
      <c r="BY34" s="50">
        <v>0.49756099999999998</v>
      </c>
      <c r="BZ34" s="50">
        <v>0.57593099999999997</v>
      </c>
      <c r="CA34" s="43">
        <f t="shared" si="18"/>
        <v>0.63865399999999994</v>
      </c>
      <c r="CC34" s="51">
        <v>0.79120999999999997</v>
      </c>
      <c r="CD34" s="51">
        <v>0.464752</v>
      </c>
      <c r="CE34" s="51">
        <v>0.78983700000000001</v>
      </c>
      <c r="CF34" s="51">
        <v>0.64989200000000003</v>
      </c>
      <c r="CG34" s="51">
        <v>0.69226900000000002</v>
      </c>
      <c r="CH34" s="51">
        <v>0.83876899999999999</v>
      </c>
      <c r="CI34" s="51">
        <v>0.85921999999999998</v>
      </c>
      <c r="CJ34" s="51">
        <v>0.813087</v>
      </c>
      <c r="CK34" s="51">
        <v>0.42362499999999997</v>
      </c>
      <c r="CL34" s="51">
        <v>0.479377</v>
      </c>
      <c r="CM34" s="43">
        <f t="shared" si="19"/>
        <v>0.68020380000000003</v>
      </c>
      <c r="CO34" s="50">
        <v>0.671489</v>
      </c>
      <c r="CP34" s="50">
        <v>0.63175099999999995</v>
      </c>
      <c r="CQ34" s="50">
        <v>0.44633299999999998</v>
      </c>
      <c r="CR34" s="50">
        <v>0.650644</v>
      </c>
      <c r="CS34" s="50">
        <v>0.43327100000000002</v>
      </c>
      <c r="CT34" s="43">
        <f t="shared" si="20"/>
        <v>0.56669759999999991</v>
      </c>
      <c r="CV34" s="43">
        <f t="shared" si="21"/>
        <v>0.59254770222222219</v>
      </c>
      <c r="CW34" s="43">
        <f t="shared" si="22"/>
        <v>6.3862692169879914E-2</v>
      </c>
      <c r="CX34" s="43">
        <f t="shared" si="23"/>
        <v>43</v>
      </c>
      <c r="DB34" s="50">
        <v>0.52638200000000002</v>
      </c>
      <c r="DC34" s="50">
        <v>0.48306700000000002</v>
      </c>
      <c r="DD34" s="50">
        <v>0.71578600000000003</v>
      </c>
      <c r="DE34" s="50">
        <v>0.346057</v>
      </c>
      <c r="DF34" s="50">
        <v>0.84174099999999996</v>
      </c>
      <c r="DG34" s="50">
        <v>0.559083</v>
      </c>
      <c r="DH34" s="43">
        <f t="shared" si="24"/>
        <v>0.57868599999999992</v>
      </c>
      <c r="DJ34" s="50">
        <v>0.31251000000000001</v>
      </c>
      <c r="DK34" s="50">
        <v>0.436413</v>
      </c>
      <c r="DL34" s="50">
        <v>0.46843600000000002</v>
      </c>
      <c r="DM34" s="50">
        <v>0.46857799999999999</v>
      </c>
      <c r="DN34" s="50">
        <v>0.60909000000000002</v>
      </c>
      <c r="DO34" s="50">
        <v>0.49047499999999999</v>
      </c>
      <c r="DP34" s="50">
        <v>0.55686199999999997</v>
      </c>
      <c r="DQ34" s="50">
        <v>0.77041400000000004</v>
      </c>
      <c r="DR34" s="50">
        <v>0.511571</v>
      </c>
      <c r="DS34" s="50">
        <v>0.54596500000000003</v>
      </c>
      <c r="DT34" s="50">
        <v>0.41234999999999999</v>
      </c>
      <c r="DU34" s="50">
        <v>0.53328799999999998</v>
      </c>
      <c r="DV34" s="50">
        <v>0.81768300000000005</v>
      </c>
      <c r="DW34" s="43">
        <f t="shared" si="25"/>
        <v>0.53335653846153841</v>
      </c>
      <c r="DY34" s="50">
        <v>0.493867</v>
      </c>
      <c r="DZ34" s="50">
        <v>0.360707</v>
      </c>
      <c r="EA34" s="50">
        <v>0.67597399999999996</v>
      </c>
      <c r="EB34" s="50">
        <v>0.52264699999999997</v>
      </c>
      <c r="EC34" s="50">
        <v>0.687191</v>
      </c>
      <c r="ED34" s="43">
        <f t="shared" si="26"/>
        <v>0.54807720000000004</v>
      </c>
      <c r="EF34" s="50">
        <v>0.31112000000000001</v>
      </c>
      <c r="EG34" s="50">
        <v>0.28982200000000002</v>
      </c>
      <c r="EH34" s="50">
        <v>0.53791699999999998</v>
      </c>
      <c r="EI34" s="50">
        <v>0.51798500000000003</v>
      </c>
      <c r="EJ34" s="50">
        <v>0.42538700000000002</v>
      </c>
      <c r="EK34" s="43">
        <f t="shared" si="27"/>
        <v>0.41644620000000004</v>
      </c>
      <c r="EM34" s="43">
        <f t="shared" si="28"/>
        <v>0.51914148461538456</v>
      </c>
      <c r="EN34" s="43">
        <f t="shared" si="29"/>
        <v>3.5509639742014862E-2</v>
      </c>
      <c r="EO34" s="43">
        <f t="shared" si="30"/>
        <v>29</v>
      </c>
      <c r="ER34" s="50">
        <v>0.60519500000000004</v>
      </c>
      <c r="ES34" s="50">
        <v>0.76135799999999998</v>
      </c>
      <c r="ET34" s="50">
        <v>0.49420700000000001</v>
      </c>
      <c r="EU34" s="43">
        <f t="shared" si="31"/>
        <v>0.62025333333333343</v>
      </c>
      <c r="EW34" s="50">
        <v>0.27810299999999999</v>
      </c>
      <c r="EX34" s="50">
        <v>0.26069999999999999</v>
      </c>
      <c r="EY34" s="50">
        <v>0.366732</v>
      </c>
      <c r="EZ34" s="50">
        <v>0.27435500000000002</v>
      </c>
      <c r="FA34" s="50">
        <v>0.51692899999999997</v>
      </c>
      <c r="FB34" s="50">
        <v>0.25340000000000001</v>
      </c>
      <c r="FC34" s="43">
        <f t="shared" si="32"/>
        <v>0.32503650000000001</v>
      </c>
      <c r="FE34" s="50">
        <v>0.40575</v>
      </c>
      <c r="FF34" s="50">
        <v>0.68294999999999995</v>
      </c>
      <c r="FG34" s="50">
        <v>0.44540000000000002</v>
      </c>
      <c r="FH34" s="50">
        <v>0.419352</v>
      </c>
      <c r="FI34" s="50">
        <v>0.48855700000000002</v>
      </c>
      <c r="FJ34" s="50">
        <v>0.42430899999999999</v>
      </c>
      <c r="FK34" s="50">
        <v>0.53620100000000004</v>
      </c>
      <c r="FL34" s="50">
        <v>0.207424</v>
      </c>
      <c r="FM34" s="50">
        <v>0.69948100000000002</v>
      </c>
      <c r="FN34" s="50">
        <v>0.44205100000000003</v>
      </c>
      <c r="FO34" s="43">
        <f t="shared" si="33"/>
        <v>0.4751475</v>
      </c>
      <c r="FQ34" s="51">
        <v>0.32364700000000002</v>
      </c>
      <c r="FR34" s="51">
        <v>0.92302499999999998</v>
      </c>
      <c r="FS34" s="51">
        <v>0.66923600000000005</v>
      </c>
      <c r="FT34" s="43">
        <f t="shared" si="34"/>
        <v>0.63863599999999998</v>
      </c>
      <c r="FV34" s="43">
        <f t="shared" si="35"/>
        <v>0.51476833333333338</v>
      </c>
      <c r="FW34" s="43">
        <f t="shared" si="36"/>
        <v>7.3051501857992723E-2</v>
      </c>
      <c r="FX34" s="43">
        <f t="shared" si="37"/>
        <v>22</v>
      </c>
      <c r="GA34" s="50">
        <v>0.24104999999999999</v>
      </c>
      <c r="GB34" s="50">
        <v>0.27806500000000001</v>
      </c>
      <c r="GC34" s="43">
        <f t="shared" si="38"/>
        <v>0.2595575</v>
      </c>
      <c r="GE34" s="50">
        <v>0.35729899999999998</v>
      </c>
      <c r="GF34" s="51">
        <v>0.45257199999999997</v>
      </c>
      <c r="GG34" s="51">
        <v>0.18135200000000001</v>
      </c>
      <c r="GH34" s="43">
        <f t="shared" si="39"/>
        <v>0.31696199999999997</v>
      </c>
      <c r="GJ34" s="50">
        <v>0.47067100000000001</v>
      </c>
      <c r="GK34" s="50">
        <v>0.39984799999999998</v>
      </c>
      <c r="GL34" s="50">
        <v>0.47978500000000002</v>
      </c>
      <c r="GM34" s="43">
        <f t="shared" si="40"/>
        <v>0.4501013333333333</v>
      </c>
      <c r="GO34" s="51">
        <v>0.47222700000000001</v>
      </c>
      <c r="GP34" s="51">
        <v>0.38934299999999999</v>
      </c>
      <c r="GQ34" s="51">
        <v>0.403333</v>
      </c>
      <c r="GR34" s="51">
        <v>0.68430000000000002</v>
      </c>
      <c r="GS34" s="51">
        <v>0.33482699999999999</v>
      </c>
      <c r="GT34" s="51">
        <v>0.49946699999999999</v>
      </c>
      <c r="GU34" s="51">
        <v>0.52800800000000003</v>
      </c>
      <c r="GV34" s="51">
        <v>0.52080099999999996</v>
      </c>
      <c r="GW34" s="51">
        <v>0.58955000000000002</v>
      </c>
      <c r="GX34" s="43">
        <f t="shared" si="41"/>
        <v>0.49131733333333333</v>
      </c>
      <c r="GZ34" s="43">
        <f t="shared" si="0"/>
        <v>0.34597995833333328</v>
      </c>
      <c r="HA34" s="43">
        <f t="shared" si="1"/>
        <v>4.0083521807963929E-2</v>
      </c>
      <c r="HB34" s="43">
        <f t="shared" si="42"/>
        <v>17</v>
      </c>
      <c r="HG34" s="51">
        <v>0.382193</v>
      </c>
      <c r="HH34" s="51">
        <v>0.30292799999999998</v>
      </c>
      <c r="HI34" s="51">
        <v>0.57008999999999999</v>
      </c>
      <c r="HJ34" s="51">
        <v>0.451818</v>
      </c>
      <c r="HK34" s="51">
        <v>0.437247</v>
      </c>
      <c r="HL34" s="51">
        <v>0.75982400000000005</v>
      </c>
      <c r="HM34" s="51">
        <v>0.64341700000000002</v>
      </c>
      <c r="HN34" s="51">
        <v>0.55064500000000005</v>
      </c>
      <c r="HO34" s="51">
        <v>0.452237</v>
      </c>
      <c r="HP34" s="51">
        <v>0.62157499999999999</v>
      </c>
      <c r="HQ34" s="51">
        <v>0.81716299999999997</v>
      </c>
      <c r="HR34" s="51">
        <v>0.47554800000000003</v>
      </c>
      <c r="HS34" s="51">
        <v>0.63501300000000005</v>
      </c>
      <c r="HT34" s="51">
        <v>0.52296399999999998</v>
      </c>
      <c r="HU34" s="51">
        <v>0.64420100000000002</v>
      </c>
      <c r="HV34" s="51">
        <v>0.399279</v>
      </c>
      <c r="HW34" s="51">
        <v>0.56648399999999999</v>
      </c>
      <c r="HX34" s="51">
        <v>0.41502800000000001</v>
      </c>
      <c r="HY34" s="71">
        <f t="shared" si="43"/>
        <v>0.53598077777777775</v>
      </c>
      <c r="IA34" s="50">
        <v>0.55682399999999999</v>
      </c>
      <c r="IB34" s="50">
        <v>0.61850700000000003</v>
      </c>
      <c r="IC34" s="50">
        <v>0.38903599999999999</v>
      </c>
      <c r="ID34" s="50">
        <v>0.70677199999999996</v>
      </c>
      <c r="IE34" s="50">
        <v>0.58324799999999999</v>
      </c>
      <c r="IF34" s="50">
        <v>0.39282699999999998</v>
      </c>
      <c r="IG34" s="70">
        <f t="shared" si="44"/>
        <v>0.54120233333333334</v>
      </c>
      <c r="II34" s="50">
        <v>0.79074</v>
      </c>
      <c r="IJ34" s="50">
        <v>0.690384</v>
      </c>
      <c r="IK34" s="50">
        <v>0.49756099999999998</v>
      </c>
      <c r="IL34" s="86">
        <v>0.57593099999999997</v>
      </c>
      <c r="IM34" s="95">
        <f t="shared" si="45"/>
        <v>0.63865399999999994</v>
      </c>
      <c r="IN34" s="74"/>
      <c r="IO34" s="74">
        <f t="shared" si="46"/>
        <v>0.57194570370370368</v>
      </c>
      <c r="IP34" s="74">
        <f t="shared" si="47"/>
        <v>3.3388190310701074E-2</v>
      </c>
      <c r="IQ34" s="74">
        <f t="shared" si="48"/>
        <v>28</v>
      </c>
      <c r="IR34" s="74"/>
      <c r="IS34" s="74"/>
      <c r="IT34" s="50">
        <v>0.56647700000000001</v>
      </c>
      <c r="IU34" s="50">
        <v>0.71821500000000005</v>
      </c>
      <c r="IV34" s="50">
        <v>0.52959999999999996</v>
      </c>
      <c r="IW34" s="50">
        <v>0.58695799999999998</v>
      </c>
      <c r="IX34" s="50">
        <v>0.457034</v>
      </c>
      <c r="IY34" s="50">
        <v>0.43931300000000001</v>
      </c>
      <c r="IZ34" s="50">
        <v>0.53216200000000002</v>
      </c>
      <c r="JA34" s="43">
        <f t="shared" si="49"/>
        <v>0.54710842857142861</v>
      </c>
      <c r="JC34" s="50">
        <v>0.42463200000000001</v>
      </c>
      <c r="JD34" s="50">
        <v>0.652057</v>
      </c>
      <c r="JE34" s="50">
        <v>0.67166000000000003</v>
      </c>
      <c r="JF34" s="43">
        <f t="shared" si="50"/>
        <v>0.58278300000000005</v>
      </c>
      <c r="JH34" s="51">
        <v>0.41510200000000003</v>
      </c>
      <c r="JI34" s="51">
        <v>0.64141300000000001</v>
      </c>
      <c r="JJ34" s="152">
        <v>0.61258299999999999</v>
      </c>
      <c r="JK34" s="51">
        <v>0.65695400000000004</v>
      </c>
      <c r="JL34" s="51">
        <v>0.615039</v>
      </c>
      <c r="JM34" s="51">
        <v>0.57274599999999998</v>
      </c>
      <c r="JN34" s="51">
        <v>0.71792900000000004</v>
      </c>
      <c r="JO34" s="51">
        <v>0.67718500000000004</v>
      </c>
      <c r="JP34" s="51">
        <v>0.59920399999999996</v>
      </c>
      <c r="JQ34" s="51">
        <v>0.66487600000000002</v>
      </c>
      <c r="JR34" s="51">
        <v>0.77321399999999996</v>
      </c>
      <c r="JS34" s="43">
        <f t="shared" si="51"/>
        <v>0.63147681818181822</v>
      </c>
      <c r="JU34" s="43">
        <f t="shared" si="2"/>
        <v>0.56494571428571438</v>
      </c>
      <c r="JV34" s="43">
        <f t="shared" si="3"/>
        <v>1.7837285714285722E-2</v>
      </c>
      <c r="JW34" s="43">
        <f t="shared" si="4"/>
        <v>10</v>
      </c>
      <c r="JZ34" s="50">
        <v>-2.9520999999999999E-2</v>
      </c>
      <c r="KA34" s="50">
        <v>0.18355299999999999</v>
      </c>
      <c r="KB34" s="50">
        <v>-6.3299999999999999E-4</v>
      </c>
      <c r="KC34" s="50">
        <v>1.5757E-2</v>
      </c>
      <c r="KD34" s="50">
        <v>5.9448000000000001E-2</v>
      </c>
      <c r="KE34" s="50">
        <v>3.8969999999999998E-2</v>
      </c>
      <c r="KF34" s="50">
        <v>-1.9203999999999999E-2</v>
      </c>
      <c r="KG34" s="50">
        <v>3.7964999999999999E-2</v>
      </c>
      <c r="KH34" s="50">
        <v>7.8944E-2</v>
      </c>
      <c r="KI34" s="50">
        <v>7.9780000000000007E-3</v>
      </c>
      <c r="KJ34" s="43">
        <f t="shared" si="52"/>
        <v>3.7325700000000003E-2</v>
      </c>
      <c r="KL34" s="50">
        <v>0.12940299999999999</v>
      </c>
      <c r="KM34" s="50">
        <v>0.13822599999999999</v>
      </c>
      <c r="KN34" s="50">
        <v>9.9918000000000007E-2</v>
      </c>
      <c r="KO34" s="50">
        <v>9.7520999999999997E-2</v>
      </c>
      <c r="KP34" s="50">
        <v>6.7326999999999998E-2</v>
      </c>
      <c r="KQ34" s="43">
        <f t="shared" si="53"/>
        <v>0.10647900000000002</v>
      </c>
      <c r="KS34" s="50">
        <v>3.0668000000000001E-2</v>
      </c>
      <c r="KT34" s="50">
        <v>-4.0390000000000001E-3</v>
      </c>
      <c r="KU34" s="50">
        <v>4.8639000000000002E-2</v>
      </c>
      <c r="KV34" s="43">
        <f t="shared" si="54"/>
        <v>2.5089333333333335E-2</v>
      </c>
      <c r="KX34" s="43">
        <f t="shared" si="55"/>
        <v>5.6298011111111108E-2</v>
      </c>
      <c r="KY34" s="43">
        <f t="shared" si="56"/>
        <v>2.5337922183296543E-2</v>
      </c>
      <c r="KZ34" s="43">
        <f t="shared" si="57"/>
        <v>18</v>
      </c>
      <c r="LD34" s="50">
        <v>0.79074</v>
      </c>
      <c r="LE34" s="50">
        <v>0.690384</v>
      </c>
      <c r="LF34" s="50">
        <v>0.49756099999999998</v>
      </c>
      <c r="LG34" s="50">
        <v>0.57593099999999997</v>
      </c>
      <c r="LH34" s="43">
        <f t="shared" si="58"/>
        <v>0.63865399999999994</v>
      </c>
      <c r="LJ34" s="51">
        <v>0.79120999999999997</v>
      </c>
      <c r="LK34" s="51">
        <v>0.464752</v>
      </c>
      <c r="LL34" s="51">
        <v>0.78983700000000001</v>
      </c>
      <c r="LM34" s="51">
        <v>0.64989200000000003</v>
      </c>
      <c r="LN34" s="51">
        <v>0.69226900000000002</v>
      </c>
      <c r="LO34" s="51">
        <v>0.83876899999999999</v>
      </c>
      <c r="LP34" s="51">
        <v>0.85921999999999998</v>
      </c>
      <c r="LQ34" s="51">
        <v>0.813087</v>
      </c>
      <c r="LR34" s="51">
        <v>0.42362499999999997</v>
      </c>
      <c r="LS34" s="51">
        <v>0.479377</v>
      </c>
      <c r="LT34" s="43">
        <f t="shared" si="59"/>
        <v>0.68020380000000003</v>
      </c>
      <c r="LV34" s="50">
        <v>0.671489</v>
      </c>
      <c r="LW34" s="50">
        <v>0.63175099999999995</v>
      </c>
      <c r="LX34" s="50">
        <v>0.44633299999999998</v>
      </c>
      <c r="LY34" s="50">
        <v>0.650644</v>
      </c>
      <c r="LZ34" s="50">
        <v>0.43327100000000002</v>
      </c>
      <c r="MA34" s="74">
        <f t="shared" si="60"/>
        <v>0.56669759999999991</v>
      </c>
      <c r="MB34" s="74"/>
      <c r="MC34" s="74">
        <f t="shared" si="61"/>
        <v>0.62851846666666666</v>
      </c>
      <c r="MD34" s="74">
        <f t="shared" si="62"/>
        <v>3.3156000646305035E-2</v>
      </c>
      <c r="ME34" s="43">
        <f t="shared" si="63"/>
        <v>19</v>
      </c>
      <c r="MH34" s="50">
        <v>0.21602399999999999</v>
      </c>
      <c r="MI34" s="50">
        <v>0.21588199999999999</v>
      </c>
      <c r="MJ34" s="50">
        <v>6.9101999999999997E-2</v>
      </c>
      <c r="MK34" s="50">
        <v>7.2344000000000006E-2</v>
      </c>
      <c r="ML34" s="50">
        <v>0.31735000000000002</v>
      </c>
      <c r="MM34" s="50">
        <v>0.20596500000000001</v>
      </c>
      <c r="MN34" s="50">
        <v>0.10237400000000001</v>
      </c>
      <c r="MO34" s="50">
        <v>0.14598700000000001</v>
      </c>
      <c r="MP34" s="50">
        <v>4.4311000000000003E-2</v>
      </c>
      <c r="MQ34" s="50">
        <v>5.6992000000000001E-2</v>
      </c>
      <c r="MR34" s="43">
        <f t="shared" si="64"/>
        <v>0.14463310000000001</v>
      </c>
      <c r="MT34" s="50">
        <v>2.4171999999999999E-2</v>
      </c>
      <c r="MU34" s="50">
        <v>2.98E-2</v>
      </c>
      <c r="MV34" s="50">
        <v>2.5666000000000001E-2</v>
      </c>
      <c r="MW34" s="50">
        <v>8.4682999999999994E-2</v>
      </c>
      <c r="MX34" s="43">
        <f t="shared" si="65"/>
        <v>4.1080249999999999E-2</v>
      </c>
      <c r="MZ34" s="50">
        <v>4.6071000000000001E-2</v>
      </c>
      <c r="NA34" s="50">
        <v>5.4493E-2</v>
      </c>
      <c r="NB34" s="50">
        <v>2.0383999999999999E-2</v>
      </c>
      <c r="NC34" s="50">
        <v>3.2113000000000003E-2</v>
      </c>
      <c r="ND34" s="50">
        <v>6.7529000000000006E-2</v>
      </c>
      <c r="NE34" s="50">
        <v>5.8756999999999997E-2</v>
      </c>
      <c r="NF34" s="43">
        <f t="shared" si="66"/>
        <v>4.6557833333333333E-2</v>
      </c>
      <c r="NH34" s="43">
        <f t="shared" si="67"/>
        <v>7.742372777777777E-2</v>
      </c>
      <c r="NI34" s="43">
        <f t="shared" si="68"/>
        <v>3.3641867594176547E-2</v>
      </c>
      <c r="NJ34" s="43">
        <f t="shared" si="69"/>
        <v>20</v>
      </c>
      <c r="NM34" s="51">
        <v>0.27648</v>
      </c>
      <c r="NN34" s="51">
        <v>1.0138400000000001</v>
      </c>
      <c r="NO34" s="51">
        <v>0.30357400000000001</v>
      </c>
      <c r="NP34" s="51">
        <v>0.75766900000000004</v>
      </c>
      <c r="NQ34" s="51">
        <v>0.54968399999999995</v>
      </c>
      <c r="NR34" s="51">
        <v>0.45837299999999997</v>
      </c>
      <c r="NS34" s="43">
        <f t="shared" si="70"/>
        <v>0.55993666666666664</v>
      </c>
      <c r="NU34" s="51">
        <v>0.19933799999999999</v>
      </c>
      <c r="NV34" s="51">
        <v>0.95007600000000003</v>
      </c>
      <c r="NW34" s="43">
        <f t="shared" si="71"/>
        <v>0.57470699999999997</v>
      </c>
      <c r="NY34" s="50">
        <v>0.77038300000000004</v>
      </c>
      <c r="NZ34" s="50">
        <v>0.90908800000000001</v>
      </c>
      <c r="OA34" s="50">
        <v>0.71759200000000001</v>
      </c>
      <c r="OB34" s="50">
        <v>0.49115399999999998</v>
      </c>
      <c r="OC34" s="50">
        <v>0.59616599999999997</v>
      </c>
      <c r="OD34" s="43">
        <f t="shared" si="5"/>
        <v>0.69687660000000007</v>
      </c>
      <c r="OF34" s="43">
        <f t="shared" si="6"/>
        <v>0.61050675555555556</v>
      </c>
      <c r="OG34" s="43">
        <f t="shared" si="7"/>
        <v>4.3394904496236709E-2</v>
      </c>
      <c r="OH34" s="43">
        <f t="shared" si="8"/>
        <v>13</v>
      </c>
      <c r="OI34" s="74"/>
      <c r="OJ34" s="74"/>
      <c r="OU34" s="75"/>
      <c r="OV34" s="75"/>
      <c r="OW34" s="75"/>
      <c r="OX34" s="75"/>
      <c r="PD34" s="75"/>
      <c r="PE34" s="75"/>
      <c r="PF34" s="75"/>
      <c r="PG34" s="75"/>
      <c r="PH34" s="75"/>
      <c r="PI34" s="75"/>
      <c r="PJ34" s="75"/>
      <c r="PK34" s="75"/>
      <c r="PL34" s="75"/>
      <c r="PM34" s="75"/>
      <c r="PN34" s="75"/>
      <c r="PO34" s="75"/>
      <c r="PV34" s="74"/>
      <c r="PW34" s="74"/>
      <c r="PX34" s="74"/>
      <c r="PY34" s="74"/>
      <c r="PZ34" s="74"/>
      <c r="QA34" s="74"/>
      <c r="QB34" s="74"/>
      <c r="QC34" s="74"/>
      <c r="QD34" s="74"/>
      <c r="QE34" s="74"/>
      <c r="QF34" s="74"/>
      <c r="QG34" s="74"/>
      <c r="QN34" s="74"/>
      <c r="QO34" s="74"/>
      <c r="QP34" s="74"/>
      <c r="QQ34" s="74"/>
      <c r="QR34" s="74"/>
      <c r="QS34" s="74"/>
      <c r="QU34" s="74"/>
      <c r="QV34" s="74"/>
      <c r="QW34" s="74"/>
      <c r="QY34" s="74"/>
      <c r="QZ34" s="74"/>
      <c r="RA34" s="74"/>
      <c r="RG34" s="74"/>
      <c r="RI34" s="74"/>
      <c r="RQ34" s="74"/>
      <c r="RR34" s="74"/>
      <c r="RZ34" s="74"/>
      <c r="SA34" s="74"/>
      <c r="SB34" s="74"/>
      <c r="SC34" s="74"/>
      <c r="SI34" s="74"/>
      <c r="SJ34" s="74"/>
    </row>
    <row r="35" spans="1:504" x14ac:dyDescent="0.2">
      <c r="A35" s="67">
        <v>37</v>
      </c>
      <c r="B35" s="43">
        <f t="shared" si="72"/>
        <v>34.5</v>
      </c>
      <c r="C35" s="43">
        <v>27</v>
      </c>
      <c r="E35" s="50">
        <v>0.64198200000000005</v>
      </c>
      <c r="F35" s="50">
        <v>0.52570399999999995</v>
      </c>
      <c r="G35" s="50">
        <v>0.71948800000000002</v>
      </c>
      <c r="H35" s="50">
        <v>0.58981899999999998</v>
      </c>
      <c r="I35" s="50">
        <v>0.83183200000000002</v>
      </c>
      <c r="J35" s="50">
        <v>0.65264599999999995</v>
      </c>
      <c r="K35" s="50">
        <v>0.471223</v>
      </c>
      <c r="L35" s="50">
        <v>0.682535</v>
      </c>
      <c r="M35" s="50">
        <v>0.61481699999999995</v>
      </c>
      <c r="N35" s="50">
        <v>0.61852600000000002</v>
      </c>
      <c r="O35" s="70">
        <f t="shared" si="9"/>
        <v>0.63485720000000001</v>
      </c>
      <c r="Q35" s="50">
        <v>0.58490799999999998</v>
      </c>
      <c r="R35" s="50">
        <v>0.80618100000000004</v>
      </c>
      <c r="S35" s="50">
        <v>0.62513300000000005</v>
      </c>
      <c r="T35" s="50">
        <v>0.48652200000000001</v>
      </c>
      <c r="U35" s="70">
        <f t="shared" si="10"/>
        <v>0.62568599999999996</v>
      </c>
      <c r="W35" s="50">
        <v>0.44248199999999999</v>
      </c>
      <c r="X35" s="50">
        <v>0.51038799999999995</v>
      </c>
      <c r="Y35" s="50">
        <v>0.48070299999999999</v>
      </c>
      <c r="Z35" s="50">
        <v>0.68192900000000001</v>
      </c>
      <c r="AA35" s="50">
        <v>0.50856999999999997</v>
      </c>
      <c r="AB35" s="50">
        <v>0.57023199999999996</v>
      </c>
      <c r="AC35" s="50">
        <v>0.52351499999999995</v>
      </c>
      <c r="AD35" s="70">
        <f t="shared" si="11"/>
        <v>0.53111699999999995</v>
      </c>
      <c r="AF35" s="50">
        <v>0.39611499999999999</v>
      </c>
      <c r="AG35" s="50">
        <v>0.35907499999999998</v>
      </c>
      <c r="AH35" s="50">
        <v>0.52538200000000002</v>
      </c>
      <c r="AI35" s="50">
        <v>0.465835</v>
      </c>
      <c r="AJ35" s="50">
        <v>0.44883299999999998</v>
      </c>
      <c r="AK35" s="50">
        <v>0.49523200000000001</v>
      </c>
      <c r="AL35" s="50">
        <v>0.38081500000000001</v>
      </c>
      <c r="AM35" s="70">
        <f t="shared" si="12"/>
        <v>0.43875528571428574</v>
      </c>
      <c r="AO35" s="43">
        <f t="shared" si="13"/>
        <v>0.55760387142857137</v>
      </c>
      <c r="AP35" s="43">
        <f t="shared" si="14"/>
        <v>4.6034220686482642E-2</v>
      </c>
      <c r="AQ35" s="43">
        <f t="shared" si="15"/>
        <v>28</v>
      </c>
      <c r="AU35" s="51">
        <v>0.40725299999999998</v>
      </c>
      <c r="AV35" s="51">
        <v>0.412906</v>
      </c>
      <c r="AW35" s="51">
        <v>0.58897200000000005</v>
      </c>
      <c r="AX35" s="51">
        <v>0.41496899999999998</v>
      </c>
      <c r="AY35" s="51">
        <v>0.43760599999999999</v>
      </c>
      <c r="AZ35" s="51">
        <v>0.83116999999999996</v>
      </c>
      <c r="BA35" s="51">
        <v>0.67593199999999998</v>
      </c>
      <c r="BB35" s="51">
        <v>0.57448500000000002</v>
      </c>
      <c r="BC35" s="51">
        <v>0.492091</v>
      </c>
      <c r="BD35" s="51">
        <v>0.47799999999999998</v>
      </c>
      <c r="BE35" s="51">
        <v>0.763791</v>
      </c>
      <c r="BF35" s="51">
        <v>0.51798500000000003</v>
      </c>
      <c r="BG35" s="51">
        <v>0.60805200000000004</v>
      </c>
      <c r="BH35" s="51">
        <v>0.50873199999999996</v>
      </c>
      <c r="BI35" s="51">
        <v>0.67305000000000004</v>
      </c>
      <c r="BJ35" s="51">
        <v>0.43125799999999997</v>
      </c>
      <c r="BK35" s="51">
        <v>0.65683199999999997</v>
      </c>
      <c r="BL35" s="51">
        <v>0.40803499999999998</v>
      </c>
      <c r="BM35" s="43">
        <f t="shared" si="16"/>
        <v>0.54895105555555557</v>
      </c>
      <c r="BO35" s="50">
        <v>0.54883999999999999</v>
      </c>
      <c r="BP35" s="50">
        <v>0.54589699999999997</v>
      </c>
      <c r="BQ35" s="50">
        <v>0.411107</v>
      </c>
      <c r="BR35" s="50">
        <v>0.69942499999999996</v>
      </c>
      <c r="BS35" s="50">
        <v>0.69121299999999997</v>
      </c>
      <c r="BT35" s="50">
        <v>0.47670400000000002</v>
      </c>
      <c r="BU35" s="43">
        <f t="shared" si="17"/>
        <v>0.5621976666666666</v>
      </c>
      <c r="BW35" s="50">
        <v>0.60797500000000004</v>
      </c>
      <c r="BX35" s="50">
        <v>0.64312100000000005</v>
      </c>
      <c r="BY35" s="50">
        <v>0.58577100000000004</v>
      </c>
      <c r="BZ35" s="50">
        <v>0.58313099999999995</v>
      </c>
      <c r="CA35" s="43">
        <f t="shared" si="18"/>
        <v>0.60499950000000002</v>
      </c>
      <c r="CC35" s="51">
        <v>0.68991999999999998</v>
      </c>
      <c r="CD35" s="51">
        <v>0.49797200000000003</v>
      </c>
      <c r="CE35" s="51">
        <v>0.79885499999999998</v>
      </c>
      <c r="CF35" s="51">
        <v>0.56337899999999996</v>
      </c>
      <c r="CG35" s="51">
        <v>0.598526</v>
      </c>
      <c r="CH35" s="51">
        <v>0.78440299999999996</v>
      </c>
      <c r="CI35" s="51">
        <v>0.80745199999999995</v>
      </c>
      <c r="CJ35" s="51">
        <v>0.82468200000000003</v>
      </c>
      <c r="CK35" s="51">
        <v>0.47542000000000001</v>
      </c>
      <c r="CL35" s="51">
        <v>0.52291799999999999</v>
      </c>
      <c r="CM35" s="43">
        <f t="shared" si="19"/>
        <v>0.6563526999999999</v>
      </c>
      <c r="CO35" s="50">
        <v>0.58498899999999998</v>
      </c>
      <c r="CP35" s="50">
        <v>0.63722599999999996</v>
      </c>
      <c r="CQ35" s="50">
        <v>0.49748999999999999</v>
      </c>
      <c r="CR35" s="50">
        <v>0.65029400000000004</v>
      </c>
      <c r="CS35" s="50">
        <v>0.42488799999999999</v>
      </c>
      <c r="CT35" s="43">
        <f t="shared" si="20"/>
        <v>0.55897740000000007</v>
      </c>
      <c r="CV35" s="43">
        <f t="shared" si="21"/>
        <v>0.58629566444444436</v>
      </c>
      <c r="CW35" s="43">
        <f t="shared" si="22"/>
        <v>4.4663862846657375E-2</v>
      </c>
      <c r="CX35" s="43">
        <f t="shared" si="23"/>
        <v>43</v>
      </c>
      <c r="DB35" s="50">
        <v>0.69567599999999996</v>
      </c>
      <c r="DC35" s="50">
        <v>0.48486499999999999</v>
      </c>
      <c r="DD35" s="50">
        <v>0.69420899999999996</v>
      </c>
      <c r="DE35" s="50">
        <v>0.319525</v>
      </c>
      <c r="DF35" s="50">
        <v>0.80257800000000001</v>
      </c>
      <c r="DG35" s="50">
        <v>0.565222</v>
      </c>
      <c r="DH35" s="43">
        <f t="shared" si="24"/>
        <v>0.59367916666666665</v>
      </c>
      <c r="DJ35" s="50">
        <v>0.26986700000000002</v>
      </c>
      <c r="DK35" s="50">
        <v>0.44200499999999998</v>
      </c>
      <c r="DL35" s="50">
        <v>0.41255999999999998</v>
      </c>
      <c r="DM35" s="50">
        <v>0.41582200000000002</v>
      </c>
      <c r="DN35" s="50">
        <v>0.61761500000000003</v>
      </c>
      <c r="DO35" s="50">
        <v>0.60458400000000001</v>
      </c>
      <c r="DP35" s="50">
        <v>0.46750700000000001</v>
      </c>
      <c r="DQ35" s="50">
        <v>0.85774300000000003</v>
      </c>
      <c r="DR35" s="50">
        <v>0.42318499999999998</v>
      </c>
      <c r="DS35" s="50">
        <v>0.64931899999999998</v>
      </c>
      <c r="DT35" s="50">
        <v>0.39205499999999999</v>
      </c>
      <c r="DU35" s="50">
        <v>0.480439</v>
      </c>
      <c r="DV35" s="50">
        <v>0.88441199999999998</v>
      </c>
      <c r="DW35" s="43">
        <f t="shared" si="25"/>
        <v>0.53208561538461541</v>
      </c>
      <c r="DY35" s="50">
        <v>0.47967599999999999</v>
      </c>
      <c r="DZ35" s="50">
        <v>0.34123999999999999</v>
      </c>
      <c r="EA35" s="50">
        <v>0.65656800000000004</v>
      </c>
      <c r="EB35" s="50">
        <v>0.53001299999999996</v>
      </c>
      <c r="EC35" s="50">
        <v>0.68996800000000003</v>
      </c>
      <c r="ED35" s="43">
        <f t="shared" si="26"/>
        <v>0.539493</v>
      </c>
      <c r="EF35" s="50">
        <v>0.28398000000000001</v>
      </c>
      <c r="EG35" s="50">
        <v>0.31344499999999997</v>
      </c>
      <c r="EH35" s="50">
        <v>0.54508699999999999</v>
      </c>
      <c r="EI35" s="50">
        <v>0.54632999999999998</v>
      </c>
      <c r="EJ35" s="50">
        <v>0.35678399999999999</v>
      </c>
      <c r="EK35" s="43">
        <f t="shared" si="27"/>
        <v>0.40912519999999997</v>
      </c>
      <c r="EM35" s="43">
        <f t="shared" si="28"/>
        <v>0.51859574551282051</v>
      </c>
      <c r="EN35" s="43">
        <f t="shared" si="29"/>
        <v>3.8987169151423112E-2</v>
      </c>
      <c r="EO35" s="43">
        <f t="shared" si="30"/>
        <v>29</v>
      </c>
      <c r="ER35" s="50">
        <v>0.455179</v>
      </c>
      <c r="ES35" s="50">
        <v>0.69175200000000003</v>
      </c>
      <c r="ET35" s="50">
        <v>0.518849</v>
      </c>
      <c r="EU35" s="43">
        <f t="shared" si="31"/>
        <v>0.55525999999999998</v>
      </c>
      <c r="EW35" s="50">
        <v>0.27552700000000002</v>
      </c>
      <c r="EX35" s="50">
        <v>0.25188100000000002</v>
      </c>
      <c r="EY35" s="50">
        <v>0.30766100000000002</v>
      </c>
      <c r="EZ35" s="50">
        <v>0.252774</v>
      </c>
      <c r="FA35" s="50">
        <v>0.56108800000000003</v>
      </c>
      <c r="FB35" s="50">
        <v>0.26686100000000001</v>
      </c>
      <c r="FC35" s="43">
        <f t="shared" si="32"/>
        <v>0.31929866666666668</v>
      </c>
      <c r="FE35" s="50">
        <v>0.42146400000000001</v>
      </c>
      <c r="FF35" s="50">
        <v>0.75076100000000001</v>
      </c>
      <c r="FG35" s="50">
        <v>0.47628599999999999</v>
      </c>
      <c r="FH35" s="50">
        <v>0.42884</v>
      </c>
      <c r="FI35" s="50">
        <v>0.409777</v>
      </c>
      <c r="FJ35" s="50">
        <v>0.39526899999999998</v>
      </c>
      <c r="FK35" s="50">
        <v>0.41225600000000001</v>
      </c>
      <c r="FL35" s="50">
        <v>0.222025</v>
      </c>
      <c r="FM35" s="50">
        <v>0.722464</v>
      </c>
      <c r="FN35" s="50">
        <v>0.35433500000000001</v>
      </c>
      <c r="FO35" s="43">
        <f t="shared" si="33"/>
        <v>0.45934770000000003</v>
      </c>
      <c r="FQ35" s="51">
        <v>0.29647099999999998</v>
      </c>
      <c r="FR35" s="51">
        <v>0.995888</v>
      </c>
      <c r="FS35" s="51">
        <v>0.68606500000000004</v>
      </c>
      <c r="FT35" s="43">
        <f t="shared" si="34"/>
        <v>0.65947466666666665</v>
      </c>
      <c r="FV35" s="43">
        <f t="shared" si="35"/>
        <v>0.49834525833333332</v>
      </c>
      <c r="FW35" s="43">
        <f t="shared" si="36"/>
        <v>7.2330529280660236E-2</v>
      </c>
      <c r="FX35" s="43">
        <f t="shared" si="37"/>
        <v>22</v>
      </c>
      <c r="GA35" s="50">
        <v>0.269986</v>
      </c>
      <c r="GB35" s="50">
        <v>0.30107499999999998</v>
      </c>
      <c r="GC35" s="43">
        <f t="shared" si="38"/>
        <v>0.28553050000000002</v>
      </c>
      <c r="GE35" s="50">
        <v>0.35918699999999998</v>
      </c>
      <c r="GF35" s="51">
        <v>0.485433</v>
      </c>
      <c r="GG35" s="51">
        <v>0.24255299999999999</v>
      </c>
      <c r="GH35" s="43">
        <f t="shared" si="39"/>
        <v>0.36399300000000001</v>
      </c>
      <c r="GJ35" s="50">
        <v>0.50058499999999995</v>
      </c>
      <c r="GK35" s="50">
        <v>0.414605</v>
      </c>
      <c r="GL35" s="50">
        <v>0.48949700000000002</v>
      </c>
      <c r="GM35" s="43">
        <f t="shared" si="40"/>
        <v>0.46822900000000001</v>
      </c>
      <c r="GO35" s="51">
        <v>0.451598</v>
      </c>
      <c r="GP35" s="51">
        <v>0.34968900000000003</v>
      </c>
      <c r="GQ35" s="51">
        <v>0.45184800000000003</v>
      </c>
      <c r="GR35" s="51">
        <v>0.73789099999999996</v>
      </c>
      <c r="GS35" s="51">
        <v>0.37686199999999997</v>
      </c>
      <c r="GT35" s="51">
        <v>0.54964199999999996</v>
      </c>
      <c r="GU35" s="51">
        <v>0.60926800000000003</v>
      </c>
      <c r="GV35" s="51">
        <v>0.623062</v>
      </c>
      <c r="GW35" s="51">
        <v>0.65322100000000005</v>
      </c>
      <c r="GX35" s="43">
        <f t="shared" si="41"/>
        <v>0.53367566666666677</v>
      </c>
      <c r="GZ35" s="43">
        <f t="shared" si="0"/>
        <v>0.36923487500000002</v>
      </c>
      <c r="HA35" s="43">
        <f t="shared" si="1"/>
        <v>3.7566270580788014E-2</v>
      </c>
      <c r="HB35" s="43">
        <f t="shared" si="42"/>
        <v>17</v>
      </c>
      <c r="HG35" s="51">
        <v>0.40725299999999998</v>
      </c>
      <c r="HH35" s="51">
        <v>0.412906</v>
      </c>
      <c r="HI35" s="51">
        <v>0.58897200000000005</v>
      </c>
      <c r="HJ35" s="51">
        <v>0.41496899999999998</v>
      </c>
      <c r="HK35" s="51">
        <v>0.43760599999999999</v>
      </c>
      <c r="HL35" s="51">
        <v>0.83116999999999996</v>
      </c>
      <c r="HM35" s="51">
        <v>0.67593199999999998</v>
      </c>
      <c r="HN35" s="51">
        <v>0.57448500000000002</v>
      </c>
      <c r="HO35" s="51">
        <v>0.492091</v>
      </c>
      <c r="HP35" s="51">
        <v>0.47799999999999998</v>
      </c>
      <c r="HQ35" s="51">
        <v>0.763791</v>
      </c>
      <c r="HR35" s="51">
        <v>0.51798500000000003</v>
      </c>
      <c r="HS35" s="51">
        <v>0.60805200000000004</v>
      </c>
      <c r="HT35" s="51">
        <v>0.50873199999999996</v>
      </c>
      <c r="HU35" s="51">
        <v>0.67305000000000004</v>
      </c>
      <c r="HV35" s="51">
        <v>0.43125799999999997</v>
      </c>
      <c r="HW35" s="51">
        <v>0.65683199999999997</v>
      </c>
      <c r="HX35" s="51">
        <v>0.40803499999999998</v>
      </c>
      <c r="HY35" s="71">
        <f t="shared" si="43"/>
        <v>0.54895105555555557</v>
      </c>
      <c r="IA35" s="50">
        <v>0.54883999999999999</v>
      </c>
      <c r="IB35" s="50">
        <v>0.54589699999999997</v>
      </c>
      <c r="IC35" s="50">
        <v>0.411107</v>
      </c>
      <c r="ID35" s="50">
        <v>0.69942499999999996</v>
      </c>
      <c r="IE35" s="50">
        <v>0.69121299999999997</v>
      </c>
      <c r="IF35" s="50">
        <v>0.47670400000000002</v>
      </c>
      <c r="IG35" s="70">
        <f t="shared" si="44"/>
        <v>0.5621976666666666</v>
      </c>
      <c r="II35" s="50">
        <v>0.60797500000000004</v>
      </c>
      <c r="IJ35" s="50">
        <v>0.64312100000000005</v>
      </c>
      <c r="IK35" s="50">
        <v>0.58577100000000004</v>
      </c>
      <c r="IL35" s="86">
        <v>0.58313099999999995</v>
      </c>
      <c r="IM35" s="95">
        <f t="shared" si="45"/>
        <v>0.60499950000000002</v>
      </c>
      <c r="IN35" s="74"/>
      <c r="IO35" s="74">
        <f t="shared" si="46"/>
        <v>0.57204940740740728</v>
      </c>
      <c r="IP35" s="74">
        <f t="shared" si="47"/>
        <v>1.6913009074649935E-2</v>
      </c>
      <c r="IQ35" s="74">
        <f t="shared" si="48"/>
        <v>28</v>
      </c>
      <c r="IR35" s="74"/>
      <c r="IS35" s="74"/>
      <c r="IT35" s="50">
        <v>0.57446900000000001</v>
      </c>
      <c r="IU35" s="50">
        <v>0.72860499999999995</v>
      </c>
      <c r="IV35" s="50">
        <v>0.49776900000000002</v>
      </c>
      <c r="IW35" s="50">
        <v>0.57139600000000002</v>
      </c>
      <c r="IX35" s="50">
        <v>0.43658400000000003</v>
      </c>
      <c r="IY35" s="50">
        <v>0.470725</v>
      </c>
      <c r="IZ35" s="50">
        <v>0.57813599999999998</v>
      </c>
      <c r="JA35" s="43">
        <f t="shared" si="49"/>
        <v>0.5510977142857143</v>
      </c>
      <c r="JC35" s="50">
        <v>0.42394700000000002</v>
      </c>
      <c r="JD35" s="50">
        <v>0.65505899999999995</v>
      </c>
      <c r="JE35" s="50">
        <v>0.56211699999999998</v>
      </c>
      <c r="JF35" s="43">
        <f t="shared" si="50"/>
        <v>0.547041</v>
      </c>
      <c r="JH35" s="51">
        <v>0.38891799999999999</v>
      </c>
      <c r="JI35" s="51">
        <v>0.65065499999999998</v>
      </c>
      <c r="JJ35" s="152">
        <v>0.70974899999999996</v>
      </c>
      <c r="JK35" s="51">
        <v>0.63803900000000002</v>
      </c>
      <c r="JL35" s="51">
        <v>0.62046299999999999</v>
      </c>
      <c r="JM35" s="51">
        <v>0.585368</v>
      </c>
      <c r="JN35" s="51">
        <v>0.69032000000000004</v>
      </c>
      <c r="JO35" s="51">
        <v>0.76027400000000001</v>
      </c>
      <c r="JP35" s="51">
        <v>0.58161099999999999</v>
      </c>
      <c r="JQ35" s="51">
        <v>0.68977900000000003</v>
      </c>
      <c r="JR35" s="51">
        <v>0.81814500000000001</v>
      </c>
      <c r="JS35" s="43">
        <f t="shared" si="51"/>
        <v>0.64848372727272718</v>
      </c>
      <c r="JU35" s="43">
        <f t="shared" si="2"/>
        <v>0.5490693571428571</v>
      </c>
      <c r="JV35" s="43">
        <f t="shared" si="3"/>
        <v>2.0283571428571512E-3</v>
      </c>
      <c r="JW35" s="43">
        <f t="shared" si="4"/>
        <v>10</v>
      </c>
      <c r="JZ35" s="50">
        <v>-2.2497E-2</v>
      </c>
      <c r="KA35" s="50">
        <v>0.13519900000000001</v>
      </c>
      <c r="KB35" s="50">
        <v>-6.9430000000000004E-3</v>
      </c>
      <c r="KC35" s="50">
        <v>1.7822999999999999E-2</v>
      </c>
      <c r="KD35" s="50">
        <v>5.6667000000000002E-2</v>
      </c>
      <c r="KE35" s="50">
        <v>5.1013000000000003E-2</v>
      </c>
      <c r="KF35" s="50">
        <v>-2.0265999999999999E-2</v>
      </c>
      <c r="KG35" s="50">
        <v>3.8559999999999997E-2</v>
      </c>
      <c r="KH35" s="50">
        <v>4.7343000000000003E-2</v>
      </c>
      <c r="KI35" s="50">
        <v>7.7774999999999997E-2</v>
      </c>
      <c r="KJ35" s="43">
        <f t="shared" si="52"/>
        <v>3.7467399999999998E-2</v>
      </c>
      <c r="KL35" s="50">
        <v>0.157859</v>
      </c>
      <c r="KM35" s="50">
        <v>0.16081599999999999</v>
      </c>
      <c r="KN35" s="50">
        <v>7.8993999999999995E-2</v>
      </c>
      <c r="KO35" s="50">
        <v>8.2932000000000006E-2</v>
      </c>
      <c r="KP35" s="50">
        <v>6.5625000000000003E-2</v>
      </c>
      <c r="KQ35" s="43">
        <f t="shared" si="53"/>
        <v>0.1092452</v>
      </c>
      <c r="KS35" s="50">
        <v>2.8201E-2</v>
      </c>
      <c r="KT35" s="50">
        <v>7.9000000000000001E-4</v>
      </c>
      <c r="KU35" s="50">
        <v>4.3470000000000002E-2</v>
      </c>
      <c r="KV35" s="43">
        <f t="shared" si="54"/>
        <v>2.4153666666666667E-2</v>
      </c>
      <c r="KX35" s="43">
        <f t="shared" si="55"/>
        <v>5.6955422222222218E-2</v>
      </c>
      <c r="KY35" s="43">
        <f t="shared" si="56"/>
        <v>2.6425868127366005E-2</v>
      </c>
      <c r="KZ35" s="43">
        <f t="shared" si="57"/>
        <v>18</v>
      </c>
      <c r="LD35" s="50">
        <v>0.60797500000000004</v>
      </c>
      <c r="LE35" s="50">
        <v>0.64312100000000005</v>
      </c>
      <c r="LF35" s="50">
        <v>0.58577100000000004</v>
      </c>
      <c r="LG35" s="50">
        <v>0.58313099999999995</v>
      </c>
      <c r="LH35" s="43">
        <f t="shared" si="58"/>
        <v>0.60499950000000002</v>
      </c>
      <c r="LJ35" s="51">
        <v>0.68991999999999998</v>
      </c>
      <c r="LK35" s="51">
        <v>0.49797200000000003</v>
      </c>
      <c r="LL35" s="51">
        <v>0.79885499999999998</v>
      </c>
      <c r="LM35" s="51">
        <v>0.56337899999999996</v>
      </c>
      <c r="LN35" s="51">
        <v>0.598526</v>
      </c>
      <c r="LO35" s="51">
        <v>0.78440299999999996</v>
      </c>
      <c r="LP35" s="51">
        <v>0.80745199999999995</v>
      </c>
      <c r="LQ35" s="51">
        <v>0.82468200000000003</v>
      </c>
      <c r="LR35" s="51">
        <v>0.47542000000000001</v>
      </c>
      <c r="LS35" s="51">
        <v>0.52291799999999999</v>
      </c>
      <c r="LT35" s="43">
        <f t="shared" si="59"/>
        <v>0.6563526999999999</v>
      </c>
      <c r="LV35" s="50">
        <v>0.58498899999999998</v>
      </c>
      <c r="LW35" s="50">
        <v>0.63722599999999996</v>
      </c>
      <c r="LX35" s="50">
        <v>0.49748999999999999</v>
      </c>
      <c r="LY35" s="50">
        <v>0.65029400000000004</v>
      </c>
      <c r="LZ35" s="50">
        <v>0.42488799999999999</v>
      </c>
      <c r="MA35" s="74">
        <f t="shared" si="60"/>
        <v>0.55897740000000007</v>
      </c>
      <c r="MB35" s="74"/>
      <c r="MC35" s="74">
        <f t="shared" si="61"/>
        <v>0.60677653333333337</v>
      </c>
      <c r="MD35" s="74">
        <f t="shared" si="62"/>
        <v>2.8123866780863812E-2</v>
      </c>
      <c r="ME35" s="43">
        <f t="shared" si="63"/>
        <v>19</v>
      </c>
      <c r="MH35" s="50">
        <v>0.21915399999999999</v>
      </c>
      <c r="MI35" s="50">
        <v>0.23669000000000001</v>
      </c>
      <c r="MJ35" s="50">
        <v>6.5540000000000001E-2</v>
      </c>
      <c r="MK35" s="50">
        <v>7.3524000000000006E-2</v>
      </c>
      <c r="ML35" s="50">
        <v>0.29957</v>
      </c>
      <c r="MM35" s="50">
        <v>0.20927499999999999</v>
      </c>
      <c r="MN35" s="50">
        <v>0.10392</v>
      </c>
      <c r="MO35" s="50">
        <v>0.144424</v>
      </c>
      <c r="MP35" s="50">
        <v>5.6723999999999997E-2</v>
      </c>
      <c r="MQ35" s="50">
        <v>5.2171000000000002E-2</v>
      </c>
      <c r="MR35" s="43">
        <f t="shared" si="64"/>
        <v>0.14609920000000001</v>
      </c>
      <c r="MT35" s="50">
        <v>2.2825999999999999E-2</v>
      </c>
      <c r="MU35" s="50">
        <v>2.7567000000000001E-2</v>
      </c>
      <c r="MV35" s="50">
        <v>2.8899999999999999E-2</v>
      </c>
      <c r="MW35" s="50">
        <v>8.4031999999999996E-2</v>
      </c>
      <c r="MX35" s="43">
        <f t="shared" si="65"/>
        <v>4.0831249999999999E-2</v>
      </c>
      <c r="MZ35" s="50">
        <v>2.9465000000000002E-2</v>
      </c>
      <c r="NA35" s="50">
        <v>5.9015999999999999E-2</v>
      </c>
      <c r="NB35" s="50">
        <v>2.4315E-2</v>
      </c>
      <c r="NC35" s="50">
        <v>3.1343000000000003E-2</v>
      </c>
      <c r="ND35" s="50">
        <v>7.5772000000000006E-2</v>
      </c>
      <c r="NE35" s="50">
        <v>6.4537999999999998E-2</v>
      </c>
      <c r="NF35" s="43">
        <f t="shared" si="66"/>
        <v>4.7408166666666668E-2</v>
      </c>
      <c r="NH35" s="43">
        <f t="shared" si="67"/>
        <v>7.8112872222222227E-2</v>
      </c>
      <c r="NI35" s="43">
        <f t="shared" si="68"/>
        <v>3.4046142863965505E-2</v>
      </c>
      <c r="NJ35" s="43">
        <f t="shared" si="69"/>
        <v>20</v>
      </c>
      <c r="NM35" s="51">
        <v>0.26212000000000002</v>
      </c>
      <c r="NN35" s="51">
        <v>0.86826199999999998</v>
      </c>
      <c r="NO35" s="51">
        <v>0.32391799999999998</v>
      </c>
      <c r="NP35" s="51">
        <v>0.79661300000000002</v>
      </c>
      <c r="NQ35" s="51">
        <v>0.46392699999999998</v>
      </c>
      <c r="NR35" s="51">
        <v>0.41345799999999999</v>
      </c>
      <c r="NS35" s="43">
        <f t="shared" si="70"/>
        <v>0.52138299999999993</v>
      </c>
      <c r="NU35" s="51">
        <v>0.232624</v>
      </c>
      <c r="NV35" s="51">
        <v>0.88533499999999998</v>
      </c>
      <c r="NW35" s="43">
        <f t="shared" si="71"/>
        <v>0.55897949999999996</v>
      </c>
      <c r="NY35" s="50">
        <v>0.74994300000000003</v>
      </c>
      <c r="NZ35" s="50">
        <v>0.94229700000000005</v>
      </c>
      <c r="OA35" s="50">
        <v>0.71808000000000005</v>
      </c>
      <c r="OB35" s="50">
        <v>0.61786600000000003</v>
      </c>
      <c r="OC35" s="50">
        <v>0.61466600000000005</v>
      </c>
      <c r="OD35" s="43">
        <f t="shared" si="5"/>
        <v>0.72857039999999995</v>
      </c>
      <c r="OF35" s="43">
        <f t="shared" si="6"/>
        <v>0.60297763333333332</v>
      </c>
      <c r="OG35" s="43">
        <f t="shared" si="7"/>
        <v>6.3727365870305502E-2</v>
      </c>
      <c r="OH35" s="43">
        <f t="shared" si="8"/>
        <v>13</v>
      </c>
      <c r="OI35" s="74"/>
      <c r="OJ35" s="74"/>
      <c r="OU35" s="75"/>
      <c r="OV35" s="75"/>
      <c r="OW35" s="75"/>
      <c r="OX35" s="75"/>
      <c r="PD35" s="75"/>
      <c r="PE35" s="75"/>
      <c r="PF35" s="75"/>
      <c r="PG35" s="75"/>
      <c r="PH35" s="75"/>
      <c r="PI35" s="75"/>
      <c r="PJ35" s="75"/>
      <c r="PK35" s="75"/>
      <c r="PL35" s="75"/>
      <c r="PM35" s="75"/>
      <c r="PN35" s="75"/>
      <c r="PO35" s="75"/>
      <c r="PV35" s="74"/>
      <c r="PW35" s="74"/>
      <c r="PX35" s="74"/>
      <c r="PY35" s="74"/>
      <c r="PZ35" s="74"/>
      <c r="QA35" s="74"/>
      <c r="QB35" s="74"/>
      <c r="QC35" s="74"/>
      <c r="QD35" s="74"/>
      <c r="QE35" s="74"/>
      <c r="QF35" s="74"/>
      <c r="QG35" s="74"/>
      <c r="QN35" s="74"/>
      <c r="QO35" s="74"/>
      <c r="QP35" s="74"/>
      <c r="QQ35" s="74"/>
      <c r="QR35" s="74"/>
      <c r="QS35" s="74"/>
      <c r="QU35" s="74"/>
      <c r="QV35" s="74"/>
      <c r="QW35" s="74"/>
      <c r="QY35" s="74"/>
      <c r="QZ35" s="74"/>
      <c r="RA35" s="74"/>
      <c r="RG35" s="74"/>
      <c r="RI35" s="74"/>
      <c r="RQ35" s="74"/>
      <c r="RR35" s="74"/>
      <c r="RZ35" s="74"/>
      <c r="SA35" s="74"/>
      <c r="SB35" s="74"/>
      <c r="SC35" s="74"/>
      <c r="SI35" s="74"/>
      <c r="SJ35" s="74"/>
    </row>
    <row r="36" spans="1:504" x14ac:dyDescent="0.2">
      <c r="A36" s="58">
        <v>38.61</v>
      </c>
      <c r="B36" s="43">
        <f t="shared" si="72"/>
        <v>36</v>
      </c>
      <c r="C36" s="43">
        <v>28</v>
      </c>
      <c r="E36" s="50">
        <v>0.63804399999999994</v>
      </c>
      <c r="F36" s="50">
        <v>0.54169699999999998</v>
      </c>
      <c r="G36" s="50">
        <v>0.619035</v>
      </c>
      <c r="H36" s="50">
        <v>0.55265799999999998</v>
      </c>
      <c r="I36" s="50">
        <v>0.81589299999999998</v>
      </c>
      <c r="J36" s="50">
        <v>0.603688</v>
      </c>
      <c r="K36" s="50">
        <v>0.492288</v>
      </c>
      <c r="L36" s="50">
        <v>0.66782200000000003</v>
      </c>
      <c r="M36" s="50">
        <v>0.64391699999999996</v>
      </c>
      <c r="N36" s="50">
        <v>0.67153200000000002</v>
      </c>
      <c r="O36" s="70">
        <f t="shared" si="9"/>
        <v>0.62465740000000003</v>
      </c>
      <c r="Q36" s="50">
        <v>0.65209700000000004</v>
      </c>
      <c r="R36" s="50">
        <v>0.87952600000000003</v>
      </c>
      <c r="S36" s="50">
        <v>0.69922200000000001</v>
      </c>
      <c r="T36" s="50">
        <v>0.51259900000000003</v>
      </c>
      <c r="U36" s="70">
        <f t="shared" si="10"/>
        <v>0.68586100000000005</v>
      </c>
      <c r="W36" s="50">
        <v>0.39271800000000001</v>
      </c>
      <c r="X36" s="50">
        <v>0.59460800000000003</v>
      </c>
      <c r="Y36" s="50">
        <v>0.46406999999999998</v>
      </c>
      <c r="Z36" s="50">
        <v>0.72111800000000004</v>
      </c>
      <c r="AA36" s="50">
        <v>0.54122899999999996</v>
      </c>
      <c r="AB36" s="50">
        <v>0.58534299999999995</v>
      </c>
      <c r="AC36" s="50">
        <v>0.54042299999999999</v>
      </c>
      <c r="AD36" s="70">
        <f t="shared" si="11"/>
        <v>0.54850128571428569</v>
      </c>
      <c r="AF36" s="50">
        <v>0.44337700000000002</v>
      </c>
      <c r="AG36" s="50">
        <v>0.388015</v>
      </c>
      <c r="AH36" s="50">
        <v>0.57141799999999998</v>
      </c>
      <c r="AI36" s="50">
        <v>0.43209199999999998</v>
      </c>
      <c r="AJ36" s="50">
        <v>0.50676500000000002</v>
      </c>
      <c r="AK36" s="50">
        <v>0.49842799999999998</v>
      </c>
      <c r="AL36" s="50">
        <v>0.43293799999999999</v>
      </c>
      <c r="AM36" s="70">
        <f t="shared" si="12"/>
        <v>0.46757614285714288</v>
      </c>
      <c r="AO36" s="43">
        <f t="shared" si="13"/>
        <v>0.58164895714285714</v>
      </c>
      <c r="AP36" s="43">
        <f t="shared" si="14"/>
        <v>4.7276889274477936E-2</v>
      </c>
      <c r="AQ36" s="43">
        <f t="shared" si="15"/>
        <v>28</v>
      </c>
      <c r="AU36" s="51">
        <v>0.38671899999999998</v>
      </c>
      <c r="AV36" s="51">
        <v>0.41946299999999997</v>
      </c>
      <c r="AW36" s="51">
        <v>0.55357500000000004</v>
      </c>
      <c r="AX36" s="51">
        <v>0.42831799999999998</v>
      </c>
      <c r="AY36" s="51">
        <v>0.465202</v>
      </c>
      <c r="AZ36" s="51">
        <v>0.80724899999999999</v>
      </c>
      <c r="BA36" s="51">
        <v>0.75390299999999999</v>
      </c>
      <c r="BB36" s="51">
        <v>0.60233099999999995</v>
      </c>
      <c r="BC36" s="51">
        <v>0.51513399999999998</v>
      </c>
      <c r="BD36" s="51">
        <v>0.57398099999999996</v>
      </c>
      <c r="BE36" s="51">
        <v>0.78584399999999999</v>
      </c>
      <c r="BF36" s="51">
        <v>0.57095399999999996</v>
      </c>
      <c r="BG36" s="51">
        <v>0.65576500000000004</v>
      </c>
      <c r="BH36" s="51">
        <v>0.57629600000000003</v>
      </c>
      <c r="BI36" s="51">
        <v>0.64929499999999996</v>
      </c>
      <c r="BJ36" s="51">
        <v>0.35255700000000001</v>
      </c>
      <c r="BK36" s="51">
        <v>0.65173899999999996</v>
      </c>
      <c r="BL36" s="51">
        <v>0.40285199999999999</v>
      </c>
      <c r="BM36" s="43">
        <f t="shared" si="16"/>
        <v>0.56395427777777762</v>
      </c>
      <c r="BO36" s="50">
        <v>0.50218600000000002</v>
      </c>
      <c r="BP36" s="50">
        <v>0.57904100000000003</v>
      </c>
      <c r="BQ36" s="50">
        <v>0.48858800000000002</v>
      </c>
      <c r="BR36" s="50">
        <v>0.70640599999999998</v>
      </c>
      <c r="BS36" s="50">
        <v>0.68028299999999997</v>
      </c>
      <c r="BT36" s="50">
        <v>0.51222400000000001</v>
      </c>
      <c r="BU36" s="43">
        <f t="shared" si="17"/>
        <v>0.57812133333333326</v>
      </c>
      <c r="BW36" s="50">
        <v>0.63199399999999994</v>
      </c>
      <c r="BX36" s="50">
        <v>0.65691600000000006</v>
      </c>
      <c r="BY36" s="50">
        <v>0.53804200000000002</v>
      </c>
      <c r="BZ36" s="50">
        <v>0.62041299999999999</v>
      </c>
      <c r="CA36" s="43">
        <f t="shared" si="18"/>
        <v>0.61184125</v>
      </c>
      <c r="CC36" s="51">
        <v>0.75441400000000003</v>
      </c>
      <c r="CD36" s="51">
        <v>0.53723699999999996</v>
      </c>
      <c r="CE36" s="51">
        <v>0.74933799999999995</v>
      </c>
      <c r="CF36" s="51">
        <v>0.56979999999999997</v>
      </c>
      <c r="CG36" s="51">
        <v>0.63037900000000002</v>
      </c>
      <c r="CH36" s="51">
        <v>0.78681800000000002</v>
      </c>
      <c r="CI36" s="51">
        <v>0.81242400000000004</v>
      </c>
      <c r="CJ36" s="51">
        <v>0.793346</v>
      </c>
      <c r="CK36" s="51">
        <v>0.46100400000000002</v>
      </c>
      <c r="CL36" s="51">
        <v>0.53233699999999995</v>
      </c>
      <c r="CM36" s="43">
        <f t="shared" si="19"/>
        <v>0.66270969999999996</v>
      </c>
      <c r="CO36" s="50">
        <v>0.67939000000000005</v>
      </c>
      <c r="CP36" s="50">
        <v>0.619371</v>
      </c>
      <c r="CQ36" s="50">
        <v>0.52255499999999999</v>
      </c>
      <c r="CR36" s="50">
        <v>0.63535900000000001</v>
      </c>
      <c r="CS36" s="50">
        <v>0.397947</v>
      </c>
      <c r="CT36" s="43">
        <f t="shared" si="20"/>
        <v>0.57092439999999989</v>
      </c>
      <c r="CV36" s="43">
        <f t="shared" si="21"/>
        <v>0.59751019222222213</v>
      </c>
      <c r="CW36" s="43">
        <f t="shared" si="22"/>
        <v>4.0819990883125566E-2</v>
      </c>
      <c r="CX36" s="43">
        <f t="shared" si="23"/>
        <v>43</v>
      </c>
      <c r="DB36" s="50">
        <v>0.48463000000000001</v>
      </c>
      <c r="DC36" s="50">
        <v>0.55326200000000003</v>
      </c>
      <c r="DD36" s="50">
        <v>0.66365600000000002</v>
      </c>
      <c r="DE36" s="50">
        <v>0.342337</v>
      </c>
      <c r="DF36" s="50">
        <v>0.78725599999999996</v>
      </c>
      <c r="DG36" s="50">
        <v>0.62027100000000002</v>
      </c>
      <c r="DH36" s="43">
        <f t="shared" si="24"/>
        <v>0.57523533333333321</v>
      </c>
      <c r="DJ36" s="50">
        <v>0.27408199999999999</v>
      </c>
      <c r="DK36" s="50">
        <v>0.43422300000000003</v>
      </c>
      <c r="DL36" s="50">
        <v>0.41550199999999998</v>
      </c>
      <c r="DM36" s="50">
        <v>0.45277000000000001</v>
      </c>
      <c r="DN36" s="50">
        <v>0.62193900000000002</v>
      </c>
      <c r="DO36" s="50">
        <v>0.55255200000000004</v>
      </c>
      <c r="DP36" s="50">
        <v>0.49643599999999999</v>
      </c>
      <c r="DQ36" s="50">
        <v>0.76718699999999995</v>
      </c>
      <c r="DR36" s="50">
        <v>0.45394400000000001</v>
      </c>
      <c r="DS36" s="50">
        <v>0.645459</v>
      </c>
      <c r="DT36" s="50">
        <v>0.42307099999999997</v>
      </c>
      <c r="DU36" s="50">
        <v>0.46670899999999998</v>
      </c>
      <c r="DV36" s="50">
        <v>0.731595</v>
      </c>
      <c r="DW36" s="43">
        <f t="shared" si="25"/>
        <v>0.51811300000000005</v>
      </c>
      <c r="DY36" s="50">
        <v>0.50850099999999998</v>
      </c>
      <c r="DZ36" s="50">
        <v>0.44421300000000002</v>
      </c>
      <c r="EA36" s="50">
        <v>0.70271300000000003</v>
      </c>
      <c r="EB36" s="50">
        <v>0.56683799999999995</v>
      </c>
      <c r="EC36" s="50">
        <v>0.63408100000000001</v>
      </c>
      <c r="ED36" s="43">
        <f t="shared" si="26"/>
        <v>0.57126920000000003</v>
      </c>
      <c r="EF36" s="50">
        <v>0.32781300000000002</v>
      </c>
      <c r="EG36" s="50">
        <v>0.28091100000000002</v>
      </c>
      <c r="EH36" s="50">
        <v>0.45633400000000002</v>
      </c>
      <c r="EI36" s="50">
        <v>0.558944</v>
      </c>
      <c r="EJ36" s="50">
        <v>0.50365000000000004</v>
      </c>
      <c r="EK36" s="43">
        <f t="shared" si="27"/>
        <v>0.42553039999999998</v>
      </c>
      <c r="EM36" s="43">
        <f t="shared" si="28"/>
        <v>0.52253698333333332</v>
      </c>
      <c r="EN36" s="43">
        <f t="shared" si="29"/>
        <v>3.4858994382738949E-2</v>
      </c>
      <c r="EO36" s="43">
        <f t="shared" si="30"/>
        <v>29</v>
      </c>
      <c r="ER36" s="50">
        <v>0.48447400000000002</v>
      </c>
      <c r="ES36" s="50">
        <v>0.67911699999999997</v>
      </c>
      <c r="ET36" s="50">
        <v>0.46437800000000001</v>
      </c>
      <c r="EU36" s="43">
        <f t="shared" si="31"/>
        <v>0.5426563333333333</v>
      </c>
      <c r="EW36" s="50">
        <v>0.23919399999999999</v>
      </c>
      <c r="EX36" s="50">
        <v>0.23905899999999999</v>
      </c>
      <c r="EY36" s="50">
        <v>0.333783</v>
      </c>
      <c r="EZ36" s="50">
        <v>0.243114</v>
      </c>
      <c r="FA36" s="50">
        <v>0.48712</v>
      </c>
      <c r="FB36" s="50">
        <v>0.26324500000000001</v>
      </c>
      <c r="FC36" s="43">
        <f t="shared" si="32"/>
        <v>0.30091916666666668</v>
      </c>
      <c r="FE36" s="50">
        <v>0.40462399999999998</v>
      </c>
      <c r="FF36" s="50">
        <v>0.80497700000000005</v>
      </c>
      <c r="FG36" s="50">
        <v>0.50412500000000005</v>
      </c>
      <c r="FH36" s="50">
        <v>0.486099</v>
      </c>
      <c r="FI36" s="50">
        <v>0.38194299999999998</v>
      </c>
      <c r="FJ36" s="50">
        <v>0.42358200000000001</v>
      </c>
      <c r="FK36" s="50">
        <v>0.36164600000000002</v>
      </c>
      <c r="FL36" s="50">
        <v>0.25074200000000002</v>
      </c>
      <c r="FM36" s="50">
        <v>0.71390500000000001</v>
      </c>
      <c r="FN36" s="50">
        <v>0.46440700000000001</v>
      </c>
      <c r="FO36" s="43">
        <f t="shared" si="33"/>
        <v>0.47960499999999995</v>
      </c>
      <c r="FQ36" s="51">
        <v>0.27938499999999999</v>
      </c>
      <c r="FR36" s="51">
        <v>0.97969200000000001</v>
      </c>
      <c r="FS36" s="51">
        <v>0.68407499999999999</v>
      </c>
      <c r="FT36" s="43">
        <f t="shared" si="34"/>
        <v>0.64771733333333337</v>
      </c>
      <c r="FV36" s="43">
        <f t="shared" si="35"/>
        <v>0.49272445833333334</v>
      </c>
      <c r="FW36" s="43">
        <f t="shared" si="36"/>
        <v>7.2730881531435351E-2</v>
      </c>
      <c r="FX36" s="43">
        <f t="shared" si="37"/>
        <v>22</v>
      </c>
      <c r="GA36" s="50">
        <v>0.296956</v>
      </c>
      <c r="GB36" s="50">
        <v>0.30404500000000001</v>
      </c>
      <c r="GC36" s="43">
        <f t="shared" si="38"/>
        <v>0.3005005</v>
      </c>
      <c r="GE36" s="50">
        <v>0.38538</v>
      </c>
      <c r="GF36" s="51">
        <v>0.46790900000000002</v>
      </c>
      <c r="GG36" s="51">
        <v>0.146927</v>
      </c>
      <c r="GH36" s="43">
        <f t="shared" si="39"/>
        <v>0.30741800000000002</v>
      </c>
      <c r="GJ36" s="50">
        <v>0.50757699999999994</v>
      </c>
      <c r="GK36" s="50">
        <v>0.35655300000000001</v>
      </c>
      <c r="GL36" s="50">
        <v>0.63280499999999995</v>
      </c>
      <c r="GM36" s="43">
        <f t="shared" si="40"/>
        <v>0.4989783333333333</v>
      </c>
      <c r="GO36" s="51">
        <v>0.52622899999999995</v>
      </c>
      <c r="GP36" s="51">
        <v>0.39681100000000002</v>
      </c>
      <c r="GQ36" s="51">
        <v>0.43162600000000001</v>
      </c>
      <c r="GR36" s="51">
        <v>0.69098000000000004</v>
      </c>
      <c r="GS36" s="51">
        <v>0.32302999999999998</v>
      </c>
      <c r="GT36" s="51">
        <v>0.57249300000000003</v>
      </c>
      <c r="GU36" s="51">
        <v>0.51454500000000003</v>
      </c>
      <c r="GV36" s="51">
        <v>0.70885399999999998</v>
      </c>
      <c r="GW36" s="51">
        <v>0.57680900000000002</v>
      </c>
      <c r="GX36" s="43">
        <f t="shared" si="41"/>
        <v>0.52681966666666669</v>
      </c>
      <c r="GZ36" s="43">
        <f t="shared" si="0"/>
        <v>0.37306920833333335</v>
      </c>
      <c r="HA36" s="43">
        <f t="shared" si="1"/>
        <v>4.6170843915578685E-2</v>
      </c>
      <c r="HB36" s="43">
        <f t="shared" si="42"/>
        <v>17</v>
      </c>
      <c r="HG36" s="51">
        <v>0.38671899999999998</v>
      </c>
      <c r="HH36" s="51">
        <v>0.41946299999999997</v>
      </c>
      <c r="HI36" s="51">
        <v>0.55357500000000004</v>
      </c>
      <c r="HJ36" s="51">
        <v>0.42831799999999998</v>
      </c>
      <c r="HK36" s="51">
        <v>0.465202</v>
      </c>
      <c r="HL36" s="51">
        <v>0.80724899999999999</v>
      </c>
      <c r="HM36" s="51">
        <v>0.75390299999999999</v>
      </c>
      <c r="HN36" s="51">
        <v>0.60233099999999995</v>
      </c>
      <c r="HO36" s="51">
        <v>0.51513399999999998</v>
      </c>
      <c r="HP36" s="51">
        <v>0.57398099999999996</v>
      </c>
      <c r="HQ36" s="51">
        <v>0.78584399999999999</v>
      </c>
      <c r="HR36" s="51">
        <v>0.57095399999999996</v>
      </c>
      <c r="HS36" s="51">
        <v>0.65576500000000004</v>
      </c>
      <c r="HT36" s="51">
        <v>0.57629600000000003</v>
      </c>
      <c r="HU36" s="51">
        <v>0.64929499999999996</v>
      </c>
      <c r="HV36" s="51">
        <v>0.35255700000000001</v>
      </c>
      <c r="HW36" s="51">
        <v>0.65173899999999996</v>
      </c>
      <c r="HX36" s="51">
        <v>0.40285199999999999</v>
      </c>
      <c r="HY36" s="71">
        <f t="shared" si="43"/>
        <v>0.56395427777777762</v>
      </c>
      <c r="IA36" s="50">
        <v>0.50218600000000002</v>
      </c>
      <c r="IB36" s="50">
        <v>0.57904100000000003</v>
      </c>
      <c r="IC36" s="50">
        <v>0.48858800000000002</v>
      </c>
      <c r="ID36" s="50">
        <v>0.70640599999999998</v>
      </c>
      <c r="IE36" s="50">
        <v>0.68028299999999997</v>
      </c>
      <c r="IF36" s="50">
        <v>0.51222400000000001</v>
      </c>
      <c r="IG36" s="70">
        <f t="shared" si="44"/>
        <v>0.57812133333333326</v>
      </c>
      <c r="II36" s="50">
        <v>0.63199399999999994</v>
      </c>
      <c r="IJ36" s="50">
        <v>0.65691600000000006</v>
      </c>
      <c r="IK36" s="50">
        <v>0.53804200000000002</v>
      </c>
      <c r="IL36" s="86">
        <v>0.62041299999999999</v>
      </c>
      <c r="IM36" s="95">
        <f t="shared" si="45"/>
        <v>0.61184125</v>
      </c>
      <c r="IN36" s="74"/>
      <c r="IO36" s="74">
        <f t="shared" si="46"/>
        <v>0.58463895370370356</v>
      </c>
      <c r="IP36" s="74">
        <f t="shared" si="47"/>
        <v>1.4202699961887231E-2</v>
      </c>
      <c r="IQ36" s="74">
        <f t="shared" si="48"/>
        <v>28</v>
      </c>
      <c r="IR36" s="74"/>
      <c r="IS36" s="74"/>
      <c r="IT36" s="50">
        <v>0.55982299999999996</v>
      </c>
      <c r="IU36" s="50">
        <v>0.69701500000000005</v>
      </c>
      <c r="IV36" s="50">
        <v>0.51436899999999997</v>
      </c>
      <c r="IW36" s="50">
        <v>0.57258100000000001</v>
      </c>
      <c r="IX36" s="50">
        <v>0.47774100000000003</v>
      </c>
      <c r="IY36" s="50">
        <v>0.41365299999999999</v>
      </c>
      <c r="IZ36" s="50">
        <v>0.65285499999999996</v>
      </c>
      <c r="JA36" s="43">
        <f t="shared" si="49"/>
        <v>0.55543385714285709</v>
      </c>
      <c r="JC36" s="50">
        <v>0.517405</v>
      </c>
      <c r="JD36" s="50">
        <v>0.78437999999999997</v>
      </c>
      <c r="JE36" s="50">
        <v>0.61595599999999995</v>
      </c>
      <c r="JF36" s="43">
        <f t="shared" si="50"/>
        <v>0.63924700000000001</v>
      </c>
      <c r="JH36" s="51">
        <v>0.43871199999999999</v>
      </c>
      <c r="JI36" s="51">
        <v>0.70336900000000002</v>
      </c>
      <c r="JJ36" s="152">
        <v>0.720414</v>
      </c>
      <c r="JK36" s="51">
        <v>0.67862500000000003</v>
      </c>
      <c r="JL36" s="51">
        <v>0.65220400000000001</v>
      </c>
      <c r="JM36" s="51">
        <v>0.59214100000000003</v>
      </c>
      <c r="JN36" s="51">
        <v>0.72160100000000005</v>
      </c>
      <c r="JO36" s="51">
        <v>0.69402299999999995</v>
      </c>
      <c r="JP36" s="51">
        <v>0.515795</v>
      </c>
      <c r="JQ36" s="51">
        <v>0.69401100000000004</v>
      </c>
      <c r="JR36" s="51">
        <v>0.821515</v>
      </c>
      <c r="JS36" s="43">
        <f t="shared" si="51"/>
        <v>0.65749181818181812</v>
      </c>
      <c r="JU36" s="43">
        <f t="shared" si="2"/>
        <v>0.59734042857142855</v>
      </c>
      <c r="JV36" s="43">
        <f t="shared" si="3"/>
        <v>4.190657142857146E-2</v>
      </c>
      <c r="JW36" s="43">
        <f t="shared" si="4"/>
        <v>10</v>
      </c>
      <c r="JZ36" s="50">
        <v>-1.6240000000000001E-2</v>
      </c>
      <c r="KA36" s="50">
        <v>0.219555</v>
      </c>
      <c r="KB36" s="50">
        <v>-3.8730000000000001E-3</v>
      </c>
      <c r="KC36" s="50">
        <v>5.1359999999999999E-3</v>
      </c>
      <c r="KD36" s="50">
        <v>7.2883000000000003E-2</v>
      </c>
      <c r="KE36" s="50">
        <v>2.8584999999999999E-2</v>
      </c>
      <c r="KF36" s="50">
        <v>-6.3439999999999998E-3</v>
      </c>
      <c r="KG36" s="50">
        <v>1.9088999999999998E-2</v>
      </c>
      <c r="KH36" s="50">
        <v>7.8712000000000004E-2</v>
      </c>
      <c r="KI36" s="50">
        <v>5.6988999999999998E-2</v>
      </c>
      <c r="KJ36" s="43">
        <f t="shared" si="52"/>
        <v>4.5449200000000009E-2</v>
      </c>
      <c r="KL36" s="50">
        <v>0.131047</v>
      </c>
      <c r="KM36" s="50">
        <v>0.19578400000000001</v>
      </c>
      <c r="KN36" s="50">
        <v>9.8615999999999995E-2</v>
      </c>
      <c r="KO36" s="50">
        <v>0.10111199999999999</v>
      </c>
      <c r="KP36" s="50">
        <v>7.4023000000000005E-2</v>
      </c>
      <c r="KQ36" s="43">
        <f t="shared" si="53"/>
        <v>0.12011639999999998</v>
      </c>
      <c r="KS36" s="50">
        <v>2.7042E-2</v>
      </c>
      <c r="KT36" s="50">
        <v>-4.9290000000000002E-3</v>
      </c>
      <c r="KU36" s="50">
        <v>4.6944E-2</v>
      </c>
      <c r="KV36" s="43">
        <f t="shared" si="54"/>
        <v>2.3019000000000001E-2</v>
      </c>
      <c r="KX36" s="43">
        <f t="shared" si="55"/>
        <v>6.286153333333333E-2</v>
      </c>
      <c r="KY36" s="43">
        <f t="shared" si="56"/>
        <v>2.9350572315676875E-2</v>
      </c>
      <c r="KZ36" s="43">
        <f t="shared" si="57"/>
        <v>18</v>
      </c>
      <c r="LD36" s="50">
        <v>0.63199399999999994</v>
      </c>
      <c r="LE36" s="50">
        <v>0.65691600000000006</v>
      </c>
      <c r="LF36" s="50">
        <v>0.53804200000000002</v>
      </c>
      <c r="LG36" s="50">
        <v>0.62041299999999999</v>
      </c>
      <c r="LH36" s="43">
        <f t="shared" si="58"/>
        <v>0.61184125</v>
      </c>
      <c r="LJ36" s="51">
        <v>0.75441400000000003</v>
      </c>
      <c r="LK36" s="51">
        <v>0.53723699999999996</v>
      </c>
      <c r="LL36" s="51">
        <v>0.74933799999999995</v>
      </c>
      <c r="LM36" s="51">
        <v>0.56979999999999997</v>
      </c>
      <c r="LN36" s="51">
        <v>0.63037900000000002</v>
      </c>
      <c r="LO36" s="51">
        <v>0.78681800000000002</v>
      </c>
      <c r="LP36" s="51">
        <v>0.81242400000000004</v>
      </c>
      <c r="LQ36" s="51">
        <v>0.793346</v>
      </c>
      <c r="LR36" s="51">
        <v>0.46100400000000002</v>
      </c>
      <c r="LS36" s="51">
        <v>0.53233699999999995</v>
      </c>
      <c r="LT36" s="43">
        <f t="shared" si="59"/>
        <v>0.66270969999999996</v>
      </c>
      <c r="LV36" s="50">
        <v>0.67939000000000005</v>
      </c>
      <c r="LW36" s="50">
        <v>0.619371</v>
      </c>
      <c r="LX36" s="50">
        <v>0.52255499999999999</v>
      </c>
      <c r="LY36" s="50">
        <v>0.63535900000000001</v>
      </c>
      <c r="LZ36" s="50">
        <v>0.397947</v>
      </c>
      <c r="MA36" s="74">
        <f t="shared" si="60"/>
        <v>0.57092439999999989</v>
      </c>
      <c r="MB36" s="74"/>
      <c r="MC36" s="74">
        <f t="shared" si="61"/>
        <v>0.61515844999999991</v>
      </c>
      <c r="MD36" s="74">
        <f t="shared" si="62"/>
        <v>2.6547995441605399E-2</v>
      </c>
      <c r="ME36" s="43">
        <f t="shared" si="63"/>
        <v>19</v>
      </c>
      <c r="MH36" s="50">
        <v>0.19747899999999999</v>
      </c>
      <c r="MI36" s="50">
        <v>0.245174</v>
      </c>
      <c r="MJ36" s="50">
        <v>6.8075999999999998E-2</v>
      </c>
      <c r="MK36" s="50">
        <v>8.0619999999999997E-2</v>
      </c>
      <c r="ML36" s="50">
        <v>0.30448700000000001</v>
      </c>
      <c r="MM36" s="50">
        <v>0.20907800000000001</v>
      </c>
      <c r="MN36" s="50">
        <v>0.10541</v>
      </c>
      <c r="MO36" s="50">
        <v>0.156329</v>
      </c>
      <c r="MP36" s="50">
        <v>5.4205999999999997E-2</v>
      </c>
      <c r="MQ36" s="50">
        <v>5.2845000000000003E-2</v>
      </c>
      <c r="MR36" s="43">
        <f t="shared" si="64"/>
        <v>0.14737040000000001</v>
      </c>
      <c r="MT36" s="50">
        <v>2.5031000000000001E-2</v>
      </c>
      <c r="MU36" s="50">
        <v>3.1475999999999997E-2</v>
      </c>
      <c r="MV36" s="50">
        <v>2.3913E-2</v>
      </c>
      <c r="MW36" s="50">
        <v>5.6737000000000003E-2</v>
      </c>
      <c r="MX36" s="43">
        <f t="shared" si="65"/>
        <v>3.428925E-2</v>
      </c>
      <c r="MZ36" s="50">
        <v>4.5456999999999997E-2</v>
      </c>
      <c r="NA36" s="50">
        <v>6.1428999999999997E-2</v>
      </c>
      <c r="NB36" s="50">
        <v>2.2447999999999999E-2</v>
      </c>
      <c r="NC36" s="50">
        <v>3.227E-2</v>
      </c>
      <c r="ND36" s="50">
        <v>7.3580000000000007E-2</v>
      </c>
      <c r="NE36" s="50">
        <v>5.9389999999999998E-2</v>
      </c>
      <c r="NF36" s="43">
        <f t="shared" si="66"/>
        <v>4.9095666666666669E-2</v>
      </c>
      <c r="NH36" s="43">
        <f t="shared" si="67"/>
        <v>7.6918438888888899E-2</v>
      </c>
      <c r="NI36" s="43">
        <f t="shared" si="68"/>
        <v>3.5484346839735177E-2</v>
      </c>
      <c r="NJ36" s="43">
        <f t="shared" si="69"/>
        <v>20</v>
      </c>
      <c r="NM36" s="51">
        <v>0.16752</v>
      </c>
      <c r="NN36" s="51">
        <v>0.77375700000000003</v>
      </c>
      <c r="NO36" s="51">
        <v>0.34983799999999998</v>
      </c>
      <c r="NP36" s="51">
        <v>0.76799700000000004</v>
      </c>
      <c r="NQ36" s="51">
        <v>0.607491</v>
      </c>
      <c r="NR36" s="51">
        <v>0.36192099999999999</v>
      </c>
      <c r="NS36" s="43">
        <f t="shared" si="70"/>
        <v>0.50475400000000004</v>
      </c>
      <c r="NU36" s="51">
        <v>0.20133400000000001</v>
      </c>
      <c r="NV36" s="51">
        <v>1.0800829999999999</v>
      </c>
      <c r="NW36" s="43">
        <f t="shared" si="71"/>
        <v>0.6407084999999999</v>
      </c>
      <c r="NY36" s="50">
        <v>0.85329200000000005</v>
      </c>
      <c r="NZ36" s="50">
        <v>0.84994000000000003</v>
      </c>
      <c r="OA36" s="50">
        <v>0.67927400000000004</v>
      </c>
      <c r="OB36" s="50">
        <v>0.55649400000000004</v>
      </c>
      <c r="OC36" s="50">
        <v>0.65058899999999997</v>
      </c>
      <c r="OD36" s="43">
        <f t="shared" si="5"/>
        <v>0.71791780000000005</v>
      </c>
      <c r="OF36" s="43">
        <f t="shared" si="6"/>
        <v>0.62112676666666655</v>
      </c>
      <c r="OG36" s="43">
        <f t="shared" si="7"/>
        <v>6.2309134209635859E-2</v>
      </c>
      <c r="OH36" s="43">
        <f t="shared" si="8"/>
        <v>13</v>
      </c>
      <c r="OI36" s="74"/>
      <c r="OJ36" s="74"/>
      <c r="OU36" s="75"/>
      <c r="OV36" s="75"/>
      <c r="OW36" s="75"/>
      <c r="OX36" s="75"/>
      <c r="PD36" s="75"/>
      <c r="PE36" s="75"/>
      <c r="PF36" s="75"/>
      <c r="PG36" s="75"/>
      <c r="PH36" s="75"/>
      <c r="PI36" s="75"/>
      <c r="PJ36" s="75"/>
      <c r="PK36" s="75"/>
      <c r="PL36" s="75"/>
      <c r="PM36" s="75"/>
      <c r="PN36" s="75"/>
      <c r="PO36" s="75"/>
      <c r="PV36" s="74"/>
      <c r="PW36" s="74"/>
      <c r="PX36" s="74"/>
      <c r="PY36" s="74"/>
      <c r="PZ36" s="74"/>
      <c r="QA36" s="74"/>
      <c r="QB36" s="74"/>
      <c r="QC36" s="74"/>
      <c r="QD36" s="74"/>
      <c r="QE36" s="74"/>
      <c r="QF36" s="74"/>
      <c r="QG36" s="74"/>
      <c r="QN36" s="74"/>
      <c r="QO36" s="74"/>
      <c r="QP36" s="74"/>
      <c r="QQ36" s="74"/>
      <c r="QR36" s="74"/>
      <c r="QS36" s="74"/>
      <c r="QU36" s="74"/>
      <c r="QV36" s="74"/>
      <c r="QW36" s="74"/>
      <c r="QY36" s="74"/>
      <c r="QZ36" s="74"/>
      <c r="RA36" s="74"/>
      <c r="RG36" s="74"/>
      <c r="RI36" s="74"/>
      <c r="RQ36" s="74"/>
      <c r="RR36" s="74"/>
      <c r="RZ36" s="74"/>
      <c r="SA36" s="74"/>
      <c r="SB36" s="74"/>
      <c r="SC36" s="74"/>
      <c r="SI36" s="74"/>
      <c r="SJ36" s="74"/>
    </row>
    <row r="37" spans="1:504" x14ac:dyDescent="0.2">
      <c r="A37" s="58">
        <v>40.22</v>
      </c>
      <c r="B37" s="43">
        <f t="shared" si="72"/>
        <v>37.5</v>
      </c>
      <c r="C37" s="43">
        <v>29</v>
      </c>
      <c r="E37" s="50">
        <v>0.68483400000000005</v>
      </c>
      <c r="F37" s="50">
        <v>0.53822000000000003</v>
      </c>
      <c r="G37" s="50">
        <v>0.67537899999999995</v>
      </c>
      <c r="H37" s="50">
        <v>0.57561099999999998</v>
      </c>
      <c r="I37" s="50">
        <v>0.79916500000000001</v>
      </c>
      <c r="J37" s="50">
        <v>0.66236200000000001</v>
      </c>
      <c r="K37" s="50">
        <v>0.50750200000000001</v>
      </c>
      <c r="L37" s="50">
        <v>0.69378099999999998</v>
      </c>
      <c r="M37" s="50">
        <v>0.59648500000000004</v>
      </c>
      <c r="N37" s="50">
        <v>0.67154899999999995</v>
      </c>
      <c r="O37" s="70">
        <f t="shared" si="9"/>
        <v>0.64048879999999997</v>
      </c>
      <c r="Q37" s="50">
        <v>0.58627099999999999</v>
      </c>
      <c r="R37" s="50">
        <v>1.01389</v>
      </c>
      <c r="S37" s="50">
        <v>0.76742200000000005</v>
      </c>
      <c r="T37" s="50">
        <v>0.55596199999999996</v>
      </c>
      <c r="U37" s="70">
        <f t="shared" si="10"/>
        <v>0.73088624999999996</v>
      </c>
      <c r="W37" s="50">
        <v>0.513042</v>
      </c>
      <c r="X37" s="50">
        <v>0.62188600000000005</v>
      </c>
      <c r="Y37" s="50">
        <v>0.459563</v>
      </c>
      <c r="Z37" s="50">
        <v>0.74416800000000005</v>
      </c>
      <c r="AA37" s="50">
        <v>0.50832599999999994</v>
      </c>
      <c r="AB37" s="50">
        <v>0.51256599999999997</v>
      </c>
      <c r="AC37" s="50">
        <v>0.59531800000000001</v>
      </c>
      <c r="AD37" s="70">
        <f t="shared" si="11"/>
        <v>0.56498128571428563</v>
      </c>
      <c r="AF37" s="50">
        <v>0.42396099999999998</v>
      </c>
      <c r="AG37" s="50">
        <v>0.331264</v>
      </c>
      <c r="AH37" s="50">
        <v>0.62045099999999997</v>
      </c>
      <c r="AI37" s="50">
        <v>0.45970899999999998</v>
      </c>
      <c r="AJ37" s="50">
        <v>0.41678199999999999</v>
      </c>
      <c r="AK37" s="50">
        <v>0.55044700000000002</v>
      </c>
      <c r="AL37" s="50">
        <v>0.39880700000000002</v>
      </c>
      <c r="AM37" s="70">
        <f t="shared" si="12"/>
        <v>0.45734585714285719</v>
      </c>
      <c r="AO37" s="43">
        <f t="shared" si="13"/>
        <v>0.59842554821428573</v>
      </c>
      <c r="AP37" s="43">
        <f t="shared" si="14"/>
        <v>5.7977835273009475E-2</v>
      </c>
      <c r="AQ37" s="43">
        <f t="shared" si="15"/>
        <v>28</v>
      </c>
      <c r="AU37" s="51">
        <v>0.445969</v>
      </c>
      <c r="AV37" s="51">
        <v>0.37341400000000002</v>
      </c>
      <c r="AW37" s="51">
        <v>0.63551999999999997</v>
      </c>
      <c r="AX37" s="51">
        <v>0.44131799999999999</v>
      </c>
      <c r="AY37" s="51">
        <v>0.47122700000000001</v>
      </c>
      <c r="AZ37" s="51">
        <v>0.698048</v>
      </c>
      <c r="BA37" s="51">
        <v>0.66557900000000003</v>
      </c>
      <c r="BB37" s="51">
        <v>0.58480699999999997</v>
      </c>
      <c r="BC37" s="51">
        <v>0.50283699999999998</v>
      </c>
      <c r="BD37" s="51">
        <v>0.50285100000000005</v>
      </c>
      <c r="BE37" s="51">
        <v>0.77749900000000005</v>
      </c>
      <c r="BF37" s="51">
        <v>0.48128199999999999</v>
      </c>
      <c r="BG37" s="51">
        <v>0.65880399999999995</v>
      </c>
      <c r="BH37" s="51">
        <v>0.51759200000000005</v>
      </c>
      <c r="BI37" s="51">
        <v>0.70280699999999996</v>
      </c>
      <c r="BJ37" s="51">
        <v>0.37706800000000001</v>
      </c>
      <c r="BK37" s="51">
        <v>0.64467300000000005</v>
      </c>
      <c r="BL37" s="51">
        <v>0.40978599999999998</v>
      </c>
      <c r="BM37" s="43">
        <f t="shared" si="16"/>
        <v>0.54950449999999995</v>
      </c>
      <c r="BO37" s="50">
        <v>0.48060000000000003</v>
      </c>
      <c r="BP37" s="50">
        <v>0.63777399999999995</v>
      </c>
      <c r="BQ37" s="50">
        <v>0.40002100000000002</v>
      </c>
      <c r="BR37" s="50">
        <v>0.84454300000000004</v>
      </c>
      <c r="BS37" s="50">
        <v>0.62874399999999997</v>
      </c>
      <c r="BT37" s="50">
        <v>0.51974500000000001</v>
      </c>
      <c r="BU37" s="43">
        <f t="shared" si="17"/>
        <v>0.58523783333333335</v>
      </c>
      <c r="BW37" s="50">
        <v>0.66977699999999996</v>
      </c>
      <c r="BX37" s="50">
        <v>0.59489199999999998</v>
      </c>
      <c r="BY37" s="50">
        <v>0.73171699999999995</v>
      </c>
      <c r="BZ37" s="50">
        <v>0.62268199999999996</v>
      </c>
      <c r="CA37" s="43">
        <f t="shared" si="18"/>
        <v>0.65476699999999999</v>
      </c>
      <c r="CC37" s="51">
        <v>0.75056299999999998</v>
      </c>
      <c r="CD37" s="51">
        <v>0.46597100000000002</v>
      </c>
      <c r="CE37" s="51">
        <v>0.78239400000000003</v>
      </c>
      <c r="CF37" s="51">
        <v>0.52896299999999996</v>
      </c>
      <c r="CG37" s="51">
        <v>0.698882</v>
      </c>
      <c r="CH37" s="51">
        <v>0.83268699999999995</v>
      </c>
      <c r="CI37" s="51">
        <v>0.78100000000000003</v>
      </c>
      <c r="CJ37" s="51">
        <v>0.82432300000000003</v>
      </c>
      <c r="CK37" s="51">
        <v>0.44691599999999998</v>
      </c>
      <c r="CL37" s="51">
        <v>0.48253499999999999</v>
      </c>
      <c r="CM37" s="43">
        <f t="shared" si="19"/>
        <v>0.65942339999999988</v>
      </c>
      <c r="CO37" s="50">
        <v>0.68424099999999999</v>
      </c>
      <c r="CP37" s="50">
        <v>0.62473299999999998</v>
      </c>
      <c r="CQ37" s="50">
        <v>0.485541</v>
      </c>
      <c r="CR37" s="50">
        <v>0.64278100000000005</v>
      </c>
      <c r="CS37" s="50">
        <v>0.37108400000000002</v>
      </c>
      <c r="CT37" s="43">
        <f t="shared" si="20"/>
        <v>0.56167600000000006</v>
      </c>
      <c r="CV37" s="43">
        <f t="shared" si="21"/>
        <v>0.60212174666666662</v>
      </c>
      <c r="CW37" s="43">
        <f t="shared" si="22"/>
        <v>5.182784428499046E-2</v>
      </c>
      <c r="CX37" s="43">
        <f t="shared" si="23"/>
        <v>43</v>
      </c>
      <c r="DB37" s="50">
        <v>0.60392800000000002</v>
      </c>
      <c r="DC37" s="50">
        <v>0.47198800000000002</v>
      </c>
      <c r="DD37" s="50">
        <v>0.54912000000000005</v>
      </c>
      <c r="DE37" s="50">
        <v>0.36350199999999999</v>
      </c>
      <c r="DF37" s="50">
        <v>0.92461300000000002</v>
      </c>
      <c r="DG37" s="50">
        <v>0.66447400000000001</v>
      </c>
      <c r="DH37" s="43">
        <f t="shared" si="24"/>
        <v>0.59627083333333342</v>
      </c>
      <c r="DJ37" s="50">
        <v>0.24061299999999999</v>
      </c>
      <c r="DK37" s="50">
        <v>0.464673</v>
      </c>
      <c r="DL37" s="50">
        <v>0.43099900000000002</v>
      </c>
      <c r="DM37" s="50">
        <v>0.49048900000000001</v>
      </c>
      <c r="DN37" s="50">
        <v>0.65484799999999999</v>
      </c>
      <c r="DO37" s="50">
        <v>0.59474000000000005</v>
      </c>
      <c r="DP37" s="50">
        <v>0.544103</v>
      </c>
      <c r="DQ37" s="50">
        <v>0.92768700000000004</v>
      </c>
      <c r="DR37" s="50">
        <v>0.45899899999999999</v>
      </c>
      <c r="DS37" s="50">
        <v>0.58852599999999999</v>
      </c>
      <c r="DT37" s="50">
        <v>0.40411900000000001</v>
      </c>
      <c r="DU37" s="50">
        <v>0.57075100000000001</v>
      </c>
      <c r="DV37" s="50">
        <v>0.80231600000000003</v>
      </c>
      <c r="DW37" s="43">
        <f t="shared" si="25"/>
        <v>0.55175869230769237</v>
      </c>
      <c r="DY37" s="50">
        <v>0.50248000000000004</v>
      </c>
      <c r="DZ37" s="50">
        <v>0.42602499999999999</v>
      </c>
      <c r="EA37" s="50">
        <v>0.73707100000000003</v>
      </c>
      <c r="EB37" s="50">
        <v>0.51905000000000001</v>
      </c>
      <c r="EC37" s="50">
        <v>0.696434</v>
      </c>
      <c r="ED37" s="43">
        <f t="shared" si="26"/>
        <v>0.57621200000000006</v>
      </c>
      <c r="EF37" s="50">
        <v>0.30590899999999999</v>
      </c>
      <c r="EG37" s="50">
        <v>0.273092</v>
      </c>
      <c r="EH37" s="50">
        <v>0.51790000000000003</v>
      </c>
      <c r="EI37" s="50">
        <v>0.65415699999999999</v>
      </c>
      <c r="EJ37" s="50">
        <v>0.44278499999999998</v>
      </c>
      <c r="EK37" s="43">
        <f t="shared" si="27"/>
        <v>0.43876860000000006</v>
      </c>
      <c r="EM37" s="43">
        <f t="shared" si="28"/>
        <v>0.54075253141025648</v>
      </c>
      <c r="EN37" s="43">
        <f t="shared" si="29"/>
        <v>3.5191752827285684E-2</v>
      </c>
      <c r="EO37" s="43">
        <f t="shared" si="30"/>
        <v>29</v>
      </c>
      <c r="ER37" s="50">
        <v>0.51410299999999998</v>
      </c>
      <c r="ES37" s="50">
        <v>0.66502499999999998</v>
      </c>
      <c r="ET37" s="50">
        <v>0.49879299999999999</v>
      </c>
      <c r="EU37" s="43">
        <f t="shared" si="31"/>
        <v>0.559307</v>
      </c>
      <c r="EW37" s="50">
        <v>0.28979700000000003</v>
      </c>
      <c r="EX37" s="50">
        <v>0.26890399999999998</v>
      </c>
      <c r="EY37" s="50">
        <v>0.36864400000000003</v>
      </c>
      <c r="EZ37" s="50">
        <v>0.259959</v>
      </c>
      <c r="FA37" s="50">
        <v>0.50095299999999998</v>
      </c>
      <c r="FB37" s="50">
        <v>0.24684400000000001</v>
      </c>
      <c r="FC37" s="43">
        <f t="shared" si="32"/>
        <v>0.32251683333333336</v>
      </c>
      <c r="FE37" s="50">
        <v>0.42021500000000001</v>
      </c>
      <c r="FF37" s="50">
        <v>0.63762399999999997</v>
      </c>
      <c r="FG37" s="50">
        <v>0.44942100000000001</v>
      </c>
      <c r="FH37" s="50">
        <v>0.48359799999999997</v>
      </c>
      <c r="FI37" s="50">
        <v>0.41172799999999998</v>
      </c>
      <c r="FJ37" s="50">
        <v>0.441326</v>
      </c>
      <c r="FK37" s="50">
        <v>0.34426400000000001</v>
      </c>
      <c r="FL37" s="50">
        <v>0.24259</v>
      </c>
      <c r="FM37" s="50">
        <v>0.76671299999999998</v>
      </c>
      <c r="FN37" s="50">
        <v>0.40862399999999999</v>
      </c>
      <c r="FO37" s="43">
        <f t="shared" si="33"/>
        <v>0.46061029999999992</v>
      </c>
      <c r="FQ37" s="51">
        <v>0.33940999999999999</v>
      </c>
      <c r="FR37" s="51">
        <v>1.001884</v>
      </c>
      <c r="FS37" s="51">
        <v>0.66702099999999998</v>
      </c>
      <c r="FT37" s="43">
        <f t="shared" si="34"/>
        <v>0.66943833333333336</v>
      </c>
      <c r="FV37" s="43">
        <f t="shared" si="35"/>
        <v>0.50296811666666663</v>
      </c>
      <c r="FW37" s="43">
        <f t="shared" si="36"/>
        <v>7.373559356562924E-2</v>
      </c>
      <c r="FX37" s="43">
        <f t="shared" si="37"/>
        <v>22</v>
      </c>
      <c r="GA37" s="50">
        <v>0.30599799999999999</v>
      </c>
      <c r="GB37" s="50">
        <v>0.27398699999999998</v>
      </c>
      <c r="GC37" s="43">
        <f t="shared" si="38"/>
        <v>0.28999249999999999</v>
      </c>
      <c r="GE37" s="50">
        <v>0.413157</v>
      </c>
      <c r="GF37" s="51">
        <v>0.46181800000000001</v>
      </c>
      <c r="GG37" s="51">
        <v>0.18220700000000001</v>
      </c>
      <c r="GH37" s="43">
        <f t="shared" si="39"/>
        <v>0.32201250000000003</v>
      </c>
      <c r="GJ37" s="50">
        <v>0.60760400000000003</v>
      </c>
      <c r="GK37" s="50">
        <v>0.38445699999999999</v>
      </c>
      <c r="GL37" s="50">
        <v>0.57455599999999996</v>
      </c>
      <c r="GM37" s="43">
        <f t="shared" si="40"/>
        <v>0.52220566666666668</v>
      </c>
      <c r="GO37" s="51">
        <v>0.45639000000000002</v>
      </c>
      <c r="GP37" s="51">
        <v>0.37351400000000001</v>
      </c>
      <c r="GQ37" s="51">
        <v>0.44735200000000003</v>
      </c>
      <c r="GR37" s="51">
        <v>0.59171499999999999</v>
      </c>
      <c r="GS37" s="51">
        <v>0.47622300000000001</v>
      </c>
      <c r="GT37" s="51">
        <v>0.50612800000000002</v>
      </c>
      <c r="GU37" s="51">
        <v>0.50100199999999995</v>
      </c>
      <c r="GV37" s="51">
        <v>0.61277800000000004</v>
      </c>
      <c r="GW37" s="51">
        <v>0.60732399999999997</v>
      </c>
      <c r="GX37" s="43">
        <f t="shared" si="41"/>
        <v>0.5080473333333333</v>
      </c>
      <c r="GZ37" s="43">
        <f t="shared" si="0"/>
        <v>0.38684191666666667</v>
      </c>
      <c r="HA37" s="43">
        <f t="shared" si="1"/>
        <v>5.212044640295261E-2</v>
      </c>
      <c r="HB37" s="43">
        <f t="shared" si="42"/>
        <v>17</v>
      </c>
      <c r="HG37" s="51">
        <v>0.445969</v>
      </c>
      <c r="HH37" s="51">
        <v>0.37341400000000002</v>
      </c>
      <c r="HI37" s="51">
        <v>0.63551999999999997</v>
      </c>
      <c r="HJ37" s="51">
        <v>0.44131799999999999</v>
      </c>
      <c r="HK37" s="51">
        <v>0.47122700000000001</v>
      </c>
      <c r="HL37" s="51">
        <v>0.698048</v>
      </c>
      <c r="HM37" s="51">
        <v>0.66557900000000003</v>
      </c>
      <c r="HN37" s="51">
        <v>0.58480699999999997</v>
      </c>
      <c r="HO37" s="51">
        <v>0.50283699999999998</v>
      </c>
      <c r="HP37" s="51">
        <v>0.50285100000000005</v>
      </c>
      <c r="HQ37" s="51">
        <v>0.77749900000000005</v>
      </c>
      <c r="HR37" s="51">
        <v>0.48128199999999999</v>
      </c>
      <c r="HS37" s="51">
        <v>0.65880399999999995</v>
      </c>
      <c r="HT37" s="51">
        <v>0.51759200000000005</v>
      </c>
      <c r="HU37" s="51">
        <v>0.70280699999999996</v>
      </c>
      <c r="HV37" s="51">
        <v>0.37706800000000001</v>
      </c>
      <c r="HW37" s="51">
        <v>0.64467300000000005</v>
      </c>
      <c r="HX37" s="51">
        <v>0.40978599999999998</v>
      </c>
      <c r="HY37" s="71">
        <f t="shared" si="43"/>
        <v>0.54950449999999995</v>
      </c>
      <c r="IA37" s="50">
        <v>0.48060000000000003</v>
      </c>
      <c r="IB37" s="50">
        <v>0.63777399999999995</v>
      </c>
      <c r="IC37" s="50">
        <v>0.40002100000000002</v>
      </c>
      <c r="ID37" s="50">
        <v>0.84454300000000004</v>
      </c>
      <c r="IE37" s="50">
        <v>0.62874399999999997</v>
      </c>
      <c r="IF37" s="50">
        <v>0.51974500000000001</v>
      </c>
      <c r="IG37" s="70">
        <f t="shared" si="44"/>
        <v>0.58523783333333335</v>
      </c>
      <c r="II37" s="50">
        <v>0.66977699999999996</v>
      </c>
      <c r="IJ37" s="50">
        <v>0.59489199999999998</v>
      </c>
      <c r="IK37" s="50">
        <v>0.73171699999999995</v>
      </c>
      <c r="IL37" s="86">
        <v>0.62268199999999996</v>
      </c>
      <c r="IM37" s="95">
        <f t="shared" si="45"/>
        <v>0.65476699999999999</v>
      </c>
      <c r="IN37" s="74"/>
      <c r="IO37" s="74">
        <f t="shared" si="46"/>
        <v>0.5965031111111111</v>
      </c>
      <c r="IP37" s="74">
        <f t="shared" si="47"/>
        <v>3.0904305736258242E-2</v>
      </c>
      <c r="IQ37" s="74">
        <f t="shared" si="48"/>
        <v>28</v>
      </c>
      <c r="IR37" s="74"/>
      <c r="IS37" s="74"/>
      <c r="IT37" s="50">
        <v>0.54775300000000005</v>
      </c>
      <c r="IU37" s="50">
        <v>0.69649099999999997</v>
      </c>
      <c r="IV37" s="50">
        <v>0.50766699999999998</v>
      </c>
      <c r="IW37" s="50">
        <v>0.58039499999999999</v>
      </c>
      <c r="IX37" s="50">
        <v>0.47712399999999999</v>
      </c>
      <c r="IY37" s="50">
        <v>0.40987499999999999</v>
      </c>
      <c r="IZ37" s="50">
        <v>0.60413300000000003</v>
      </c>
      <c r="JA37" s="43">
        <f t="shared" si="49"/>
        <v>0.54620542857142851</v>
      </c>
      <c r="JC37" s="50">
        <v>0.51936300000000002</v>
      </c>
      <c r="JD37" s="50">
        <v>0.66213500000000003</v>
      </c>
      <c r="JE37" s="50">
        <v>0.49473299999999998</v>
      </c>
      <c r="JF37" s="43">
        <f t="shared" si="50"/>
        <v>0.55874366666666664</v>
      </c>
      <c r="JH37" s="51">
        <v>0.412721</v>
      </c>
      <c r="JI37" s="51">
        <v>0.636633</v>
      </c>
      <c r="JJ37" s="152">
        <v>0.77506699999999995</v>
      </c>
      <c r="JK37" s="51">
        <v>0.655644</v>
      </c>
      <c r="JL37" s="51">
        <v>0.60709299999999999</v>
      </c>
      <c r="JM37" s="51">
        <v>0.55730100000000005</v>
      </c>
      <c r="JN37" s="51">
        <v>0.66737999999999997</v>
      </c>
      <c r="JO37" s="51">
        <v>0.69386999999999999</v>
      </c>
      <c r="JP37" s="51">
        <v>0.48203400000000002</v>
      </c>
      <c r="JQ37" s="51">
        <v>0.66034199999999998</v>
      </c>
      <c r="JR37" s="51">
        <v>0.78087799999999996</v>
      </c>
      <c r="JS37" s="43">
        <f t="shared" si="51"/>
        <v>0.6299057272727272</v>
      </c>
      <c r="JU37" s="43">
        <f t="shared" si="2"/>
        <v>0.55247454761904757</v>
      </c>
      <c r="JV37" s="43">
        <f t="shared" si="3"/>
        <v>6.2691190476190642E-3</v>
      </c>
      <c r="JW37" s="43">
        <f t="shared" si="4"/>
        <v>10</v>
      </c>
      <c r="JZ37" s="50">
        <v>-1.9902E-2</v>
      </c>
      <c r="KA37" s="50">
        <v>0.43660100000000002</v>
      </c>
      <c r="KB37" s="50">
        <v>-5.8659999999999997E-3</v>
      </c>
      <c r="KC37" s="50">
        <v>-3.156E-3</v>
      </c>
      <c r="KD37" s="50">
        <v>5.0294999999999999E-2</v>
      </c>
      <c r="KE37" s="50">
        <v>5.6172E-2</v>
      </c>
      <c r="KF37" s="50">
        <v>-2.6244E-2</v>
      </c>
      <c r="KG37" s="50">
        <v>4.3360000000000003E-2</v>
      </c>
      <c r="KH37" s="50">
        <v>3.9219999999999998E-2</v>
      </c>
      <c r="KI37" s="50">
        <v>7.3797000000000001E-2</v>
      </c>
      <c r="KJ37" s="43">
        <f t="shared" si="52"/>
        <v>6.4427700000000004E-2</v>
      </c>
      <c r="KL37" s="50">
        <v>0.13797499999999999</v>
      </c>
      <c r="KM37" s="50">
        <v>0.16192200000000001</v>
      </c>
      <c r="KN37" s="50">
        <v>9.2388999999999999E-2</v>
      </c>
      <c r="KO37" s="50">
        <v>8.3295999999999995E-2</v>
      </c>
      <c r="KP37" s="50">
        <v>4.9091999999999997E-2</v>
      </c>
      <c r="KQ37" s="43">
        <f t="shared" si="53"/>
        <v>0.10493479999999999</v>
      </c>
      <c r="KS37" s="50">
        <v>2.9692E-2</v>
      </c>
      <c r="KT37" s="50">
        <v>-2.2790000000000002E-3</v>
      </c>
      <c r="KU37" s="50">
        <v>5.9033000000000002E-2</v>
      </c>
      <c r="KV37" s="43">
        <f t="shared" si="54"/>
        <v>2.8815333333333332E-2</v>
      </c>
      <c r="KX37" s="43">
        <f t="shared" si="55"/>
        <v>6.6059277777777772E-2</v>
      </c>
      <c r="KY37" s="43">
        <f t="shared" si="56"/>
        <v>2.1988935368635956E-2</v>
      </c>
      <c r="KZ37" s="43">
        <f t="shared" si="57"/>
        <v>18</v>
      </c>
      <c r="LD37" s="50">
        <v>0.66977699999999996</v>
      </c>
      <c r="LE37" s="50">
        <v>0.59489199999999998</v>
      </c>
      <c r="LF37" s="50">
        <v>0.73171699999999995</v>
      </c>
      <c r="LG37" s="50">
        <v>0.62268199999999996</v>
      </c>
      <c r="LH37" s="43">
        <f t="shared" si="58"/>
        <v>0.65476699999999999</v>
      </c>
      <c r="LJ37" s="51">
        <v>0.75056299999999998</v>
      </c>
      <c r="LK37" s="51">
        <v>0.46597100000000002</v>
      </c>
      <c r="LL37" s="51">
        <v>0.78239400000000003</v>
      </c>
      <c r="LM37" s="51">
        <v>0.52896299999999996</v>
      </c>
      <c r="LN37" s="51">
        <v>0.698882</v>
      </c>
      <c r="LO37" s="51">
        <v>0.83268699999999995</v>
      </c>
      <c r="LP37" s="51">
        <v>0.78100000000000003</v>
      </c>
      <c r="LQ37" s="51">
        <v>0.82432300000000003</v>
      </c>
      <c r="LR37" s="51">
        <v>0.44691599999999998</v>
      </c>
      <c r="LS37" s="51">
        <v>0.48253499999999999</v>
      </c>
      <c r="LT37" s="43">
        <f t="shared" si="59"/>
        <v>0.65942339999999988</v>
      </c>
      <c r="LV37" s="50">
        <v>0.68424099999999999</v>
      </c>
      <c r="LW37" s="50">
        <v>0.62473299999999998</v>
      </c>
      <c r="LX37" s="50">
        <v>0.485541</v>
      </c>
      <c r="LY37" s="50">
        <v>0.64278100000000005</v>
      </c>
      <c r="LZ37" s="50">
        <v>0.37108400000000002</v>
      </c>
      <c r="MA37" s="74">
        <f t="shared" si="60"/>
        <v>0.56167600000000006</v>
      </c>
      <c r="MB37" s="74"/>
      <c r="MC37" s="74">
        <f t="shared" si="61"/>
        <v>0.62528879999999998</v>
      </c>
      <c r="MD37" s="74">
        <f t="shared" si="62"/>
        <v>3.1834791021354773E-2</v>
      </c>
      <c r="ME37" s="43">
        <f t="shared" si="63"/>
        <v>19</v>
      </c>
      <c r="MH37" s="50">
        <v>0.20205200000000001</v>
      </c>
      <c r="MI37" s="50">
        <v>0.246197</v>
      </c>
      <c r="MJ37" s="50">
        <v>6.5991999999999995E-2</v>
      </c>
      <c r="MK37" s="50">
        <v>8.0840999999999996E-2</v>
      </c>
      <c r="ML37" s="50">
        <v>0.313529</v>
      </c>
      <c r="MM37" s="50">
        <v>0.19856499999999999</v>
      </c>
      <c r="MN37" s="50">
        <v>9.9578E-2</v>
      </c>
      <c r="MO37" s="50">
        <v>0.16353999999999999</v>
      </c>
      <c r="MP37" s="50">
        <v>6.0829000000000001E-2</v>
      </c>
      <c r="MQ37" s="50">
        <v>5.1401000000000002E-2</v>
      </c>
      <c r="MR37" s="43">
        <f t="shared" si="64"/>
        <v>0.14825240000000001</v>
      </c>
      <c r="MT37" s="50">
        <v>2.6145999999999999E-2</v>
      </c>
      <c r="MU37" s="50">
        <v>3.3547E-2</v>
      </c>
      <c r="MV37" s="50">
        <v>2.2922000000000001E-2</v>
      </c>
      <c r="MW37" s="50">
        <v>7.0685999999999999E-2</v>
      </c>
      <c r="MX37" s="43">
        <f t="shared" si="65"/>
        <v>3.8325249999999998E-2</v>
      </c>
      <c r="MZ37" s="50">
        <v>4.0245999999999997E-2</v>
      </c>
      <c r="NA37" s="50">
        <v>5.7862999999999998E-2</v>
      </c>
      <c r="NB37" s="50">
        <v>2.3668999999999999E-2</v>
      </c>
      <c r="NC37" s="50">
        <v>3.6875999999999999E-2</v>
      </c>
      <c r="ND37" s="50">
        <v>7.5883999999999993E-2</v>
      </c>
      <c r="NE37" s="50">
        <v>6.2574000000000005E-2</v>
      </c>
      <c r="NF37" s="43">
        <f t="shared" si="66"/>
        <v>4.9518666666666662E-2</v>
      </c>
      <c r="NH37" s="43">
        <f t="shared" si="67"/>
        <v>7.8698772222222227E-2</v>
      </c>
      <c r="NI37" s="43">
        <f t="shared" si="68"/>
        <v>3.4926606367045587E-2</v>
      </c>
      <c r="NJ37" s="43">
        <f t="shared" si="69"/>
        <v>20</v>
      </c>
      <c r="NM37" s="51">
        <v>0.25794499999999998</v>
      </c>
      <c r="NN37" s="51">
        <v>0.74439</v>
      </c>
      <c r="NO37" s="51">
        <v>0.39513399999999999</v>
      </c>
      <c r="NP37" s="51">
        <v>0.74342299999999994</v>
      </c>
      <c r="NQ37" s="51">
        <v>0.513818</v>
      </c>
      <c r="NR37" s="51">
        <v>0.546705</v>
      </c>
      <c r="NS37" s="43">
        <f t="shared" si="70"/>
        <v>0.53356916666666665</v>
      </c>
      <c r="NU37" s="51">
        <v>0.114257</v>
      </c>
      <c r="NV37" s="51">
        <v>1.00919</v>
      </c>
      <c r="NW37" s="43">
        <f t="shared" si="71"/>
        <v>0.56172350000000004</v>
      </c>
      <c r="NY37" s="50">
        <v>0.88080499999999995</v>
      </c>
      <c r="NZ37" s="50">
        <v>0.87235099999999999</v>
      </c>
      <c r="OA37" s="50">
        <v>0.70050900000000005</v>
      </c>
      <c r="OB37" s="50">
        <v>0.51960200000000001</v>
      </c>
      <c r="OC37" s="50">
        <v>0.594163</v>
      </c>
      <c r="OD37" s="43">
        <f t="shared" si="5"/>
        <v>0.71348599999999995</v>
      </c>
      <c r="OF37" s="43">
        <f t="shared" si="6"/>
        <v>0.60292622222222214</v>
      </c>
      <c r="OG37" s="43">
        <f t="shared" si="7"/>
        <v>5.5874159107959891E-2</v>
      </c>
      <c r="OH37" s="43">
        <f t="shared" si="8"/>
        <v>13</v>
      </c>
      <c r="OI37" s="74"/>
      <c r="OJ37" s="74"/>
      <c r="OU37" s="75"/>
      <c r="OV37" s="75"/>
      <c r="OW37" s="75"/>
      <c r="OX37" s="75"/>
      <c r="PD37" s="75"/>
      <c r="PE37" s="75"/>
      <c r="PF37" s="75"/>
      <c r="PG37" s="75"/>
      <c r="PH37" s="75"/>
      <c r="PI37" s="75"/>
      <c r="PJ37" s="75"/>
      <c r="PK37" s="75"/>
      <c r="PL37" s="75"/>
      <c r="PM37" s="75"/>
      <c r="PN37" s="75"/>
      <c r="PO37" s="75"/>
      <c r="PV37" s="74"/>
      <c r="PW37" s="74"/>
      <c r="PX37" s="74"/>
      <c r="PY37" s="74"/>
      <c r="PZ37" s="74"/>
      <c r="QA37" s="74"/>
      <c r="QB37" s="74"/>
      <c r="QC37" s="74"/>
      <c r="QD37" s="74"/>
      <c r="QE37" s="74"/>
      <c r="QF37" s="74"/>
      <c r="QG37" s="74"/>
      <c r="QN37" s="74"/>
      <c r="QO37" s="74"/>
      <c r="QP37" s="74"/>
      <c r="QQ37" s="74"/>
      <c r="QR37" s="74"/>
      <c r="QS37" s="74"/>
      <c r="QU37" s="74"/>
      <c r="QV37" s="74"/>
      <c r="QW37" s="74"/>
      <c r="QY37" s="74"/>
      <c r="QZ37" s="74"/>
      <c r="RA37" s="74"/>
      <c r="RG37" s="74"/>
      <c r="RI37" s="74"/>
      <c r="RQ37" s="74"/>
      <c r="RR37" s="74"/>
      <c r="RZ37" s="74"/>
      <c r="SA37" s="74"/>
      <c r="SB37" s="74"/>
      <c r="SC37" s="74"/>
      <c r="SI37" s="74"/>
      <c r="SJ37" s="74"/>
    </row>
    <row r="38" spans="1:504" x14ac:dyDescent="0.2">
      <c r="A38" s="58">
        <v>41.83</v>
      </c>
      <c r="B38" s="61">
        <f t="shared" si="72"/>
        <v>39</v>
      </c>
      <c r="C38" s="61">
        <v>30</v>
      </c>
      <c r="E38" s="50">
        <v>0.62411099999999997</v>
      </c>
      <c r="F38" s="50">
        <v>0.56330100000000005</v>
      </c>
      <c r="G38" s="50">
        <v>0.71697900000000003</v>
      </c>
      <c r="H38" s="50">
        <v>0.56204200000000004</v>
      </c>
      <c r="I38" s="50">
        <v>0.79558899999999999</v>
      </c>
      <c r="J38" s="50">
        <v>0.63758300000000001</v>
      </c>
      <c r="K38" s="50">
        <v>0.50521799999999994</v>
      </c>
      <c r="L38" s="50">
        <v>0.60674099999999997</v>
      </c>
      <c r="M38" s="50">
        <v>0.61959299999999995</v>
      </c>
      <c r="N38" s="50">
        <v>0.63291299999999995</v>
      </c>
      <c r="O38" s="70">
        <f t="shared" si="9"/>
        <v>0.62640700000000005</v>
      </c>
      <c r="Q38" s="50">
        <v>0.70235499999999995</v>
      </c>
      <c r="R38" s="50">
        <v>0.90392399999999995</v>
      </c>
      <c r="S38" s="50">
        <v>0.73663400000000001</v>
      </c>
      <c r="T38" s="50">
        <v>0.57239700000000004</v>
      </c>
      <c r="U38" s="70">
        <f t="shared" si="10"/>
        <v>0.72882749999999996</v>
      </c>
      <c r="W38" s="50">
        <v>0.458843</v>
      </c>
      <c r="X38" s="50">
        <v>0.68339700000000003</v>
      </c>
      <c r="Y38" s="50">
        <v>0.489956</v>
      </c>
      <c r="Z38" s="50">
        <v>0.67758300000000005</v>
      </c>
      <c r="AA38" s="50">
        <v>0.50847900000000001</v>
      </c>
      <c r="AB38" s="50">
        <v>0.62582899999999997</v>
      </c>
      <c r="AC38" s="50">
        <v>0.53496500000000002</v>
      </c>
      <c r="AD38" s="70">
        <f t="shared" si="11"/>
        <v>0.56843600000000005</v>
      </c>
      <c r="AF38" s="50">
        <v>0.51926899999999998</v>
      </c>
      <c r="AG38" s="50">
        <v>0.32682899999999998</v>
      </c>
      <c r="AH38" s="50">
        <v>0.62123300000000004</v>
      </c>
      <c r="AI38" s="50">
        <v>0.46422000000000002</v>
      </c>
      <c r="AJ38" s="50">
        <v>0.50552699999999995</v>
      </c>
      <c r="AK38" s="50">
        <v>0.52717999999999998</v>
      </c>
      <c r="AL38" s="50">
        <v>0.319967</v>
      </c>
      <c r="AM38" s="70">
        <f t="shared" si="12"/>
        <v>0.46917500000000001</v>
      </c>
      <c r="AO38" s="43">
        <f t="shared" si="13"/>
        <v>0.59821137499999999</v>
      </c>
      <c r="AP38" s="43">
        <f t="shared" si="14"/>
        <v>5.430816728685757E-2</v>
      </c>
      <c r="AQ38" s="43">
        <f t="shared" si="15"/>
        <v>28</v>
      </c>
      <c r="AU38" s="51">
        <v>0.43856800000000001</v>
      </c>
      <c r="AV38" s="51">
        <v>0.39677800000000002</v>
      </c>
      <c r="AW38" s="51">
        <v>0.59405699999999995</v>
      </c>
      <c r="AX38" s="51">
        <v>0.39408700000000002</v>
      </c>
      <c r="AY38" s="51">
        <v>0.50951900000000006</v>
      </c>
      <c r="AZ38" s="51">
        <v>0.81433299999999997</v>
      </c>
      <c r="BA38" s="51">
        <v>0.64947999999999995</v>
      </c>
      <c r="BB38" s="51">
        <v>0.57104900000000003</v>
      </c>
      <c r="BC38" s="51">
        <v>0.48000399999999999</v>
      </c>
      <c r="BD38" s="51">
        <v>0.63311200000000001</v>
      </c>
      <c r="BE38" s="51">
        <v>0.76470499999999997</v>
      </c>
      <c r="BF38" s="51">
        <v>0.480431</v>
      </c>
      <c r="BG38" s="51">
        <v>0.65224899999999997</v>
      </c>
      <c r="BH38" s="51">
        <v>0.49286600000000003</v>
      </c>
      <c r="BI38" s="51">
        <v>0.70098099999999997</v>
      </c>
      <c r="BJ38" s="51">
        <v>0.40578900000000001</v>
      </c>
      <c r="BK38" s="51">
        <v>0.70512799999999998</v>
      </c>
      <c r="BL38" s="51">
        <v>0.47327999999999998</v>
      </c>
      <c r="BM38" s="43">
        <f t="shared" si="16"/>
        <v>0.56424533333333349</v>
      </c>
      <c r="BO38" s="50">
        <v>0.50844800000000001</v>
      </c>
      <c r="BP38" s="50">
        <v>0.65116200000000002</v>
      </c>
      <c r="BQ38" s="50">
        <v>0.43829299999999999</v>
      </c>
      <c r="BR38" s="50">
        <v>0.72562499999999996</v>
      </c>
      <c r="BS38" s="50">
        <v>0.65053000000000005</v>
      </c>
      <c r="BT38" s="50">
        <v>0.450382</v>
      </c>
      <c r="BU38" s="43">
        <f t="shared" si="17"/>
        <v>0.57074000000000003</v>
      </c>
      <c r="BW38" s="50">
        <v>0.64660099999999998</v>
      </c>
      <c r="BX38" s="50">
        <v>0.69039899999999998</v>
      </c>
      <c r="BY38" s="50">
        <v>0.60852700000000004</v>
      </c>
      <c r="BZ38" s="50">
        <v>0.68412099999999998</v>
      </c>
      <c r="CA38" s="43">
        <f t="shared" si="18"/>
        <v>0.657412</v>
      </c>
      <c r="CC38" s="51">
        <v>0.82330000000000003</v>
      </c>
      <c r="CD38" s="51">
        <v>0.53971999999999998</v>
      </c>
      <c r="CE38" s="51">
        <v>0.78446899999999997</v>
      </c>
      <c r="CF38" s="51">
        <v>0.559589</v>
      </c>
      <c r="CG38" s="51">
        <v>0.64059200000000005</v>
      </c>
      <c r="CH38" s="51">
        <v>0.84022699999999995</v>
      </c>
      <c r="CI38" s="51">
        <v>0.78421600000000002</v>
      </c>
      <c r="CJ38" s="51">
        <v>0.870425</v>
      </c>
      <c r="CK38" s="51">
        <v>0.436641</v>
      </c>
      <c r="CL38" s="51">
        <v>0.503498</v>
      </c>
      <c r="CM38" s="43">
        <f t="shared" si="19"/>
        <v>0.67826769999999992</v>
      </c>
      <c r="CO38" s="50">
        <v>0.66513999999999995</v>
      </c>
      <c r="CP38" s="50">
        <v>0.65032299999999998</v>
      </c>
      <c r="CQ38" s="50">
        <v>0.50577399999999995</v>
      </c>
      <c r="CR38" s="50">
        <v>0.658752</v>
      </c>
      <c r="CS38" s="50">
        <v>0.40279199999999998</v>
      </c>
      <c r="CT38" s="43">
        <f t="shared" si="20"/>
        <v>0.57655619999999996</v>
      </c>
      <c r="CV38" s="43">
        <f t="shared" si="21"/>
        <v>0.60944424666666674</v>
      </c>
      <c r="CW38" s="43">
        <f t="shared" si="22"/>
        <v>5.399110384746314E-2</v>
      </c>
      <c r="CX38" s="43">
        <f t="shared" si="23"/>
        <v>43</v>
      </c>
      <c r="DB38" s="50">
        <v>0.630799</v>
      </c>
      <c r="DC38" s="50">
        <v>0.52141099999999996</v>
      </c>
      <c r="DD38" s="50">
        <v>0.53491</v>
      </c>
      <c r="DE38" s="50">
        <v>0.30712</v>
      </c>
      <c r="DF38" s="50">
        <v>0.95913199999999998</v>
      </c>
      <c r="DG38" s="50">
        <v>0.64530500000000002</v>
      </c>
      <c r="DH38" s="43">
        <f t="shared" si="24"/>
        <v>0.59977950000000002</v>
      </c>
      <c r="DJ38" s="50">
        <v>0.244727</v>
      </c>
      <c r="DK38" s="50">
        <v>0.45171</v>
      </c>
      <c r="DL38" s="50">
        <v>0.38110500000000003</v>
      </c>
      <c r="DM38" s="50">
        <v>0.40655000000000002</v>
      </c>
      <c r="DN38" s="50">
        <v>0.61502000000000001</v>
      </c>
      <c r="DO38" s="50">
        <v>0.62346299999999999</v>
      </c>
      <c r="DP38" s="50">
        <v>0.52478499999999995</v>
      </c>
      <c r="DQ38" s="50">
        <v>0.88085800000000003</v>
      </c>
      <c r="DR38" s="50">
        <v>0.45380399999999999</v>
      </c>
      <c r="DS38" s="50">
        <v>0.57889400000000002</v>
      </c>
      <c r="DT38" s="50">
        <v>0.41957299999999997</v>
      </c>
      <c r="DU38" s="50">
        <v>0.52909300000000004</v>
      </c>
      <c r="DV38" s="50">
        <v>0.90120199999999995</v>
      </c>
      <c r="DW38" s="43">
        <f t="shared" si="25"/>
        <v>0.53929107692307687</v>
      </c>
      <c r="DY38" s="50">
        <v>0.45269900000000002</v>
      </c>
      <c r="DZ38" s="50">
        <v>0.43140800000000001</v>
      </c>
      <c r="EA38" s="50">
        <v>0.750919</v>
      </c>
      <c r="EB38" s="50">
        <v>0.57832600000000001</v>
      </c>
      <c r="EC38" s="50">
        <v>0.66364199999999995</v>
      </c>
      <c r="ED38" s="43">
        <f t="shared" si="26"/>
        <v>0.57539879999999999</v>
      </c>
      <c r="EF38" s="50">
        <v>0.28444000000000003</v>
      </c>
      <c r="EG38" s="50">
        <v>0.31850499999999998</v>
      </c>
      <c r="EH38" s="50">
        <v>0.50433700000000004</v>
      </c>
      <c r="EI38" s="50">
        <v>0.61436100000000005</v>
      </c>
      <c r="EJ38" s="50">
        <v>0.492844</v>
      </c>
      <c r="EK38" s="43">
        <f t="shared" si="27"/>
        <v>0.4428974</v>
      </c>
      <c r="EM38" s="43">
        <f t="shared" si="28"/>
        <v>0.53934169423076928</v>
      </c>
      <c r="EN38" s="43">
        <f t="shared" si="29"/>
        <v>3.4465378394407019E-2</v>
      </c>
      <c r="EO38" s="43">
        <f t="shared" si="30"/>
        <v>29</v>
      </c>
      <c r="ER38" s="50">
        <v>0.54837800000000003</v>
      </c>
      <c r="ES38" s="50">
        <v>0.78293699999999999</v>
      </c>
      <c r="ET38" s="50">
        <v>0.46195000000000003</v>
      </c>
      <c r="EU38" s="43">
        <f t="shared" si="31"/>
        <v>0.59775500000000004</v>
      </c>
      <c r="EW38" s="50">
        <v>0.25013000000000002</v>
      </c>
      <c r="EX38" s="50">
        <v>0.249306</v>
      </c>
      <c r="EY38" s="50">
        <v>0.392899</v>
      </c>
      <c r="EZ38" s="50">
        <v>0.28663699999999998</v>
      </c>
      <c r="FA38" s="50">
        <v>0.51195999999999997</v>
      </c>
      <c r="FB38" s="50">
        <v>0.26671600000000001</v>
      </c>
      <c r="FC38" s="43">
        <f t="shared" si="32"/>
        <v>0.32627466666666666</v>
      </c>
      <c r="FE38" s="50">
        <v>0.44422</v>
      </c>
      <c r="FF38" s="50">
        <v>0.64910599999999996</v>
      </c>
      <c r="FG38" s="50">
        <v>0.52410400000000001</v>
      </c>
      <c r="FH38" s="50">
        <v>0.45944600000000002</v>
      </c>
      <c r="FI38" s="50">
        <v>0.40640500000000002</v>
      </c>
      <c r="FJ38" s="50">
        <v>0.43772899999999998</v>
      </c>
      <c r="FK38" s="50">
        <v>0.327214</v>
      </c>
      <c r="FL38" s="50">
        <v>0.249973</v>
      </c>
      <c r="FM38" s="50">
        <v>0.72445800000000005</v>
      </c>
      <c r="FN38" s="50">
        <v>0.45880399999999999</v>
      </c>
      <c r="FO38" s="43">
        <f t="shared" si="33"/>
        <v>0.4681459</v>
      </c>
      <c r="FQ38" s="51">
        <v>0.26103300000000002</v>
      </c>
      <c r="FR38" s="51">
        <v>0.93468899999999999</v>
      </c>
      <c r="FS38" s="51">
        <v>0.71454300000000004</v>
      </c>
      <c r="FT38" s="43">
        <f t="shared" si="34"/>
        <v>0.63675499999999996</v>
      </c>
      <c r="FV38" s="43">
        <f t="shared" si="35"/>
        <v>0.50723264166666671</v>
      </c>
      <c r="FW38" s="43">
        <f t="shared" si="36"/>
        <v>7.0263729830708679E-2</v>
      </c>
      <c r="FX38" s="43">
        <f t="shared" si="37"/>
        <v>22</v>
      </c>
      <c r="GA38" s="50">
        <v>0.33458599999999999</v>
      </c>
      <c r="GB38" s="50">
        <v>0.24749399999999999</v>
      </c>
      <c r="GC38" s="43">
        <f t="shared" si="38"/>
        <v>0.29103999999999997</v>
      </c>
      <c r="GE38" s="50">
        <v>0.41336800000000001</v>
      </c>
      <c r="GF38" s="51">
        <v>0.466416</v>
      </c>
      <c r="GG38" s="51">
        <v>0.24998100000000001</v>
      </c>
      <c r="GH38" s="43">
        <f t="shared" si="39"/>
        <v>0.35819849999999998</v>
      </c>
      <c r="GJ38" s="50">
        <v>0.51969900000000002</v>
      </c>
      <c r="GK38" s="50">
        <v>0.41963899999999998</v>
      </c>
      <c r="GL38" s="50">
        <v>0.52390999999999999</v>
      </c>
      <c r="GM38" s="43">
        <f t="shared" si="40"/>
        <v>0.48774933333333337</v>
      </c>
      <c r="GO38" s="51">
        <v>0.58365199999999995</v>
      </c>
      <c r="GP38" s="51">
        <v>0.28537099999999999</v>
      </c>
      <c r="GQ38" s="51">
        <v>0.38400800000000002</v>
      </c>
      <c r="GR38" s="51">
        <v>0.61945899999999998</v>
      </c>
      <c r="GS38" s="51">
        <v>0.49509900000000001</v>
      </c>
      <c r="GT38" s="51">
        <v>0.50906499999999999</v>
      </c>
      <c r="GU38" s="51">
        <v>0.44697199999999998</v>
      </c>
      <c r="GV38" s="51">
        <v>0.69518100000000005</v>
      </c>
      <c r="GW38" s="51">
        <v>0.54219600000000001</v>
      </c>
      <c r="GX38" s="43">
        <f t="shared" si="41"/>
        <v>0.50677811111111115</v>
      </c>
      <c r="GZ38" s="43">
        <f t="shared" si="0"/>
        <v>0.38758895833333329</v>
      </c>
      <c r="HA38" s="43">
        <f t="shared" si="1"/>
        <v>4.1715464863852192E-2</v>
      </c>
      <c r="HB38" s="43">
        <f t="shared" si="42"/>
        <v>17</v>
      </c>
      <c r="HG38" s="51">
        <v>0.43856800000000001</v>
      </c>
      <c r="HH38" s="51">
        <v>0.39677800000000002</v>
      </c>
      <c r="HI38" s="51">
        <v>0.59405699999999995</v>
      </c>
      <c r="HJ38" s="51">
        <v>0.39408700000000002</v>
      </c>
      <c r="HK38" s="51">
        <v>0.50951900000000006</v>
      </c>
      <c r="HL38" s="51">
        <v>0.81433299999999997</v>
      </c>
      <c r="HM38" s="51">
        <v>0.64947999999999995</v>
      </c>
      <c r="HN38" s="51">
        <v>0.57104900000000003</v>
      </c>
      <c r="HO38" s="51">
        <v>0.48000399999999999</v>
      </c>
      <c r="HP38" s="51">
        <v>0.63311200000000001</v>
      </c>
      <c r="HQ38" s="51">
        <v>0.76470499999999997</v>
      </c>
      <c r="HR38" s="51">
        <v>0.480431</v>
      </c>
      <c r="HS38" s="51">
        <v>0.65224899999999997</v>
      </c>
      <c r="HT38" s="51">
        <v>0.49286600000000003</v>
      </c>
      <c r="HU38" s="51">
        <v>0.70098099999999997</v>
      </c>
      <c r="HV38" s="51">
        <v>0.40578900000000001</v>
      </c>
      <c r="HW38" s="51">
        <v>0.70512799999999998</v>
      </c>
      <c r="HX38" s="51">
        <v>0.47327999999999998</v>
      </c>
      <c r="HY38" s="71">
        <f t="shared" si="43"/>
        <v>0.56424533333333349</v>
      </c>
      <c r="IA38" s="50">
        <v>0.50844800000000001</v>
      </c>
      <c r="IB38" s="50">
        <v>0.65116200000000002</v>
      </c>
      <c r="IC38" s="50">
        <v>0.43829299999999999</v>
      </c>
      <c r="ID38" s="50">
        <v>0.72562499999999996</v>
      </c>
      <c r="IE38" s="50">
        <v>0.65053000000000005</v>
      </c>
      <c r="IF38" s="50">
        <v>0.450382</v>
      </c>
      <c r="IG38" s="70">
        <f t="shared" si="44"/>
        <v>0.57074000000000003</v>
      </c>
      <c r="II38" s="50">
        <v>0.64660099999999998</v>
      </c>
      <c r="IJ38" s="50">
        <v>0.69039899999999998</v>
      </c>
      <c r="IK38" s="50">
        <v>0.60852700000000004</v>
      </c>
      <c r="IL38" s="86">
        <v>0.68412099999999998</v>
      </c>
      <c r="IM38" s="95">
        <f t="shared" si="45"/>
        <v>0.657412</v>
      </c>
      <c r="IN38" s="74"/>
      <c r="IO38" s="74">
        <f t="shared" si="46"/>
        <v>0.59746577777777787</v>
      </c>
      <c r="IP38" s="74">
        <f t="shared" si="47"/>
        <v>3.0031690721718223E-2</v>
      </c>
      <c r="IQ38" s="74">
        <f t="shared" si="48"/>
        <v>28</v>
      </c>
      <c r="IR38" s="74"/>
      <c r="IS38" s="74"/>
      <c r="IT38" s="50">
        <v>0.58685299999999996</v>
      </c>
      <c r="IU38" s="50">
        <v>0.69127899999999998</v>
      </c>
      <c r="IV38" s="50">
        <v>0.53959199999999996</v>
      </c>
      <c r="IW38" s="50">
        <v>0.60329600000000005</v>
      </c>
      <c r="IX38" s="50">
        <v>0.460947</v>
      </c>
      <c r="IY38" s="50">
        <v>0.44316299999999997</v>
      </c>
      <c r="IZ38" s="50">
        <v>0.62820600000000004</v>
      </c>
      <c r="JA38" s="43">
        <f t="shared" si="49"/>
        <v>0.56476228571428566</v>
      </c>
      <c r="JC38" s="50">
        <v>0.49504999999999999</v>
      </c>
      <c r="JD38" s="50">
        <v>0.62787000000000004</v>
      </c>
      <c r="JE38" s="50">
        <v>0.56406599999999996</v>
      </c>
      <c r="JF38" s="43">
        <f t="shared" si="50"/>
        <v>0.5623286666666667</v>
      </c>
      <c r="JH38" s="51">
        <v>0.43314000000000002</v>
      </c>
      <c r="JI38" s="51">
        <v>0.66186999999999996</v>
      </c>
      <c r="JJ38" s="152">
        <v>0.73134600000000005</v>
      </c>
      <c r="JK38" s="51">
        <v>0.69196999999999997</v>
      </c>
      <c r="JL38" s="51">
        <v>0.63009999999999999</v>
      </c>
      <c r="JM38" s="51">
        <v>0.613008</v>
      </c>
      <c r="JN38" s="51">
        <v>0.71397699999999997</v>
      </c>
      <c r="JO38" s="51">
        <v>0.720306</v>
      </c>
      <c r="JP38" s="51">
        <v>0.54360200000000003</v>
      </c>
      <c r="JQ38" s="51">
        <v>0.72219999999999995</v>
      </c>
      <c r="JR38" s="51">
        <v>0.79581100000000005</v>
      </c>
      <c r="JS38" s="43">
        <f t="shared" si="51"/>
        <v>0.65975727272727269</v>
      </c>
      <c r="JU38" s="43">
        <f t="shared" si="2"/>
        <v>0.56354547619047612</v>
      </c>
      <c r="JV38" s="43">
        <f t="shared" si="3"/>
        <v>1.2168095238094809E-3</v>
      </c>
      <c r="JW38" s="43">
        <f t="shared" si="4"/>
        <v>10</v>
      </c>
      <c r="JZ38" s="50">
        <v>-3.1447000000000003E-2</v>
      </c>
      <c r="KA38" s="50">
        <v>0.37619799999999998</v>
      </c>
      <c r="KB38" s="50">
        <v>-7.868E-3</v>
      </c>
      <c r="KC38" s="50">
        <v>6.3039999999999997E-3</v>
      </c>
      <c r="KD38" s="50">
        <v>6.5459000000000003E-2</v>
      </c>
      <c r="KE38" s="50">
        <v>3.4042999999999997E-2</v>
      </c>
      <c r="KF38" s="50">
        <v>-3.9565999999999997E-2</v>
      </c>
      <c r="KG38" s="50">
        <v>4.4757999999999999E-2</v>
      </c>
      <c r="KH38" s="50">
        <v>8.3645999999999998E-2</v>
      </c>
      <c r="KI38" s="50">
        <v>3.2521000000000001E-2</v>
      </c>
      <c r="KJ38" s="43">
        <f t="shared" si="52"/>
        <v>5.6404799999999998E-2</v>
      </c>
      <c r="KL38" s="50">
        <v>0.15421000000000001</v>
      </c>
      <c r="KM38" s="50">
        <v>0.12725700000000001</v>
      </c>
      <c r="KN38" s="50">
        <v>8.0448000000000006E-2</v>
      </c>
      <c r="KO38" s="50">
        <v>9.0112999999999999E-2</v>
      </c>
      <c r="KP38" s="50">
        <v>5.9311000000000003E-2</v>
      </c>
      <c r="KQ38" s="43">
        <f t="shared" si="53"/>
        <v>0.10226779999999999</v>
      </c>
      <c r="KS38" s="50">
        <v>3.5008999999999998E-2</v>
      </c>
      <c r="KT38" s="50">
        <v>-4.8910000000000004E-3</v>
      </c>
      <c r="KU38" s="50">
        <v>3.7547999999999998E-2</v>
      </c>
      <c r="KV38" s="43">
        <f t="shared" si="54"/>
        <v>2.2555333333333333E-2</v>
      </c>
      <c r="KX38" s="43">
        <f t="shared" si="55"/>
        <v>6.0409311111111114E-2</v>
      </c>
      <c r="KY38" s="43">
        <f t="shared" si="56"/>
        <v>2.3097953859237325E-2</v>
      </c>
      <c r="KZ38" s="43">
        <f t="shared" si="57"/>
        <v>18</v>
      </c>
      <c r="LD38" s="50">
        <v>0.64660099999999998</v>
      </c>
      <c r="LE38" s="50">
        <v>0.69039899999999998</v>
      </c>
      <c r="LF38" s="50">
        <v>0.60852700000000004</v>
      </c>
      <c r="LG38" s="50">
        <v>0.68412099999999998</v>
      </c>
      <c r="LH38" s="43">
        <f t="shared" si="58"/>
        <v>0.657412</v>
      </c>
      <c r="LJ38" s="51">
        <v>0.82330000000000003</v>
      </c>
      <c r="LK38" s="51">
        <v>0.53971999999999998</v>
      </c>
      <c r="LL38" s="51">
        <v>0.78446899999999997</v>
      </c>
      <c r="LM38" s="51">
        <v>0.559589</v>
      </c>
      <c r="LN38" s="51">
        <v>0.64059200000000005</v>
      </c>
      <c r="LO38" s="51">
        <v>0.84022699999999995</v>
      </c>
      <c r="LP38" s="51">
        <v>0.78421600000000002</v>
      </c>
      <c r="LQ38" s="51">
        <v>0.870425</v>
      </c>
      <c r="LR38" s="51">
        <v>0.436641</v>
      </c>
      <c r="LS38" s="51">
        <v>0.503498</v>
      </c>
      <c r="LT38" s="43">
        <f t="shared" si="59"/>
        <v>0.67826769999999992</v>
      </c>
      <c r="LV38" s="50">
        <v>0.66513999999999995</v>
      </c>
      <c r="LW38" s="50">
        <v>0.65032299999999998</v>
      </c>
      <c r="LX38" s="50">
        <v>0.50577399999999995</v>
      </c>
      <c r="LY38" s="50">
        <v>0.658752</v>
      </c>
      <c r="LZ38" s="50">
        <v>0.40279199999999998</v>
      </c>
      <c r="MA38" s="74">
        <f t="shared" si="60"/>
        <v>0.57655619999999996</v>
      </c>
      <c r="MB38" s="74"/>
      <c r="MC38" s="74">
        <f t="shared" si="61"/>
        <v>0.63741196666666655</v>
      </c>
      <c r="MD38" s="74">
        <f t="shared" si="62"/>
        <v>3.101778150278392E-2</v>
      </c>
      <c r="ME38" s="43">
        <f t="shared" si="63"/>
        <v>19</v>
      </c>
      <c r="MH38" s="50">
        <v>0.22974600000000001</v>
      </c>
      <c r="MI38" s="50">
        <v>0.25774399999999997</v>
      </c>
      <c r="MJ38" s="50">
        <v>7.4745000000000006E-2</v>
      </c>
      <c r="MK38" s="50">
        <v>8.5983000000000004E-2</v>
      </c>
      <c r="ML38" s="50">
        <v>0.31041800000000003</v>
      </c>
      <c r="MM38" s="50">
        <v>0.206369</v>
      </c>
      <c r="MN38" s="50">
        <v>0.10366400000000001</v>
      </c>
      <c r="MO38" s="50">
        <v>0.186496</v>
      </c>
      <c r="MP38" s="50">
        <v>5.8500000000000003E-2</v>
      </c>
      <c r="MQ38" s="50">
        <v>5.4803999999999999E-2</v>
      </c>
      <c r="MR38" s="43">
        <f t="shared" si="64"/>
        <v>0.15684690000000001</v>
      </c>
      <c r="MT38" s="50">
        <v>2.3739E-2</v>
      </c>
      <c r="MU38" s="50">
        <v>3.6269999999999997E-2</v>
      </c>
      <c r="MV38" s="50">
        <v>3.0713000000000001E-2</v>
      </c>
      <c r="MW38" s="50">
        <v>6.7928000000000002E-2</v>
      </c>
      <c r="MX38" s="43">
        <f t="shared" si="65"/>
        <v>3.9662500000000003E-2</v>
      </c>
      <c r="MZ38" s="50">
        <v>4.3945999999999999E-2</v>
      </c>
      <c r="NA38" s="50">
        <v>5.5523000000000003E-2</v>
      </c>
      <c r="NB38" s="50">
        <v>2.6547000000000001E-2</v>
      </c>
      <c r="NC38" s="50">
        <v>3.6452999999999999E-2</v>
      </c>
      <c r="ND38" s="50">
        <v>7.9187999999999995E-2</v>
      </c>
      <c r="NE38" s="50">
        <v>5.4993E-2</v>
      </c>
      <c r="NF38" s="43">
        <f t="shared" si="66"/>
        <v>4.9441666666666668E-2</v>
      </c>
      <c r="NH38" s="43">
        <f t="shared" si="67"/>
        <v>8.1983688888888892E-2</v>
      </c>
      <c r="NI38" s="43">
        <f t="shared" si="68"/>
        <v>3.753790665702119E-2</v>
      </c>
      <c r="NJ38" s="43">
        <f t="shared" si="69"/>
        <v>20</v>
      </c>
      <c r="NM38" s="51">
        <v>0.17829900000000001</v>
      </c>
      <c r="NN38" s="51">
        <v>0.94670799999999999</v>
      </c>
      <c r="NO38" s="51">
        <v>0.40198699999999998</v>
      </c>
      <c r="NP38" s="51">
        <v>0.72720399999999996</v>
      </c>
      <c r="NQ38" s="51">
        <v>0.63121899999999997</v>
      </c>
      <c r="NR38" s="51">
        <v>0.49448500000000001</v>
      </c>
      <c r="NS38" s="43">
        <f t="shared" si="70"/>
        <v>0.56331700000000007</v>
      </c>
      <c r="NU38" s="51">
        <v>0.24417700000000001</v>
      </c>
      <c r="NV38" s="51">
        <v>0.97757499999999997</v>
      </c>
      <c r="NW38" s="43">
        <f t="shared" si="71"/>
        <v>0.61087599999999997</v>
      </c>
      <c r="NY38" s="50">
        <v>0.85965599999999998</v>
      </c>
      <c r="NZ38" s="50">
        <v>0.86154600000000003</v>
      </c>
      <c r="OA38" s="50">
        <v>0.71244200000000002</v>
      </c>
      <c r="OB38" s="50">
        <v>0.52590899999999996</v>
      </c>
      <c r="OC38" s="50">
        <v>0.62783699999999998</v>
      </c>
      <c r="OD38" s="43">
        <f t="shared" si="5"/>
        <v>0.71747800000000006</v>
      </c>
      <c r="OF38" s="43">
        <f t="shared" si="6"/>
        <v>0.63055700000000003</v>
      </c>
      <c r="OG38" s="43">
        <f t="shared" si="7"/>
        <v>4.5577442523686978E-2</v>
      </c>
      <c r="OH38" s="43">
        <f t="shared" si="8"/>
        <v>13</v>
      </c>
      <c r="OI38" s="74"/>
      <c r="OJ38" s="74"/>
      <c r="OU38" s="75"/>
      <c r="OV38" s="75"/>
      <c r="OW38" s="75"/>
      <c r="OX38" s="75"/>
      <c r="PD38" s="75"/>
      <c r="PE38" s="75"/>
      <c r="PF38" s="75"/>
      <c r="PG38" s="75"/>
      <c r="PH38" s="75"/>
      <c r="PI38" s="75"/>
      <c r="PJ38" s="75"/>
      <c r="PK38" s="75"/>
      <c r="PL38" s="75"/>
      <c r="PM38" s="75"/>
      <c r="PN38" s="75"/>
      <c r="PO38" s="75"/>
      <c r="PV38" s="74"/>
      <c r="PW38" s="74"/>
      <c r="PX38" s="74"/>
      <c r="PY38" s="74"/>
      <c r="PZ38" s="74"/>
      <c r="QA38" s="74"/>
      <c r="QB38" s="74"/>
      <c r="QC38" s="74"/>
      <c r="QD38" s="74"/>
      <c r="QE38" s="74"/>
      <c r="QF38" s="74"/>
      <c r="QG38" s="74"/>
      <c r="QN38" s="74"/>
      <c r="QO38" s="74"/>
      <c r="QP38" s="74"/>
      <c r="QQ38" s="74"/>
      <c r="QR38" s="74"/>
      <c r="QS38" s="74"/>
      <c r="QU38" s="74"/>
      <c r="QV38" s="74"/>
      <c r="QW38" s="74"/>
      <c r="QY38" s="74"/>
      <c r="QZ38" s="74"/>
      <c r="RA38" s="74"/>
      <c r="RG38" s="74"/>
      <c r="RI38" s="74"/>
      <c r="RQ38" s="74"/>
      <c r="RR38" s="74"/>
      <c r="RZ38" s="74"/>
      <c r="SA38" s="74"/>
      <c r="SB38" s="74"/>
      <c r="SC38" s="74"/>
      <c r="SI38" s="74"/>
      <c r="SJ38" s="74"/>
    </row>
    <row r="39" spans="1:504" x14ac:dyDescent="0.2">
      <c r="A39" s="58">
        <v>43.45</v>
      </c>
      <c r="B39" s="43">
        <f t="shared" si="72"/>
        <v>40.5</v>
      </c>
      <c r="C39" s="43">
        <v>31</v>
      </c>
      <c r="E39" s="50">
        <v>0.62746500000000005</v>
      </c>
      <c r="F39" s="50">
        <v>0.55206599999999995</v>
      </c>
      <c r="G39" s="50">
        <v>0.61709899999999995</v>
      </c>
      <c r="H39" s="50">
        <v>0.60655899999999996</v>
      </c>
      <c r="I39" s="50">
        <v>0.77695899999999996</v>
      </c>
      <c r="J39" s="50">
        <v>0.58660199999999996</v>
      </c>
      <c r="K39" s="50">
        <v>0.496527</v>
      </c>
      <c r="L39" s="50">
        <v>0.66143399999999997</v>
      </c>
      <c r="M39" s="50">
        <v>0.66343399999999997</v>
      </c>
      <c r="N39" s="50">
        <v>0.66942800000000002</v>
      </c>
      <c r="O39" s="70">
        <f t="shared" si="9"/>
        <v>0.62575729999999996</v>
      </c>
      <c r="Q39" s="50">
        <v>0.68965900000000002</v>
      </c>
      <c r="R39" s="50">
        <v>0.841194</v>
      </c>
      <c r="S39" s="50">
        <v>0.76243799999999995</v>
      </c>
      <c r="T39" s="50">
        <v>0.61383399999999999</v>
      </c>
      <c r="U39" s="70">
        <f t="shared" si="10"/>
        <v>0.72678124999999993</v>
      </c>
      <c r="W39" s="50">
        <v>0.48873699999999998</v>
      </c>
      <c r="X39" s="50">
        <v>0.61403099999999999</v>
      </c>
      <c r="Y39" s="50">
        <v>0.51092199999999999</v>
      </c>
      <c r="Z39" s="50">
        <v>0.72728999999999999</v>
      </c>
      <c r="AA39" s="50">
        <v>0.50438899999999998</v>
      </c>
      <c r="AB39" s="50">
        <v>0.60194199999999998</v>
      </c>
      <c r="AC39" s="50">
        <v>0.58745800000000004</v>
      </c>
      <c r="AD39" s="70">
        <f t="shared" si="11"/>
        <v>0.57639557142857145</v>
      </c>
      <c r="AF39" s="50">
        <v>0.36923499999999998</v>
      </c>
      <c r="AG39" s="50">
        <v>0.394148</v>
      </c>
      <c r="AH39" s="50">
        <v>0.60361299999999996</v>
      </c>
      <c r="AI39" s="50">
        <v>0.464088</v>
      </c>
      <c r="AJ39" s="50">
        <v>0.49708999999999998</v>
      </c>
      <c r="AK39" s="50">
        <v>0.551091</v>
      </c>
      <c r="AL39" s="50">
        <v>0.38577400000000001</v>
      </c>
      <c r="AM39" s="70">
        <f t="shared" si="12"/>
        <v>0.46643414285714285</v>
      </c>
      <c r="AO39" s="43">
        <f t="shared" si="13"/>
        <v>0.59884206607142854</v>
      </c>
      <c r="AP39" s="43">
        <f t="shared" si="14"/>
        <v>5.4105273813657928E-2</v>
      </c>
      <c r="AQ39" s="43">
        <f t="shared" si="15"/>
        <v>28</v>
      </c>
      <c r="AU39" s="51">
        <v>0.43404700000000002</v>
      </c>
      <c r="AV39" s="51">
        <v>0.383685</v>
      </c>
      <c r="AW39" s="51">
        <v>0.56732899999999997</v>
      </c>
      <c r="AX39" s="51">
        <v>0.35745100000000002</v>
      </c>
      <c r="AY39" s="51">
        <v>0.440886</v>
      </c>
      <c r="AZ39" s="51">
        <v>0.78493800000000002</v>
      </c>
      <c r="BA39" s="51">
        <v>0.72026599999999996</v>
      </c>
      <c r="BB39" s="51">
        <v>0.61267300000000002</v>
      </c>
      <c r="BC39" s="51">
        <v>0.50747600000000004</v>
      </c>
      <c r="BD39" s="51">
        <v>0.54191699999999998</v>
      </c>
      <c r="BE39" s="51">
        <v>0.77019199999999999</v>
      </c>
      <c r="BF39" s="51">
        <v>0.49252800000000002</v>
      </c>
      <c r="BG39" s="51">
        <v>0.65296200000000004</v>
      </c>
      <c r="BH39" s="51">
        <v>0.55784100000000003</v>
      </c>
      <c r="BI39" s="51">
        <v>0.74639999999999995</v>
      </c>
      <c r="BJ39" s="51">
        <v>0.40476699999999999</v>
      </c>
      <c r="BK39" s="51">
        <v>0.67548900000000001</v>
      </c>
      <c r="BL39" s="51">
        <v>0.40292699999999998</v>
      </c>
      <c r="BM39" s="43">
        <f t="shared" si="16"/>
        <v>0.55854300000000001</v>
      </c>
      <c r="BO39" s="50">
        <v>0.54182600000000003</v>
      </c>
      <c r="BP39" s="50">
        <v>0.58433599999999997</v>
      </c>
      <c r="BQ39" s="50">
        <v>0.46576000000000001</v>
      </c>
      <c r="BR39" s="50">
        <v>0.74564799999999998</v>
      </c>
      <c r="BS39" s="50">
        <v>0.62799499999999997</v>
      </c>
      <c r="BT39" s="50">
        <v>0.50087000000000004</v>
      </c>
      <c r="BU39" s="43">
        <f t="shared" si="17"/>
        <v>0.57773916666666658</v>
      </c>
      <c r="BW39" s="50">
        <v>0.61627699999999996</v>
      </c>
      <c r="BX39" s="50">
        <v>0.71309400000000001</v>
      </c>
      <c r="BY39" s="50">
        <v>0.54923599999999995</v>
      </c>
      <c r="BZ39" s="50">
        <v>0.701766</v>
      </c>
      <c r="CA39" s="43">
        <f t="shared" si="18"/>
        <v>0.64509325000000006</v>
      </c>
      <c r="CC39" s="51">
        <v>0.82018199999999997</v>
      </c>
      <c r="CD39" s="51">
        <v>0.50965300000000002</v>
      </c>
      <c r="CE39" s="51">
        <v>0.762513</v>
      </c>
      <c r="CF39" s="51">
        <v>0.56635899999999995</v>
      </c>
      <c r="CG39" s="51">
        <v>0.73904199999999998</v>
      </c>
      <c r="CH39" s="51">
        <v>0.86194099999999996</v>
      </c>
      <c r="CI39" s="51">
        <v>0.79164999999999996</v>
      </c>
      <c r="CJ39" s="51">
        <v>0.87370999999999999</v>
      </c>
      <c r="CK39" s="51">
        <v>0.50216799999999995</v>
      </c>
      <c r="CL39" s="51">
        <v>0.52071199999999995</v>
      </c>
      <c r="CM39" s="113">
        <f t="shared" si="19"/>
        <v>0.69479299999999999</v>
      </c>
      <c r="CO39" s="50">
        <v>0.62641800000000003</v>
      </c>
      <c r="CP39" s="50">
        <v>0.67249300000000001</v>
      </c>
      <c r="CQ39" s="50">
        <v>0.49073899999999998</v>
      </c>
      <c r="CR39" s="50">
        <v>0.65369200000000005</v>
      </c>
      <c r="CS39" s="50">
        <v>0.38758500000000001</v>
      </c>
      <c r="CT39" s="43">
        <f t="shared" si="20"/>
        <v>0.56618539999999995</v>
      </c>
      <c r="CV39" s="43">
        <f t="shared" si="21"/>
        <v>0.60847076333333339</v>
      </c>
      <c r="CW39" s="43">
        <f t="shared" si="22"/>
        <v>5.919881673262193E-2</v>
      </c>
      <c r="CX39" s="43">
        <f t="shared" si="23"/>
        <v>43</v>
      </c>
      <c r="DB39" s="50">
        <v>0.59281300000000003</v>
      </c>
      <c r="DC39" s="50">
        <v>0.48467900000000003</v>
      </c>
      <c r="DD39" s="50">
        <v>0.55274999999999996</v>
      </c>
      <c r="DE39" s="50">
        <v>0.32264399999999999</v>
      </c>
      <c r="DF39" s="50">
        <v>0.84770100000000004</v>
      </c>
      <c r="DG39" s="50">
        <v>0.54302499999999998</v>
      </c>
      <c r="DH39" s="43">
        <f t="shared" si="24"/>
        <v>0.55726866666666675</v>
      </c>
      <c r="DJ39" s="50">
        <v>0.28320000000000001</v>
      </c>
      <c r="DK39" s="50">
        <v>0.443409</v>
      </c>
      <c r="DL39" s="50">
        <v>0.36904199999999998</v>
      </c>
      <c r="DM39" s="50">
        <v>0.45081300000000002</v>
      </c>
      <c r="DN39" s="50">
        <v>0.73558000000000001</v>
      </c>
      <c r="DO39" s="50">
        <v>0.62787099999999996</v>
      </c>
      <c r="DP39" s="50">
        <v>0.483539</v>
      </c>
      <c r="DQ39" s="50">
        <v>0.85757700000000003</v>
      </c>
      <c r="DR39" s="50">
        <v>0.485985</v>
      </c>
      <c r="DS39" s="50">
        <v>0.56315000000000004</v>
      </c>
      <c r="DT39" s="50">
        <v>0.36484100000000003</v>
      </c>
      <c r="DU39" s="50">
        <v>0.58443299999999998</v>
      </c>
      <c r="DV39" s="50">
        <v>0.83175500000000002</v>
      </c>
      <c r="DW39" s="43">
        <f t="shared" si="25"/>
        <v>0.5447073076923078</v>
      </c>
      <c r="DY39" s="50">
        <v>0.49461699999999997</v>
      </c>
      <c r="DZ39" s="50">
        <v>0.43688900000000003</v>
      </c>
      <c r="EA39" s="50">
        <v>0.80030999999999997</v>
      </c>
      <c r="EB39" s="50">
        <v>0.484344</v>
      </c>
      <c r="EC39" s="50">
        <v>0.67823100000000003</v>
      </c>
      <c r="ED39" s="43">
        <f t="shared" si="26"/>
        <v>0.5788781999999999</v>
      </c>
      <c r="EF39" s="50">
        <v>0.27618300000000001</v>
      </c>
      <c r="EG39" s="50">
        <v>0.30249999999999999</v>
      </c>
      <c r="EH39" s="50">
        <v>0.521096</v>
      </c>
      <c r="EI39" s="50">
        <v>0.63904499999999997</v>
      </c>
      <c r="EJ39" s="50">
        <v>0.56389199999999995</v>
      </c>
      <c r="EK39" s="43">
        <f t="shared" si="27"/>
        <v>0.46054320000000004</v>
      </c>
      <c r="EM39" s="43">
        <f t="shared" si="28"/>
        <v>0.53534934358974362</v>
      </c>
      <c r="EN39" s="43">
        <f t="shared" si="29"/>
        <v>2.5914520825606406E-2</v>
      </c>
      <c r="EO39" s="43">
        <f t="shared" si="30"/>
        <v>29</v>
      </c>
      <c r="ER39" s="50">
        <v>0.56244300000000003</v>
      </c>
      <c r="ES39" s="50">
        <v>0.75343199999999999</v>
      </c>
      <c r="ET39" s="50">
        <v>0.63205500000000003</v>
      </c>
      <c r="EU39" s="43">
        <f t="shared" si="31"/>
        <v>0.64931000000000005</v>
      </c>
      <c r="EW39" s="50">
        <v>0.27348299999999998</v>
      </c>
      <c r="EX39" s="50">
        <v>0.26959</v>
      </c>
      <c r="EY39" s="50">
        <v>0.33199899999999999</v>
      </c>
      <c r="EZ39" s="50">
        <v>0.28903600000000002</v>
      </c>
      <c r="FA39" s="50">
        <v>0.48140699999999997</v>
      </c>
      <c r="FB39" s="50">
        <v>0.26545099999999999</v>
      </c>
      <c r="FC39" s="43">
        <f t="shared" si="32"/>
        <v>0.31849433333333327</v>
      </c>
      <c r="FE39" s="50">
        <v>0.42544399999999999</v>
      </c>
      <c r="FF39" s="50">
        <v>0.72822900000000002</v>
      </c>
      <c r="FG39" s="50">
        <v>0.55234000000000005</v>
      </c>
      <c r="FH39" s="50">
        <v>0.43784499999999998</v>
      </c>
      <c r="FI39" s="50">
        <v>0.45863799999999999</v>
      </c>
      <c r="FJ39" s="50">
        <v>0.44160500000000003</v>
      </c>
      <c r="FK39" s="50">
        <v>0.41767599999999999</v>
      </c>
      <c r="FL39" s="50">
        <v>0.25339299999999998</v>
      </c>
      <c r="FM39" s="50">
        <v>0.79307399999999995</v>
      </c>
      <c r="FN39" s="50">
        <v>0.43475000000000003</v>
      </c>
      <c r="FO39" s="43">
        <f t="shared" si="33"/>
        <v>0.49429940000000006</v>
      </c>
      <c r="FQ39" s="51">
        <v>0.29792600000000002</v>
      </c>
      <c r="FR39" s="51">
        <v>0.93774000000000002</v>
      </c>
      <c r="FS39" s="51">
        <v>0.70512699999999995</v>
      </c>
      <c r="FT39" s="43">
        <f t="shared" si="34"/>
        <v>0.64693100000000003</v>
      </c>
      <c r="FV39" s="43">
        <f t="shared" si="35"/>
        <v>0.52725868333333326</v>
      </c>
      <c r="FW39" s="43">
        <f t="shared" si="36"/>
        <v>7.8468069655329611E-2</v>
      </c>
      <c r="FX39" s="43">
        <f t="shared" si="37"/>
        <v>22</v>
      </c>
      <c r="GA39" s="50">
        <v>0.31640200000000002</v>
      </c>
      <c r="GB39" s="50">
        <v>0.24303900000000001</v>
      </c>
      <c r="GC39" s="43">
        <f t="shared" si="38"/>
        <v>0.27972050000000004</v>
      </c>
      <c r="GE39" s="50">
        <v>0.36932999999999999</v>
      </c>
      <c r="GF39" s="51">
        <v>0.488842</v>
      </c>
      <c r="GG39" s="51">
        <v>0.21444299999999999</v>
      </c>
      <c r="GH39" s="43">
        <f t="shared" si="39"/>
        <v>0.35164249999999997</v>
      </c>
      <c r="GJ39" s="50">
        <v>0.57839700000000005</v>
      </c>
      <c r="GK39" s="50">
        <v>0.37779200000000002</v>
      </c>
      <c r="GL39" s="50">
        <v>0.70477599999999996</v>
      </c>
      <c r="GM39" s="43">
        <f t="shared" si="40"/>
        <v>0.55365500000000001</v>
      </c>
      <c r="GO39" s="51">
        <v>0.521316</v>
      </c>
      <c r="GP39" s="51">
        <v>0.38029299999999999</v>
      </c>
      <c r="GQ39" s="51">
        <v>0.398725</v>
      </c>
      <c r="GR39" s="51">
        <v>0.68558200000000002</v>
      </c>
      <c r="GS39" s="51">
        <v>0.416626</v>
      </c>
      <c r="GT39" s="51">
        <v>0.51286500000000002</v>
      </c>
      <c r="GU39" s="51">
        <v>0.42182999999999998</v>
      </c>
      <c r="GV39" s="51">
        <v>0.59140700000000002</v>
      </c>
      <c r="GW39" s="51">
        <v>0.72548900000000005</v>
      </c>
      <c r="GX39" s="43">
        <f t="shared" si="41"/>
        <v>0.51712588888888888</v>
      </c>
      <c r="GZ39" s="43">
        <f t="shared" si="0"/>
        <v>0.38858700000000002</v>
      </c>
      <c r="HA39" s="43">
        <f t="shared" si="1"/>
        <v>5.8334586349994902E-2</v>
      </c>
      <c r="HB39" s="43">
        <f t="shared" si="42"/>
        <v>17</v>
      </c>
      <c r="HG39" s="51">
        <v>0.43404700000000002</v>
      </c>
      <c r="HH39" s="51">
        <v>0.383685</v>
      </c>
      <c r="HI39" s="51">
        <v>0.56732899999999997</v>
      </c>
      <c r="HJ39" s="51">
        <v>0.35745100000000002</v>
      </c>
      <c r="HK39" s="51">
        <v>0.440886</v>
      </c>
      <c r="HL39" s="51">
        <v>0.78493800000000002</v>
      </c>
      <c r="HM39" s="51">
        <v>0.72026599999999996</v>
      </c>
      <c r="HN39" s="51">
        <v>0.61267300000000002</v>
      </c>
      <c r="HO39" s="51">
        <v>0.50747600000000004</v>
      </c>
      <c r="HP39" s="51">
        <v>0.54191699999999998</v>
      </c>
      <c r="HQ39" s="51">
        <v>0.77019199999999999</v>
      </c>
      <c r="HR39" s="51">
        <v>0.49252800000000002</v>
      </c>
      <c r="HS39" s="51">
        <v>0.65296200000000004</v>
      </c>
      <c r="HT39" s="51">
        <v>0.55784100000000003</v>
      </c>
      <c r="HU39" s="51">
        <v>0.74639999999999995</v>
      </c>
      <c r="HV39" s="51">
        <v>0.40476699999999999</v>
      </c>
      <c r="HW39" s="51">
        <v>0.67548900000000001</v>
      </c>
      <c r="HX39" s="51">
        <v>0.40292699999999998</v>
      </c>
      <c r="HY39" s="71">
        <f t="shared" si="43"/>
        <v>0.55854300000000001</v>
      </c>
      <c r="IA39" s="50">
        <v>0.54182600000000003</v>
      </c>
      <c r="IB39" s="50">
        <v>0.58433599999999997</v>
      </c>
      <c r="IC39" s="50">
        <v>0.46576000000000001</v>
      </c>
      <c r="ID39" s="50">
        <v>0.74564799999999998</v>
      </c>
      <c r="IE39" s="50">
        <v>0.62799499999999997</v>
      </c>
      <c r="IF39" s="50">
        <v>0.50087000000000004</v>
      </c>
      <c r="IG39" s="70">
        <f t="shared" si="44"/>
        <v>0.57773916666666658</v>
      </c>
      <c r="II39" s="50">
        <v>0.61627699999999996</v>
      </c>
      <c r="IJ39" s="50">
        <v>0.71309400000000001</v>
      </c>
      <c r="IK39" s="50">
        <v>0.54923599999999995</v>
      </c>
      <c r="IL39" s="86">
        <v>0.701766</v>
      </c>
      <c r="IM39" s="95">
        <f t="shared" si="45"/>
        <v>0.64509325000000006</v>
      </c>
      <c r="IN39" s="74"/>
      <c r="IO39" s="74">
        <f t="shared" si="46"/>
        <v>0.59379180555555555</v>
      </c>
      <c r="IP39" s="74">
        <f t="shared" si="47"/>
        <v>2.6242471017026515E-2</v>
      </c>
      <c r="IQ39" s="74">
        <f t="shared" si="48"/>
        <v>28</v>
      </c>
      <c r="IR39" s="74"/>
      <c r="IS39" s="74"/>
      <c r="IT39" s="50">
        <v>0.60871900000000001</v>
      </c>
      <c r="IU39" s="50">
        <v>0.75915900000000003</v>
      </c>
      <c r="IV39" s="50">
        <v>0.62971900000000003</v>
      </c>
      <c r="IW39" s="50">
        <v>0.64122299999999999</v>
      </c>
      <c r="IX39" s="50">
        <v>0.45268199999999997</v>
      </c>
      <c r="IY39" s="50">
        <v>0.447851</v>
      </c>
      <c r="IZ39" s="50">
        <v>0.65568599999999999</v>
      </c>
      <c r="JA39" s="43">
        <f t="shared" si="49"/>
        <v>0.5992912857142858</v>
      </c>
      <c r="JC39" s="50">
        <v>0.59458699999999998</v>
      </c>
      <c r="JD39" s="50">
        <v>0.71120300000000003</v>
      </c>
      <c r="JE39" s="50">
        <v>0.69995200000000002</v>
      </c>
      <c r="JF39" s="43">
        <f t="shared" si="50"/>
        <v>0.66858066666666671</v>
      </c>
      <c r="JH39" s="51">
        <v>0.45725100000000002</v>
      </c>
      <c r="JI39" s="51">
        <v>0.58976300000000004</v>
      </c>
      <c r="JJ39" s="152">
        <v>0.76491900000000002</v>
      </c>
      <c r="JK39" s="51">
        <v>0.62220200000000003</v>
      </c>
      <c r="JL39" s="51">
        <v>0.63090100000000005</v>
      </c>
      <c r="JM39" s="51">
        <v>0.55028200000000005</v>
      </c>
      <c r="JN39" s="51">
        <v>0.58857700000000002</v>
      </c>
      <c r="JO39" s="51">
        <v>0.77074399999999998</v>
      </c>
      <c r="JP39" s="51">
        <v>0.52112000000000003</v>
      </c>
      <c r="JQ39" s="51">
        <v>0.72903200000000001</v>
      </c>
      <c r="JR39" s="51">
        <v>0.87145499999999998</v>
      </c>
      <c r="JS39" s="43">
        <f t="shared" si="51"/>
        <v>0.64511327272727281</v>
      </c>
      <c r="JU39" s="43">
        <f t="shared" si="2"/>
        <v>0.63393597619047626</v>
      </c>
      <c r="JV39" s="43">
        <f t="shared" si="3"/>
        <v>3.4644690476190447E-2</v>
      </c>
      <c r="JW39" s="43">
        <f t="shared" si="4"/>
        <v>10</v>
      </c>
      <c r="JZ39" s="50">
        <v>-1.7746000000000001E-2</v>
      </c>
      <c r="KA39" s="50">
        <v>0.58324100000000001</v>
      </c>
      <c r="KB39" s="50">
        <v>-4.581E-3</v>
      </c>
      <c r="KC39" s="50">
        <v>3.4450000000000001E-3</v>
      </c>
      <c r="KD39" s="50">
        <v>6.8874000000000005E-2</v>
      </c>
      <c r="KE39" s="50">
        <v>4.1147000000000003E-2</v>
      </c>
      <c r="KF39" s="50">
        <v>-3.4814999999999999E-2</v>
      </c>
      <c r="KG39" s="50">
        <v>3.5788E-2</v>
      </c>
      <c r="KH39" s="50">
        <v>5.2607000000000001E-2</v>
      </c>
      <c r="KI39" s="50">
        <v>9.4581999999999999E-2</v>
      </c>
      <c r="KJ39" s="43">
        <f t="shared" si="52"/>
        <v>8.2254200000000013E-2</v>
      </c>
      <c r="KL39" s="50">
        <v>0.178343</v>
      </c>
      <c r="KM39" s="50">
        <v>0.119187</v>
      </c>
      <c r="KN39" s="50">
        <v>0.10330300000000001</v>
      </c>
      <c r="KO39" s="50">
        <v>8.5273000000000002E-2</v>
      </c>
      <c r="KP39" s="50">
        <v>5.7363999999999998E-2</v>
      </c>
      <c r="KQ39" s="43">
        <f t="shared" si="53"/>
        <v>0.108694</v>
      </c>
      <c r="KS39" s="50">
        <v>3.4893E-2</v>
      </c>
      <c r="KT39" s="50">
        <v>-8.0490000000000006E-3</v>
      </c>
      <c r="KU39" s="50">
        <v>3.5126999999999999E-2</v>
      </c>
      <c r="KV39" s="43">
        <f t="shared" si="54"/>
        <v>2.0656999999999998E-2</v>
      </c>
      <c r="KX39" s="43">
        <f t="shared" si="55"/>
        <v>7.0535066666666674E-2</v>
      </c>
      <c r="KY39" s="43">
        <f t="shared" si="56"/>
        <v>2.6080848061450067E-2</v>
      </c>
      <c r="KZ39" s="43">
        <f t="shared" si="57"/>
        <v>18</v>
      </c>
      <c r="LD39" s="50">
        <v>0.61627699999999996</v>
      </c>
      <c r="LE39" s="50">
        <v>0.71309400000000001</v>
      </c>
      <c r="LF39" s="50">
        <v>0.54923599999999995</v>
      </c>
      <c r="LG39" s="50">
        <v>0.701766</v>
      </c>
      <c r="LH39" s="43">
        <f t="shared" si="58"/>
        <v>0.64509325000000006</v>
      </c>
      <c r="LJ39" s="51">
        <v>0.82018199999999997</v>
      </c>
      <c r="LK39" s="51">
        <v>0.50965300000000002</v>
      </c>
      <c r="LL39" s="51">
        <v>0.762513</v>
      </c>
      <c r="LM39" s="51">
        <v>0.56635899999999995</v>
      </c>
      <c r="LN39" s="51">
        <v>0.73904199999999998</v>
      </c>
      <c r="LO39" s="51">
        <v>0.86194099999999996</v>
      </c>
      <c r="LP39" s="51">
        <v>0.79164999999999996</v>
      </c>
      <c r="LQ39" s="51">
        <v>0.87370999999999999</v>
      </c>
      <c r="LR39" s="51">
        <v>0.50216799999999995</v>
      </c>
      <c r="LS39" s="51">
        <v>0.52071199999999995</v>
      </c>
      <c r="LT39" s="43">
        <f t="shared" si="59"/>
        <v>0.69479299999999999</v>
      </c>
      <c r="LV39" s="50">
        <v>0.62641800000000003</v>
      </c>
      <c r="LW39" s="50">
        <v>0.67249300000000001</v>
      </c>
      <c r="LX39" s="50">
        <v>0.49073899999999998</v>
      </c>
      <c r="LY39" s="50">
        <v>0.65369200000000005</v>
      </c>
      <c r="LZ39" s="50">
        <v>0.38758500000000001</v>
      </c>
      <c r="MA39" s="74">
        <f t="shared" si="60"/>
        <v>0.56618539999999995</v>
      </c>
      <c r="MB39" s="74"/>
      <c r="MC39" s="74">
        <f t="shared" si="61"/>
        <v>0.63535721666666667</v>
      </c>
      <c r="MD39" s="74">
        <f t="shared" si="62"/>
        <v>3.744360850328058E-2</v>
      </c>
      <c r="ME39" s="43">
        <f t="shared" si="63"/>
        <v>19</v>
      </c>
      <c r="MH39" s="50">
        <v>0.20894499999999999</v>
      </c>
      <c r="MI39" s="50">
        <v>0.26123600000000002</v>
      </c>
      <c r="MJ39" s="50">
        <v>6.8695999999999993E-2</v>
      </c>
      <c r="MK39" s="50">
        <v>7.4802999999999994E-2</v>
      </c>
      <c r="ML39" s="50">
        <v>0.31887100000000002</v>
      </c>
      <c r="MM39" s="50">
        <v>0.20800399999999999</v>
      </c>
      <c r="MN39" s="50">
        <v>0.11045099999999999</v>
      </c>
      <c r="MO39" s="50">
        <v>0.19206400000000001</v>
      </c>
      <c r="MP39" s="50">
        <v>5.4512999999999999E-2</v>
      </c>
      <c r="MQ39" s="50">
        <v>5.0305999999999997E-2</v>
      </c>
      <c r="MR39" s="43">
        <f t="shared" si="64"/>
        <v>0.15478890000000001</v>
      </c>
      <c r="MT39" s="50">
        <v>2.1205999999999999E-2</v>
      </c>
      <c r="MU39" s="50">
        <v>3.2757000000000001E-2</v>
      </c>
      <c r="MV39" s="50">
        <v>2.8458000000000001E-2</v>
      </c>
      <c r="MW39" s="50">
        <v>7.2792999999999997E-2</v>
      </c>
      <c r="MX39" s="43">
        <f t="shared" si="65"/>
        <v>3.8803499999999998E-2</v>
      </c>
      <c r="MZ39" s="50">
        <v>3.8710000000000001E-2</v>
      </c>
      <c r="NA39" s="50">
        <v>5.0712E-2</v>
      </c>
      <c r="NB39" s="50">
        <v>2.7026000000000001E-2</v>
      </c>
      <c r="NC39" s="50">
        <v>4.2647999999999998E-2</v>
      </c>
      <c r="ND39" s="50">
        <v>7.8710000000000002E-2</v>
      </c>
      <c r="NE39" s="50">
        <v>6.6865999999999995E-2</v>
      </c>
      <c r="NF39" s="43">
        <f t="shared" si="66"/>
        <v>5.0778666666666666E-2</v>
      </c>
      <c r="NH39" s="43">
        <f t="shared" si="67"/>
        <v>8.1457022222222217E-2</v>
      </c>
      <c r="NI39" s="43">
        <f t="shared" si="68"/>
        <v>3.682854136845868E-2</v>
      </c>
      <c r="NJ39" s="43">
        <f t="shared" si="69"/>
        <v>20</v>
      </c>
      <c r="NM39" s="51">
        <v>0.15174000000000001</v>
      </c>
      <c r="NN39" s="51">
        <v>0.883552</v>
      </c>
      <c r="NO39" s="51">
        <v>0.52825200000000005</v>
      </c>
      <c r="NP39" s="51">
        <v>0.63553599999999999</v>
      </c>
      <c r="NQ39" s="51">
        <v>0.52577499999999999</v>
      </c>
      <c r="NR39" s="51">
        <v>0.47287800000000002</v>
      </c>
      <c r="NS39" s="43">
        <f t="shared" si="70"/>
        <v>0.53295550000000003</v>
      </c>
      <c r="NU39" s="51">
        <v>0.31058599999999997</v>
      </c>
      <c r="NV39" s="51">
        <v>1.1205639999999999</v>
      </c>
      <c r="NW39" s="43">
        <f t="shared" si="71"/>
        <v>0.71557499999999996</v>
      </c>
      <c r="NY39" s="50">
        <v>0.93984100000000004</v>
      </c>
      <c r="NZ39" s="50">
        <v>0.76659299999999997</v>
      </c>
      <c r="OA39" s="50">
        <v>0.72089599999999998</v>
      </c>
      <c r="OB39" s="50">
        <v>0.53705599999999998</v>
      </c>
      <c r="OC39" s="50">
        <v>0.63658599999999999</v>
      </c>
      <c r="OD39" s="43">
        <f t="shared" si="5"/>
        <v>0.72019440000000001</v>
      </c>
      <c r="OF39" s="43">
        <f t="shared" si="6"/>
        <v>0.6562416333333333</v>
      </c>
      <c r="OG39" s="43">
        <f t="shared" si="7"/>
        <v>6.1657488645753142E-2</v>
      </c>
      <c r="OH39" s="43">
        <f t="shared" si="8"/>
        <v>13</v>
      </c>
      <c r="OI39" s="74"/>
      <c r="OJ39" s="74"/>
      <c r="OU39" s="75"/>
      <c r="OV39" s="75"/>
      <c r="OW39" s="75"/>
      <c r="OX39" s="75"/>
      <c r="PD39" s="75"/>
      <c r="PE39" s="75"/>
      <c r="PF39" s="75"/>
      <c r="PG39" s="75"/>
      <c r="PH39" s="75"/>
      <c r="PI39" s="75"/>
      <c r="PJ39" s="75"/>
      <c r="PK39" s="75"/>
      <c r="PL39" s="75"/>
      <c r="PM39" s="75"/>
      <c r="PN39" s="75"/>
      <c r="PO39" s="75"/>
      <c r="PV39" s="74"/>
      <c r="PW39" s="74"/>
      <c r="PX39" s="74"/>
      <c r="PY39" s="74"/>
      <c r="PZ39" s="74"/>
      <c r="QA39" s="74"/>
      <c r="QB39" s="74"/>
      <c r="QC39" s="74"/>
      <c r="QD39" s="74"/>
      <c r="QE39" s="74"/>
      <c r="QF39" s="74"/>
      <c r="QG39" s="74"/>
      <c r="QN39" s="74"/>
      <c r="QO39" s="74"/>
      <c r="QP39" s="74"/>
      <c r="QQ39" s="74"/>
      <c r="QR39" s="74"/>
      <c r="QS39" s="74"/>
      <c r="QU39" s="74"/>
      <c r="QV39" s="74"/>
      <c r="QW39" s="74"/>
      <c r="QY39" s="74"/>
      <c r="QZ39" s="74"/>
      <c r="RA39" s="74"/>
      <c r="RG39" s="74"/>
      <c r="RI39" s="74"/>
      <c r="RQ39" s="74"/>
      <c r="RR39" s="74"/>
      <c r="RZ39" s="74"/>
      <c r="SA39" s="74"/>
      <c r="SB39" s="74"/>
      <c r="SC39" s="74"/>
      <c r="SI39" s="74"/>
      <c r="SJ39" s="74"/>
    </row>
    <row r="40" spans="1:504" x14ac:dyDescent="0.2">
      <c r="A40" s="58">
        <v>45.05</v>
      </c>
      <c r="B40" s="43">
        <f t="shared" si="72"/>
        <v>42</v>
      </c>
      <c r="C40" s="43">
        <v>32</v>
      </c>
      <c r="E40" s="50">
        <v>0.666018</v>
      </c>
      <c r="F40" s="50">
        <v>0.56204399999999999</v>
      </c>
      <c r="G40" s="50">
        <v>0.64171500000000004</v>
      </c>
      <c r="H40" s="50">
        <v>0.61210299999999995</v>
      </c>
      <c r="I40" s="50">
        <v>0.82062599999999997</v>
      </c>
      <c r="J40" s="50">
        <v>0.68125899999999995</v>
      </c>
      <c r="K40" s="50">
        <v>0.50471500000000002</v>
      </c>
      <c r="L40" s="50">
        <v>0.62036999999999998</v>
      </c>
      <c r="M40" s="50">
        <v>0.573515</v>
      </c>
      <c r="N40" s="50">
        <v>0.68441600000000002</v>
      </c>
      <c r="O40" s="70">
        <f t="shared" si="9"/>
        <v>0.63667809999999991</v>
      </c>
      <c r="Q40" s="50">
        <v>0.72035700000000003</v>
      </c>
      <c r="R40" s="50">
        <v>0.96305300000000005</v>
      </c>
      <c r="S40" s="50">
        <v>0.79439099999999996</v>
      </c>
      <c r="T40" s="50">
        <v>0.54825599999999997</v>
      </c>
      <c r="U40" s="70">
        <f t="shared" si="10"/>
        <v>0.75651424999999994</v>
      </c>
      <c r="W40" s="50">
        <v>0.55050399999999999</v>
      </c>
      <c r="X40" s="50">
        <v>0.64143499999999998</v>
      </c>
      <c r="Y40" s="50">
        <v>0.52359500000000003</v>
      </c>
      <c r="Z40" s="50">
        <v>0.78817300000000001</v>
      </c>
      <c r="AA40" s="50">
        <v>0.48198400000000002</v>
      </c>
      <c r="AB40" s="50">
        <v>0.61689899999999998</v>
      </c>
      <c r="AC40" s="50">
        <v>0.60670000000000002</v>
      </c>
      <c r="AD40" s="70">
        <f t="shared" si="11"/>
        <v>0.60132714285714306</v>
      </c>
      <c r="AF40" s="50">
        <v>0.32305200000000001</v>
      </c>
      <c r="AG40" s="50">
        <v>0.36114099999999999</v>
      </c>
      <c r="AH40" s="50">
        <v>0.75505500000000003</v>
      </c>
      <c r="AI40" s="50">
        <v>0.43593399999999999</v>
      </c>
      <c r="AJ40" s="50">
        <v>0.485626</v>
      </c>
      <c r="AK40" s="50">
        <v>0.55679699999999999</v>
      </c>
      <c r="AL40" s="50">
        <v>0.33327699999999999</v>
      </c>
      <c r="AM40" s="70">
        <f t="shared" si="12"/>
        <v>0.46441171428571426</v>
      </c>
      <c r="AO40" s="43">
        <f t="shared" si="13"/>
        <v>0.61473280178571432</v>
      </c>
      <c r="AP40" s="43">
        <f t="shared" si="14"/>
        <v>6.011081170772993E-2</v>
      </c>
      <c r="AQ40" s="43">
        <f t="shared" si="15"/>
        <v>28</v>
      </c>
      <c r="AU40" s="51">
        <v>0.399312</v>
      </c>
      <c r="AV40" s="51">
        <v>0.40883000000000003</v>
      </c>
      <c r="AW40" s="51">
        <v>0.63569600000000004</v>
      </c>
      <c r="AX40" s="51">
        <v>0.41692400000000002</v>
      </c>
      <c r="AY40" s="51">
        <v>0.49103200000000002</v>
      </c>
      <c r="AZ40" s="51">
        <v>0.87391700000000005</v>
      </c>
      <c r="BA40" s="51">
        <v>0.72003499999999998</v>
      </c>
      <c r="BB40" s="51">
        <v>0.51300699999999999</v>
      </c>
      <c r="BC40" s="51">
        <v>0.51458099999999996</v>
      </c>
      <c r="BD40" s="51">
        <v>0.65678099999999995</v>
      </c>
      <c r="BE40" s="51">
        <v>0.77694099999999999</v>
      </c>
      <c r="BF40" s="51">
        <v>0.488894</v>
      </c>
      <c r="BG40" s="51">
        <v>0.65933699999999995</v>
      </c>
      <c r="BH40" s="51">
        <v>0.59350000000000003</v>
      </c>
      <c r="BI40" s="51">
        <v>0.70124699999999995</v>
      </c>
      <c r="BJ40" s="51">
        <v>0.40124599999999999</v>
      </c>
      <c r="BK40" s="51">
        <v>0.55167699999999997</v>
      </c>
      <c r="BL40" s="51">
        <v>0.48199900000000001</v>
      </c>
      <c r="BM40" s="43">
        <f t="shared" si="16"/>
        <v>0.57138644444444442</v>
      </c>
      <c r="BO40" s="50">
        <v>0.47981800000000002</v>
      </c>
      <c r="BP40" s="50">
        <v>0.63173400000000002</v>
      </c>
      <c r="BQ40" s="50">
        <v>0.36196299999999998</v>
      </c>
      <c r="BR40" s="50">
        <v>0.74306300000000003</v>
      </c>
      <c r="BS40" s="50">
        <v>0.64115100000000003</v>
      </c>
      <c r="BT40" s="50">
        <v>0.51199899999999998</v>
      </c>
      <c r="BU40" s="43">
        <f t="shared" si="17"/>
        <v>0.56162133333333331</v>
      </c>
      <c r="BW40" s="50">
        <v>0.62822299999999998</v>
      </c>
      <c r="BX40" s="50">
        <v>0.64155799999999996</v>
      </c>
      <c r="BY40" s="50">
        <v>0.58077900000000005</v>
      </c>
      <c r="BZ40" s="50">
        <v>0.64225200000000005</v>
      </c>
      <c r="CA40" s="43">
        <f t="shared" si="18"/>
        <v>0.62320300000000006</v>
      </c>
      <c r="CC40" s="51">
        <v>0.76741599999999999</v>
      </c>
      <c r="CD40" s="51">
        <v>0.56354599999999999</v>
      </c>
      <c r="CE40" s="51">
        <v>0.76391799999999999</v>
      </c>
      <c r="CF40" s="51">
        <v>0.55430400000000002</v>
      </c>
      <c r="CG40" s="51">
        <v>0.71190500000000001</v>
      </c>
      <c r="CH40" s="51">
        <v>0.83381000000000005</v>
      </c>
      <c r="CI40" s="51">
        <v>0.72202500000000003</v>
      </c>
      <c r="CJ40" s="51">
        <v>0.865977</v>
      </c>
      <c r="CK40" s="51">
        <v>0.47773700000000002</v>
      </c>
      <c r="CL40" s="51">
        <v>0.48838799999999999</v>
      </c>
      <c r="CM40" s="43">
        <f t="shared" si="19"/>
        <v>0.67490260000000002</v>
      </c>
      <c r="CO40" s="50">
        <v>0.66661599999999999</v>
      </c>
      <c r="CP40" s="50">
        <v>0.66173400000000004</v>
      </c>
      <c r="CQ40" s="50">
        <v>0.51591600000000004</v>
      </c>
      <c r="CR40" s="50">
        <v>0.67645200000000005</v>
      </c>
      <c r="CS40" s="50">
        <v>0.42305599999999999</v>
      </c>
      <c r="CT40" s="43">
        <f t="shared" si="20"/>
        <v>0.58875480000000002</v>
      </c>
      <c r="CV40" s="43">
        <f t="shared" si="21"/>
        <v>0.60397363555555561</v>
      </c>
      <c r="CW40" s="43">
        <f t="shared" si="22"/>
        <v>4.6065013670355363E-2</v>
      </c>
      <c r="CX40" s="43">
        <f t="shared" si="23"/>
        <v>43</v>
      </c>
      <c r="DB40" s="50">
        <v>0.64701900000000001</v>
      </c>
      <c r="DC40" s="50">
        <v>0.448994</v>
      </c>
      <c r="DD40" s="50">
        <v>0.57374999999999998</v>
      </c>
      <c r="DE40" s="50">
        <v>0.31256600000000001</v>
      </c>
      <c r="DF40" s="50">
        <v>0.92981499999999995</v>
      </c>
      <c r="DG40" s="50">
        <v>0.52120599999999995</v>
      </c>
      <c r="DH40" s="43">
        <f t="shared" si="24"/>
        <v>0.57222499999999998</v>
      </c>
      <c r="DJ40" s="50">
        <v>0.219504</v>
      </c>
      <c r="DK40" s="50">
        <v>0.50266200000000005</v>
      </c>
      <c r="DL40" s="50">
        <v>0.35491400000000001</v>
      </c>
      <c r="DM40" s="50">
        <v>0.46738299999999999</v>
      </c>
      <c r="DN40" s="50">
        <v>0.63097000000000003</v>
      </c>
      <c r="DO40" s="50">
        <v>0.73646100000000003</v>
      </c>
      <c r="DP40" s="50">
        <v>0.47819400000000001</v>
      </c>
      <c r="DQ40" s="50">
        <v>0.900949</v>
      </c>
      <c r="DR40" s="50">
        <v>0.39150800000000002</v>
      </c>
      <c r="DS40" s="50">
        <v>0.67381500000000005</v>
      </c>
      <c r="DT40" s="50">
        <v>0.42097099999999998</v>
      </c>
      <c r="DU40" s="50">
        <v>0.604661</v>
      </c>
      <c r="DV40" s="50">
        <v>0.84417399999999998</v>
      </c>
      <c r="DW40" s="43">
        <f t="shared" si="25"/>
        <v>0.55585892307692308</v>
      </c>
      <c r="DY40" s="50">
        <v>0.52591399999999999</v>
      </c>
      <c r="DZ40" s="50">
        <v>0.452652</v>
      </c>
      <c r="EA40" s="50">
        <v>0.76529800000000003</v>
      </c>
      <c r="EB40" s="50">
        <v>0.43511699999999998</v>
      </c>
      <c r="EC40" s="50">
        <v>0.710623</v>
      </c>
      <c r="ED40" s="43">
        <f t="shared" si="26"/>
        <v>0.57792080000000001</v>
      </c>
      <c r="EF40" s="50">
        <v>0.30763499999999999</v>
      </c>
      <c r="EG40" s="50">
        <v>0.326266</v>
      </c>
      <c r="EH40" s="50">
        <v>0.56757199999999997</v>
      </c>
      <c r="EI40" s="50">
        <v>0.58032499999999998</v>
      </c>
      <c r="EJ40" s="50">
        <v>0.52604099999999998</v>
      </c>
      <c r="EK40" s="43">
        <f t="shared" si="27"/>
        <v>0.46156779999999997</v>
      </c>
      <c r="EM40" s="43">
        <f t="shared" si="28"/>
        <v>0.54189313076923074</v>
      </c>
      <c r="EN40" s="43">
        <f t="shared" si="29"/>
        <v>2.7180289057823586E-2</v>
      </c>
      <c r="EO40" s="43">
        <f t="shared" si="30"/>
        <v>29</v>
      </c>
      <c r="ER40" s="50">
        <v>0.63416799999999995</v>
      </c>
      <c r="ES40" s="50">
        <v>0.76958199999999999</v>
      </c>
      <c r="ET40" s="50">
        <v>0.54673000000000005</v>
      </c>
      <c r="EU40" s="43">
        <f t="shared" si="31"/>
        <v>0.65016000000000007</v>
      </c>
      <c r="EW40" s="50">
        <v>0.26252300000000001</v>
      </c>
      <c r="EX40" s="50">
        <v>0.26100699999999999</v>
      </c>
      <c r="EY40" s="50">
        <v>0.33110699999999998</v>
      </c>
      <c r="EZ40" s="50">
        <v>0.251247</v>
      </c>
      <c r="FA40" s="50">
        <v>0.54728500000000002</v>
      </c>
      <c r="FB40" s="50">
        <v>0.20274500000000001</v>
      </c>
      <c r="FC40" s="43">
        <f t="shared" si="32"/>
        <v>0.30931900000000001</v>
      </c>
      <c r="FE40" s="50">
        <v>0.499552</v>
      </c>
      <c r="FF40" s="50">
        <v>0.73139200000000004</v>
      </c>
      <c r="FG40" s="50">
        <v>0.58076399999999995</v>
      </c>
      <c r="FH40" s="50">
        <v>0.49897599999999998</v>
      </c>
      <c r="FI40" s="50">
        <v>0.44958799999999999</v>
      </c>
      <c r="FJ40" s="50">
        <v>0.39822400000000002</v>
      </c>
      <c r="FK40" s="50">
        <v>0.39147500000000002</v>
      </c>
      <c r="FL40" s="50">
        <v>0.242369</v>
      </c>
      <c r="FM40" s="50">
        <v>0.75895000000000001</v>
      </c>
      <c r="FN40" s="50">
        <v>0.46892499999999998</v>
      </c>
      <c r="FO40" s="43">
        <f t="shared" si="33"/>
        <v>0.5020214999999999</v>
      </c>
      <c r="FQ40" s="51">
        <v>0.36658299999999999</v>
      </c>
      <c r="FR40" s="51">
        <v>0.97723599999999999</v>
      </c>
      <c r="FS40" s="51">
        <v>0.70175200000000004</v>
      </c>
      <c r="FT40" s="43">
        <f t="shared" si="34"/>
        <v>0.68185699999999994</v>
      </c>
      <c r="FV40" s="43">
        <f t="shared" si="35"/>
        <v>0.53583937500000001</v>
      </c>
      <c r="FW40" s="43">
        <f t="shared" si="36"/>
        <v>8.5071284359396385E-2</v>
      </c>
      <c r="FX40" s="43">
        <f t="shared" si="37"/>
        <v>22</v>
      </c>
      <c r="GA40" s="50">
        <v>0.30531599999999998</v>
      </c>
      <c r="GB40" s="50">
        <v>0.279082</v>
      </c>
      <c r="GC40" s="43">
        <f t="shared" si="38"/>
        <v>0.29219899999999999</v>
      </c>
      <c r="GE40" s="50">
        <v>0.44428000000000001</v>
      </c>
      <c r="GF40" s="51">
        <v>0.49482100000000001</v>
      </c>
      <c r="GG40" s="51">
        <v>0.196848</v>
      </c>
      <c r="GH40" s="43">
        <f t="shared" si="39"/>
        <v>0.34583449999999999</v>
      </c>
      <c r="GJ40" s="50">
        <v>0.58347400000000005</v>
      </c>
      <c r="GK40" s="50">
        <v>0.35773700000000003</v>
      </c>
      <c r="GL40" s="50">
        <v>0.66726600000000003</v>
      </c>
      <c r="GM40" s="43">
        <f t="shared" si="40"/>
        <v>0.53615900000000005</v>
      </c>
      <c r="GO40" s="51">
        <v>0.41499200000000003</v>
      </c>
      <c r="GP40" s="51">
        <v>0.35606399999999999</v>
      </c>
      <c r="GQ40" s="51">
        <v>0.38642300000000002</v>
      </c>
      <c r="GR40" s="51">
        <v>0.60865800000000003</v>
      </c>
      <c r="GS40" s="51">
        <v>0.40020499999999998</v>
      </c>
      <c r="GT40" s="51">
        <v>0.56232300000000002</v>
      </c>
      <c r="GU40" s="51">
        <v>0.43159199999999998</v>
      </c>
      <c r="GV40" s="51">
        <v>0.659717</v>
      </c>
      <c r="GW40" s="51">
        <v>0.583453</v>
      </c>
      <c r="GX40" s="43">
        <f t="shared" si="41"/>
        <v>0.48926966666666671</v>
      </c>
      <c r="GZ40" s="43">
        <f t="shared" si="0"/>
        <v>0.404618125</v>
      </c>
      <c r="HA40" s="43">
        <f t="shared" si="1"/>
        <v>5.3982744432972428E-2</v>
      </c>
      <c r="HB40" s="43">
        <f t="shared" si="42"/>
        <v>17</v>
      </c>
      <c r="HG40" s="51">
        <v>0.399312</v>
      </c>
      <c r="HH40" s="51">
        <v>0.40883000000000003</v>
      </c>
      <c r="HI40" s="51">
        <v>0.63569600000000004</v>
      </c>
      <c r="HJ40" s="51">
        <v>0.41692400000000002</v>
      </c>
      <c r="HK40" s="51">
        <v>0.49103200000000002</v>
      </c>
      <c r="HL40" s="51">
        <v>0.87391700000000005</v>
      </c>
      <c r="HM40" s="51">
        <v>0.72003499999999998</v>
      </c>
      <c r="HN40" s="51">
        <v>0.51300699999999999</v>
      </c>
      <c r="HO40" s="51">
        <v>0.51458099999999996</v>
      </c>
      <c r="HP40" s="51">
        <v>0.65678099999999995</v>
      </c>
      <c r="HQ40" s="51">
        <v>0.77694099999999999</v>
      </c>
      <c r="HR40" s="51">
        <v>0.488894</v>
      </c>
      <c r="HS40" s="51">
        <v>0.65933699999999995</v>
      </c>
      <c r="HT40" s="51">
        <v>0.59350000000000003</v>
      </c>
      <c r="HU40" s="51">
        <v>0.70124699999999995</v>
      </c>
      <c r="HV40" s="51">
        <v>0.40124599999999999</v>
      </c>
      <c r="HW40" s="51">
        <v>0.55167699999999997</v>
      </c>
      <c r="HX40" s="51">
        <v>0.48199900000000001</v>
      </c>
      <c r="HY40" s="71">
        <f t="shared" si="43"/>
        <v>0.57138644444444442</v>
      </c>
      <c r="IA40" s="50">
        <v>0.47981800000000002</v>
      </c>
      <c r="IB40" s="50">
        <v>0.63173400000000002</v>
      </c>
      <c r="IC40" s="50">
        <v>0.36196299999999998</v>
      </c>
      <c r="ID40" s="50">
        <v>0.74306300000000003</v>
      </c>
      <c r="IE40" s="50">
        <v>0.64115100000000003</v>
      </c>
      <c r="IF40" s="50">
        <v>0.51199899999999998</v>
      </c>
      <c r="IG40" s="70">
        <f t="shared" si="44"/>
        <v>0.56162133333333331</v>
      </c>
      <c r="II40" s="50">
        <v>0.62822299999999998</v>
      </c>
      <c r="IJ40" s="50">
        <v>0.64155799999999996</v>
      </c>
      <c r="IK40" s="50">
        <v>0.58077900000000005</v>
      </c>
      <c r="IL40" s="86">
        <v>0.64225200000000005</v>
      </c>
      <c r="IM40" s="95">
        <f t="shared" si="45"/>
        <v>0.62320300000000006</v>
      </c>
      <c r="IN40" s="74"/>
      <c r="IO40" s="74">
        <f t="shared" si="46"/>
        <v>0.58540359259259267</v>
      </c>
      <c r="IP40" s="74">
        <f t="shared" si="47"/>
        <v>1.9108774154093577E-2</v>
      </c>
      <c r="IQ40" s="74">
        <f t="shared" si="48"/>
        <v>28</v>
      </c>
      <c r="IR40" s="74"/>
      <c r="IS40" s="74"/>
      <c r="IT40" s="50">
        <v>0.57814699999999997</v>
      </c>
      <c r="IU40" s="50">
        <v>0.74812400000000001</v>
      </c>
      <c r="IV40" s="50">
        <v>0.51776199999999994</v>
      </c>
      <c r="IW40" s="50">
        <v>0.65671999999999997</v>
      </c>
      <c r="IX40" s="50">
        <v>0.46602900000000003</v>
      </c>
      <c r="IY40" s="50">
        <v>0.513405</v>
      </c>
      <c r="IZ40" s="50">
        <v>0.67037400000000003</v>
      </c>
      <c r="JA40" s="43">
        <f t="shared" si="49"/>
        <v>0.59293728571428583</v>
      </c>
      <c r="JC40" s="50">
        <v>0.54999699999999996</v>
      </c>
      <c r="JD40" s="50">
        <v>0.69575799999999999</v>
      </c>
      <c r="JE40" s="50">
        <v>0.590418</v>
      </c>
      <c r="JF40" s="43">
        <f t="shared" si="50"/>
        <v>0.61205766666666672</v>
      </c>
      <c r="JH40" s="51">
        <v>0.485064</v>
      </c>
      <c r="JI40" s="51">
        <v>0.61119699999999999</v>
      </c>
      <c r="JJ40" s="152">
        <v>0.73802299999999998</v>
      </c>
      <c r="JK40" s="51">
        <v>0.66573099999999996</v>
      </c>
      <c r="JL40" s="51">
        <v>0.65280099999999996</v>
      </c>
      <c r="JM40" s="51">
        <v>0.57088000000000005</v>
      </c>
      <c r="JN40" s="51">
        <v>0.68705300000000002</v>
      </c>
      <c r="JO40" s="51">
        <v>0.73953100000000005</v>
      </c>
      <c r="JP40" s="51">
        <v>0.51586900000000002</v>
      </c>
      <c r="JQ40" s="51">
        <v>0.74247600000000002</v>
      </c>
      <c r="JR40" s="51">
        <v>0.86425200000000002</v>
      </c>
      <c r="JS40" s="43">
        <f t="shared" si="51"/>
        <v>0.66117063636363627</v>
      </c>
      <c r="JU40" s="43">
        <f t="shared" si="2"/>
        <v>0.60249747619047622</v>
      </c>
      <c r="JV40" s="43">
        <f t="shared" si="3"/>
        <v>9.5601904761904444E-3</v>
      </c>
      <c r="JW40" s="43">
        <f t="shared" si="4"/>
        <v>10</v>
      </c>
      <c r="JZ40" s="50">
        <v>-2.4327000000000001E-2</v>
      </c>
      <c r="KA40" s="50">
        <v>0.46791100000000002</v>
      </c>
      <c r="KB40" s="50">
        <v>-8.4659999999999996E-3</v>
      </c>
      <c r="KC40" s="50">
        <v>-5.0039999999999998E-3</v>
      </c>
      <c r="KD40" s="50">
        <v>4.5224E-2</v>
      </c>
      <c r="KE40" s="50">
        <v>3.4533000000000001E-2</v>
      </c>
      <c r="KF40" s="50">
        <v>-1.7194999999999998E-2</v>
      </c>
      <c r="KG40" s="50">
        <v>3.8856000000000002E-2</v>
      </c>
      <c r="KH40" s="50">
        <v>6.4708000000000002E-2</v>
      </c>
      <c r="KI40" s="50">
        <v>8.4103999999999998E-2</v>
      </c>
      <c r="KJ40" s="43">
        <f t="shared" si="52"/>
        <v>6.8034400000000009E-2</v>
      </c>
      <c r="KL40" s="50">
        <v>0.14862800000000001</v>
      </c>
      <c r="KM40" s="50">
        <v>0.11866500000000001</v>
      </c>
      <c r="KN40" s="50">
        <v>8.3927000000000002E-2</v>
      </c>
      <c r="KO40" s="50">
        <v>8.8653999999999997E-2</v>
      </c>
      <c r="KP40" s="50">
        <v>5.7657E-2</v>
      </c>
      <c r="KQ40" s="43">
        <f t="shared" si="53"/>
        <v>9.9506200000000003E-2</v>
      </c>
      <c r="KS40" s="50">
        <v>3.0134000000000001E-2</v>
      </c>
      <c r="KT40" s="50">
        <v>-3.9259999999999998E-3</v>
      </c>
      <c r="KU40" s="50">
        <v>4.3343E-2</v>
      </c>
      <c r="KV40" s="43">
        <f t="shared" si="54"/>
        <v>2.3183666666666668E-2</v>
      </c>
      <c r="KX40" s="43">
        <f t="shared" si="55"/>
        <v>6.3574755555555557E-2</v>
      </c>
      <c r="KY40" s="43">
        <f t="shared" si="56"/>
        <v>2.2144966283052483E-2</v>
      </c>
      <c r="KZ40" s="43">
        <f t="shared" si="57"/>
        <v>18</v>
      </c>
      <c r="LD40" s="50">
        <v>0.62822299999999998</v>
      </c>
      <c r="LE40" s="50">
        <v>0.64155799999999996</v>
      </c>
      <c r="LF40" s="50">
        <v>0.58077900000000005</v>
      </c>
      <c r="LG40" s="50">
        <v>0.64225200000000005</v>
      </c>
      <c r="LH40" s="43">
        <f t="shared" si="58"/>
        <v>0.62320300000000006</v>
      </c>
      <c r="LJ40" s="51">
        <v>0.76741599999999999</v>
      </c>
      <c r="LK40" s="51">
        <v>0.56354599999999999</v>
      </c>
      <c r="LL40" s="51">
        <v>0.76391799999999999</v>
      </c>
      <c r="LM40" s="51">
        <v>0.55430400000000002</v>
      </c>
      <c r="LN40" s="51">
        <v>0.71190500000000001</v>
      </c>
      <c r="LO40" s="51">
        <v>0.83381000000000005</v>
      </c>
      <c r="LP40" s="51">
        <v>0.72202500000000003</v>
      </c>
      <c r="LQ40" s="51">
        <v>0.865977</v>
      </c>
      <c r="LR40" s="51">
        <v>0.47773700000000002</v>
      </c>
      <c r="LS40" s="51">
        <v>0.48838799999999999</v>
      </c>
      <c r="LT40" s="43">
        <f t="shared" si="59"/>
        <v>0.67490260000000002</v>
      </c>
      <c r="LV40" s="50">
        <v>0.66661599999999999</v>
      </c>
      <c r="LW40" s="50">
        <v>0.66173400000000004</v>
      </c>
      <c r="LX40" s="50">
        <v>0.51591600000000004</v>
      </c>
      <c r="LY40" s="50">
        <v>0.67645200000000005</v>
      </c>
      <c r="LZ40" s="50">
        <v>0.42305599999999999</v>
      </c>
      <c r="MA40" s="74">
        <f t="shared" si="60"/>
        <v>0.58875480000000002</v>
      </c>
      <c r="MB40" s="74"/>
      <c r="MC40" s="74">
        <f t="shared" si="61"/>
        <v>0.62895346666666674</v>
      </c>
      <c r="MD40" s="74">
        <f t="shared" si="62"/>
        <v>2.5034388091671911E-2</v>
      </c>
      <c r="ME40" s="43">
        <f t="shared" si="63"/>
        <v>19</v>
      </c>
      <c r="MH40" s="50">
        <v>0.22093499999999999</v>
      </c>
      <c r="MI40" s="50">
        <v>0.25283499999999998</v>
      </c>
      <c r="MJ40" s="50">
        <v>7.7940999999999996E-2</v>
      </c>
      <c r="MK40" s="50">
        <v>8.8352E-2</v>
      </c>
      <c r="ML40" s="50">
        <v>0.34021099999999999</v>
      </c>
      <c r="MM40" s="50">
        <v>0.20022999999999999</v>
      </c>
      <c r="MN40" s="50">
        <v>0.12321600000000001</v>
      </c>
      <c r="MO40" s="50">
        <v>0.21471599999999999</v>
      </c>
      <c r="MP40" s="50">
        <v>5.2725000000000001E-2</v>
      </c>
      <c r="MQ40" s="50">
        <v>4.6545000000000003E-2</v>
      </c>
      <c r="MR40" s="43">
        <f t="shared" si="64"/>
        <v>0.16177059999999996</v>
      </c>
      <c r="MT40" s="50">
        <v>3.0915999999999999E-2</v>
      </c>
      <c r="MU40" s="50">
        <v>3.1133000000000001E-2</v>
      </c>
      <c r="MV40" s="50">
        <v>3.7994E-2</v>
      </c>
      <c r="MW40" s="50">
        <v>8.3321999999999993E-2</v>
      </c>
      <c r="MX40" s="43">
        <f t="shared" si="65"/>
        <v>4.584125E-2</v>
      </c>
      <c r="MZ40" s="50">
        <v>4.1640999999999997E-2</v>
      </c>
      <c r="NA40" s="50">
        <v>5.6944000000000002E-2</v>
      </c>
      <c r="NB40" s="50">
        <v>2.7082999999999999E-2</v>
      </c>
      <c r="NC40" s="50">
        <v>3.7553000000000003E-2</v>
      </c>
      <c r="ND40" s="50">
        <v>7.5691999999999995E-2</v>
      </c>
      <c r="NE40" s="50">
        <v>6.2991000000000005E-2</v>
      </c>
      <c r="NF40" s="43">
        <f t="shared" si="66"/>
        <v>5.0317333333333332E-2</v>
      </c>
      <c r="NH40" s="43">
        <f t="shared" si="67"/>
        <v>8.5976394444444437E-2</v>
      </c>
      <c r="NI40" s="43">
        <f t="shared" si="68"/>
        <v>3.7919124582678536E-2</v>
      </c>
      <c r="NJ40" s="43">
        <f t="shared" si="69"/>
        <v>20</v>
      </c>
      <c r="NM40" s="51">
        <v>0.167989</v>
      </c>
      <c r="NN40" s="51">
        <v>0.64902800000000005</v>
      </c>
      <c r="NO40" s="51">
        <v>0.44561000000000001</v>
      </c>
      <c r="NP40" s="51">
        <v>0.78175099999999997</v>
      </c>
      <c r="NQ40" s="51">
        <v>0.36893300000000001</v>
      </c>
      <c r="NR40" s="51">
        <v>0.463787</v>
      </c>
      <c r="NS40" s="43">
        <f t="shared" si="70"/>
        <v>0.47951633333333338</v>
      </c>
      <c r="NU40" s="51">
        <v>0.33511999999999997</v>
      </c>
      <c r="NV40" s="51">
        <v>0.79568499999999998</v>
      </c>
      <c r="NW40" s="43">
        <f t="shared" si="71"/>
        <v>0.56540250000000003</v>
      </c>
      <c r="NY40" s="50">
        <v>0.81494500000000003</v>
      </c>
      <c r="NZ40" s="50">
        <v>0.83268600000000004</v>
      </c>
      <c r="OA40" s="50">
        <v>0.682473</v>
      </c>
      <c r="OB40" s="50">
        <v>0.48472999999999999</v>
      </c>
      <c r="OC40" s="50">
        <v>0.64745600000000003</v>
      </c>
      <c r="OD40" s="43">
        <f t="shared" si="5"/>
        <v>0.69245800000000002</v>
      </c>
      <c r="OF40" s="43">
        <f t="shared" si="6"/>
        <v>0.57912561111111116</v>
      </c>
      <c r="OG40" s="43">
        <f t="shared" si="7"/>
        <v>6.1852731506970994E-2</v>
      </c>
      <c r="OH40" s="43">
        <f t="shared" si="8"/>
        <v>13</v>
      </c>
      <c r="OI40" s="74"/>
      <c r="OJ40" s="74"/>
      <c r="OU40" s="75"/>
      <c r="OV40" s="75"/>
      <c r="OW40" s="75"/>
      <c r="OX40" s="75"/>
      <c r="PD40" s="75"/>
      <c r="PE40" s="75"/>
      <c r="PF40" s="75"/>
      <c r="PG40" s="75"/>
      <c r="PH40" s="75"/>
      <c r="PI40" s="75"/>
      <c r="PJ40" s="75"/>
      <c r="PK40" s="75"/>
      <c r="PL40" s="75"/>
      <c r="PM40" s="75"/>
      <c r="PN40" s="75"/>
      <c r="PO40" s="75"/>
      <c r="PV40" s="74"/>
      <c r="PW40" s="74"/>
      <c r="PX40" s="74"/>
      <c r="PY40" s="74"/>
      <c r="PZ40" s="74"/>
      <c r="QA40" s="74"/>
      <c r="QB40" s="74"/>
      <c r="QC40" s="74"/>
      <c r="QD40" s="74"/>
      <c r="QE40" s="74"/>
      <c r="QF40" s="74"/>
      <c r="QG40" s="74"/>
      <c r="QN40" s="74"/>
      <c r="QO40" s="74"/>
      <c r="QP40" s="74"/>
      <c r="QQ40" s="74"/>
      <c r="QR40" s="74"/>
      <c r="QS40" s="74"/>
      <c r="QU40" s="74"/>
      <c r="QV40" s="74"/>
      <c r="QW40" s="74"/>
      <c r="QY40" s="74"/>
      <c r="QZ40" s="74"/>
      <c r="RA40" s="74"/>
      <c r="RG40" s="74"/>
      <c r="RI40" s="74"/>
      <c r="RQ40" s="74"/>
      <c r="RR40" s="74"/>
      <c r="RZ40" s="74"/>
      <c r="SA40" s="74"/>
      <c r="SB40" s="74"/>
      <c r="SC40" s="74"/>
      <c r="SI40" s="74"/>
      <c r="SJ40" s="74"/>
    </row>
    <row r="41" spans="1:504" x14ac:dyDescent="0.2">
      <c r="A41" s="58">
        <v>46.66</v>
      </c>
      <c r="B41" s="43">
        <f t="shared" si="72"/>
        <v>43.5</v>
      </c>
      <c r="C41" s="43">
        <v>33</v>
      </c>
      <c r="E41" s="50">
        <v>0.66087300000000004</v>
      </c>
      <c r="F41" s="50">
        <v>0.55575699999999995</v>
      </c>
      <c r="G41" s="50">
        <v>0.70479099999999995</v>
      </c>
      <c r="H41" s="50">
        <v>0.62063800000000002</v>
      </c>
      <c r="I41" s="50">
        <v>0.78920800000000002</v>
      </c>
      <c r="J41" s="50">
        <v>0.63436499999999996</v>
      </c>
      <c r="K41" s="50">
        <v>0.49864799999999998</v>
      </c>
      <c r="L41" s="50">
        <v>0.62481699999999996</v>
      </c>
      <c r="M41" s="50">
        <v>0.63020299999999996</v>
      </c>
      <c r="N41" s="50">
        <v>0.65414899999999998</v>
      </c>
      <c r="O41" s="70">
        <f t="shared" si="9"/>
        <v>0.63734489999999999</v>
      </c>
      <c r="Q41" s="50">
        <v>0.82993799999999995</v>
      </c>
      <c r="R41" s="50">
        <v>0.92280300000000004</v>
      </c>
      <c r="S41" s="50">
        <v>0.67166099999999995</v>
      </c>
      <c r="T41" s="50">
        <v>0.51163400000000003</v>
      </c>
      <c r="U41" s="70">
        <f t="shared" si="10"/>
        <v>0.73400899999999991</v>
      </c>
      <c r="W41" s="50">
        <v>0.51452699999999996</v>
      </c>
      <c r="X41" s="50">
        <v>0.65892899999999999</v>
      </c>
      <c r="Y41" s="50">
        <v>0.47069499999999997</v>
      </c>
      <c r="Z41" s="50">
        <v>0.82714299999999996</v>
      </c>
      <c r="AA41" s="50">
        <v>0.52880300000000002</v>
      </c>
      <c r="AB41" s="50">
        <v>0.65328900000000001</v>
      </c>
      <c r="AC41" s="50">
        <v>0.600495</v>
      </c>
      <c r="AD41" s="70">
        <f t="shared" si="11"/>
        <v>0.60769728571428572</v>
      </c>
      <c r="AF41" s="50">
        <v>0.38322899999999999</v>
      </c>
      <c r="AG41" s="50">
        <v>0.34970499999999999</v>
      </c>
      <c r="AH41" s="50">
        <v>0.63630799999999998</v>
      </c>
      <c r="AI41" s="50">
        <v>0.504633</v>
      </c>
      <c r="AJ41" s="50">
        <v>0.452461</v>
      </c>
      <c r="AK41" s="50">
        <v>0.507463</v>
      </c>
      <c r="AL41" s="50">
        <v>0.35459499999999999</v>
      </c>
      <c r="AM41" s="70">
        <f t="shared" si="12"/>
        <v>0.45548485714285708</v>
      </c>
      <c r="AO41" s="43">
        <f t="shared" si="13"/>
        <v>0.60863401071428569</v>
      </c>
      <c r="AP41" s="43">
        <f t="shared" si="14"/>
        <v>5.7734120324221302E-2</v>
      </c>
      <c r="AQ41" s="43">
        <f t="shared" si="15"/>
        <v>28</v>
      </c>
      <c r="AU41" s="51">
        <v>0.39908900000000003</v>
      </c>
      <c r="AV41" s="51">
        <v>0.40343499999999999</v>
      </c>
      <c r="AW41" s="51">
        <v>0.50192800000000004</v>
      </c>
      <c r="AX41" s="51">
        <v>0.37757499999999999</v>
      </c>
      <c r="AY41" s="51">
        <v>0.42817499999999997</v>
      </c>
      <c r="AZ41" s="51">
        <v>0.76336300000000001</v>
      </c>
      <c r="BA41" s="51">
        <v>0.74739199999999995</v>
      </c>
      <c r="BB41" s="51">
        <v>0.55480200000000002</v>
      </c>
      <c r="BC41" s="51">
        <v>0.46485799999999999</v>
      </c>
      <c r="BD41" s="51">
        <v>0.58435300000000001</v>
      </c>
      <c r="BE41" s="51">
        <v>0.84598099999999998</v>
      </c>
      <c r="BF41" s="51">
        <v>0.52848200000000001</v>
      </c>
      <c r="BG41" s="51">
        <v>0.63871100000000003</v>
      </c>
      <c r="BH41" s="51">
        <v>0.53930800000000001</v>
      </c>
      <c r="BI41" s="51">
        <v>0.83054600000000001</v>
      </c>
      <c r="BJ41" s="51">
        <v>0.41537400000000002</v>
      </c>
      <c r="BK41" s="51">
        <v>0.59284999999999999</v>
      </c>
      <c r="BL41" s="51">
        <v>0.41769499999999998</v>
      </c>
      <c r="BM41" s="43">
        <f t="shared" si="16"/>
        <v>0.55743983333333347</v>
      </c>
      <c r="BO41" s="50">
        <v>0.49397099999999999</v>
      </c>
      <c r="BP41" s="50">
        <v>0.58852599999999999</v>
      </c>
      <c r="BQ41" s="50">
        <v>0.39165299999999997</v>
      </c>
      <c r="BR41" s="50">
        <v>0.73142099999999999</v>
      </c>
      <c r="BS41" s="50">
        <v>0.66140600000000005</v>
      </c>
      <c r="BT41" s="50">
        <v>0.48045599999999999</v>
      </c>
      <c r="BU41" s="43">
        <f t="shared" si="17"/>
        <v>0.55790549999999994</v>
      </c>
      <c r="BW41" s="50">
        <v>0.62725900000000001</v>
      </c>
      <c r="BX41" s="50">
        <v>0.68898899999999996</v>
      </c>
      <c r="BY41" s="50">
        <v>0.69459199999999999</v>
      </c>
      <c r="BZ41" s="50">
        <v>0.72267199999999998</v>
      </c>
      <c r="CA41" s="43">
        <f t="shared" si="18"/>
        <v>0.68337800000000004</v>
      </c>
      <c r="CC41" s="51">
        <v>0.75373500000000004</v>
      </c>
      <c r="CD41" s="51">
        <v>0.51281900000000002</v>
      </c>
      <c r="CE41" s="51">
        <v>0.69605600000000001</v>
      </c>
      <c r="CF41" s="51">
        <v>0.55435199999999996</v>
      </c>
      <c r="CG41" s="51">
        <v>0.669068</v>
      </c>
      <c r="CH41" s="51">
        <v>0.79278899999999997</v>
      </c>
      <c r="CI41" s="51">
        <v>0.74154900000000001</v>
      </c>
      <c r="CJ41" s="51">
        <v>0.83469400000000005</v>
      </c>
      <c r="CK41" s="51">
        <v>0.48161599999999999</v>
      </c>
      <c r="CL41" s="51">
        <v>0.470169</v>
      </c>
      <c r="CM41" s="43">
        <f t="shared" si="19"/>
        <v>0.6506847</v>
      </c>
      <c r="CO41" s="50">
        <v>0.58794199999999996</v>
      </c>
      <c r="CP41" s="50">
        <v>0.63117699999999999</v>
      </c>
      <c r="CQ41" s="50">
        <v>0.49800800000000001</v>
      </c>
      <c r="CR41" s="50">
        <v>0.62917800000000002</v>
      </c>
      <c r="CS41" s="50">
        <v>0.39213599999999998</v>
      </c>
      <c r="CT41" s="43">
        <f t="shared" si="20"/>
        <v>0.54768819999999996</v>
      </c>
      <c r="CV41" s="43">
        <f t="shared" si="21"/>
        <v>0.59941924666666668</v>
      </c>
      <c r="CW41" s="43">
        <f t="shared" si="22"/>
        <v>6.2926509640420139E-2</v>
      </c>
      <c r="CX41" s="43">
        <f t="shared" si="23"/>
        <v>43</v>
      </c>
      <c r="DB41" s="50">
        <v>0.45188899999999999</v>
      </c>
      <c r="DC41" s="50">
        <v>0.48254999999999998</v>
      </c>
      <c r="DD41" s="50">
        <v>0.53283499999999995</v>
      </c>
      <c r="DE41" s="50">
        <v>0.309139</v>
      </c>
      <c r="DF41" s="50">
        <v>0.90718900000000002</v>
      </c>
      <c r="DG41" s="50">
        <v>0.55979500000000004</v>
      </c>
      <c r="DH41" s="43">
        <f t="shared" si="24"/>
        <v>0.54056616666666668</v>
      </c>
      <c r="DJ41" s="50">
        <v>0.26216800000000001</v>
      </c>
      <c r="DK41" s="50">
        <v>0.50755600000000001</v>
      </c>
      <c r="DL41" s="50">
        <v>0.38423000000000002</v>
      </c>
      <c r="DM41" s="50">
        <v>0.499691</v>
      </c>
      <c r="DN41" s="50">
        <v>0.61189300000000002</v>
      </c>
      <c r="DO41" s="50">
        <v>0.67371499999999995</v>
      </c>
      <c r="DP41" s="50">
        <v>0.49275600000000003</v>
      </c>
      <c r="DQ41" s="50">
        <v>0.85948000000000002</v>
      </c>
      <c r="DR41" s="50">
        <v>0.44258500000000001</v>
      </c>
      <c r="DS41" s="50">
        <v>0.58962899999999996</v>
      </c>
      <c r="DT41" s="50">
        <v>0.40330500000000002</v>
      </c>
      <c r="DU41" s="50">
        <v>0.62446199999999996</v>
      </c>
      <c r="DV41" s="50">
        <v>0.89502499999999996</v>
      </c>
      <c r="DW41" s="43">
        <f t="shared" si="25"/>
        <v>0.55742269230769226</v>
      </c>
      <c r="DY41" s="50">
        <v>0.49723499999999998</v>
      </c>
      <c r="DZ41" s="50">
        <v>0.405723</v>
      </c>
      <c r="EA41" s="50">
        <v>0.76324000000000003</v>
      </c>
      <c r="EB41" s="50">
        <v>0.47146199999999999</v>
      </c>
      <c r="EC41" s="50">
        <v>0.674485</v>
      </c>
      <c r="ED41" s="43">
        <f t="shared" si="26"/>
        <v>0.56242900000000007</v>
      </c>
      <c r="EF41" s="50">
        <v>0.31799100000000002</v>
      </c>
      <c r="EG41" s="50">
        <v>0.313558</v>
      </c>
      <c r="EH41" s="50">
        <v>0.51815599999999995</v>
      </c>
      <c r="EI41" s="50">
        <v>0.57533299999999998</v>
      </c>
      <c r="EJ41" s="50">
        <v>0.55324399999999996</v>
      </c>
      <c r="EK41" s="43">
        <f t="shared" si="27"/>
        <v>0.45565639999999996</v>
      </c>
      <c r="EM41" s="43">
        <f t="shared" si="28"/>
        <v>0.52901856474358977</v>
      </c>
      <c r="EN41" s="43">
        <f t="shared" si="29"/>
        <v>2.4897131649951252E-2</v>
      </c>
      <c r="EO41" s="43">
        <f t="shared" si="30"/>
        <v>29</v>
      </c>
      <c r="ER41" s="50">
        <v>0.62124400000000002</v>
      </c>
      <c r="ES41" s="50">
        <v>0.79903999999999997</v>
      </c>
      <c r="ET41" s="50">
        <v>0.47945700000000002</v>
      </c>
      <c r="EU41" s="43">
        <f t="shared" si="31"/>
        <v>0.633247</v>
      </c>
      <c r="EW41" s="50">
        <v>0.234429</v>
      </c>
      <c r="EX41" s="50">
        <v>0.27052900000000002</v>
      </c>
      <c r="EY41" s="50">
        <v>0.35461900000000002</v>
      </c>
      <c r="EZ41" s="50">
        <v>0.26607900000000001</v>
      </c>
      <c r="FA41" s="50">
        <v>0.60697900000000005</v>
      </c>
      <c r="FB41" s="50">
        <v>0.23802400000000001</v>
      </c>
      <c r="FC41" s="43">
        <f t="shared" si="32"/>
        <v>0.32844316666666667</v>
      </c>
      <c r="FE41" s="50">
        <v>0.40220299999999998</v>
      </c>
      <c r="FF41" s="50">
        <v>0.656358</v>
      </c>
      <c r="FG41" s="50">
        <v>0.61586399999999997</v>
      </c>
      <c r="FH41" s="50">
        <v>0.41398200000000002</v>
      </c>
      <c r="FI41" s="50">
        <v>0.47340199999999999</v>
      </c>
      <c r="FJ41" s="50">
        <v>0.368865</v>
      </c>
      <c r="FK41" s="50">
        <v>0.39423200000000003</v>
      </c>
      <c r="FL41" s="50">
        <v>0.25117600000000001</v>
      </c>
      <c r="FM41" s="50">
        <v>0.71237099999999998</v>
      </c>
      <c r="FN41" s="50">
        <v>0.44520999999999999</v>
      </c>
      <c r="FO41" s="43">
        <f t="shared" si="33"/>
        <v>0.47336630000000007</v>
      </c>
      <c r="FQ41" s="51">
        <v>0.315222</v>
      </c>
      <c r="FR41" s="51">
        <v>0.98949500000000001</v>
      </c>
      <c r="FS41" s="51">
        <v>0.70271099999999997</v>
      </c>
      <c r="FT41" s="43">
        <f t="shared" si="34"/>
        <v>0.66914266666666666</v>
      </c>
      <c r="FV41" s="43">
        <f t="shared" si="35"/>
        <v>0.52604978333333341</v>
      </c>
      <c r="FW41" s="43">
        <f t="shared" si="36"/>
        <v>7.8417016057479305E-2</v>
      </c>
      <c r="FX41" s="43">
        <f t="shared" si="37"/>
        <v>22</v>
      </c>
      <c r="GA41" s="50">
        <v>0.32729900000000001</v>
      </c>
      <c r="GB41" s="50">
        <v>0.26044299999999998</v>
      </c>
      <c r="GC41" s="43">
        <f t="shared" si="38"/>
        <v>0.29387099999999999</v>
      </c>
      <c r="GE41" s="50">
        <v>0.39755000000000001</v>
      </c>
      <c r="GF41" s="51">
        <v>0.48751299999999997</v>
      </c>
      <c r="GG41" s="51">
        <v>0.177728</v>
      </c>
      <c r="GH41" s="43">
        <f t="shared" si="39"/>
        <v>0.33262049999999999</v>
      </c>
      <c r="GJ41" s="50">
        <v>0.58440800000000004</v>
      </c>
      <c r="GK41" s="50">
        <v>0.381664</v>
      </c>
      <c r="GL41" s="50">
        <v>0.64416300000000004</v>
      </c>
      <c r="GM41" s="43">
        <f t="shared" si="40"/>
        <v>0.53674500000000003</v>
      </c>
      <c r="GO41" s="51">
        <v>0.44213799999999998</v>
      </c>
      <c r="GP41" s="51">
        <v>0.39998099999999998</v>
      </c>
      <c r="GQ41" s="51">
        <v>0.36685699999999999</v>
      </c>
      <c r="GR41" s="51">
        <v>0.81503199999999998</v>
      </c>
      <c r="GS41" s="51">
        <v>0.45132800000000001</v>
      </c>
      <c r="GT41" s="51">
        <v>0.50172300000000003</v>
      </c>
      <c r="GU41" s="51">
        <v>0.52056400000000003</v>
      </c>
      <c r="GV41" s="51">
        <v>0.67610899999999996</v>
      </c>
      <c r="GW41" s="51">
        <v>0.71215700000000004</v>
      </c>
      <c r="GX41" s="43">
        <f t="shared" si="41"/>
        <v>0.54287655555555558</v>
      </c>
      <c r="GZ41" s="43">
        <f t="shared" ref="GZ41:GZ72" si="73">AVERAGE(GC41,GE41,GH41,GM41)</f>
        <v>0.39019662500000002</v>
      </c>
      <c r="HA41" s="43">
        <f t="shared" ref="HA41:HA72" si="74">STDEV(GM41,GH41,GE41,GC41)/SQRT(4)</f>
        <v>5.3326146292326598E-2</v>
      </c>
      <c r="HB41" s="43">
        <f t="shared" si="42"/>
        <v>17</v>
      </c>
      <c r="HG41" s="51">
        <v>0.39908900000000003</v>
      </c>
      <c r="HH41" s="51">
        <v>0.40343499999999999</v>
      </c>
      <c r="HI41" s="51">
        <v>0.50192800000000004</v>
      </c>
      <c r="HJ41" s="51">
        <v>0.37757499999999999</v>
      </c>
      <c r="HK41" s="51">
        <v>0.42817499999999997</v>
      </c>
      <c r="HL41" s="51">
        <v>0.76336300000000001</v>
      </c>
      <c r="HM41" s="51">
        <v>0.74739199999999995</v>
      </c>
      <c r="HN41" s="51">
        <v>0.55480200000000002</v>
      </c>
      <c r="HO41" s="51">
        <v>0.46485799999999999</v>
      </c>
      <c r="HP41" s="51">
        <v>0.58435300000000001</v>
      </c>
      <c r="HQ41" s="51">
        <v>0.84598099999999998</v>
      </c>
      <c r="HR41" s="51">
        <v>0.52848200000000001</v>
      </c>
      <c r="HS41" s="51">
        <v>0.63871100000000003</v>
      </c>
      <c r="HT41" s="51">
        <v>0.53930800000000001</v>
      </c>
      <c r="HU41" s="51">
        <v>0.83054600000000001</v>
      </c>
      <c r="HV41" s="51">
        <v>0.41537400000000002</v>
      </c>
      <c r="HW41" s="51">
        <v>0.59284999999999999</v>
      </c>
      <c r="HX41" s="51">
        <v>0.41769499999999998</v>
      </c>
      <c r="HY41" s="71">
        <f t="shared" si="43"/>
        <v>0.55743983333333347</v>
      </c>
      <c r="IA41" s="50">
        <v>0.49397099999999999</v>
      </c>
      <c r="IB41" s="50">
        <v>0.58852599999999999</v>
      </c>
      <c r="IC41" s="50">
        <v>0.39165299999999997</v>
      </c>
      <c r="ID41" s="50">
        <v>0.73142099999999999</v>
      </c>
      <c r="IE41" s="50">
        <v>0.66140600000000005</v>
      </c>
      <c r="IF41" s="50">
        <v>0.48045599999999999</v>
      </c>
      <c r="IG41" s="70">
        <f t="shared" si="44"/>
        <v>0.55790549999999994</v>
      </c>
      <c r="II41" s="50">
        <v>0.62725900000000001</v>
      </c>
      <c r="IJ41" s="50">
        <v>0.68898899999999996</v>
      </c>
      <c r="IK41" s="50">
        <v>0.69459199999999999</v>
      </c>
      <c r="IL41" s="86">
        <v>0.72267199999999998</v>
      </c>
      <c r="IM41" s="95">
        <f t="shared" si="45"/>
        <v>0.68337800000000004</v>
      </c>
      <c r="IN41" s="74"/>
      <c r="IO41" s="74">
        <f t="shared" si="46"/>
        <v>0.59957444444444452</v>
      </c>
      <c r="IP41" s="74">
        <f t="shared" si="47"/>
        <v>4.19019934059464E-2</v>
      </c>
      <c r="IQ41" s="74">
        <f t="shared" si="48"/>
        <v>28</v>
      </c>
      <c r="IR41" s="74"/>
      <c r="IS41" s="74"/>
      <c r="IT41" s="50">
        <v>0.62032299999999996</v>
      </c>
      <c r="IU41" s="50">
        <v>0.73010299999999995</v>
      </c>
      <c r="IV41" s="50">
        <v>0.57469199999999998</v>
      </c>
      <c r="IW41" s="50">
        <v>0.59606499999999996</v>
      </c>
      <c r="IX41" s="50">
        <v>0.53793500000000005</v>
      </c>
      <c r="IY41" s="50">
        <v>0.54025400000000001</v>
      </c>
      <c r="IZ41" s="50">
        <v>0.65865200000000002</v>
      </c>
      <c r="JA41" s="43">
        <f t="shared" si="49"/>
        <v>0.60828914285714286</v>
      </c>
      <c r="JC41" s="50">
        <v>0.52042600000000006</v>
      </c>
      <c r="JD41" s="50">
        <v>0.67037800000000003</v>
      </c>
      <c r="JE41" s="50">
        <v>0.59259700000000004</v>
      </c>
      <c r="JF41" s="43">
        <f t="shared" si="50"/>
        <v>0.59446699999999997</v>
      </c>
      <c r="JH41" s="51">
        <v>0.49580000000000002</v>
      </c>
      <c r="JI41" s="51">
        <v>0.59419299999999997</v>
      </c>
      <c r="JJ41" s="152">
        <v>0.78179399999999999</v>
      </c>
      <c r="JK41" s="51">
        <v>0.60943800000000004</v>
      </c>
      <c r="JL41" s="51">
        <v>0.67010800000000004</v>
      </c>
      <c r="JM41" s="51">
        <v>0.57216699999999998</v>
      </c>
      <c r="JN41" s="51">
        <v>0.64362399999999997</v>
      </c>
      <c r="JO41" s="51">
        <v>0.75078500000000004</v>
      </c>
      <c r="JP41" s="51">
        <v>0.56537800000000005</v>
      </c>
      <c r="JQ41" s="51">
        <v>0.69584800000000002</v>
      </c>
      <c r="JR41" s="51">
        <v>0.88095699999999999</v>
      </c>
      <c r="JS41" s="43">
        <f t="shared" si="51"/>
        <v>0.6600083636363635</v>
      </c>
      <c r="JU41" s="43">
        <f t="shared" ref="JU41:JU72" si="75">AVERAGE(JA41,JF41)</f>
        <v>0.60137807142857147</v>
      </c>
      <c r="JV41" s="43">
        <f t="shared" ref="JV41:JV72" si="76">STDEV(JF41,JA41)/SQRT(2)</f>
        <v>6.9110714285714461E-3</v>
      </c>
      <c r="JW41" s="43">
        <f t="shared" ref="JW41:JW72" si="77">COUNT(IT41:JF41)-2</f>
        <v>10</v>
      </c>
      <c r="JZ41" s="50">
        <v>-1.7068E-2</v>
      </c>
      <c r="KA41" s="50">
        <v>0.39452700000000002</v>
      </c>
      <c r="KB41" s="50">
        <v>-4.6800000000000001E-3</v>
      </c>
      <c r="KC41" s="50">
        <v>2.9104000000000001E-2</v>
      </c>
      <c r="KD41" s="50">
        <v>5.6777000000000001E-2</v>
      </c>
      <c r="KE41" s="50">
        <v>4.7813000000000001E-2</v>
      </c>
      <c r="KF41" s="50">
        <v>-2.3885E-2</v>
      </c>
      <c r="KG41" s="50">
        <v>3.0807999999999999E-2</v>
      </c>
      <c r="KH41" s="50">
        <v>7.8272999999999995E-2</v>
      </c>
      <c r="KI41" s="50">
        <v>5.5878999999999998E-2</v>
      </c>
      <c r="KJ41" s="43">
        <f t="shared" si="52"/>
        <v>6.4754800000000015E-2</v>
      </c>
      <c r="KL41" s="50">
        <v>0.126749</v>
      </c>
      <c r="KM41" s="50">
        <v>0.15323600000000001</v>
      </c>
      <c r="KN41" s="50">
        <v>7.5558E-2</v>
      </c>
      <c r="KO41" s="50">
        <v>9.2419000000000001E-2</v>
      </c>
      <c r="KP41" s="50">
        <v>9.2862E-2</v>
      </c>
      <c r="KQ41" s="43">
        <f t="shared" si="53"/>
        <v>0.10816480000000002</v>
      </c>
      <c r="KS41" s="50">
        <v>3.8702E-2</v>
      </c>
      <c r="KT41" s="50">
        <v>-9.3729999999999994E-3</v>
      </c>
      <c r="KU41" s="50">
        <v>3.7026000000000003E-2</v>
      </c>
      <c r="KV41" s="43">
        <f t="shared" si="54"/>
        <v>2.2118333333333334E-2</v>
      </c>
      <c r="KX41" s="43">
        <f t="shared" si="55"/>
        <v>6.5012644444444448E-2</v>
      </c>
      <c r="KY41" s="43">
        <f t="shared" si="56"/>
        <v>2.4839809911192914E-2</v>
      </c>
      <c r="KZ41" s="43">
        <f t="shared" si="57"/>
        <v>18</v>
      </c>
      <c r="LD41" s="50">
        <v>0.62725900000000001</v>
      </c>
      <c r="LE41" s="50">
        <v>0.68898899999999996</v>
      </c>
      <c r="LF41" s="50">
        <v>0.69459199999999999</v>
      </c>
      <c r="LG41" s="50">
        <v>0.72267199999999998</v>
      </c>
      <c r="LH41" s="43">
        <f t="shared" si="58"/>
        <v>0.68337800000000004</v>
      </c>
      <c r="LJ41" s="51">
        <v>0.75373500000000004</v>
      </c>
      <c r="LK41" s="51">
        <v>0.51281900000000002</v>
      </c>
      <c r="LL41" s="51">
        <v>0.69605600000000001</v>
      </c>
      <c r="LM41" s="51">
        <v>0.55435199999999996</v>
      </c>
      <c r="LN41" s="51">
        <v>0.669068</v>
      </c>
      <c r="LO41" s="51">
        <v>0.79278899999999997</v>
      </c>
      <c r="LP41" s="51">
        <v>0.74154900000000001</v>
      </c>
      <c r="LQ41" s="51">
        <v>0.83469400000000005</v>
      </c>
      <c r="LR41" s="51">
        <v>0.48161599999999999</v>
      </c>
      <c r="LS41" s="51">
        <v>0.470169</v>
      </c>
      <c r="LT41" s="43">
        <f t="shared" si="59"/>
        <v>0.6506847</v>
      </c>
      <c r="LV41" s="50">
        <v>0.58794199999999996</v>
      </c>
      <c r="LW41" s="50">
        <v>0.63117699999999999</v>
      </c>
      <c r="LX41" s="50">
        <v>0.49800800000000001</v>
      </c>
      <c r="LY41" s="50">
        <v>0.62917800000000002</v>
      </c>
      <c r="LZ41" s="50">
        <v>0.39213599999999998</v>
      </c>
      <c r="MA41" s="74">
        <f t="shared" si="60"/>
        <v>0.54768819999999996</v>
      </c>
      <c r="MB41" s="74"/>
      <c r="MC41" s="74">
        <f t="shared" si="61"/>
        <v>0.62725029999999993</v>
      </c>
      <c r="MD41" s="74">
        <f t="shared" si="62"/>
        <v>4.0885240953715013E-2</v>
      </c>
      <c r="ME41" s="43">
        <f t="shared" si="63"/>
        <v>19</v>
      </c>
      <c r="MH41" s="50">
        <v>0.20338800000000001</v>
      </c>
      <c r="MI41" s="50">
        <v>0.25900600000000001</v>
      </c>
      <c r="MJ41" s="50">
        <v>6.8690000000000001E-2</v>
      </c>
      <c r="MK41" s="50">
        <v>8.2945000000000005E-2</v>
      </c>
      <c r="ML41" s="50">
        <v>0.333486</v>
      </c>
      <c r="MM41" s="50">
        <v>0.21876799999999999</v>
      </c>
      <c r="MN41" s="50">
        <v>0.117951</v>
      </c>
      <c r="MO41" s="50">
        <v>0.19579199999999999</v>
      </c>
      <c r="MP41" s="50">
        <v>5.5846E-2</v>
      </c>
      <c r="MQ41" s="50">
        <v>5.2477999999999997E-2</v>
      </c>
      <c r="MR41" s="43">
        <f t="shared" si="64"/>
        <v>0.158835</v>
      </c>
      <c r="MT41" s="50">
        <v>2.7539000000000001E-2</v>
      </c>
      <c r="MU41" s="50">
        <v>3.4958999999999997E-2</v>
      </c>
      <c r="MV41" s="50">
        <v>2.8062E-2</v>
      </c>
      <c r="MW41" s="50">
        <v>8.4112999999999993E-2</v>
      </c>
      <c r="MX41" s="43">
        <f t="shared" si="65"/>
        <v>4.3668249999999999E-2</v>
      </c>
      <c r="MZ41" s="50">
        <v>4.1839000000000001E-2</v>
      </c>
      <c r="NA41" s="50">
        <v>5.4793000000000001E-2</v>
      </c>
      <c r="NB41" s="50">
        <v>2.3019000000000001E-2</v>
      </c>
      <c r="NC41" s="50">
        <v>3.5352000000000001E-2</v>
      </c>
      <c r="ND41" s="50">
        <v>6.5487000000000004E-2</v>
      </c>
      <c r="NE41" s="50">
        <v>6.6861000000000004E-2</v>
      </c>
      <c r="NF41" s="43">
        <f t="shared" si="66"/>
        <v>4.7891833333333335E-2</v>
      </c>
      <c r="NH41" s="43">
        <f t="shared" si="67"/>
        <v>8.346502777777777E-2</v>
      </c>
      <c r="NI41" s="43">
        <f t="shared" si="68"/>
        <v>3.770470438653209E-2</v>
      </c>
      <c r="NJ41" s="43">
        <f t="shared" si="69"/>
        <v>20</v>
      </c>
      <c r="NM41" s="51">
        <v>0.177985</v>
      </c>
      <c r="NN41" s="51">
        <v>0.49815300000000001</v>
      </c>
      <c r="NO41" s="51">
        <v>0.416773</v>
      </c>
      <c r="NP41" s="51">
        <v>0.74923099999999998</v>
      </c>
      <c r="NQ41" s="51">
        <v>0.51726700000000003</v>
      </c>
      <c r="NR41" s="51">
        <v>0.54971700000000001</v>
      </c>
      <c r="NS41" s="43">
        <f t="shared" si="70"/>
        <v>0.48485433333333328</v>
      </c>
      <c r="NU41" s="51">
        <v>0.51721700000000004</v>
      </c>
      <c r="NV41" s="51">
        <v>0.83861399999999997</v>
      </c>
      <c r="NW41" s="43">
        <f t="shared" si="71"/>
        <v>0.6779155</v>
      </c>
      <c r="NY41" s="50">
        <v>0.76822599999999996</v>
      </c>
      <c r="NZ41" s="50">
        <v>0.86762099999999998</v>
      </c>
      <c r="OA41" s="50">
        <v>0.73974200000000001</v>
      </c>
      <c r="OB41" s="50">
        <v>0.50056500000000004</v>
      </c>
      <c r="OC41" s="50">
        <v>0.63475099999999995</v>
      </c>
      <c r="OD41" s="43">
        <f t="shared" ref="OD41:OD72" si="78">AVERAGE(NY41:OC41)</f>
        <v>0.70218100000000006</v>
      </c>
      <c r="OF41" s="43">
        <f t="shared" ref="OF41:OF72" si="79">AVERAGE(NS41,NW41,OD41)</f>
        <v>0.62165027777777782</v>
      </c>
      <c r="OG41" s="43">
        <f t="shared" ref="OG41:OG72" si="80">STDEV(OD41,NW41,NS41)/SQRT(3)</f>
        <v>6.8755730512440799E-2</v>
      </c>
      <c r="OH41" s="43">
        <f t="shared" ref="OH41:OH72" si="81">COUNT(NM41:OD41)-3</f>
        <v>13</v>
      </c>
      <c r="OI41" s="74"/>
      <c r="OJ41" s="74"/>
      <c r="OU41" s="75"/>
      <c r="OV41" s="75"/>
      <c r="OW41" s="75"/>
      <c r="OX41" s="75"/>
      <c r="PD41" s="75"/>
      <c r="PE41" s="75"/>
      <c r="PF41" s="75"/>
      <c r="PG41" s="75"/>
      <c r="PH41" s="75"/>
      <c r="PI41" s="75"/>
      <c r="PJ41" s="75"/>
      <c r="PK41" s="75"/>
      <c r="PL41" s="75"/>
      <c r="PM41" s="75"/>
      <c r="PN41" s="75"/>
      <c r="PO41" s="75"/>
      <c r="PV41" s="74"/>
      <c r="PW41" s="74"/>
      <c r="PX41" s="74"/>
      <c r="PY41" s="74"/>
      <c r="PZ41" s="74"/>
      <c r="QA41" s="74"/>
      <c r="QB41" s="74"/>
      <c r="QC41" s="74"/>
      <c r="QD41" s="74"/>
      <c r="QE41" s="74"/>
      <c r="QF41" s="74"/>
      <c r="QG41" s="74"/>
      <c r="QN41" s="74"/>
      <c r="QO41" s="74"/>
      <c r="QP41" s="74"/>
      <c r="QQ41" s="74"/>
      <c r="QR41" s="74"/>
      <c r="QS41" s="74"/>
      <c r="QU41" s="74"/>
      <c r="QV41" s="74"/>
      <c r="QW41" s="74"/>
      <c r="QY41" s="74"/>
      <c r="QZ41" s="74"/>
      <c r="RA41" s="74"/>
      <c r="RG41" s="74"/>
      <c r="RI41" s="74"/>
      <c r="RQ41" s="74"/>
      <c r="RR41" s="74"/>
      <c r="RZ41" s="74"/>
      <c r="SA41" s="74"/>
      <c r="SB41" s="74"/>
      <c r="SC41" s="74"/>
      <c r="SI41" s="74"/>
      <c r="SJ41" s="74"/>
    </row>
    <row r="42" spans="1:504" x14ac:dyDescent="0.2">
      <c r="A42" s="58">
        <v>48.28</v>
      </c>
      <c r="B42" s="43">
        <f t="shared" si="72"/>
        <v>45</v>
      </c>
      <c r="C42" s="43">
        <v>34</v>
      </c>
      <c r="E42" s="50">
        <v>0.726267</v>
      </c>
      <c r="F42" s="50">
        <v>0.56107099999999999</v>
      </c>
      <c r="G42" s="50">
        <v>0.69206299999999998</v>
      </c>
      <c r="H42" s="50">
        <v>0.60269200000000001</v>
      </c>
      <c r="I42" s="50">
        <v>0.89962200000000003</v>
      </c>
      <c r="J42" s="50">
        <v>0.66233500000000001</v>
      </c>
      <c r="K42" s="50">
        <v>0.49737399999999998</v>
      </c>
      <c r="L42" s="50">
        <v>0.643401</v>
      </c>
      <c r="M42" s="50">
        <v>0.58090299999999995</v>
      </c>
      <c r="N42" s="50">
        <v>0.62307800000000002</v>
      </c>
      <c r="O42" s="70">
        <f t="shared" si="9"/>
        <v>0.64888060000000003</v>
      </c>
      <c r="Q42" s="50">
        <v>0.75373100000000004</v>
      </c>
      <c r="R42" s="50">
        <v>0.88161100000000003</v>
      </c>
      <c r="S42" s="50">
        <v>0.73117600000000005</v>
      </c>
      <c r="T42" s="50">
        <v>0.48721500000000001</v>
      </c>
      <c r="U42" s="70">
        <f t="shared" si="10"/>
        <v>0.71343325000000002</v>
      </c>
      <c r="W42" s="50">
        <v>0.50734999999999997</v>
      </c>
      <c r="X42" s="50">
        <v>0.624973</v>
      </c>
      <c r="Y42" s="50">
        <v>0.50439699999999998</v>
      </c>
      <c r="Z42" s="50">
        <v>0.78949199999999997</v>
      </c>
      <c r="AA42" s="50">
        <v>0.49465900000000002</v>
      </c>
      <c r="AB42" s="50">
        <v>0.53129599999999999</v>
      </c>
      <c r="AC42" s="50">
        <v>0.55195399999999994</v>
      </c>
      <c r="AD42" s="70">
        <f t="shared" si="11"/>
        <v>0.57201728571428578</v>
      </c>
      <c r="AF42" s="50">
        <v>0.53327899999999995</v>
      </c>
      <c r="AG42" s="50">
        <v>0.34848099999999999</v>
      </c>
      <c r="AH42" s="50">
        <v>0.61789799999999995</v>
      </c>
      <c r="AI42" s="50">
        <v>0.49358800000000003</v>
      </c>
      <c r="AJ42" s="50">
        <v>0.53539199999999998</v>
      </c>
      <c r="AK42" s="50">
        <v>0.58709999999999996</v>
      </c>
      <c r="AL42" s="50">
        <v>0.329818</v>
      </c>
      <c r="AM42" s="70">
        <f t="shared" si="12"/>
        <v>0.49222228571428561</v>
      </c>
      <c r="AO42" s="43">
        <f t="shared" si="13"/>
        <v>0.60663835535714283</v>
      </c>
      <c r="AP42" s="43">
        <f t="shared" si="14"/>
        <v>4.7853258518430357E-2</v>
      </c>
      <c r="AQ42" s="43">
        <f t="shared" si="15"/>
        <v>28</v>
      </c>
      <c r="AU42" s="51">
        <v>0.39562599999999998</v>
      </c>
      <c r="AV42" s="51">
        <v>0.47479199999999999</v>
      </c>
      <c r="AW42" s="51">
        <v>0.61615200000000003</v>
      </c>
      <c r="AX42" s="51">
        <v>0.33024199999999998</v>
      </c>
      <c r="AY42" s="51">
        <v>0.49755700000000003</v>
      </c>
      <c r="AZ42" s="51">
        <v>0.79818599999999995</v>
      </c>
      <c r="BA42" s="51">
        <v>0.621062</v>
      </c>
      <c r="BB42" s="51">
        <v>0.49896499999999999</v>
      </c>
      <c r="BC42" s="51">
        <v>0.47323500000000002</v>
      </c>
      <c r="BD42" s="115">
        <v>0.75121899999999997</v>
      </c>
      <c r="BE42" s="51">
        <v>0.82871600000000001</v>
      </c>
      <c r="BF42" s="51">
        <v>0.44991399999999998</v>
      </c>
      <c r="BG42" s="51">
        <v>0.73996399999999996</v>
      </c>
      <c r="BH42" s="51">
        <v>0.54435500000000003</v>
      </c>
      <c r="BI42" s="51">
        <v>0.71497699999999997</v>
      </c>
      <c r="BJ42" s="51">
        <v>0.39136900000000002</v>
      </c>
      <c r="BK42" s="51">
        <v>0.61069099999999998</v>
      </c>
      <c r="BL42" s="51">
        <v>0.36697600000000002</v>
      </c>
      <c r="BM42" s="43">
        <f t="shared" si="16"/>
        <v>0.56133322222222193</v>
      </c>
      <c r="BO42" s="50">
        <v>0.53290099999999996</v>
      </c>
      <c r="BP42" s="50">
        <v>0.60292000000000001</v>
      </c>
      <c r="BQ42" s="50">
        <v>0.38178299999999998</v>
      </c>
      <c r="BR42" s="50">
        <v>0.73292199999999996</v>
      </c>
      <c r="BS42" s="50">
        <v>0.60956200000000005</v>
      </c>
      <c r="BT42" s="50">
        <v>0.46849800000000003</v>
      </c>
      <c r="BU42" s="43">
        <f t="shared" si="17"/>
        <v>0.5547643333333333</v>
      </c>
      <c r="BW42" s="50">
        <v>0.603379</v>
      </c>
      <c r="BX42" s="50">
        <v>0.69098199999999999</v>
      </c>
      <c r="BY42" s="50">
        <v>0.60761900000000002</v>
      </c>
      <c r="BZ42" s="50">
        <v>0.670489</v>
      </c>
      <c r="CA42" s="43">
        <f t="shared" si="18"/>
        <v>0.64311724999999997</v>
      </c>
      <c r="CC42" s="51">
        <v>0.752305</v>
      </c>
      <c r="CD42" s="51">
        <v>0.53259599999999996</v>
      </c>
      <c r="CE42" s="51">
        <v>0.722549</v>
      </c>
      <c r="CF42" s="51">
        <v>0.57067199999999996</v>
      </c>
      <c r="CG42" s="51">
        <v>0.72297299999999998</v>
      </c>
      <c r="CH42" s="51">
        <v>0.79931600000000003</v>
      </c>
      <c r="CI42" s="51">
        <v>0.69838100000000003</v>
      </c>
      <c r="CJ42" s="51">
        <v>0.88866199999999995</v>
      </c>
      <c r="CK42" s="51">
        <v>0.48665999999999998</v>
      </c>
      <c r="CL42" s="51">
        <v>0.535022</v>
      </c>
      <c r="CM42" s="43">
        <f t="shared" si="19"/>
        <v>0.6709136</v>
      </c>
      <c r="CO42" s="50">
        <v>0.680585</v>
      </c>
      <c r="CP42" s="50">
        <v>0.64637299999999998</v>
      </c>
      <c r="CQ42" s="50">
        <v>0.54357699999999998</v>
      </c>
      <c r="CR42" s="50">
        <v>0.60188699999999995</v>
      </c>
      <c r="CS42" s="50">
        <v>0.390019</v>
      </c>
      <c r="CT42" s="43">
        <f t="shared" si="20"/>
        <v>0.5724882</v>
      </c>
      <c r="CV42" s="43">
        <f t="shared" si="21"/>
        <v>0.60052332111111106</v>
      </c>
      <c r="CW42" s="43">
        <f t="shared" si="22"/>
        <v>5.2878991502603563E-2</v>
      </c>
      <c r="CX42" s="43">
        <f t="shared" si="23"/>
        <v>43</v>
      </c>
      <c r="DB42" s="50">
        <v>0.55361300000000002</v>
      </c>
      <c r="DC42" s="50">
        <v>0.49132199999999998</v>
      </c>
      <c r="DD42" s="50">
        <v>0.60832200000000003</v>
      </c>
      <c r="DE42" s="50">
        <v>0.354935</v>
      </c>
      <c r="DF42" s="50">
        <v>0.82928400000000002</v>
      </c>
      <c r="DG42" s="50">
        <v>0.64832699999999999</v>
      </c>
      <c r="DH42" s="43">
        <f t="shared" si="24"/>
        <v>0.5809671666666667</v>
      </c>
      <c r="DJ42" s="50">
        <v>0.24210699999999999</v>
      </c>
      <c r="DK42" s="50">
        <v>0.50723099999999999</v>
      </c>
      <c r="DL42" s="50">
        <v>0.404561</v>
      </c>
      <c r="DM42" s="50">
        <v>0.462196</v>
      </c>
      <c r="DN42" s="50">
        <v>0.60455499999999995</v>
      </c>
      <c r="DO42" s="50">
        <v>0.65343300000000004</v>
      </c>
      <c r="DP42" s="50">
        <v>0.53927899999999995</v>
      </c>
      <c r="DQ42" s="50">
        <v>0.79188700000000001</v>
      </c>
      <c r="DR42" s="50">
        <v>0.39593299999999998</v>
      </c>
      <c r="DS42" s="50">
        <v>0.57907600000000004</v>
      </c>
      <c r="DT42" s="50">
        <v>0.41092800000000002</v>
      </c>
      <c r="DU42" s="50">
        <v>0.56423800000000002</v>
      </c>
      <c r="DV42" s="50">
        <v>0.81183799999999995</v>
      </c>
      <c r="DW42" s="43">
        <f t="shared" si="25"/>
        <v>0.53594323076923078</v>
      </c>
      <c r="DY42" s="50">
        <v>0.51548000000000005</v>
      </c>
      <c r="DZ42" s="50">
        <v>0.41588599999999998</v>
      </c>
      <c r="EA42" s="50">
        <v>0.74152099999999999</v>
      </c>
      <c r="EB42" s="50">
        <v>0.564276</v>
      </c>
      <c r="EC42" s="50">
        <v>0.74617</v>
      </c>
      <c r="ED42" s="43">
        <f t="shared" si="26"/>
        <v>0.59666660000000005</v>
      </c>
      <c r="EF42" s="50">
        <v>0.256411</v>
      </c>
      <c r="EG42" s="50">
        <v>0.26407399999999998</v>
      </c>
      <c r="EH42" s="50">
        <v>0.60426400000000002</v>
      </c>
      <c r="EI42" s="50">
        <v>0.59338100000000005</v>
      </c>
      <c r="EJ42" s="50">
        <v>0.47645199999999999</v>
      </c>
      <c r="EK42" s="43">
        <f t="shared" si="27"/>
        <v>0.43891639999999998</v>
      </c>
      <c r="EM42" s="43">
        <f t="shared" si="28"/>
        <v>0.53812334935897432</v>
      </c>
      <c r="EN42" s="43">
        <f t="shared" si="29"/>
        <v>3.5484358755293509E-2</v>
      </c>
      <c r="EO42" s="43">
        <f t="shared" si="30"/>
        <v>29</v>
      </c>
      <c r="ER42" s="50">
        <v>0.61232500000000001</v>
      </c>
      <c r="ES42" s="50">
        <v>0.73074300000000003</v>
      </c>
      <c r="ET42" s="50">
        <v>0.55417700000000003</v>
      </c>
      <c r="EU42" s="43">
        <f t="shared" si="31"/>
        <v>0.63241500000000006</v>
      </c>
      <c r="EW42" s="50">
        <v>0.26561800000000002</v>
      </c>
      <c r="EX42" s="50">
        <v>0.27550200000000002</v>
      </c>
      <c r="EY42" s="50">
        <v>0.363537</v>
      </c>
      <c r="EZ42" s="50">
        <v>0.29532700000000001</v>
      </c>
      <c r="FA42" s="50">
        <v>0.54931600000000003</v>
      </c>
      <c r="FB42" s="50">
        <v>0.25035200000000002</v>
      </c>
      <c r="FC42" s="43">
        <f t="shared" si="32"/>
        <v>0.33327533333333337</v>
      </c>
      <c r="FE42" s="50">
        <v>0.441608</v>
      </c>
      <c r="FF42" s="50">
        <v>0.66032000000000002</v>
      </c>
      <c r="FG42" s="50">
        <v>0.59195900000000001</v>
      </c>
      <c r="FH42" s="50">
        <v>0.43629099999999998</v>
      </c>
      <c r="FI42" s="50">
        <v>0.48900900000000003</v>
      </c>
      <c r="FJ42" s="50">
        <v>0.41340399999999999</v>
      </c>
      <c r="FK42" s="50">
        <v>0.36936000000000002</v>
      </c>
      <c r="FL42" s="50">
        <v>0.26497599999999999</v>
      </c>
      <c r="FM42" s="50">
        <v>0.70742700000000003</v>
      </c>
      <c r="FN42" s="50">
        <v>0.48901499999999998</v>
      </c>
      <c r="FO42" s="43">
        <f t="shared" si="33"/>
        <v>0.48633690000000007</v>
      </c>
      <c r="FQ42" s="51">
        <v>0.33350000000000002</v>
      </c>
      <c r="FR42" s="51">
        <v>1.0138940000000001</v>
      </c>
      <c r="FS42" s="51">
        <v>0.71040800000000004</v>
      </c>
      <c r="FT42" s="43">
        <f t="shared" si="34"/>
        <v>0.68593400000000004</v>
      </c>
      <c r="FV42" s="43">
        <f t="shared" si="35"/>
        <v>0.53449030833333333</v>
      </c>
      <c r="FW42" s="43">
        <f t="shared" si="36"/>
        <v>7.9231019747112399E-2</v>
      </c>
      <c r="FX42" s="43">
        <f t="shared" si="37"/>
        <v>22</v>
      </c>
      <c r="GA42" s="50">
        <v>0.35712500000000003</v>
      </c>
      <c r="GB42" s="50">
        <v>0.28453400000000001</v>
      </c>
      <c r="GC42" s="43">
        <f t="shared" si="38"/>
        <v>0.32082949999999999</v>
      </c>
      <c r="GE42" s="50">
        <v>0.39394499999999999</v>
      </c>
      <c r="GF42" s="51">
        <v>0.48247299999999999</v>
      </c>
      <c r="GG42" s="51">
        <v>0.15782099999999999</v>
      </c>
      <c r="GH42" s="43">
        <f t="shared" si="39"/>
        <v>0.32014699999999996</v>
      </c>
      <c r="GJ42" s="50">
        <v>0.64348799999999995</v>
      </c>
      <c r="GK42" s="50">
        <v>0.37096800000000002</v>
      </c>
      <c r="GL42" s="50">
        <v>0.63304000000000005</v>
      </c>
      <c r="GM42" s="43">
        <f t="shared" si="40"/>
        <v>0.54916533333333339</v>
      </c>
      <c r="GO42" s="51">
        <v>0.48075200000000001</v>
      </c>
      <c r="GP42" s="51">
        <v>0.38126599999999999</v>
      </c>
      <c r="GQ42" s="51">
        <v>0.37925700000000001</v>
      </c>
      <c r="GR42" s="51">
        <v>0.63667499999999999</v>
      </c>
      <c r="GS42" s="51">
        <v>0.49878499999999998</v>
      </c>
      <c r="GT42" s="51">
        <v>0.60734699999999997</v>
      </c>
      <c r="GU42" s="51">
        <v>0.51425299999999996</v>
      </c>
      <c r="GV42" s="51">
        <v>0.84703200000000001</v>
      </c>
      <c r="GW42" s="51">
        <v>0.70387200000000005</v>
      </c>
      <c r="GX42" s="43">
        <f t="shared" si="41"/>
        <v>0.56102655555555558</v>
      </c>
      <c r="GZ42" s="43">
        <f t="shared" si="73"/>
        <v>0.39602170833333328</v>
      </c>
      <c r="HA42" s="43">
        <f t="shared" si="74"/>
        <v>5.3904330495760655E-2</v>
      </c>
      <c r="HB42" s="43">
        <f t="shared" si="42"/>
        <v>17</v>
      </c>
      <c r="HG42" s="51">
        <v>0.39562599999999998</v>
      </c>
      <c r="HH42" s="51">
        <v>0.47479199999999999</v>
      </c>
      <c r="HI42" s="51">
        <v>0.61615200000000003</v>
      </c>
      <c r="HJ42" s="51">
        <v>0.33024199999999998</v>
      </c>
      <c r="HK42" s="51">
        <v>0.49755700000000003</v>
      </c>
      <c r="HL42" s="51">
        <v>0.79818599999999995</v>
      </c>
      <c r="HM42" s="51">
        <v>0.621062</v>
      </c>
      <c r="HN42" s="51">
        <v>0.49896499999999999</v>
      </c>
      <c r="HO42" s="51">
        <v>0.47323500000000002</v>
      </c>
      <c r="HP42" s="51">
        <v>0.75121899999999997</v>
      </c>
      <c r="HQ42" s="51">
        <v>0.82871600000000001</v>
      </c>
      <c r="HR42" s="51">
        <v>0.44991399999999998</v>
      </c>
      <c r="HS42" s="51">
        <v>0.73996399999999996</v>
      </c>
      <c r="HT42" s="51">
        <v>0.54435500000000003</v>
      </c>
      <c r="HU42" s="51">
        <v>0.71497699999999997</v>
      </c>
      <c r="HV42" s="51">
        <v>0.39136900000000002</v>
      </c>
      <c r="HW42" s="51">
        <v>0.61069099999999998</v>
      </c>
      <c r="HX42" s="51">
        <v>0.36697600000000002</v>
      </c>
      <c r="HY42" s="71">
        <f t="shared" si="43"/>
        <v>0.56133322222222193</v>
      </c>
      <c r="IA42" s="50">
        <v>0.53290099999999996</v>
      </c>
      <c r="IB42" s="50">
        <v>0.60292000000000001</v>
      </c>
      <c r="IC42" s="50">
        <v>0.38178299999999998</v>
      </c>
      <c r="ID42" s="50">
        <v>0.73292199999999996</v>
      </c>
      <c r="IE42" s="50">
        <v>0.60956200000000005</v>
      </c>
      <c r="IF42" s="50">
        <v>0.46849800000000003</v>
      </c>
      <c r="IG42" s="70">
        <f t="shared" si="44"/>
        <v>0.5547643333333333</v>
      </c>
      <c r="II42" s="50">
        <v>0.603379</v>
      </c>
      <c r="IJ42" s="50">
        <v>0.69098199999999999</v>
      </c>
      <c r="IK42" s="50">
        <v>0.60761900000000002</v>
      </c>
      <c r="IL42" s="86">
        <v>0.670489</v>
      </c>
      <c r="IM42" s="95">
        <f t="shared" si="45"/>
        <v>0.64311724999999997</v>
      </c>
      <c r="IN42" s="74"/>
      <c r="IO42" s="74">
        <f t="shared" si="46"/>
        <v>0.58640493518518511</v>
      </c>
      <c r="IP42" s="74">
        <f t="shared" si="47"/>
        <v>2.8419491926314981E-2</v>
      </c>
      <c r="IQ42" s="74">
        <f t="shared" si="48"/>
        <v>28</v>
      </c>
      <c r="IR42" s="74"/>
      <c r="IS42" s="74"/>
      <c r="IT42" s="50">
        <v>0.56826500000000002</v>
      </c>
      <c r="IU42" s="50">
        <v>0.76200400000000001</v>
      </c>
      <c r="IV42" s="50">
        <v>0.59502999999999995</v>
      </c>
      <c r="IW42" s="50">
        <v>0.63318600000000003</v>
      </c>
      <c r="IX42" s="50">
        <v>0.44111800000000001</v>
      </c>
      <c r="IY42" s="50">
        <v>0.54200199999999998</v>
      </c>
      <c r="IZ42" s="50">
        <v>0.65981100000000004</v>
      </c>
      <c r="JA42" s="43">
        <f t="shared" si="49"/>
        <v>0.60020228571428569</v>
      </c>
      <c r="JC42" s="50">
        <v>0.39545999999999998</v>
      </c>
      <c r="JD42" s="50">
        <v>0.69938100000000003</v>
      </c>
      <c r="JE42" s="50">
        <v>0.60074399999999994</v>
      </c>
      <c r="JF42" s="43">
        <f t="shared" si="50"/>
        <v>0.565195</v>
      </c>
      <c r="JH42" s="51">
        <v>0.47886800000000002</v>
      </c>
      <c r="JI42" s="51">
        <v>0.63730100000000001</v>
      </c>
      <c r="JJ42" s="152">
        <v>0.77831300000000003</v>
      </c>
      <c r="JK42" s="51">
        <v>0.64552900000000002</v>
      </c>
      <c r="JL42" s="51">
        <v>0.65810400000000002</v>
      </c>
      <c r="JM42" s="51">
        <v>0.59057300000000001</v>
      </c>
      <c r="JN42" s="51">
        <v>0.60432399999999997</v>
      </c>
      <c r="JO42" s="51">
        <v>0.731097</v>
      </c>
      <c r="JP42" s="51">
        <v>0.52488900000000005</v>
      </c>
      <c r="JQ42" s="51">
        <v>0.69950999999999997</v>
      </c>
      <c r="JR42" s="51">
        <v>0.88424800000000003</v>
      </c>
      <c r="JS42" s="43">
        <f t="shared" si="51"/>
        <v>0.65752327272727273</v>
      </c>
      <c r="JU42" s="43">
        <f t="shared" si="75"/>
        <v>0.58269864285714279</v>
      </c>
      <c r="JV42" s="43">
        <f t="shared" si="76"/>
        <v>1.7503642857142843E-2</v>
      </c>
      <c r="JW42" s="43">
        <f t="shared" si="77"/>
        <v>10</v>
      </c>
      <c r="JZ42" s="50">
        <v>-6.3790000000000001E-3</v>
      </c>
      <c r="KA42" s="50">
        <v>0.39684799999999998</v>
      </c>
      <c r="KB42" s="50">
        <v>-5.9119999999999997E-3</v>
      </c>
      <c r="KC42" s="50">
        <v>3.0165000000000001E-2</v>
      </c>
      <c r="KD42" s="50">
        <v>4.2727000000000001E-2</v>
      </c>
      <c r="KE42" s="50">
        <v>4.2526000000000001E-2</v>
      </c>
      <c r="KF42" s="50">
        <v>-5.8929000000000002E-2</v>
      </c>
      <c r="KG42" s="50">
        <v>4.8299000000000002E-2</v>
      </c>
      <c r="KH42" s="50">
        <v>9.0810000000000002E-2</v>
      </c>
      <c r="KI42" s="50">
        <v>8.1411999999999998E-2</v>
      </c>
      <c r="KJ42" s="43">
        <f t="shared" si="52"/>
        <v>6.6156699999999999E-2</v>
      </c>
      <c r="KL42" s="50">
        <v>0.16748099999999999</v>
      </c>
      <c r="KM42" s="50">
        <v>0.18381900000000001</v>
      </c>
      <c r="KN42" s="50">
        <v>0.114707</v>
      </c>
      <c r="KO42" s="50">
        <v>6.8270999999999998E-2</v>
      </c>
      <c r="KP42" s="50">
        <v>5.5530000000000003E-2</v>
      </c>
      <c r="KQ42" s="43">
        <f t="shared" si="53"/>
        <v>0.1179616</v>
      </c>
      <c r="KS42" s="50">
        <v>3.9448999999999998E-2</v>
      </c>
      <c r="KT42" s="50">
        <v>-5.9959999999999996E-3</v>
      </c>
      <c r="KU42" s="50">
        <v>5.1621E-2</v>
      </c>
      <c r="KV42" s="43">
        <f t="shared" si="54"/>
        <v>2.8357999999999998E-2</v>
      </c>
      <c r="KX42" s="43">
        <f t="shared" si="55"/>
        <v>7.082543333333334E-2</v>
      </c>
      <c r="KY42" s="43">
        <f t="shared" si="56"/>
        <v>2.5971452830902197E-2</v>
      </c>
      <c r="KZ42" s="43">
        <f t="shared" si="57"/>
        <v>18</v>
      </c>
      <c r="LD42" s="50">
        <v>0.603379</v>
      </c>
      <c r="LE42" s="50">
        <v>0.69098199999999999</v>
      </c>
      <c r="LF42" s="50">
        <v>0.60761900000000002</v>
      </c>
      <c r="LG42" s="50">
        <v>0.670489</v>
      </c>
      <c r="LH42" s="43">
        <f t="shared" si="58"/>
        <v>0.64311724999999997</v>
      </c>
      <c r="LJ42" s="51">
        <v>0.752305</v>
      </c>
      <c r="LK42" s="51">
        <v>0.53259599999999996</v>
      </c>
      <c r="LL42" s="51">
        <v>0.722549</v>
      </c>
      <c r="LM42" s="51">
        <v>0.57067199999999996</v>
      </c>
      <c r="LN42" s="51">
        <v>0.72297299999999998</v>
      </c>
      <c r="LO42" s="51">
        <v>0.79931600000000003</v>
      </c>
      <c r="LP42" s="51">
        <v>0.69838100000000003</v>
      </c>
      <c r="LQ42" s="51">
        <v>0.88866199999999995</v>
      </c>
      <c r="LR42" s="51">
        <v>0.48665999999999998</v>
      </c>
      <c r="LS42" s="51">
        <v>0.535022</v>
      </c>
      <c r="LT42" s="43">
        <f t="shared" si="59"/>
        <v>0.6709136</v>
      </c>
      <c r="LV42" s="50">
        <v>0.680585</v>
      </c>
      <c r="LW42" s="50">
        <v>0.64637299999999998</v>
      </c>
      <c r="LX42" s="50">
        <v>0.54357699999999998</v>
      </c>
      <c r="LY42" s="50">
        <v>0.60188699999999995</v>
      </c>
      <c r="LZ42" s="50">
        <v>0.390019</v>
      </c>
      <c r="MA42" s="74">
        <f t="shared" si="60"/>
        <v>0.5724882</v>
      </c>
      <c r="MB42" s="74"/>
      <c r="MC42" s="74">
        <f t="shared" si="61"/>
        <v>0.62883968333333329</v>
      </c>
      <c r="MD42" s="74">
        <f t="shared" si="62"/>
        <v>2.929605504574995E-2</v>
      </c>
      <c r="ME42" s="43">
        <f t="shared" si="63"/>
        <v>19</v>
      </c>
      <c r="MH42" s="50">
        <v>0.20943899999999999</v>
      </c>
      <c r="MI42" s="50">
        <v>0.25246200000000002</v>
      </c>
      <c r="MJ42" s="50">
        <v>7.467E-2</v>
      </c>
      <c r="MK42" s="50">
        <v>8.2834000000000005E-2</v>
      </c>
      <c r="ML42" s="50">
        <v>0.33933600000000003</v>
      </c>
      <c r="MM42" s="50">
        <v>0.21965399999999999</v>
      </c>
      <c r="MN42" s="50">
        <v>0.111983</v>
      </c>
      <c r="MO42" s="50">
        <v>0.20189699999999999</v>
      </c>
      <c r="MP42" s="50">
        <v>5.7726E-2</v>
      </c>
      <c r="MQ42" s="50">
        <v>5.4322000000000002E-2</v>
      </c>
      <c r="MR42" s="43">
        <f t="shared" si="64"/>
        <v>0.1604323</v>
      </c>
      <c r="MT42" s="50">
        <v>2.8961000000000001E-2</v>
      </c>
      <c r="MU42" s="50">
        <v>3.7959E-2</v>
      </c>
      <c r="MV42" s="50">
        <v>3.3991E-2</v>
      </c>
      <c r="MW42" s="50">
        <v>8.5056000000000007E-2</v>
      </c>
      <c r="MX42" s="43">
        <f t="shared" si="65"/>
        <v>4.6491749999999998E-2</v>
      </c>
      <c r="MZ42" s="50">
        <v>3.4513000000000002E-2</v>
      </c>
      <c r="NA42" s="50">
        <v>5.8901000000000002E-2</v>
      </c>
      <c r="NB42" s="50">
        <v>2.4406000000000001E-2</v>
      </c>
      <c r="NC42" s="50">
        <v>3.9787999999999997E-2</v>
      </c>
      <c r="ND42" s="50">
        <v>7.3799000000000003E-2</v>
      </c>
      <c r="NE42" s="50">
        <v>6.2573000000000004E-2</v>
      </c>
      <c r="NF42" s="43">
        <f t="shared" si="66"/>
        <v>4.8996666666666668E-2</v>
      </c>
      <c r="NH42" s="43">
        <f t="shared" si="67"/>
        <v>8.5306905555555548E-2</v>
      </c>
      <c r="NI42" s="43">
        <f t="shared" si="68"/>
        <v>3.7569656726768923E-2</v>
      </c>
      <c r="NJ42" s="43">
        <f t="shared" si="69"/>
        <v>20</v>
      </c>
      <c r="NM42" s="51">
        <v>0.128358</v>
      </c>
      <c r="NN42" s="51">
        <v>0.36458099999999999</v>
      </c>
      <c r="NO42" s="51">
        <v>0.53376299999999999</v>
      </c>
      <c r="NP42" s="51">
        <v>0.56220899999999996</v>
      </c>
      <c r="NQ42" s="51">
        <v>0.46197100000000002</v>
      </c>
      <c r="NR42" s="51">
        <v>0.51953899999999997</v>
      </c>
      <c r="NS42" s="43">
        <f t="shared" si="70"/>
        <v>0.42840349999999999</v>
      </c>
      <c r="NU42" s="51">
        <v>0.36452299999999999</v>
      </c>
      <c r="NV42" s="51">
        <v>0.77357299999999996</v>
      </c>
      <c r="NW42" s="43">
        <f t="shared" si="71"/>
        <v>0.569048</v>
      </c>
      <c r="NY42" s="50">
        <v>0.82034700000000005</v>
      </c>
      <c r="NZ42" s="50">
        <v>0.90057100000000001</v>
      </c>
      <c r="OA42" s="50">
        <v>0.74940099999999998</v>
      </c>
      <c r="OB42" s="50">
        <v>0.55574800000000002</v>
      </c>
      <c r="OC42" s="50">
        <v>0.68615700000000002</v>
      </c>
      <c r="OD42" s="43">
        <f t="shared" si="78"/>
        <v>0.74244480000000002</v>
      </c>
      <c r="OF42" s="43">
        <f t="shared" si="79"/>
        <v>0.57996543333333328</v>
      </c>
      <c r="OG42" s="43">
        <f t="shared" si="80"/>
        <v>9.0820110271832566E-2</v>
      </c>
      <c r="OH42" s="43">
        <f t="shared" si="81"/>
        <v>13</v>
      </c>
      <c r="OI42" s="74"/>
      <c r="OJ42" s="74"/>
      <c r="OU42" s="75"/>
      <c r="OV42" s="75"/>
      <c r="OW42" s="75"/>
      <c r="OX42" s="75"/>
      <c r="PD42" s="75"/>
      <c r="PE42" s="75"/>
      <c r="PF42" s="75"/>
      <c r="PG42" s="75"/>
      <c r="PH42" s="75"/>
      <c r="PI42" s="75"/>
      <c r="PJ42" s="75"/>
      <c r="PK42" s="75"/>
      <c r="PL42" s="75"/>
      <c r="PM42" s="75"/>
      <c r="PN42" s="75"/>
      <c r="PO42" s="75"/>
      <c r="PV42" s="74"/>
      <c r="PW42" s="74"/>
      <c r="PX42" s="74"/>
      <c r="PY42" s="74"/>
      <c r="PZ42" s="74"/>
      <c r="QA42" s="74"/>
      <c r="QB42" s="74"/>
      <c r="QC42" s="74"/>
      <c r="QD42" s="74"/>
      <c r="QE42" s="74"/>
      <c r="QF42" s="74"/>
      <c r="QG42" s="74"/>
      <c r="QN42" s="74"/>
      <c r="QO42" s="74"/>
      <c r="QP42" s="74"/>
      <c r="QQ42" s="74"/>
      <c r="QR42" s="74"/>
      <c r="QS42" s="74"/>
      <c r="QU42" s="74"/>
      <c r="QV42" s="74"/>
      <c r="QW42" s="74"/>
      <c r="QY42" s="74"/>
      <c r="QZ42" s="74"/>
      <c r="RA42" s="74"/>
      <c r="RG42" s="74"/>
      <c r="RI42" s="74"/>
      <c r="RQ42" s="74"/>
      <c r="RR42" s="74"/>
      <c r="RZ42" s="74"/>
      <c r="SA42" s="74"/>
      <c r="SB42" s="74"/>
      <c r="SC42" s="74"/>
      <c r="SI42" s="74"/>
      <c r="SJ42" s="74"/>
    </row>
    <row r="43" spans="1:504" x14ac:dyDescent="0.2">
      <c r="A43" s="58">
        <v>49.88</v>
      </c>
      <c r="B43" s="43">
        <f t="shared" si="72"/>
        <v>46.5</v>
      </c>
      <c r="C43" s="43">
        <v>35</v>
      </c>
      <c r="E43" s="50">
        <v>0.66622599999999998</v>
      </c>
      <c r="F43" s="50">
        <v>0.59184599999999998</v>
      </c>
      <c r="G43" s="50">
        <v>0.61907400000000001</v>
      </c>
      <c r="H43" s="50">
        <v>0.60424900000000004</v>
      </c>
      <c r="I43" s="50">
        <v>0.86321400000000004</v>
      </c>
      <c r="J43" s="50">
        <v>0.64278000000000002</v>
      </c>
      <c r="K43" s="50">
        <v>0.49377700000000002</v>
      </c>
      <c r="L43" s="50">
        <v>0.63079099999999999</v>
      </c>
      <c r="M43" s="50">
        <v>0.62059600000000004</v>
      </c>
      <c r="N43" s="50">
        <v>0.62758599999999998</v>
      </c>
      <c r="O43" s="70">
        <f t="shared" si="9"/>
        <v>0.63601390000000002</v>
      </c>
      <c r="Q43" s="50">
        <v>0.63327299999999997</v>
      </c>
      <c r="R43" s="50">
        <v>0.82819299999999996</v>
      </c>
      <c r="S43" s="50">
        <v>0.845947</v>
      </c>
      <c r="T43" s="50">
        <v>0.52710100000000004</v>
      </c>
      <c r="U43" s="70">
        <f t="shared" si="10"/>
        <v>0.70862849999999999</v>
      </c>
      <c r="W43" s="50">
        <v>0.55261000000000005</v>
      </c>
      <c r="X43" s="50">
        <v>0.70911199999999996</v>
      </c>
      <c r="Y43" s="50">
        <v>0.51510900000000004</v>
      </c>
      <c r="Z43" s="50">
        <v>0.71347700000000003</v>
      </c>
      <c r="AA43" s="50">
        <v>0.58574000000000004</v>
      </c>
      <c r="AB43" s="50">
        <v>0.63535799999999998</v>
      </c>
      <c r="AC43" s="50">
        <v>0.53969999999999996</v>
      </c>
      <c r="AD43" s="70">
        <f t="shared" si="11"/>
        <v>0.6073008571428572</v>
      </c>
      <c r="AF43" s="50">
        <v>0.49388100000000001</v>
      </c>
      <c r="AG43" s="50">
        <v>0.407115</v>
      </c>
      <c r="AH43" s="50">
        <v>0.51600500000000005</v>
      </c>
      <c r="AI43" s="50">
        <v>0.494419</v>
      </c>
      <c r="AJ43" s="50">
        <v>0.49993300000000002</v>
      </c>
      <c r="AK43" s="50">
        <v>0.53547500000000003</v>
      </c>
      <c r="AL43" s="50">
        <v>0.39084200000000002</v>
      </c>
      <c r="AM43" s="70">
        <f t="shared" si="12"/>
        <v>0.47681000000000001</v>
      </c>
      <c r="AO43" s="43">
        <f t="shared" si="13"/>
        <v>0.60718831428571429</v>
      </c>
      <c r="AP43" s="43">
        <f t="shared" si="14"/>
        <v>4.8407595109479687E-2</v>
      </c>
      <c r="AQ43" s="43">
        <f t="shared" si="15"/>
        <v>28</v>
      </c>
      <c r="AU43" s="51">
        <v>0.44095800000000002</v>
      </c>
      <c r="AV43" s="51">
        <v>0.43591200000000002</v>
      </c>
      <c r="AW43" s="51">
        <v>0.671122</v>
      </c>
      <c r="AX43" s="51">
        <v>0.37792100000000001</v>
      </c>
      <c r="AY43" s="51">
        <v>0.55307099999999998</v>
      </c>
      <c r="AZ43" s="51">
        <v>0.82491899999999996</v>
      </c>
      <c r="BA43" s="51">
        <v>0.68812600000000002</v>
      </c>
      <c r="BB43" s="51">
        <v>0.58978799999999998</v>
      </c>
      <c r="BC43" s="51">
        <v>0.50556599999999996</v>
      </c>
      <c r="BD43" s="51">
        <v>0.64022500000000004</v>
      </c>
      <c r="BE43" s="51">
        <v>0.86985199999999996</v>
      </c>
      <c r="BF43" s="51">
        <v>0.457042</v>
      </c>
      <c r="BG43" s="51">
        <v>0.70244499999999999</v>
      </c>
      <c r="BH43" s="51">
        <v>0.53756999999999999</v>
      </c>
      <c r="BI43" s="51">
        <v>0.66642100000000004</v>
      </c>
      <c r="BJ43" s="51">
        <v>0.39877099999999999</v>
      </c>
      <c r="BK43" s="51">
        <v>0.66028600000000004</v>
      </c>
      <c r="BL43" s="51">
        <v>0.39251599999999998</v>
      </c>
      <c r="BM43" s="43">
        <f t="shared" si="16"/>
        <v>0.57847283333333333</v>
      </c>
      <c r="BO43" s="50">
        <v>0.50670800000000005</v>
      </c>
      <c r="BP43" s="50">
        <v>0.63371200000000005</v>
      </c>
      <c r="BQ43" s="50">
        <v>0.40929500000000002</v>
      </c>
      <c r="BR43" s="50">
        <v>0.65248399999999995</v>
      </c>
      <c r="BS43" s="50">
        <v>0.61185599999999996</v>
      </c>
      <c r="BT43" s="50">
        <v>0.50847900000000001</v>
      </c>
      <c r="BU43" s="43">
        <f t="shared" si="17"/>
        <v>0.55375566666666665</v>
      </c>
      <c r="BW43" s="50">
        <v>0.66429300000000002</v>
      </c>
      <c r="BX43" s="50">
        <v>0.70936500000000002</v>
      </c>
      <c r="BY43" s="50">
        <v>0.61583299999999996</v>
      </c>
      <c r="BZ43" s="50">
        <v>0.64239400000000002</v>
      </c>
      <c r="CA43" s="43">
        <f t="shared" si="18"/>
        <v>0.65797125000000001</v>
      </c>
      <c r="CC43" s="51">
        <v>0.80098499999999995</v>
      </c>
      <c r="CD43" s="51">
        <v>0.53958799999999996</v>
      </c>
      <c r="CE43" s="51">
        <v>0.72241599999999995</v>
      </c>
      <c r="CF43" s="51">
        <v>0.53802799999999995</v>
      </c>
      <c r="CG43" s="51">
        <v>0.66959500000000005</v>
      </c>
      <c r="CH43" s="51">
        <v>0.85890100000000003</v>
      </c>
      <c r="CI43" s="51">
        <v>0.71602699999999997</v>
      </c>
      <c r="CJ43" s="51">
        <v>0.82103300000000001</v>
      </c>
      <c r="CK43" s="51">
        <v>0.480018</v>
      </c>
      <c r="CL43" s="51">
        <v>0.51015200000000005</v>
      </c>
      <c r="CM43" s="43">
        <f t="shared" si="19"/>
        <v>0.66567429999999994</v>
      </c>
      <c r="CO43" s="50">
        <v>0.67728100000000002</v>
      </c>
      <c r="CP43" s="50">
        <v>0.66431899999999999</v>
      </c>
      <c r="CQ43" s="50">
        <v>0.49633699999999997</v>
      </c>
      <c r="CR43" s="50">
        <v>0.59081899999999998</v>
      </c>
      <c r="CS43" s="50">
        <v>0.38483600000000001</v>
      </c>
      <c r="CT43" s="43">
        <f t="shared" si="20"/>
        <v>0.56271839999999995</v>
      </c>
      <c r="CV43" s="43">
        <f t="shared" si="21"/>
        <v>0.60371849000000011</v>
      </c>
      <c r="CW43" s="43">
        <f t="shared" si="22"/>
        <v>5.3843566552446376E-2</v>
      </c>
      <c r="CX43" s="43">
        <f t="shared" si="23"/>
        <v>43</v>
      </c>
      <c r="DB43" s="50">
        <v>0.669825</v>
      </c>
      <c r="DC43" s="50">
        <v>0.52913900000000003</v>
      </c>
      <c r="DD43" s="50">
        <v>0.62239500000000003</v>
      </c>
      <c r="DE43" s="50">
        <v>0.31986599999999998</v>
      </c>
      <c r="DF43" s="50">
        <v>0.85375999999999996</v>
      </c>
      <c r="DG43" s="50">
        <v>0.54226600000000003</v>
      </c>
      <c r="DH43" s="43">
        <f t="shared" si="24"/>
        <v>0.58954183333333343</v>
      </c>
      <c r="DJ43" s="50">
        <v>0.27664299999999997</v>
      </c>
      <c r="DK43" s="50">
        <v>0.50799700000000003</v>
      </c>
      <c r="DL43" s="50">
        <v>0.409665</v>
      </c>
      <c r="DM43" s="50">
        <v>0.56725599999999998</v>
      </c>
      <c r="DN43" s="50">
        <v>0.672848</v>
      </c>
      <c r="DO43" s="50">
        <v>0.70882000000000001</v>
      </c>
      <c r="DP43" s="50">
        <v>0.52978599999999998</v>
      </c>
      <c r="DQ43" s="50">
        <v>0.84533100000000005</v>
      </c>
      <c r="DR43" s="50">
        <v>0.40561599999999998</v>
      </c>
      <c r="DS43" s="50">
        <v>0.52464999999999995</v>
      </c>
      <c r="DT43" s="50">
        <v>0.45603700000000003</v>
      </c>
      <c r="DU43" s="50">
        <v>0.61284099999999997</v>
      </c>
      <c r="DV43" s="50">
        <v>0.922624</v>
      </c>
      <c r="DW43" s="43">
        <f t="shared" si="25"/>
        <v>0.57231646153846161</v>
      </c>
      <c r="DY43" s="50">
        <v>0.50126700000000002</v>
      </c>
      <c r="DZ43" s="50">
        <v>0.50671999999999995</v>
      </c>
      <c r="EA43" s="50">
        <v>0.73181099999999999</v>
      </c>
      <c r="EB43" s="50">
        <v>0.482709</v>
      </c>
      <c r="EC43" s="50">
        <v>0.64986900000000003</v>
      </c>
      <c r="ED43" s="43">
        <f t="shared" si="26"/>
        <v>0.57447519999999996</v>
      </c>
      <c r="EF43" s="50">
        <v>0.25743300000000002</v>
      </c>
      <c r="EG43" s="50">
        <v>0.38645600000000002</v>
      </c>
      <c r="EH43" s="50">
        <v>0.55676400000000004</v>
      </c>
      <c r="EI43" s="50">
        <v>0.57435000000000003</v>
      </c>
      <c r="EJ43" s="50">
        <v>0.40030900000000003</v>
      </c>
      <c r="EK43" s="43">
        <f t="shared" si="27"/>
        <v>0.43506239999999996</v>
      </c>
      <c r="EM43" s="43">
        <f t="shared" si="28"/>
        <v>0.54284897371794871</v>
      </c>
      <c r="EN43" s="43">
        <f t="shared" si="29"/>
        <v>3.6132533401599554E-2</v>
      </c>
      <c r="EO43" s="43">
        <f t="shared" si="30"/>
        <v>29</v>
      </c>
      <c r="ER43" s="50">
        <v>0.53909600000000002</v>
      </c>
      <c r="ES43" s="50">
        <v>0.77968999999999999</v>
      </c>
      <c r="ET43" s="50">
        <v>0.57667299999999999</v>
      </c>
      <c r="EU43" s="43">
        <f t="shared" si="31"/>
        <v>0.63181966666666667</v>
      </c>
      <c r="EW43" s="50">
        <v>0.25810899999999998</v>
      </c>
      <c r="EX43" s="50">
        <v>0.28972999999999999</v>
      </c>
      <c r="EY43" s="50">
        <v>0.388768</v>
      </c>
      <c r="EZ43" s="50">
        <v>0.25313099999999999</v>
      </c>
      <c r="FA43" s="50">
        <v>0.45246999999999998</v>
      </c>
      <c r="FB43" s="50">
        <v>0.26767200000000002</v>
      </c>
      <c r="FC43" s="43">
        <f t="shared" si="32"/>
        <v>0.31831333333333328</v>
      </c>
      <c r="FE43" s="50">
        <v>0.47893200000000002</v>
      </c>
      <c r="FF43" s="50">
        <v>0.68357800000000002</v>
      </c>
      <c r="FG43" s="50">
        <v>0.573106</v>
      </c>
      <c r="FH43" s="50">
        <v>0.51556800000000003</v>
      </c>
      <c r="FI43" s="50">
        <v>0.42588900000000002</v>
      </c>
      <c r="FJ43" s="50">
        <v>0.49083399999999999</v>
      </c>
      <c r="FK43" s="50">
        <v>0.36755700000000002</v>
      </c>
      <c r="FL43" s="50">
        <v>0.27759</v>
      </c>
      <c r="FM43" s="50">
        <v>0.739757</v>
      </c>
      <c r="FN43" s="50">
        <v>0.52254500000000004</v>
      </c>
      <c r="FO43" s="43">
        <f t="shared" si="33"/>
        <v>0.50753559999999998</v>
      </c>
      <c r="FQ43" s="51">
        <v>0.30797000000000002</v>
      </c>
      <c r="FR43" s="51">
        <v>1.007504</v>
      </c>
      <c r="FS43" s="51">
        <v>0.72419900000000004</v>
      </c>
      <c r="FT43" s="43">
        <f t="shared" si="34"/>
        <v>0.67989100000000002</v>
      </c>
      <c r="FV43" s="43">
        <f t="shared" si="35"/>
        <v>0.53438989999999997</v>
      </c>
      <c r="FW43" s="43">
        <f t="shared" si="36"/>
        <v>8.0660484762199267E-2</v>
      </c>
      <c r="FX43" s="43">
        <f t="shared" si="37"/>
        <v>22</v>
      </c>
      <c r="GA43" s="50">
        <v>0.30738700000000002</v>
      </c>
      <c r="GB43" s="50">
        <v>0.30425400000000002</v>
      </c>
      <c r="GC43" s="43">
        <f t="shared" si="38"/>
        <v>0.30582050000000005</v>
      </c>
      <c r="GE43" s="50">
        <v>0.43452299999999999</v>
      </c>
      <c r="GF43" s="51">
        <v>0.49124600000000002</v>
      </c>
      <c r="GG43" s="51">
        <v>0.19079699999999999</v>
      </c>
      <c r="GH43" s="43">
        <f t="shared" si="39"/>
        <v>0.34102149999999998</v>
      </c>
      <c r="GJ43" s="50">
        <v>0.60354200000000002</v>
      </c>
      <c r="GK43" s="50">
        <v>0.33077099999999998</v>
      </c>
      <c r="GL43" s="50">
        <v>0.61056299999999997</v>
      </c>
      <c r="GM43" s="43">
        <f t="shared" si="40"/>
        <v>0.51495866666666668</v>
      </c>
      <c r="GO43" s="51">
        <v>0.48861599999999999</v>
      </c>
      <c r="GP43" s="51">
        <v>0.46607399999999999</v>
      </c>
      <c r="GQ43" s="51">
        <v>0.36825599999999997</v>
      </c>
      <c r="GR43" s="51">
        <v>0.71949399999999997</v>
      </c>
      <c r="GS43" s="51">
        <v>0.45386900000000002</v>
      </c>
      <c r="GT43" s="51">
        <v>0.75456100000000004</v>
      </c>
      <c r="GU43" s="51">
        <v>0.52593199999999996</v>
      </c>
      <c r="GV43" s="51">
        <v>0.78816699999999995</v>
      </c>
      <c r="GW43" s="51">
        <v>0.75896699999999995</v>
      </c>
      <c r="GX43" s="43">
        <f t="shared" si="41"/>
        <v>0.59154844444444443</v>
      </c>
      <c r="GZ43" s="43">
        <f t="shared" si="73"/>
        <v>0.39908091666666667</v>
      </c>
      <c r="HA43" s="43">
        <f t="shared" si="74"/>
        <v>4.7215988990827525E-2</v>
      </c>
      <c r="HB43" s="43">
        <f t="shared" si="42"/>
        <v>17</v>
      </c>
      <c r="HG43" s="51">
        <v>0.44095800000000002</v>
      </c>
      <c r="HH43" s="51">
        <v>0.43591200000000002</v>
      </c>
      <c r="HI43" s="51">
        <v>0.671122</v>
      </c>
      <c r="HJ43" s="51">
        <v>0.37792100000000001</v>
      </c>
      <c r="HK43" s="51">
        <v>0.55307099999999998</v>
      </c>
      <c r="HL43" s="51">
        <v>0.82491899999999996</v>
      </c>
      <c r="HM43" s="51">
        <v>0.68812600000000002</v>
      </c>
      <c r="HN43" s="51">
        <v>0.58978799999999998</v>
      </c>
      <c r="HO43" s="51">
        <v>0.50556599999999996</v>
      </c>
      <c r="HP43" s="51">
        <v>0.64022500000000004</v>
      </c>
      <c r="HQ43" s="51">
        <v>0.86985199999999996</v>
      </c>
      <c r="HR43" s="51">
        <v>0.457042</v>
      </c>
      <c r="HS43" s="51">
        <v>0.70244499999999999</v>
      </c>
      <c r="HT43" s="51">
        <v>0.53756999999999999</v>
      </c>
      <c r="HU43" s="51">
        <v>0.66642100000000004</v>
      </c>
      <c r="HV43" s="51">
        <v>0.39877099999999999</v>
      </c>
      <c r="HW43" s="51">
        <v>0.66028600000000004</v>
      </c>
      <c r="HX43" s="51">
        <v>0.39251599999999998</v>
      </c>
      <c r="HY43" s="71">
        <f t="shared" si="43"/>
        <v>0.57847283333333333</v>
      </c>
      <c r="IA43" s="50">
        <v>0.50670800000000005</v>
      </c>
      <c r="IB43" s="50">
        <v>0.63371200000000005</v>
      </c>
      <c r="IC43" s="50">
        <v>0.40929500000000002</v>
      </c>
      <c r="ID43" s="50">
        <v>0.65248399999999995</v>
      </c>
      <c r="IE43" s="50">
        <v>0.61185599999999996</v>
      </c>
      <c r="IF43" s="50">
        <v>0.50847900000000001</v>
      </c>
      <c r="IG43" s="70">
        <f t="shared" si="44"/>
        <v>0.55375566666666665</v>
      </c>
      <c r="II43" s="50">
        <v>0.66429300000000002</v>
      </c>
      <c r="IJ43" s="50">
        <v>0.70936500000000002</v>
      </c>
      <c r="IK43" s="50">
        <v>0.61583299999999996</v>
      </c>
      <c r="IL43" s="86">
        <v>0.64239400000000002</v>
      </c>
      <c r="IM43" s="95">
        <f t="shared" si="45"/>
        <v>0.65797125000000001</v>
      </c>
      <c r="IN43" s="74"/>
      <c r="IO43" s="74">
        <f t="shared" si="46"/>
        <v>0.5967332500000001</v>
      </c>
      <c r="IP43" s="74">
        <f t="shared" si="47"/>
        <v>3.1439381169731197E-2</v>
      </c>
      <c r="IQ43" s="74">
        <f t="shared" si="48"/>
        <v>28</v>
      </c>
      <c r="IR43" s="74"/>
      <c r="IS43" s="74"/>
      <c r="IT43" s="50">
        <v>0.60577000000000003</v>
      </c>
      <c r="IU43" s="50">
        <v>0.767953</v>
      </c>
      <c r="IV43" s="50">
        <v>0.50471299999999997</v>
      </c>
      <c r="IW43" s="50">
        <v>0.64623299999999995</v>
      </c>
      <c r="IX43" s="50">
        <v>0.437892</v>
      </c>
      <c r="IY43" s="50">
        <v>0.56812099999999999</v>
      </c>
      <c r="IZ43" s="50">
        <v>0.60443499999999994</v>
      </c>
      <c r="JA43" s="43">
        <f t="shared" si="49"/>
        <v>0.59073100000000001</v>
      </c>
      <c r="JC43" s="50">
        <v>0.53659599999999996</v>
      </c>
      <c r="JD43" s="50">
        <v>0.760799</v>
      </c>
      <c r="JE43" s="50">
        <v>0.74462899999999999</v>
      </c>
      <c r="JF43" s="43">
        <f t="shared" si="50"/>
        <v>0.68067466666666654</v>
      </c>
      <c r="JH43" s="51">
        <v>0.49920900000000001</v>
      </c>
      <c r="JI43" s="51">
        <v>0.62626999999999999</v>
      </c>
      <c r="JJ43" s="152">
        <v>0.799037</v>
      </c>
      <c r="JK43" s="51">
        <v>0.62214999999999998</v>
      </c>
      <c r="JL43" s="51">
        <v>0.66283999999999998</v>
      </c>
      <c r="JM43" s="51">
        <v>0.57938400000000001</v>
      </c>
      <c r="JN43" s="51">
        <v>0.64081999999999995</v>
      </c>
      <c r="JO43" s="51">
        <v>0.75037799999999999</v>
      </c>
      <c r="JP43" s="51">
        <v>0.46963899999999997</v>
      </c>
      <c r="JQ43" s="51">
        <v>0.64865099999999998</v>
      </c>
      <c r="JR43" s="51">
        <v>0.82995799999999997</v>
      </c>
      <c r="JS43" s="43">
        <f t="shared" si="51"/>
        <v>0.64803054545454541</v>
      </c>
      <c r="JU43" s="43">
        <f t="shared" si="75"/>
        <v>0.63570283333333322</v>
      </c>
      <c r="JV43" s="43">
        <f t="shared" si="76"/>
        <v>4.4971833333333266E-2</v>
      </c>
      <c r="JW43" s="43">
        <f t="shared" si="77"/>
        <v>10</v>
      </c>
      <c r="JZ43" s="50">
        <v>-2.2596999999999999E-2</v>
      </c>
      <c r="KA43" s="50">
        <v>0.42353000000000002</v>
      </c>
      <c r="KB43" s="50">
        <v>-1.0095E-2</v>
      </c>
      <c r="KC43" s="50">
        <v>2.9010000000000001E-2</v>
      </c>
      <c r="KD43" s="50">
        <v>4.7809999999999998E-2</v>
      </c>
      <c r="KE43" s="50">
        <v>6.7957000000000004E-2</v>
      </c>
      <c r="KF43" s="50">
        <v>-4.147E-2</v>
      </c>
      <c r="KG43" s="50">
        <v>2.7226E-2</v>
      </c>
      <c r="KH43" s="50">
        <v>9.2248999999999998E-2</v>
      </c>
      <c r="KI43" s="50">
        <v>6.8431000000000006E-2</v>
      </c>
      <c r="KJ43" s="43">
        <f t="shared" si="52"/>
        <v>6.8205100000000005E-2</v>
      </c>
      <c r="KL43" s="50">
        <v>0.144147</v>
      </c>
      <c r="KM43" s="50">
        <v>0.14208999999999999</v>
      </c>
      <c r="KN43" s="50">
        <v>6.3308000000000003E-2</v>
      </c>
      <c r="KO43" s="50">
        <v>7.9924999999999996E-2</v>
      </c>
      <c r="KP43" s="50">
        <v>5.7874000000000002E-2</v>
      </c>
      <c r="KQ43" s="43">
        <f t="shared" si="53"/>
        <v>9.7468799999999994E-2</v>
      </c>
      <c r="KS43" s="50">
        <v>3.533E-2</v>
      </c>
      <c r="KT43" s="50">
        <v>8.61E-4</v>
      </c>
      <c r="KU43" s="50">
        <v>3.6433E-2</v>
      </c>
      <c r="KV43" s="43">
        <f t="shared" si="54"/>
        <v>2.4207999999999997E-2</v>
      </c>
      <c r="KX43" s="43">
        <f t="shared" si="55"/>
        <v>6.3293966666666659E-2</v>
      </c>
      <c r="KY43" s="43">
        <f t="shared" si="56"/>
        <v>2.1290652308179236E-2</v>
      </c>
      <c r="KZ43" s="43">
        <f t="shared" si="57"/>
        <v>18</v>
      </c>
      <c r="LD43" s="50">
        <v>0.66429300000000002</v>
      </c>
      <c r="LE43" s="50">
        <v>0.70936500000000002</v>
      </c>
      <c r="LF43" s="50">
        <v>0.61583299999999996</v>
      </c>
      <c r="LG43" s="50">
        <v>0.64239400000000002</v>
      </c>
      <c r="LH43" s="43">
        <f t="shared" si="58"/>
        <v>0.65797125000000001</v>
      </c>
      <c r="LJ43" s="51">
        <v>0.80098499999999995</v>
      </c>
      <c r="LK43" s="51">
        <v>0.53958799999999996</v>
      </c>
      <c r="LL43" s="51">
        <v>0.72241599999999995</v>
      </c>
      <c r="LM43" s="51">
        <v>0.53802799999999995</v>
      </c>
      <c r="LN43" s="51">
        <v>0.66959500000000005</v>
      </c>
      <c r="LO43" s="51">
        <v>0.85890100000000003</v>
      </c>
      <c r="LP43" s="51">
        <v>0.71602699999999997</v>
      </c>
      <c r="LQ43" s="51">
        <v>0.82103300000000001</v>
      </c>
      <c r="LR43" s="51">
        <v>0.480018</v>
      </c>
      <c r="LS43" s="51">
        <v>0.51015200000000005</v>
      </c>
      <c r="LT43" s="43">
        <f t="shared" si="59"/>
        <v>0.66567429999999994</v>
      </c>
      <c r="LV43" s="50">
        <v>0.67728100000000002</v>
      </c>
      <c r="LW43" s="50">
        <v>0.66431899999999999</v>
      </c>
      <c r="LX43" s="50">
        <v>0.49633699999999997</v>
      </c>
      <c r="LY43" s="50">
        <v>0.59081899999999998</v>
      </c>
      <c r="LZ43" s="50">
        <v>0.38483600000000001</v>
      </c>
      <c r="MA43" s="74">
        <f t="shared" si="60"/>
        <v>0.56271839999999995</v>
      </c>
      <c r="MB43" s="74"/>
      <c r="MC43" s="74">
        <f t="shared" si="61"/>
        <v>0.6287879833333333</v>
      </c>
      <c r="MD43" s="74">
        <f t="shared" si="62"/>
        <v>3.3109548603617027E-2</v>
      </c>
      <c r="ME43" s="43">
        <f t="shared" si="63"/>
        <v>19</v>
      </c>
      <c r="MH43" s="50">
        <v>0.19248100000000001</v>
      </c>
      <c r="MI43" s="50">
        <v>0.255048</v>
      </c>
      <c r="MJ43" s="50">
        <v>7.2368000000000002E-2</v>
      </c>
      <c r="MK43" s="50">
        <v>8.8967000000000004E-2</v>
      </c>
      <c r="ML43" s="50">
        <v>0.304284</v>
      </c>
      <c r="MM43" s="50">
        <v>0.218579</v>
      </c>
      <c r="MN43" s="50">
        <v>0.11762300000000001</v>
      </c>
      <c r="MO43" s="50">
        <v>0.20760000000000001</v>
      </c>
      <c r="MP43" s="50">
        <v>5.5875000000000001E-2</v>
      </c>
      <c r="MQ43" s="50">
        <v>6.1040999999999998E-2</v>
      </c>
      <c r="MR43" s="43">
        <f t="shared" si="64"/>
        <v>0.15738659999999999</v>
      </c>
      <c r="MT43" s="50">
        <v>3.5248000000000002E-2</v>
      </c>
      <c r="MU43" s="50">
        <v>3.6582999999999997E-2</v>
      </c>
      <c r="MV43" s="50">
        <v>2.4341000000000002E-2</v>
      </c>
      <c r="MW43" s="50">
        <v>9.2272999999999994E-2</v>
      </c>
      <c r="MX43" s="43">
        <f t="shared" si="65"/>
        <v>4.711125E-2</v>
      </c>
      <c r="MZ43" s="50">
        <v>3.9890000000000002E-2</v>
      </c>
      <c r="NA43" s="50">
        <v>6.1667E-2</v>
      </c>
      <c r="NB43" s="50">
        <v>2.5061E-2</v>
      </c>
      <c r="NC43" s="50">
        <v>4.7722000000000001E-2</v>
      </c>
      <c r="ND43" s="50">
        <v>7.3594999999999994E-2</v>
      </c>
      <c r="NE43" s="50">
        <v>6.5349000000000004E-2</v>
      </c>
      <c r="NF43" s="43">
        <f t="shared" si="66"/>
        <v>5.2214000000000003E-2</v>
      </c>
      <c r="NH43" s="43">
        <f t="shared" si="67"/>
        <v>8.5570616666666655E-2</v>
      </c>
      <c r="NI43" s="43">
        <f t="shared" si="68"/>
        <v>3.5938192826902304E-2</v>
      </c>
      <c r="NJ43" s="43">
        <f t="shared" si="69"/>
        <v>20</v>
      </c>
      <c r="NM43" s="51">
        <v>0.14705599999999999</v>
      </c>
      <c r="NN43" s="51">
        <v>0.42215200000000003</v>
      </c>
      <c r="NO43" s="51">
        <v>0.57994900000000005</v>
      </c>
      <c r="NP43" s="51">
        <v>0.854819</v>
      </c>
      <c r="NQ43" s="51">
        <v>0.45438699999999999</v>
      </c>
      <c r="NR43" s="51">
        <v>0.52105599999999996</v>
      </c>
      <c r="NS43" s="43">
        <f t="shared" si="70"/>
        <v>0.49656983333333332</v>
      </c>
      <c r="NU43" s="51">
        <v>0.29081000000000001</v>
      </c>
      <c r="NV43" s="51">
        <v>0.78973000000000004</v>
      </c>
      <c r="NW43" s="43">
        <f t="shared" si="71"/>
        <v>0.54027000000000003</v>
      </c>
      <c r="NY43" s="50">
        <v>0.81595700000000004</v>
      </c>
      <c r="NZ43" s="50">
        <v>0.86432600000000004</v>
      </c>
      <c r="OA43" s="50">
        <v>0.75951100000000005</v>
      </c>
      <c r="OB43" s="50">
        <v>0.58334200000000003</v>
      </c>
      <c r="OC43" s="50">
        <v>0.66473700000000002</v>
      </c>
      <c r="OD43" s="43">
        <f t="shared" si="78"/>
        <v>0.73757460000000008</v>
      </c>
      <c r="OF43" s="43">
        <f t="shared" si="79"/>
        <v>0.59147147777777775</v>
      </c>
      <c r="OG43" s="43">
        <f t="shared" si="80"/>
        <v>7.4132803993879531E-2</v>
      </c>
      <c r="OH43" s="43">
        <f t="shared" si="81"/>
        <v>13</v>
      </c>
      <c r="OI43" s="74"/>
      <c r="OJ43" s="74"/>
      <c r="OU43" s="75"/>
      <c r="OV43" s="75"/>
      <c r="OW43" s="75"/>
      <c r="OX43" s="75"/>
      <c r="PD43" s="75"/>
      <c r="PE43" s="75"/>
      <c r="PF43" s="75"/>
      <c r="PG43" s="75"/>
      <c r="PH43" s="75"/>
      <c r="PI43" s="75"/>
      <c r="PJ43" s="75"/>
      <c r="PK43" s="75"/>
      <c r="PL43" s="75"/>
      <c r="PM43" s="75"/>
      <c r="PN43" s="75"/>
      <c r="PO43" s="75"/>
      <c r="PV43" s="74"/>
      <c r="PW43" s="74"/>
      <c r="PX43" s="74"/>
      <c r="PY43" s="74"/>
      <c r="PZ43" s="74"/>
      <c r="QA43" s="74"/>
      <c r="QB43" s="74"/>
      <c r="QC43" s="74"/>
      <c r="QD43" s="74"/>
      <c r="QE43" s="74"/>
      <c r="QF43" s="74"/>
      <c r="QG43" s="74"/>
      <c r="QN43" s="74"/>
      <c r="QO43" s="74"/>
      <c r="QP43" s="74"/>
      <c r="QQ43" s="74"/>
      <c r="QR43" s="74"/>
      <c r="QS43" s="74"/>
      <c r="QU43" s="74"/>
      <c r="QV43" s="74"/>
      <c r="QW43" s="74"/>
      <c r="QY43" s="74"/>
      <c r="QZ43" s="74"/>
      <c r="RA43" s="74"/>
      <c r="RG43" s="74"/>
      <c r="RI43" s="74"/>
      <c r="RQ43" s="74"/>
      <c r="RR43" s="74"/>
      <c r="RZ43" s="74"/>
      <c r="SA43" s="74"/>
      <c r="SB43" s="74"/>
      <c r="SC43" s="74"/>
      <c r="SI43" s="74"/>
      <c r="SJ43" s="74"/>
    </row>
    <row r="44" spans="1:504" x14ac:dyDescent="0.2">
      <c r="A44" s="58">
        <v>51.48</v>
      </c>
      <c r="B44" s="43">
        <f t="shared" si="72"/>
        <v>48</v>
      </c>
      <c r="C44" s="43">
        <v>36</v>
      </c>
      <c r="E44" s="50">
        <v>0.72329100000000002</v>
      </c>
      <c r="F44" s="50">
        <v>0.57938000000000001</v>
      </c>
      <c r="G44" s="50">
        <v>0.65887899999999999</v>
      </c>
      <c r="H44" s="50">
        <v>0.60056100000000001</v>
      </c>
      <c r="I44" s="50">
        <v>0.80363099999999998</v>
      </c>
      <c r="J44" s="50">
        <v>0.61917599999999995</v>
      </c>
      <c r="K44" s="50">
        <v>0.453791</v>
      </c>
      <c r="L44" s="50">
        <v>0.64576800000000001</v>
      </c>
      <c r="M44" s="50">
        <v>0.68545100000000003</v>
      </c>
      <c r="N44" s="50">
        <v>0.66115000000000002</v>
      </c>
      <c r="O44" s="70">
        <f t="shared" si="9"/>
        <v>0.64310780000000001</v>
      </c>
      <c r="Q44" s="50">
        <v>0.62171399999999999</v>
      </c>
      <c r="R44" s="50">
        <v>0.92776800000000004</v>
      </c>
      <c r="S44" s="50">
        <v>0.73459600000000003</v>
      </c>
      <c r="T44" s="50">
        <v>0.63466100000000003</v>
      </c>
      <c r="U44" s="70">
        <f t="shared" si="10"/>
        <v>0.72968474999999999</v>
      </c>
      <c r="W44" s="50">
        <v>0.55376400000000003</v>
      </c>
      <c r="X44" s="50">
        <v>0.67391699999999999</v>
      </c>
      <c r="Y44" s="50">
        <v>0.52317599999999997</v>
      </c>
      <c r="Z44" s="50">
        <v>0.78561300000000001</v>
      </c>
      <c r="AA44" s="50">
        <v>0.46977099999999999</v>
      </c>
      <c r="AB44" s="50">
        <v>0.55552999999999997</v>
      </c>
      <c r="AC44" s="50">
        <v>0.55218900000000004</v>
      </c>
      <c r="AD44" s="70">
        <f t="shared" si="11"/>
        <v>0.58770857142857147</v>
      </c>
      <c r="AF44" s="50">
        <v>0.51261999999999996</v>
      </c>
      <c r="AG44" s="50">
        <v>0.41365099999999999</v>
      </c>
      <c r="AH44" s="50">
        <v>0.58425000000000005</v>
      </c>
      <c r="AI44" s="50">
        <v>0.49118899999999999</v>
      </c>
      <c r="AJ44" s="50">
        <v>0.50574699999999995</v>
      </c>
      <c r="AK44" s="50">
        <v>0.54845299999999997</v>
      </c>
      <c r="AL44" s="50">
        <v>0.34223199999999998</v>
      </c>
      <c r="AM44" s="70">
        <f t="shared" si="12"/>
        <v>0.48544885714285713</v>
      </c>
      <c r="AO44" s="43">
        <f t="shared" si="13"/>
        <v>0.61148749464285712</v>
      </c>
      <c r="AP44" s="43">
        <f t="shared" si="14"/>
        <v>5.1170963622715927E-2</v>
      </c>
      <c r="AQ44" s="43">
        <f t="shared" si="15"/>
        <v>28</v>
      </c>
      <c r="AU44" s="51">
        <v>0.45022899999999999</v>
      </c>
      <c r="AV44" s="51">
        <v>0.39598800000000001</v>
      </c>
      <c r="AW44" s="51">
        <v>0.66289500000000001</v>
      </c>
      <c r="AX44" s="51">
        <v>0.35303400000000001</v>
      </c>
      <c r="AY44" s="51">
        <v>0.54804799999999998</v>
      </c>
      <c r="AZ44" s="51">
        <v>0.86266699999999996</v>
      </c>
      <c r="BA44" s="51">
        <v>0.67749599999999999</v>
      </c>
      <c r="BB44" s="51">
        <v>0.51237299999999997</v>
      </c>
      <c r="BC44" s="51">
        <v>0.51088900000000004</v>
      </c>
      <c r="BD44" s="51">
        <v>0.62134</v>
      </c>
      <c r="BE44" s="51">
        <v>0.76882799999999996</v>
      </c>
      <c r="BF44" s="51">
        <v>0.51616099999999998</v>
      </c>
      <c r="BG44" s="51">
        <v>0.69307300000000005</v>
      </c>
      <c r="BH44" s="51">
        <v>0.60932900000000001</v>
      </c>
      <c r="BI44" s="51">
        <v>0.71178399999999997</v>
      </c>
      <c r="BJ44" s="51">
        <v>0.396339</v>
      </c>
      <c r="BK44" s="51">
        <v>0.70279000000000003</v>
      </c>
      <c r="BL44" s="51">
        <v>0.42229100000000003</v>
      </c>
      <c r="BM44" s="43">
        <f t="shared" si="16"/>
        <v>0.5786418888888889</v>
      </c>
      <c r="BO44" s="50">
        <v>0.44807900000000001</v>
      </c>
      <c r="BP44" s="50">
        <v>0.63451199999999996</v>
      </c>
      <c r="BQ44" s="50">
        <v>0.44630700000000001</v>
      </c>
      <c r="BR44" s="50">
        <v>0.77936799999999995</v>
      </c>
      <c r="BS44" s="50">
        <v>0.623143</v>
      </c>
      <c r="BT44" s="50">
        <v>0.52065099999999997</v>
      </c>
      <c r="BU44" s="43">
        <f t="shared" si="17"/>
        <v>0.57534333333333321</v>
      </c>
      <c r="BW44" s="50">
        <v>0.675431</v>
      </c>
      <c r="BX44" s="50">
        <v>0.59267899999999996</v>
      </c>
      <c r="BY44" s="50">
        <v>0.63575999999999999</v>
      </c>
      <c r="BZ44" s="50">
        <v>0.592167</v>
      </c>
      <c r="CA44" s="43">
        <f t="shared" si="18"/>
        <v>0.62400924999999996</v>
      </c>
      <c r="CC44" s="51">
        <v>0.77812099999999995</v>
      </c>
      <c r="CD44" s="51">
        <v>0.53144100000000005</v>
      </c>
      <c r="CE44" s="51">
        <v>0.80731399999999998</v>
      </c>
      <c r="CF44" s="51">
        <v>0.48774600000000001</v>
      </c>
      <c r="CG44" s="51">
        <v>0.67735500000000004</v>
      </c>
      <c r="CH44" s="51">
        <v>0.83671499999999999</v>
      </c>
      <c r="CI44" s="51">
        <v>0.65587200000000001</v>
      </c>
      <c r="CJ44" s="51">
        <v>0.85109100000000004</v>
      </c>
      <c r="CK44" s="51">
        <v>0.51502099999999995</v>
      </c>
      <c r="CL44" s="51">
        <v>0.46237600000000001</v>
      </c>
      <c r="CM44" s="43">
        <f t="shared" si="19"/>
        <v>0.66030520000000004</v>
      </c>
      <c r="CO44" s="50">
        <v>0.63260499999999997</v>
      </c>
      <c r="CP44" s="50">
        <v>0.65417899999999995</v>
      </c>
      <c r="CQ44" s="50">
        <v>0.49183300000000002</v>
      </c>
      <c r="CR44" s="50">
        <v>0.62102599999999997</v>
      </c>
      <c r="CS44" s="50">
        <v>0.38292799999999999</v>
      </c>
      <c r="CT44" s="43">
        <f t="shared" si="20"/>
        <v>0.55651419999999996</v>
      </c>
      <c r="CV44" s="43">
        <f t="shared" si="21"/>
        <v>0.59896277444444435</v>
      </c>
      <c r="CW44" s="43">
        <f t="shared" si="22"/>
        <v>4.231700890694752E-2</v>
      </c>
      <c r="CX44" s="43">
        <f t="shared" si="23"/>
        <v>43</v>
      </c>
      <c r="DB44" s="50">
        <v>0.73471699999999995</v>
      </c>
      <c r="DC44" s="50">
        <v>0.54369900000000004</v>
      </c>
      <c r="DD44" s="50">
        <v>0.58660100000000004</v>
      </c>
      <c r="DE44" s="50">
        <v>0.30623899999999998</v>
      </c>
      <c r="DF44" s="50">
        <v>0.81504299999999996</v>
      </c>
      <c r="DG44" s="50">
        <v>0.58247800000000005</v>
      </c>
      <c r="DH44" s="43">
        <f t="shared" si="24"/>
        <v>0.59479616666666668</v>
      </c>
      <c r="DJ44" s="50">
        <v>0.29144199999999998</v>
      </c>
      <c r="DK44" s="50">
        <v>0.50860399999999995</v>
      </c>
      <c r="DL44" s="50">
        <v>0.42949300000000001</v>
      </c>
      <c r="DM44" s="50">
        <v>0.491288</v>
      </c>
      <c r="DN44" s="50">
        <v>0.61019999999999996</v>
      </c>
      <c r="DO44" s="50">
        <v>0.61794899999999997</v>
      </c>
      <c r="DP44" s="50">
        <v>0.51434100000000005</v>
      </c>
      <c r="DQ44" s="50">
        <v>0.81894800000000001</v>
      </c>
      <c r="DR44" s="50">
        <v>0.349524</v>
      </c>
      <c r="DS44" s="50">
        <v>0.54786000000000001</v>
      </c>
      <c r="DT44" s="50">
        <v>0.35414899999999999</v>
      </c>
      <c r="DU44" s="50">
        <v>0.52175300000000002</v>
      </c>
      <c r="DV44" s="50">
        <v>0.73399800000000004</v>
      </c>
      <c r="DW44" s="43">
        <f t="shared" si="25"/>
        <v>0.52227299999999999</v>
      </c>
      <c r="DY44" s="50">
        <v>0.50471299999999997</v>
      </c>
      <c r="DZ44" s="50">
        <v>0.46073500000000001</v>
      </c>
      <c r="EA44" s="50">
        <v>0.69775799999999999</v>
      </c>
      <c r="EB44" s="50">
        <v>0.42643900000000001</v>
      </c>
      <c r="EC44" s="50">
        <v>0.57305899999999999</v>
      </c>
      <c r="ED44" s="43">
        <f t="shared" si="26"/>
        <v>0.53254079999999993</v>
      </c>
      <c r="EF44" s="50">
        <v>0.242059</v>
      </c>
      <c r="EG44" s="50">
        <v>0.36787199999999998</v>
      </c>
      <c r="EH44" s="50">
        <v>0.58964000000000005</v>
      </c>
      <c r="EI44" s="50">
        <v>0.58947700000000003</v>
      </c>
      <c r="EJ44" s="50">
        <v>0.44805</v>
      </c>
      <c r="EK44" s="43">
        <f t="shared" si="27"/>
        <v>0.44741960000000003</v>
      </c>
      <c r="EM44" s="43">
        <f t="shared" si="28"/>
        <v>0.52425739166666663</v>
      </c>
      <c r="EN44" s="43">
        <f t="shared" si="29"/>
        <v>3.0210811627922989E-2</v>
      </c>
      <c r="EO44" s="43">
        <f t="shared" si="30"/>
        <v>29</v>
      </c>
      <c r="ER44" s="50">
        <v>0.62348700000000001</v>
      </c>
      <c r="ES44" s="50">
        <v>0.85027900000000001</v>
      </c>
      <c r="ET44" s="50">
        <v>0.460617</v>
      </c>
      <c r="EU44" s="43">
        <f t="shared" si="31"/>
        <v>0.64479433333333336</v>
      </c>
      <c r="EW44" s="50">
        <v>0.24905099999999999</v>
      </c>
      <c r="EX44" s="50">
        <v>0.27954400000000001</v>
      </c>
      <c r="EY44" s="50">
        <v>0.40592899999999998</v>
      </c>
      <c r="EZ44" s="50">
        <v>0.30865199999999998</v>
      </c>
      <c r="FA44" s="50">
        <v>0.45960099999999998</v>
      </c>
      <c r="FB44" s="50">
        <v>0.25801600000000002</v>
      </c>
      <c r="FC44" s="43">
        <f t="shared" si="32"/>
        <v>0.32679883333333332</v>
      </c>
      <c r="FE44" s="50">
        <v>0.459034</v>
      </c>
      <c r="FF44" s="50">
        <v>0.85786300000000004</v>
      </c>
      <c r="FG44" s="50">
        <v>0.577735</v>
      </c>
      <c r="FH44" s="50">
        <v>0.46106799999999998</v>
      </c>
      <c r="FI44" s="50">
        <v>0.432444</v>
      </c>
      <c r="FJ44" s="50">
        <v>0.52621600000000002</v>
      </c>
      <c r="FK44" s="50">
        <v>0.369091</v>
      </c>
      <c r="FL44" s="50">
        <v>0.19633999999999999</v>
      </c>
      <c r="FM44" s="50">
        <v>0.74831400000000003</v>
      </c>
      <c r="FN44" s="50">
        <v>0.523787</v>
      </c>
      <c r="FO44" s="43">
        <f t="shared" si="33"/>
        <v>0.51518920000000001</v>
      </c>
      <c r="FQ44" s="51">
        <v>0.381212</v>
      </c>
      <c r="FR44" s="51">
        <v>0.98474600000000001</v>
      </c>
      <c r="FS44" s="51">
        <v>0.71253500000000003</v>
      </c>
      <c r="FT44" s="43">
        <f t="shared" si="34"/>
        <v>0.69283099999999997</v>
      </c>
      <c r="FV44" s="43">
        <f t="shared" si="35"/>
        <v>0.54490334166666665</v>
      </c>
      <c r="FW44" s="43">
        <f t="shared" si="36"/>
        <v>8.1809386730397782E-2</v>
      </c>
      <c r="FX44" s="43">
        <f t="shared" si="37"/>
        <v>22</v>
      </c>
      <c r="GA44" s="50">
        <v>0.316085</v>
      </c>
      <c r="GB44" s="50">
        <v>0.32209300000000002</v>
      </c>
      <c r="GC44" s="43">
        <f t="shared" si="38"/>
        <v>0.31908900000000001</v>
      </c>
      <c r="GE44" s="50">
        <v>0.39698699999999998</v>
      </c>
      <c r="GF44" s="51">
        <v>0.53623399999999999</v>
      </c>
      <c r="GG44" s="51">
        <v>0.19369</v>
      </c>
      <c r="GH44" s="43">
        <f t="shared" si="39"/>
        <v>0.36496200000000001</v>
      </c>
      <c r="GJ44" s="50">
        <v>0.53307199999999999</v>
      </c>
      <c r="GK44" s="50">
        <v>0.44354500000000002</v>
      </c>
      <c r="GL44" s="50">
        <v>0.56650900000000004</v>
      </c>
      <c r="GM44" s="43">
        <f t="shared" si="40"/>
        <v>0.5143753333333333</v>
      </c>
      <c r="GO44" s="51">
        <v>0.57723000000000002</v>
      </c>
      <c r="GP44" s="51">
        <v>0.39550000000000002</v>
      </c>
      <c r="GQ44" s="51">
        <v>0.422933</v>
      </c>
      <c r="GR44" s="51">
        <v>0.58432600000000001</v>
      </c>
      <c r="GS44" s="51">
        <v>0.42309999999999998</v>
      </c>
      <c r="GT44" s="51">
        <v>0.58831</v>
      </c>
      <c r="GU44" s="51">
        <v>0.50453899999999996</v>
      </c>
      <c r="GV44" s="51">
        <v>0.82411599999999996</v>
      </c>
      <c r="GW44" s="51">
        <v>0.693666</v>
      </c>
      <c r="GX44" s="43">
        <f t="shared" si="41"/>
        <v>0.55708000000000002</v>
      </c>
      <c r="GZ44" s="43">
        <f t="shared" si="73"/>
        <v>0.39885333333333328</v>
      </c>
      <c r="HA44" s="43">
        <f t="shared" si="74"/>
        <v>4.1693111972416375E-2</v>
      </c>
      <c r="HB44" s="43">
        <f t="shared" si="42"/>
        <v>17</v>
      </c>
      <c r="HG44" s="51">
        <v>0.45022899999999999</v>
      </c>
      <c r="HH44" s="51">
        <v>0.39598800000000001</v>
      </c>
      <c r="HI44" s="51">
        <v>0.66289500000000001</v>
      </c>
      <c r="HJ44" s="51">
        <v>0.35303400000000001</v>
      </c>
      <c r="HK44" s="51">
        <v>0.54804799999999998</v>
      </c>
      <c r="HL44" s="51">
        <v>0.86266699999999996</v>
      </c>
      <c r="HM44" s="51">
        <v>0.67749599999999999</v>
      </c>
      <c r="HN44" s="51">
        <v>0.51237299999999997</v>
      </c>
      <c r="HO44" s="51">
        <v>0.51088900000000004</v>
      </c>
      <c r="HP44" s="51">
        <v>0.62134</v>
      </c>
      <c r="HQ44" s="51">
        <v>0.76882799999999996</v>
      </c>
      <c r="HR44" s="51">
        <v>0.51616099999999998</v>
      </c>
      <c r="HS44" s="51">
        <v>0.69307300000000005</v>
      </c>
      <c r="HT44" s="51">
        <v>0.60932900000000001</v>
      </c>
      <c r="HU44" s="51">
        <v>0.71178399999999997</v>
      </c>
      <c r="HV44" s="51">
        <v>0.396339</v>
      </c>
      <c r="HW44" s="51">
        <v>0.70279000000000003</v>
      </c>
      <c r="HX44" s="51">
        <v>0.42229100000000003</v>
      </c>
      <c r="HY44" s="71">
        <f t="shared" si="43"/>
        <v>0.5786418888888889</v>
      </c>
      <c r="IA44" s="50">
        <v>0.44807900000000001</v>
      </c>
      <c r="IB44" s="50">
        <v>0.63451199999999996</v>
      </c>
      <c r="IC44" s="50">
        <v>0.44630700000000001</v>
      </c>
      <c r="ID44" s="50">
        <v>0.77936799999999995</v>
      </c>
      <c r="IE44" s="50">
        <v>0.623143</v>
      </c>
      <c r="IF44" s="50">
        <v>0.52065099999999997</v>
      </c>
      <c r="IG44" s="70">
        <f t="shared" si="44"/>
        <v>0.57534333333333321</v>
      </c>
      <c r="II44" s="50">
        <v>0.675431</v>
      </c>
      <c r="IJ44" s="50">
        <v>0.59267899999999996</v>
      </c>
      <c r="IK44" s="50">
        <v>0.63575999999999999</v>
      </c>
      <c r="IL44" s="86">
        <v>0.592167</v>
      </c>
      <c r="IM44" s="95">
        <f t="shared" si="45"/>
        <v>0.62400924999999996</v>
      </c>
      <c r="IN44" s="74"/>
      <c r="IO44" s="74">
        <f t="shared" si="46"/>
        <v>0.59266482407407395</v>
      </c>
      <c r="IP44" s="74">
        <f t="shared" si="47"/>
        <v>1.5701113491911601E-2</v>
      </c>
      <c r="IQ44" s="74">
        <f t="shared" si="48"/>
        <v>28</v>
      </c>
      <c r="IR44" s="74"/>
      <c r="IS44" s="74"/>
      <c r="IT44" s="50">
        <v>0.63116799999999995</v>
      </c>
      <c r="IU44" s="50">
        <v>0.79403299999999999</v>
      </c>
      <c r="IV44" s="50">
        <v>0.56279299999999999</v>
      </c>
      <c r="IW44" s="50">
        <v>0.68915300000000002</v>
      </c>
      <c r="IX44" s="50">
        <v>0.462814</v>
      </c>
      <c r="IY44" s="50">
        <v>0.53133900000000001</v>
      </c>
      <c r="IZ44" s="50">
        <v>0.68300399999999994</v>
      </c>
      <c r="JA44" s="43">
        <f t="shared" si="49"/>
        <v>0.62204342857142858</v>
      </c>
      <c r="JC44" s="50">
        <v>0.368535</v>
      </c>
      <c r="JD44" s="50">
        <v>0.666825</v>
      </c>
      <c r="JE44" s="50">
        <v>0.829758</v>
      </c>
      <c r="JF44" s="43">
        <f t="shared" si="50"/>
        <v>0.62170599999999998</v>
      </c>
      <c r="JH44" s="51">
        <v>0.48273899999999997</v>
      </c>
      <c r="JI44" s="51">
        <v>0.62529699999999999</v>
      </c>
      <c r="JJ44" s="152">
        <v>0.79341799999999996</v>
      </c>
      <c r="JK44" s="51">
        <v>0.63343899999999997</v>
      </c>
      <c r="JL44" s="51">
        <v>0.67983000000000005</v>
      </c>
      <c r="JM44" s="51">
        <v>0.610294</v>
      </c>
      <c r="JN44" s="51">
        <v>0.65073099999999995</v>
      </c>
      <c r="JO44" s="51">
        <v>0.75944199999999995</v>
      </c>
      <c r="JP44" s="51">
        <v>0.513347</v>
      </c>
      <c r="JQ44" s="51">
        <v>0.681365</v>
      </c>
      <c r="JR44" s="51">
        <v>0.80929700000000004</v>
      </c>
      <c r="JS44" s="43">
        <f t="shared" si="51"/>
        <v>0.65810899999999983</v>
      </c>
      <c r="JU44" s="43">
        <f t="shared" si="75"/>
        <v>0.62187471428571428</v>
      </c>
      <c r="JV44" s="43">
        <f t="shared" si="76"/>
        <v>1.6871428571429981E-4</v>
      </c>
      <c r="JW44" s="43">
        <f t="shared" si="77"/>
        <v>10</v>
      </c>
      <c r="JZ44" s="50">
        <v>-2.8802000000000001E-2</v>
      </c>
      <c r="KA44" s="50">
        <v>0.49118800000000001</v>
      </c>
      <c r="KB44" s="50">
        <v>-7.6759999999999997E-3</v>
      </c>
      <c r="KC44" s="50">
        <v>2.5248E-2</v>
      </c>
      <c r="KD44" s="50">
        <v>5.6464E-2</v>
      </c>
      <c r="KE44" s="50">
        <v>4.2970000000000001E-2</v>
      </c>
      <c r="KF44" s="50">
        <v>-3.5199000000000001E-2</v>
      </c>
      <c r="KG44" s="50">
        <v>2.8111000000000001E-2</v>
      </c>
      <c r="KH44" s="50">
        <v>9.9739999999999995E-2</v>
      </c>
      <c r="KI44" s="50">
        <v>9.6406000000000006E-2</v>
      </c>
      <c r="KJ44" s="43">
        <f t="shared" si="52"/>
        <v>7.6844999999999983E-2</v>
      </c>
      <c r="KL44" s="50">
        <v>0.18239</v>
      </c>
      <c r="KM44" s="50">
        <v>0.12038500000000001</v>
      </c>
      <c r="KN44" s="50">
        <v>8.6241999999999999E-2</v>
      </c>
      <c r="KO44" s="50">
        <v>0.10641</v>
      </c>
      <c r="KP44" s="50">
        <v>5.1565E-2</v>
      </c>
      <c r="KQ44" s="43">
        <f t="shared" si="53"/>
        <v>0.10939840000000001</v>
      </c>
      <c r="KS44" s="50">
        <v>4.0467000000000003E-2</v>
      </c>
      <c r="KT44" s="50">
        <v>-1.2639999999999999E-3</v>
      </c>
      <c r="KU44" s="50">
        <v>3.2993000000000001E-2</v>
      </c>
      <c r="KV44" s="43">
        <f t="shared" si="54"/>
        <v>2.4065333333333338E-2</v>
      </c>
      <c r="KX44" s="43">
        <f t="shared" si="55"/>
        <v>7.010291111111111E-2</v>
      </c>
      <c r="KY44" s="43">
        <f t="shared" si="56"/>
        <v>2.4863124559768596E-2</v>
      </c>
      <c r="KZ44" s="43">
        <f t="shared" si="57"/>
        <v>18</v>
      </c>
      <c r="LD44" s="50">
        <v>0.675431</v>
      </c>
      <c r="LE44" s="50">
        <v>0.59267899999999996</v>
      </c>
      <c r="LF44" s="50">
        <v>0.63575999999999999</v>
      </c>
      <c r="LG44" s="50">
        <v>0.592167</v>
      </c>
      <c r="LH44" s="43">
        <f t="shared" si="58"/>
        <v>0.62400924999999996</v>
      </c>
      <c r="LJ44" s="51">
        <v>0.77812099999999995</v>
      </c>
      <c r="LK44" s="51">
        <v>0.53144100000000005</v>
      </c>
      <c r="LL44" s="51">
        <v>0.80731399999999998</v>
      </c>
      <c r="LM44" s="51">
        <v>0.48774600000000001</v>
      </c>
      <c r="LN44" s="51">
        <v>0.67735500000000004</v>
      </c>
      <c r="LO44" s="51">
        <v>0.83671499999999999</v>
      </c>
      <c r="LP44" s="51">
        <v>0.65587200000000001</v>
      </c>
      <c r="LQ44" s="51">
        <v>0.85109100000000004</v>
      </c>
      <c r="LR44" s="51">
        <v>0.51502099999999995</v>
      </c>
      <c r="LS44" s="51">
        <v>0.46237600000000001</v>
      </c>
      <c r="LT44" s="43">
        <f t="shared" si="59"/>
        <v>0.66030520000000004</v>
      </c>
      <c r="LV44" s="50">
        <v>0.63260499999999997</v>
      </c>
      <c r="LW44" s="50">
        <v>0.65417899999999995</v>
      </c>
      <c r="LX44" s="50">
        <v>0.49183300000000002</v>
      </c>
      <c r="LY44" s="50">
        <v>0.62102599999999997</v>
      </c>
      <c r="LZ44" s="50">
        <v>0.38292799999999999</v>
      </c>
      <c r="MA44" s="74">
        <f t="shared" si="60"/>
        <v>0.55651419999999996</v>
      </c>
      <c r="MB44" s="74"/>
      <c r="MC44" s="74">
        <f t="shared" si="61"/>
        <v>0.61360954999999995</v>
      </c>
      <c r="MD44" s="74">
        <f t="shared" si="62"/>
        <v>3.0409747561801648E-2</v>
      </c>
      <c r="ME44" s="43">
        <f t="shared" si="63"/>
        <v>19</v>
      </c>
      <c r="MH44" s="50">
        <v>0.192109</v>
      </c>
      <c r="MI44" s="50">
        <v>0.23847599999999999</v>
      </c>
      <c r="MJ44" s="50">
        <v>6.4736000000000002E-2</v>
      </c>
      <c r="MK44" s="50">
        <v>8.6531999999999998E-2</v>
      </c>
      <c r="ML44" s="50">
        <v>0.32102599999999998</v>
      </c>
      <c r="MM44" s="50">
        <v>0.222548</v>
      </c>
      <c r="MN44" s="50">
        <v>0.117801</v>
      </c>
      <c r="MO44" s="50">
        <v>0.21157799999999999</v>
      </c>
      <c r="MP44" s="50">
        <v>5.1978999999999997E-2</v>
      </c>
      <c r="MQ44" s="50">
        <v>5.5051999999999997E-2</v>
      </c>
      <c r="MR44" s="43">
        <f t="shared" si="64"/>
        <v>0.15618370000000001</v>
      </c>
      <c r="MT44" s="50">
        <v>2.8302999999999998E-2</v>
      </c>
      <c r="MU44" s="50">
        <v>3.8130999999999998E-2</v>
      </c>
      <c r="MV44" s="50">
        <v>3.3780999999999999E-2</v>
      </c>
      <c r="MW44" s="50">
        <v>9.0720999999999996E-2</v>
      </c>
      <c r="MX44" s="43">
        <f t="shared" si="65"/>
        <v>4.7733999999999999E-2</v>
      </c>
      <c r="MZ44" s="50">
        <v>3.4754E-2</v>
      </c>
      <c r="NA44" s="50">
        <v>7.1937000000000001E-2</v>
      </c>
      <c r="NB44" s="50">
        <v>2.1493999999999999E-2</v>
      </c>
      <c r="NC44" s="50">
        <v>4.1334000000000003E-2</v>
      </c>
      <c r="ND44" s="50">
        <v>8.2561999999999997E-2</v>
      </c>
      <c r="NE44" s="50">
        <v>6.5347000000000002E-2</v>
      </c>
      <c r="NF44" s="43">
        <f t="shared" si="66"/>
        <v>5.2904666666666662E-2</v>
      </c>
      <c r="NH44" s="43">
        <f t="shared" si="67"/>
        <v>8.5607455555555559E-2</v>
      </c>
      <c r="NI44" s="43">
        <f t="shared" si="68"/>
        <v>3.5319676566827572E-2</v>
      </c>
      <c r="NJ44" s="43">
        <f t="shared" si="69"/>
        <v>20</v>
      </c>
      <c r="NM44" s="51">
        <v>0.13519500000000001</v>
      </c>
      <c r="NN44" s="51">
        <v>0.42252400000000001</v>
      </c>
      <c r="NO44" s="51">
        <v>0.552041</v>
      </c>
      <c r="NP44" s="51">
        <v>0.93432700000000002</v>
      </c>
      <c r="NQ44" s="51">
        <v>0.52941899999999997</v>
      </c>
      <c r="NR44" s="51">
        <v>0.54827300000000001</v>
      </c>
      <c r="NS44" s="43">
        <f t="shared" si="70"/>
        <v>0.52029650000000005</v>
      </c>
      <c r="NU44" s="51">
        <v>0.17700399999999999</v>
      </c>
      <c r="NV44" s="51">
        <v>0.69184000000000001</v>
      </c>
      <c r="NW44" s="43">
        <f t="shared" si="71"/>
        <v>0.43442199999999997</v>
      </c>
      <c r="NY44" s="50">
        <v>0.84894199999999997</v>
      </c>
      <c r="NZ44" s="50">
        <v>0.73625300000000005</v>
      </c>
      <c r="OA44" s="50">
        <v>0.69618899999999995</v>
      </c>
      <c r="OB44" s="50">
        <v>0.56993499999999997</v>
      </c>
      <c r="OC44" s="50">
        <v>0.61612699999999998</v>
      </c>
      <c r="OD44" s="43">
        <f t="shared" si="78"/>
        <v>0.69348920000000003</v>
      </c>
      <c r="OF44" s="43">
        <f t="shared" si="79"/>
        <v>0.54940256666666665</v>
      </c>
      <c r="OG44" s="43">
        <f t="shared" si="80"/>
        <v>7.6189075915478077E-2</v>
      </c>
      <c r="OH44" s="43">
        <f t="shared" si="81"/>
        <v>13</v>
      </c>
      <c r="OI44" s="74"/>
      <c r="OJ44" s="74"/>
      <c r="OU44" s="75"/>
      <c r="OV44" s="75"/>
      <c r="OW44" s="75"/>
      <c r="OX44" s="75"/>
      <c r="PD44" s="75"/>
      <c r="PE44" s="75"/>
      <c r="PF44" s="75"/>
      <c r="PG44" s="75"/>
      <c r="PH44" s="75"/>
      <c r="PI44" s="75"/>
      <c r="PJ44" s="75"/>
      <c r="PK44" s="75"/>
      <c r="PL44" s="75"/>
      <c r="PM44" s="75"/>
      <c r="PN44" s="75"/>
      <c r="PO44" s="75"/>
      <c r="PV44" s="74"/>
      <c r="PW44" s="74"/>
      <c r="PX44" s="74"/>
      <c r="PY44" s="74"/>
      <c r="PZ44" s="74"/>
      <c r="QA44" s="74"/>
      <c r="QB44" s="74"/>
      <c r="QC44" s="74"/>
      <c r="QD44" s="74"/>
      <c r="QE44" s="74"/>
      <c r="QF44" s="74"/>
      <c r="QG44" s="74"/>
      <c r="QN44" s="74"/>
      <c r="QO44" s="74"/>
      <c r="QP44" s="74"/>
      <c r="QQ44" s="74"/>
      <c r="QR44" s="74"/>
      <c r="QS44" s="74"/>
      <c r="QU44" s="74"/>
      <c r="QV44" s="74"/>
      <c r="QW44" s="74"/>
      <c r="QY44" s="74"/>
      <c r="QZ44" s="74"/>
      <c r="RA44" s="74"/>
      <c r="RG44" s="74"/>
      <c r="RI44" s="74"/>
      <c r="RQ44" s="74"/>
      <c r="RR44" s="74"/>
      <c r="RZ44" s="74"/>
      <c r="SA44" s="74"/>
      <c r="SB44" s="74"/>
      <c r="SC44" s="74"/>
      <c r="SI44" s="74"/>
      <c r="SJ44" s="74"/>
    </row>
    <row r="45" spans="1:504" x14ac:dyDescent="0.2">
      <c r="A45" s="58">
        <v>53.08</v>
      </c>
      <c r="B45" s="43">
        <f t="shared" ref="B45:B76" si="82">B44+1.5</f>
        <v>49.5</v>
      </c>
      <c r="C45" s="43">
        <v>37</v>
      </c>
      <c r="E45" s="50">
        <v>0.68884999999999996</v>
      </c>
      <c r="F45" s="50">
        <v>0.53660699999999995</v>
      </c>
      <c r="G45" s="50">
        <v>0.65964199999999995</v>
      </c>
      <c r="H45" s="50">
        <v>0.61890699999999998</v>
      </c>
      <c r="I45" s="50">
        <v>0.80863700000000005</v>
      </c>
      <c r="J45" s="50">
        <v>0.62828799999999996</v>
      </c>
      <c r="K45" s="50">
        <v>0.538995</v>
      </c>
      <c r="L45" s="50">
        <v>0.64732900000000004</v>
      </c>
      <c r="M45" s="50">
        <v>0.66770399999999996</v>
      </c>
      <c r="N45" s="50">
        <v>0.70755599999999996</v>
      </c>
      <c r="O45" s="70">
        <f t="shared" si="9"/>
        <v>0.65025149999999998</v>
      </c>
      <c r="Q45" s="50">
        <v>0.67238900000000001</v>
      </c>
      <c r="R45" s="50">
        <v>0.85866699999999996</v>
      </c>
      <c r="S45" s="50">
        <v>0.64166999999999996</v>
      </c>
      <c r="T45" s="50">
        <v>0.59264399999999995</v>
      </c>
      <c r="U45" s="70">
        <f t="shared" si="10"/>
        <v>0.69134249999999997</v>
      </c>
      <c r="W45" s="50">
        <v>0.54057900000000003</v>
      </c>
      <c r="X45" s="50">
        <v>0.62856699999999999</v>
      </c>
      <c r="Y45" s="50">
        <v>0.48397699999999999</v>
      </c>
      <c r="Z45" s="50">
        <v>0.82116100000000003</v>
      </c>
      <c r="AA45" s="50">
        <v>0.55071099999999995</v>
      </c>
      <c r="AB45" s="50">
        <v>0.666493</v>
      </c>
      <c r="AC45" s="50">
        <v>0.57688399999999995</v>
      </c>
      <c r="AD45" s="70">
        <f t="shared" si="11"/>
        <v>0.60976742857142852</v>
      </c>
      <c r="AF45" s="50">
        <v>0.48113</v>
      </c>
      <c r="AG45" s="50">
        <v>0.41835099999999997</v>
      </c>
      <c r="AH45" s="50">
        <v>0.576542</v>
      </c>
      <c r="AI45" s="50">
        <v>0.50139299999999998</v>
      </c>
      <c r="AJ45" s="50">
        <v>0.52057399999999998</v>
      </c>
      <c r="AK45" s="50">
        <v>0.55460200000000004</v>
      </c>
      <c r="AL45" s="50">
        <v>0.40023700000000001</v>
      </c>
      <c r="AM45" s="70">
        <f t="shared" si="12"/>
        <v>0.49326128571428579</v>
      </c>
      <c r="AO45" s="43">
        <f t="shared" si="13"/>
        <v>0.61115567857142861</v>
      </c>
      <c r="AP45" s="43">
        <f t="shared" si="14"/>
        <v>4.268042553795276E-2</v>
      </c>
      <c r="AQ45" s="43">
        <f t="shared" si="15"/>
        <v>28</v>
      </c>
      <c r="AU45" s="51">
        <v>0.45302999999999999</v>
      </c>
      <c r="AV45" s="51">
        <v>0.41492000000000001</v>
      </c>
      <c r="AW45" s="51">
        <v>0.63930299999999995</v>
      </c>
      <c r="AX45" s="51">
        <v>0.40290300000000001</v>
      </c>
      <c r="AY45" s="51">
        <v>0.53404499999999999</v>
      </c>
      <c r="AZ45" s="51">
        <v>0.80732499999999996</v>
      </c>
      <c r="BA45" s="51">
        <v>0.71067199999999997</v>
      </c>
      <c r="BB45" s="51">
        <v>0.58308499999999996</v>
      </c>
      <c r="BC45" s="51">
        <v>0.44003799999999998</v>
      </c>
      <c r="BD45" s="51">
        <v>0.55270699999999995</v>
      </c>
      <c r="BE45" s="51">
        <v>0.82767800000000002</v>
      </c>
      <c r="BF45" s="51">
        <v>0.50081200000000003</v>
      </c>
      <c r="BG45" s="51">
        <v>0.63296200000000002</v>
      </c>
      <c r="BH45" s="51">
        <v>0.56000899999999998</v>
      </c>
      <c r="BI45" s="51">
        <v>0.76546800000000004</v>
      </c>
      <c r="BJ45" s="51">
        <v>0.31187999999999999</v>
      </c>
      <c r="BK45" s="51">
        <v>0.67260699999999995</v>
      </c>
      <c r="BL45" s="51">
        <v>0.415657</v>
      </c>
      <c r="BM45" s="43">
        <f t="shared" si="16"/>
        <v>0.56806116666666662</v>
      </c>
      <c r="BO45" s="50">
        <v>0.56081000000000003</v>
      </c>
      <c r="BP45" s="50">
        <v>0.65085499999999996</v>
      </c>
      <c r="BQ45" s="50">
        <v>0.43621900000000002</v>
      </c>
      <c r="BR45" s="50">
        <v>0.75395400000000001</v>
      </c>
      <c r="BS45" s="50">
        <v>0.63379099999999999</v>
      </c>
      <c r="BT45" s="50">
        <v>0.46659699999999998</v>
      </c>
      <c r="BU45" s="43">
        <f t="shared" si="17"/>
        <v>0.58370433333333327</v>
      </c>
      <c r="BW45" s="50">
        <v>0.66985799999999995</v>
      </c>
      <c r="BX45" s="50">
        <v>0.63742100000000002</v>
      </c>
      <c r="BY45" s="50">
        <v>0.58699299999999999</v>
      </c>
      <c r="BZ45" s="50">
        <v>0.63648000000000005</v>
      </c>
      <c r="CA45" s="43">
        <f t="shared" si="18"/>
        <v>0.63268800000000003</v>
      </c>
      <c r="CC45" s="51">
        <v>0.82117099999999998</v>
      </c>
      <c r="CD45" s="51">
        <v>0.51570700000000003</v>
      </c>
      <c r="CE45" s="51">
        <v>0.814554</v>
      </c>
      <c r="CF45" s="51">
        <v>0.54679500000000003</v>
      </c>
      <c r="CG45" s="51">
        <v>0.62108699999999994</v>
      </c>
      <c r="CH45" s="51">
        <v>0.81346799999999997</v>
      </c>
      <c r="CI45" s="51">
        <v>0.64538799999999996</v>
      </c>
      <c r="CJ45" s="51">
        <v>0.83443199999999995</v>
      </c>
      <c r="CK45" s="51">
        <v>0.53428799999999999</v>
      </c>
      <c r="CL45" s="51">
        <v>0.47450900000000001</v>
      </c>
      <c r="CM45" s="43">
        <f t="shared" si="19"/>
        <v>0.66213989999999989</v>
      </c>
      <c r="CO45" s="50">
        <v>0.65609499999999998</v>
      </c>
      <c r="CP45" s="50">
        <v>0.67819799999999997</v>
      </c>
      <c r="CQ45" s="50">
        <v>0.505826</v>
      </c>
      <c r="CR45" s="50">
        <v>0.64446000000000003</v>
      </c>
      <c r="CS45" s="50">
        <v>0.41443999999999998</v>
      </c>
      <c r="CT45" s="43">
        <f t="shared" si="20"/>
        <v>0.57980379999999998</v>
      </c>
      <c r="CV45" s="43">
        <f t="shared" si="21"/>
        <v>0.60527943999999989</v>
      </c>
      <c r="CW45" s="43">
        <f t="shared" si="22"/>
        <v>4.0261751091102436E-2</v>
      </c>
      <c r="CX45" s="43">
        <f t="shared" si="23"/>
        <v>43</v>
      </c>
      <c r="DB45" s="50">
        <v>0.70228199999999996</v>
      </c>
      <c r="DC45" s="50">
        <v>0.47766199999999998</v>
      </c>
      <c r="DD45" s="50">
        <v>0.49762200000000001</v>
      </c>
      <c r="DE45" s="50">
        <v>0.37982900000000003</v>
      </c>
      <c r="DF45" s="50">
        <v>0.80328699999999997</v>
      </c>
      <c r="DG45" s="50">
        <v>0.58621500000000004</v>
      </c>
      <c r="DH45" s="43">
        <f t="shared" si="24"/>
        <v>0.57448283333333339</v>
      </c>
      <c r="DJ45" s="50">
        <v>0.26658599999999999</v>
      </c>
      <c r="DK45" s="50">
        <v>0.52598299999999998</v>
      </c>
      <c r="DL45" s="50">
        <v>0.40297699999999997</v>
      </c>
      <c r="DM45" s="50">
        <v>0.52188400000000001</v>
      </c>
      <c r="DN45" s="50">
        <v>0.58928700000000001</v>
      </c>
      <c r="DO45" s="50">
        <v>0.64114499999999996</v>
      </c>
      <c r="DP45" s="50">
        <v>0.55795099999999997</v>
      </c>
      <c r="DQ45" s="50">
        <v>0.83344099999999999</v>
      </c>
      <c r="DR45" s="50">
        <v>0.385965</v>
      </c>
      <c r="DS45" s="50">
        <v>0.50230799999999998</v>
      </c>
      <c r="DT45" s="50">
        <v>0.34335399999999999</v>
      </c>
      <c r="DU45" s="50">
        <v>0.60125200000000001</v>
      </c>
      <c r="DV45" s="50">
        <v>0.79053399999999996</v>
      </c>
      <c r="DW45" s="43">
        <f t="shared" si="25"/>
        <v>0.53558976923076917</v>
      </c>
      <c r="DY45" s="50">
        <v>0.52893100000000004</v>
      </c>
      <c r="DZ45" s="50">
        <v>0.514235</v>
      </c>
      <c r="EA45" s="50">
        <v>0.76857600000000004</v>
      </c>
      <c r="EB45" s="50">
        <v>0.50185000000000002</v>
      </c>
      <c r="EC45" s="50">
        <v>0.653227</v>
      </c>
      <c r="ED45" s="43">
        <f t="shared" si="26"/>
        <v>0.5933638</v>
      </c>
      <c r="EF45" s="50">
        <v>0.22401099999999999</v>
      </c>
      <c r="EG45" s="50">
        <v>0.35214200000000001</v>
      </c>
      <c r="EH45" s="50">
        <v>0.51698</v>
      </c>
      <c r="EI45" s="50">
        <v>0.63777300000000003</v>
      </c>
      <c r="EJ45" s="50">
        <v>0.456756</v>
      </c>
      <c r="EK45" s="43">
        <f t="shared" si="27"/>
        <v>0.43753239999999999</v>
      </c>
      <c r="EM45" s="43">
        <f t="shared" si="28"/>
        <v>0.53524220064102557</v>
      </c>
      <c r="EN45" s="43">
        <f t="shared" si="29"/>
        <v>3.4719439213226913E-2</v>
      </c>
      <c r="EO45" s="43">
        <f t="shared" si="30"/>
        <v>29</v>
      </c>
      <c r="ER45" s="50">
        <v>0.57924100000000001</v>
      </c>
      <c r="ES45" s="50">
        <v>0.756691</v>
      </c>
      <c r="ET45" s="50">
        <v>0.53035600000000005</v>
      </c>
      <c r="EU45" s="43">
        <f t="shared" si="31"/>
        <v>0.62209600000000009</v>
      </c>
      <c r="EW45" s="50">
        <v>0.256768</v>
      </c>
      <c r="EX45" s="50">
        <v>0.23799400000000001</v>
      </c>
      <c r="EY45" s="50">
        <v>0.37427700000000003</v>
      </c>
      <c r="EZ45" s="50">
        <v>0.31552000000000002</v>
      </c>
      <c r="FA45" s="50">
        <v>0.45583099999999999</v>
      </c>
      <c r="FB45" s="50">
        <v>0.236128</v>
      </c>
      <c r="FC45" s="43">
        <f t="shared" si="32"/>
        <v>0.312753</v>
      </c>
      <c r="FE45" s="50">
        <v>0.45791300000000001</v>
      </c>
      <c r="FF45" s="50">
        <v>0.77971599999999996</v>
      </c>
      <c r="FG45" s="50">
        <v>0.56484699999999999</v>
      </c>
      <c r="FH45" s="50">
        <v>0.46781200000000001</v>
      </c>
      <c r="FI45" s="50">
        <v>0.46349699999999999</v>
      </c>
      <c r="FJ45" s="50">
        <v>0.40688299999999999</v>
      </c>
      <c r="FK45" s="50">
        <v>0.381519</v>
      </c>
      <c r="FL45" s="50">
        <v>0.290298</v>
      </c>
      <c r="FM45" s="50">
        <v>0.767069</v>
      </c>
      <c r="FN45" s="50">
        <v>0.46781299999999998</v>
      </c>
      <c r="FO45" s="43">
        <f t="shared" si="33"/>
        <v>0.50473669999999993</v>
      </c>
      <c r="FQ45" s="51">
        <v>0.370979</v>
      </c>
      <c r="FR45" s="51">
        <v>1.054829</v>
      </c>
      <c r="FS45" s="51">
        <v>0.70394900000000005</v>
      </c>
      <c r="FT45" s="43">
        <f t="shared" si="34"/>
        <v>0.70991900000000008</v>
      </c>
      <c r="FV45" s="43">
        <f t="shared" si="35"/>
        <v>0.53737617500000001</v>
      </c>
      <c r="FW45" s="43">
        <f t="shared" si="36"/>
        <v>8.5862963145918042E-2</v>
      </c>
      <c r="FX45" s="43">
        <f t="shared" si="37"/>
        <v>22</v>
      </c>
      <c r="GA45" s="50">
        <v>0.32958300000000001</v>
      </c>
      <c r="GB45" s="50">
        <v>0.27871499999999999</v>
      </c>
      <c r="GC45" s="43">
        <f t="shared" si="38"/>
        <v>0.304149</v>
      </c>
      <c r="GE45" s="50">
        <v>0.48218899999999998</v>
      </c>
      <c r="GF45" s="51">
        <v>0.53863899999999998</v>
      </c>
      <c r="GG45" s="51">
        <v>0.21740100000000001</v>
      </c>
      <c r="GH45" s="43">
        <f t="shared" si="39"/>
        <v>0.37802000000000002</v>
      </c>
      <c r="GJ45" s="50">
        <v>0.59546200000000005</v>
      </c>
      <c r="GK45" s="50">
        <v>0.42643300000000001</v>
      </c>
      <c r="GL45" s="50">
        <v>0.72704999999999997</v>
      </c>
      <c r="GM45" s="43">
        <f t="shared" si="40"/>
        <v>0.58298166666666662</v>
      </c>
      <c r="GO45" s="51">
        <v>0.48674400000000001</v>
      </c>
      <c r="GP45" s="51">
        <v>0.37511699999999998</v>
      </c>
      <c r="GQ45" s="51">
        <v>0.37364199999999997</v>
      </c>
      <c r="GR45" s="51">
        <v>0.59905900000000001</v>
      </c>
      <c r="GS45" s="51">
        <v>0.39722099999999999</v>
      </c>
      <c r="GT45" s="51">
        <v>0.66003900000000004</v>
      </c>
      <c r="GU45" s="51">
        <v>0.47270499999999999</v>
      </c>
      <c r="GV45" s="51">
        <v>0.66996299999999998</v>
      </c>
      <c r="GW45" s="51">
        <v>0.67982799999999999</v>
      </c>
      <c r="GX45" s="43">
        <f t="shared" si="41"/>
        <v>0.52381311111111106</v>
      </c>
      <c r="GZ45" s="43">
        <f t="shared" si="73"/>
        <v>0.43683491666666663</v>
      </c>
      <c r="HA45" s="43">
        <f t="shared" si="74"/>
        <v>6.0882819357318055E-2</v>
      </c>
      <c r="HB45" s="43">
        <f t="shared" si="42"/>
        <v>17</v>
      </c>
      <c r="HG45" s="51">
        <v>0.45302999999999999</v>
      </c>
      <c r="HH45" s="51">
        <v>0.41492000000000001</v>
      </c>
      <c r="HI45" s="51">
        <v>0.63930299999999995</v>
      </c>
      <c r="HJ45" s="51">
        <v>0.40290300000000001</v>
      </c>
      <c r="HK45" s="51">
        <v>0.53404499999999999</v>
      </c>
      <c r="HL45" s="51">
        <v>0.80732499999999996</v>
      </c>
      <c r="HM45" s="51">
        <v>0.71067199999999997</v>
      </c>
      <c r="HN45" s="51">
        <v>0.58308499999999996</v>
      </c>
      <c r="HO45" s="51">
        <v>0.44003799999999998</v>
      </c>
      <c r="HP45" s="51">
        <v>0.55270699999999995</v>
      </c>
      <c r="HQ45" s="51">
        <v>0.82767800000000002</v>
      </c>
      <c r="HR45" s="51">
        <v>0.50081200000000003</v>
      </c>
      <c r="HS45" s="51">
        <v>0.63296200000000002</v>
      </c>
      <c r="HT45" s="51">
        <v>0.56000899999999998</v>
      </c>
      <c r="HU45" s="51">
        <v>0.76546800000000004</v>
      </c>
      <c r="HV45" s="51">
        <v>0.31187999999999999</v>
      </c>
      <c r="HW45" s="51">
        <v>0.67260699999999995</v>
      </c>
      <c r="HX45" s="51">
        <v>0.415657</v>
      </c>
      <c r="HY45" s="71">
        <f t="shared" si="43"/>
        <v>0.56806116666666662</v>
      </c>
      <c r="IA45" s="50">
        <v>0.56081000000000003</v>
      </c>
      <c r="IB45" s="50">
        <v>0.65085499999999996</v>
      </c>
      <c r="IC45" s="50">
        <v>0.43621900000000002</v>
      </c>
      <c r="ID45" s="50">
        <v>0.75395400000000001</v>
      </c>
      <c r="IE45" s="50">
        <v>0.63379099999999999</v>
      </c>
      <c r="IF45" s="50">
        <v>0.46659699999999998</v>
      </c>
      <c r="IG45" s="70">
        <f t="shared" si="44"/>
        <v>0.58370433333333327</v>
      </c>
      <c r="II45" s="50">
        <v>0.66985799999999995</v>
      </c>
      <c r="IJ45" s="50">
        <v>0.63742100000000002</v>
      </c>
      <c r="IK45" s="50">
        <v>0.58699299999999999</v>
      </c>
      <c r="IL45" s="86">
        <v>0.63648000000000005</v>
      </c>
      <c r="IM45" s="95">
        <f t="shared" si="45"/>
        <v>0.63268800000000003</v>
      </c>
      <c r="IN45" s="74"/>
      <c r="IO45" s="74">
        <f t="shared" si="46"/>
        <v>0.59481783333333327</v>
      </c>
      <c r="IP45" s="74">
        <f t="shared" si="47"/>
        <v>1.9466118499939962E-2</v>
      </c>
      <c r="IQ45" s="74">
        <f t="shared" si="48"/>
        <v>28</v>
      </c>
      <c r="IR45" s="74"/>
      <c r="IS45" s="74"/>
      <c r="IT45" s="50">
        <v>0.56867900000000005</v>
      </c>
      <c r="IU45" s="50">
        <v>0.84645800000000004</v>
      </c>
      <c r="IV45" s="50">
        <v>0.568855</v>
      </c>
      <c r="IW45" s="50">
        <v>0.63237200000000005</v>
      </c>
      <c r="IX45" s="50">
        <v>0.50752900000000001</v>
      </c>
      <c r="IY45" s="50">
        <v>0.53147900000000003</v>
      </c>
      <c r="IZ45" s="50">
        <v>0.64131800000000005</v>
      </c>
      <c r="JA45" s="43">
        <f t="shared" si="49"/>
        <v>0.61381285714285716</v>
      </c>
      <c r="JC45" s="50">
        <v>0.61121800000000004</v>
      </c>
      <c r="JD45" s="50">
        <v>0.66207000000000005</v>
      </c>
      <c r="JE45" s="50">
        <v>0.90596200000000005</v>
      </c>
      <c r="JF45" s="43">
        <f t="shared" si="50"/>
        <v>0.72641666666666671</v>
      </c>
      <c r="JH45" s="51">
        <v>0.45794699999999999</v>
      </c>
      <c r="JI45" s="51">
        <v>0.62156100000000003</v>
      </c>
      <c r="JJ45" s="152">
        <v>0.78168599999999999</v>
      </c>
      <c r="JK45" s="51">
        <v>0.65232299999999999</v>
      </c>
      <c r="JL45" s="51">
        <v>0.62889700000000004</v>
      </c>
      <c r="JM45" s="51">
        <v>0.62162700000000004</v>
      </c>
      <c r="JN45" s="51">
        <v>0.580847</v>
      </c>
      <c r="JO45" s="51">
        <v>0.72965000000000002</v>
      </c>
      <c r="JP45" s="51">
        <v>0.54222999999999999</v>
      </c>
      <c r="JQ45" s="51">
        <v>0.67960799999999999</v>
      </c>
      <c r="JR45" s="51">
        <v>0.76049199999999995</v>
      </c>
      <c r="JS45" s="43">
        <f t="shared" si="51"/>
        <v>0.64153345454545463</v>
      </c>
      <c r="JU45" s="43">
        <f t="shared" si="75"/>
        <v>0.67011476190476194</v>
      </c>
      <c r="JV45" s="43">
        <f t="shared" si="76"/>
        <v>5.6301904761904775E-2</v>
      </c>
      <c r="JW45" s="43">
        <f t="shared" si="77"/>
        <v>10</v>
      </c>
      <c r="JZ45" s="50">
        <v>-2.4598999999999999E-2</v>
      </c>
      <c r="KA45" s="50">
        <v>0.394617</v>
      </c>
      <c r="KB45" s="50">
        <v>-7.365E-3</v>
      </c>
      <c r="KC45" s="50">
        <v>3.1398000000000002E-2</v>
      </c>
      <c r="KD45" s="50">
        <v>5.8931999999999998E-2</v>
      </c>
      <c r="KE45" s="50">
        <v>5.3895999999999999E-2</v>
      </c>
      <c r="KF45" s="50">
        <v>-2.3786999999999999E-2</v>
      </c>
      <c r="KG45" s="50">
        <v>4.7184999999999998E-2</v>
      </c>
      <c r="KH45" s="50">
        <v>7.9728999999999994E-2</v>
      </c>
      <c r="KI45" s="50">
        <v>-4.4390000000000002E-3</v>
      </c>
      <c r="KJ45" s="43">
        <f t="shared" si="52"/>
        <v>6.0556700000000005E-2</v>
      </c>
      <c r="KL45" s="50">
        <v>0.14224899999999999</v>
      </c>
      <c r="KM45" s="50">
        <v>0.142406</v>
      </c>
      <c r="KN45" s="50">
        <v>7.9412999999999997E-2</v>
      </c>
      <c r="KO45" s="50">
        <v>7.8121999999999997E-2</v>
      </c>
      <c r="KP45" s="50">
        <v>6.0893000000000003E-2</v>
      </c>
      <c r="KQ45" s="43">
        <f t="shared" si="53"/>
        <v>0.10061659999999999</v>
      </c>
      <c r="KS45" s="50">
        <v>3.5477000000000002E-2</v>
      </c>
      <c r="KT45" s="50">
        <v>-7.7759999999999999E-3</v>
      </c>
      <c r="KU45" s="50">
        <v>6.0763999999999999E-2</v>
      </c>
      <c r="KV45" s="43">
        <f t="shared" si="54"/>
        <v>2.9488333333333335E-2</v>
      </c>
      <c r="KX45" s="43">
        <f t="shared" si="55"/>
        <v>6.3553877777777781E-2</v>
      </c>
      <c r="KY45" s="43">
        <f t="shared" si="56"/>
        <v>2.05875762352348E-2</v>
      </c>
      <c r="KZ45" s="43">
        <f t="shared" si="57"/>
        <v>18</v>
      </c>
      <c r="LD45" s="50">
        <v>0.66985799999999995</v>
      </c>
      <c r="LE45" s="50">
        <v>0.63742100000000002</v>
      </c>
      <c r="LF45" s="50">
        <v>0.58699299999999999</v>
      </c>
      <c r="LG45" s="50">
        <v>0.63648000000000005</v>
      </c>
      <c r="LH45" s="43">
        <f t="shared" si="58"/>
        <v>0.63268800000000003</v>
      </c>
      <c r="LJ45" s="51">
        <v>0.82117099999999998</v>
      </c>
      <c r="LK45" s="51">
        <v>0.51570700000000003</v>
      </c>
      <c r="LL45" s="51">
        <v>0.814554</v>
      </c>
      <c r="LM45" s="51">
        <v>0.54679500000000003</v>
      </c>
      <c r="LN45" s="51">
        <v>0.62108699999999994</v>
      </c>
      <c r="LO45" s="51">
        <v>0.81346799999999997</v>
      </c>
      <c r="LP45" s="51">
        <v>0.64538799999999996</v>
      </c>
      <c r="LQ45" s="51">
        <v>0.83443199999999995</v>
      </c>
      <c r="LR45" s="51">
        <v>0.53428799999999999</v>
      </c>
      <c r="LS45" s="51">
        <v>0.47450900000000001</v>
      </c>
      <c r="LT45" s="43">
        <f t="shared" si="59"/>
        <v>0.66213989999999989</v>
      </c>
      <c r="LV45" s="50">
        <v>0.65609499999999998</v>
      </c>
      <c r="LW45" s="50">
        <v>0.67819799999999997</v>
      </c>
      <c r="LX45" s="50">
        <v>0.505826</v>
      </c>
      <c r="LY45" s="50">
        <v>0.64446000000000003</v>
      </c>
      <c r="LZ45" s="50">
        <v>0.41443999999999998</v>
      </c>
      <c r="MA45" s="74">
        <f t="shared" si="60"/>
        <v>0.57980379999999998</v>
      </c>
      <c r="MB45" s="74"/>
      <c r="MC45" s="74">
        <f t="shared" si="61"/>
        <v>0.62487723333333323</v>
      </c>
      <c r="MD45" s="74">
        <f t="shared" si="62"/>
        <v>2.4087094731019557E-2</v>
      </c>
      <c r="ME45" s="43">
        <f t="shared" si="63"/>
        <v>19</v>
      </c>
      <c r="MH45" s="50">
        <v>0.19015000000000001</v>
      </c>
      <c r="MI45" s="50">
        <v>0.24498600000000001</v>
      </c>
      <c r="MJ45" s="50">
        <v>7.7959000000000001E-2</v>
      </c>
      <c r="MK45" s="50">
        <v>9.6096000000000001E-2</v>
      </c>
      <c r="ML45" s="50">
        <v>0.317527</v>
      </c>
      <c r="MM45" s="50">
        <v>0.23477500000000001</v>
      </c>
      <c r="MN45" s="50">
        <v>0.121127</v>
      </c>
      <c r="MO45" s="50">
        <v>0.18998000000000001</v>
      </c>
      <c r="MP45" s="50">
        <v>5.6710000000000003E-2</v>
      </c>
      <c r="MQ45" s="50">
        <v>5.5011999999999998E-2</v>
      </c>
      <c r="MR45" s="43">
        <f t="shared" si="64"/>
        <v>0.15843220000000002</v>
      </c>
      <c r="MT45" s="50">
        <v>3.3979000000000002E-2</v>
      </c>
      <c r="MU45" s="50">
        <v>4.0821999999999997E-2</v>
      </c>
      <c r="MV45" s="50">
        <v>3.0242000000000002E-2</v>
      </c>
      <c r="MW45" s="50">
        <v>8.5344000000000003E-2</v>
      </c>
      <c r="MX45" s="43">
        <f t="shared" si="65"/>
        <v>4.7596750000000007E-2</v>
      </c>
      <c r="MZ45" s="50">
        <v>5.2417999999999999E-2</v>
      </c>
      <c r="NA45" s="50">
        <v>6.0786E-2</v>
      </c>
      <c r="NB45" s="50">
        <v>2.2457000000000001E-2</v>
      </c>
      <c r="NC45" s="50">
        <v>4.7773000000000003E-2</v>
      </c>
      <c r="ND45" s="50">
        <v>7.4229000000000003E-2</v>
      </c>
      <c r="NE45" s="50">
        <v>6.0145999999999998E-2</v>
      </c>
      <c r="NF45" s="43">
        <f t="shared" si="66"/>
        <v>5.296816666666667E-2</v>
      </c>
      <c r="NH45" s="43">
        <f t="shared" si="67"/>
        <v>8.6332372222222231E-2</v>
      </c>
      <c r="NI45" s="43">
        <f t="shared" si="68"/>
        <v>3.6083245897233489E-2</v>
      </c>
      <c r="NJ45" s="43">
        <f t="shared" si="69"/>
        <v>20</v>
      </c>
      <c r="NM45" s="51">
        <v>0.20889099999999999</v>
      </c>
      <c r="NN45" s="51">
        <v>0.348935</v>
      </c>
      <c r="NO45" s="51">
        <v>0.57250800000000002</v>
      </c>
      <c r="NP45" s="51">
        <v>0.74128700000000003</v>
      </c>
      <c r="NQ45" s="51">
        <v>0.49420700000000001</v>
      </c>
      <c r="NR45" s="51">
        <v>0.54681100000000005</v>
      </c>
      <c r="NS45" s="43">
        <f t="shared" si="70"/>
        <v>0.48543983333333335</v>
      </c>
      <c r="NU45" s="51">
        <v>0.18190700000000001</v>
      </c>
      <c r="NV45" s="51">
        <v>0.50524800000000003</v>
      </c>
      <c r="NW45" s="43">
        <f t="shared" si="71"/>
        <v>0.34357750000000004</v>
      </c>
      <c r="NY45" s="50">
        <v>0.82845199999999997</v>
      </c>
      <c r="NZ45" s="50">
        <v>0.759683</v>
      </c>
      <c r="OA45" s="50">
        <v>0.772617</v>
      </c>
      <c r="OB45" s="50">
        <v>0.55720400000000003</v>
      </c>
      <c r="OC45" s="50">
        <v>0.59829500000000002</v>
      </c>
      <c r="OD45" s="43">
        <f t="shared" si="78"/>
        <v>0.70325019999999994</v>
      </c>
      <c r="OF45" s="43">
        <f t="shared" si="79"/>
        <v>0.51075584444444444</v>
      </c>
      <c r="OG45" s="43">
        <f t="shared" si="80"/>
        <v>0.10459730413233402</v>
      </c>
      <c r="OH45" s="43">
        <f t="shared" si="81"/>
        <v>13</v>
      </c>
      <c r="OI45" s="74"/>
      <c r="OJ45" s="74"/>
      <c r="OU45" s="75"/>
      <c r="OV45" s="75"/>
      <c r="OW45" s="75"/>
      <c r="OX45" s="75"/>
      <c r="PD45" s="75"/>
      <c r="PE45" s="75"/>
      <c r="PF45" s="75"/>
      <c r="PG45" s="75"/>
      <c r="PH45" s="75"/>
      <c r="PI45" s="75"/>
      <c r="PJ45" s="75"/>
      <c r="PK45" s="75"/>
      <c r="PL45" s="75"/>
      <c r="PM45" s="75"/>
      <c r="PN45" s="75"/>
      <c r="PO45" s="75"/>
      <c r="PV45" s="74"/>
      <c r="PW45" s="74"/>
      <c r="PX45" s="74"/>
      <c r="PY45" s="74"/>
      <c r="PZ45" s="74"/>
      <c r="QA45" s="74"/>
      <c r="QB45" s="74"/>
      <c r="QC45" s="74"/>
      <c r="QD45" s="74"/>
      <c r="QE45" s="74"/>
      <c r="QF45" s="74"/>
      <c r="QG45" s="74"/>
      <c r="QN45" s="74"/>
      <c r="QO45" s="74"/>
      <c r="QP45" s="74"/>
      <c r="QQ45" s="74"/>
      <c r="QR45" s="74"/>
      <c r="QS45" s="74"/>
      <c r="QU45" s="74"/>
      <c r="QV45" s="74"/>
      <c r="QW45" s="74"/>
      <c r="QY45" s="74"/>
      <c r="QZ45" s="74"/>
      <c r="RA45" s="74"/>
      <c r="RG45" s="74"/>
      <c r="RI45" s="74"/>
      <c r="RQ45" s="74"/>
      <c r="RR45" s="74"/>
      <c r="RZ45" s="74"/>
      <c r="SA45" s="74"/>
      <c r="SB45" s="74"/>
      <c r="SC45" s="74"/>
      <c r="SI45" s="74"/>
      <c r="SJ45" s="74"/>
    </row>
    <row r="46" spans="1:504" x14ac:dyDescent="0.2">
      <c r="A46" s="58">
        <v>54.66</v>
      </c>
      <c r="B46" s="43">
        <f t="shared" si="82"/>
        <v>51</v>
      </c>
      <c r="C46" s="43">
        <v>38</v>
      </c>
      <c r="E46" s="50">
        <v>0.71817900000000001</v>
      </c>
      <c r="F46" s="50">
        <v>0.583005</v>
      </c>
      <c r="G46" s="50">
        <v>0.65193900000000005</v>
      </c>
      <c r="H46" s="50">
        <v>0.60761399999999999</v>
      </c>
      <c r="I46" s="50">
        <v>0.98743499999999995</v>
      </c>
      <c r="J46" s="50">
        <v>0.60850700000000002</v>
      </c>
      <c r="K46" s="50">
        <v>0.51394399999999996</v>
      </c>
      <c r="L46" s="50">
        <v>0.62211099999999997</v>
      </c>
      <c r="M46" s="50">
        <v>0.66866000000000003</v>
      </c>
      <c r="N46" s="50">
        <v>0.683199</v>
      </c>
      <c r="O46" s="70">
        <f t="shared" si="9"/>
        <v>0.66445930000000009</v>
      </c>
      <c r="Q46" s="50">
        <v>0.62116300000000002</v>
      </c>
      <c r="R46" s="50">
        <v>0.95480799999999999</v>
      </c>
      <c r="S46" s="50">
        <v>0.72443199999999996</v>
      </c>
      <c r="T46" s="50">
        <v>0.54914099999999999</v>
      </c>
      <c r="U46" s="70">
        <f t="shared" si="10"/>
        <v>0.71238600000000007</v>
      </c>
      <c r="W46" s="50">
        <v>0.52646400000000004</v>
      </c>
      <c r="X46" s="50">
        <v>0.60164399999999996</v>
      </c>
      <c r="Y46" s="50">
        <v>0.47127400000000003</v>
      </c>
      <c r="Z46" s="50">
        <v>0.78426799999999997</v>
      </c>
      <c r="AA46" s="50">
        <v>0.52722500000000005</v>
      </c>
      <c r="AB46" s="50">
        <v>0.727881</v>
      </c>
      <c r="AC46" s="50">
        <v>0.58011800000000002</v>
      </c>
      <c r="AD46" s="70">
        <f t="shared" si="11"/>
        <v>0.6026962857142858</v>
      </c>
      <c r="AF46" s="50">
        <v>0.583897</v>
      </c>
      <c r="AG46" s="50">
        <v>0.38916899999999999</v>
      </c>
      <c r="AH46" s="50">
        <v>0.74665300000000001</v>
      </c>
      <c r="AI46" s="50">
        <v>0.48025600000000002</v>
      </c>
      <c r="AJ46" s="50">
        <v>0.52491200000000005</v>
      </c>
      <c r="AK46" s="50">
        <v>0.57631500000000002</v>
      </c>
      <c r="AL46" s="50">
        <v>0.45678600000000003</v>
      </c>
      <c r="AM46" s="70">
        <f t="shared" si="12"/>
        <v>0.53685542857142865</v>
      </c>
      <c r="AO46" s="43">
        <f t="shared" si="13"/>
        <v>0.62909925357142871</v>
      </c>
      <c r="AP46" s="43">
        <f t="shared" si="14"/>
        <v>3.8071265385221591E-2</v>
      </c>
      <c r="AQ46" s="43">
        <f t="shared" si="15"/>
        <v>28</v>
      </c>
      <c r="AU46" s="51">
        <v>0.41902600000000001</v>
      </c>
      <c r="AV46" s="51">
        <v>0.39117200000000002</v>
      </c>
      <c r="AW46" s="51">
        <v>0.62345600000000001</v>
      </c>
      <c r="AX46" s="51">
        <v>0.35118199999999999</v>
      </c>
      <c r="AY46" s="51">
        <v>0.578677</v>
      </c>
      <c r="AZ46" s="51">
        <v>0.85311599999999999</v>
      </c>
      <c r="BA46" s="51">
        <v>0.61736800000000003</v>
      </c>
      <c r="BB46" s="51">
        <v>0.56997200000000003</v>
      </c>
      <c r="BC46" s="51">
        <v>0.58219399999999999</v>
      </c>
      <c r="BD46" s="51">
        <v>0.63686200000000004</v>
      </c>
      <c r="BE46" s="51">
        <v>0.81898300000000002</v>
      </c>
      <c r="BF46" s="51">
        <v>0.47482200000000002</v>
      </c>
      <c r="BG46" s="51">
        <v>0.690805</v>
      </c>
      <c r="BH46" s="51">
        <v>0.49734499999999998</v>
      </c>
      <c r="BI46" s="51">
        <v>0.748502</v>
      </c>
      <c r="BJ46" s="51">
        <v>0.32898100000000002</v>
      </c>
      <c r="BK46" s="51">
        <v>0.65052699999999997</v>
      </c>
      <c r="BL46" s="51">
        <v>0.41214299999999998</v>
      </c>
      <c r="BM46" s="43">
        <f t="shared" si="16"/>
        <v>0.56917405555555556</v>
      </c>
      <c r="BO46" s="50">
        <v>0.51250799999999996</v>
      </c>
      <c r="BP46" s="50">
        <v>0.61637900000000001</v>
      </c>
      <c r="BQ46" s="50">
        <v>0.44727600000000001</v>
      </c>
      <c r="BR46" s="50">
        <v>0.71373399999999998</v>
      </c>
      <c r="BS46" s="50">
        <v>0.66101900000000002</v>
      </c>
      <c r="BT46" s="50">
        <v>0.49699300000000002</v>
      </c>
      <c r="BU46" s="43">
        <f t="shared" si="17"/>
        <v>0.57465149999999998</v>
      </c>
      <c r="BW46" s="50">
        <v>0.64666000000000001</v>
      </c>
      <c r="BX46" s="50">
        <v>0.70509299999999997</v>
      </c>
      <c r="BY46" s="50">
        <v>0.70580299999999996</v>
      </c>
      <c r="BZ46" s="50">
        <v>0.67630100000000004</v>
      </c>
      <c r="CA46" s="43">
        <f t="shared" si="18"/>
        <v>0.68346425</v>
      </c>
      <c r="CC46" s="51">
        <v>0.78651400000000005</v>
      </c>
      <c r="CD46" s="51">
        <v>0.51579799999999998</v>
      </c>
      <c r="CE46" s="51">
        <v>0.72018400000000005</v>
      </c>
      <c r="CF46" s="51">
        <v>0.56675399999999998</v>
      </c>
      <c r="CG46" s="51">
        <v>0.64295400000000003</v>
      </c>
      <c r="CH46" s="51">
        <v>0.88427800000000001</v>
      </c>
      <c r="CI46" s="51">
        <v>0.74713399999999996</v>
      </c>
      <c r="CJ46" s="51">
        <v>0.94115899999999997</v>
      </c>
      <c r="CK46" s="51">
        <v>0.53253399999999995</v>
      </c>
      <c r="CL46" s="51">
        <v>0.44297700000000001</v>
      </c>
      <c r="CM46" s="43">
        <f t="shared" si="19"/>
        <v>0.67802859999999998</v>
      </c>
      <c r="CO46" s="50">
        <v>0.68267</v>
      </c>
      <c r="CP46" s="50">
        <v>0.62077899999999997</v>
      </c>
      <c r="CQ46" s="50">
        <v>0.51009700000000002</v>
      </c>
      <c r="CR46" s="50">
        <v>0.63352200000000003</v>
      </c>
      <c r="CS46" s="50">
        <v>0.422371</v>
      </c>
      <c r="CT46" s="43">
        <f t="shared" si="20"/>
        <v>0.57388780000000006</v>
      </c>
      <c r="CV46" s="43">
        <f t="shared" si="21"/>
        <v>0.61584124111111105</v>
      </c>
      <c r="CW46" s="43">
        <f t="shared" si="22"/>
        <v>5.9318317445589019E-2</v>
      </c>
      <c r="CX46" s="43">
        <f t="shared" si="23"/>
        <v>43</v>
      </c>
      <c r="DB46" s="50">
        <v>0.66161999999999999</v>
      </c>
      <c r="DC46" s="50">
        <v>0.48878300000000002</v>
      </c>
      <c r="DD46" s="50">
        <v>0.46840100000000001</v>
      </c>
      <c r="DE46" s="50">
        <v>0.32964900000000003</v>
      </c>
      <c r="DF46" s="50">
        <v>0.83584999999999998</v>
      </c>
      <c r="DG46" s="50">
        <v>0.57189299999999998</v>
      </c>
      <c r="DH46" s="43">
        <f t="shared" si="24"/>
        <v>0.55936600000000014</v>
      </c>
      <c r="DJ46" s="50">
        <v>0.28340100000000001</v>
      </c>
      <c r="DK46" s="50">
        <v>0.488089</v>
      </c>
      <c r="DL46" s="50">
        <v>0.44645200000000002</v>
      </c>
      <c r="DM46" s="50">
        <v>0.55516100000000002</v>
      </c>
      <c r="DN46" s="50">
        <v>0.68162500000000004</v>
      </c>
      <c r="DO46" s="50">
        <v>0.71861399999999998</v>
      </c>
      <c r="DP46" s="50">
        <v>0.51303500000000002</v>
      </c>
      <c r="DQ46" s="50">
        <v>0.88171200000000005</v>
      </c>
      <c r="DR46" s="50">
        <v>0.39635599999999999</v>
      </c>
      <c r="DS46" s="50">
        <v>0.55458300000000005</v>
      </c>
      <c r="DT46" s="50">
        <v>0.46108300000000002</v>
      </c>
      <c r="DU46" s="50">
        <v>0.58528000000000002</v>
      </c>
      <c r="DV46" s="50">
        <v>0.82593499999999997</v>
      </c>
      <c r="DW46" s="43">
        <f t="shared" si="25"/>
        <v>0.56856353846153851</v>
      </c>
      <c r="DY46" s="50">
        <v>0.45151799999999997</v>
      </c>
      <c r="DZ46" s="50">
        <v>0.47458</v>
      </c>
      <c r="EA46" s="50">
        <v>0.70147099999999996</v>
      </c>
      <c r="EB46" s="50">
        <v>0.54495499999999997</v>
      </c>
      <c r="EC46" s="50">
        <v>0.72401899999999997</v>
      </c>
      <c r="ED46" s="43">
        <f t="shared" si="26"/>
        <v>0.57930859999999984</v>
      </c>
      <c r="EF46" s="50">
        <v>0.269955</v>
      </c>
      <c r="EG46" s="50">
        <v>0.297454</v>
      </c>
      <c r="EH46" s="50">
        <v>0.57694000000000001</v>
      </c>
      <c r="EI46" s="50">
        <v>0.68592600000000004</v>
      </c>
      <c r="EJ46" s="50">
        <v>0.40707500000000002</v>
      </c>
      <c r="EK46" s="43">
        <f t="shared" si="27"/>
        <v>0.44747000000000003</v>
      </c>
      <c r="EM46" s="43">
        <f t="shared" si="28"/>
        <v>0.53867703461538463</v>
      </c>
      <c r="EN46" s="43">
        <f t="shared" si="29"/>
        <v>3.0674206957649039E-2</v>
      </c>
      <c r="EO46" s="43">
        <f t="shared" si="30"/>
        <v>29</v>
      </c>
      <c r="ER46" s="50">
        <v>0.53566499999999995</v>
      </c>
      <c r="ES46" s="50">
        <v>0.71273500000000001</v>
      </c>
      <c r="ET46" s="50">
        <v>0.60828899999999997</v>
      </c>
      <c r="EU46" s="43">
        <f t="shared" si="31"/>
        <v>0.61889633333333327</v>
      </c>
      <c r="EW46" s="50">
        <v>0.23810100000000001</v>
      </c>
      <c r="EX46" s="50">
        <v>0.249831</v>
      </c>
      <c r="EY46" s="50">
        <v>0.45547399999999999</v>
      </c>
      <c r="EZ46" s="50">
        <v>0.30801600000000001</v>
      </c>
      <c r="FA46" s="50">
        <v>0.45081399999999999</v>
      </c>
      <c r="FB46" s="50">
        <v>0.22185299999999999</v>
      </c>
      <c r="FC46" s="43">
        <f t="shared" si="32"/>
        <v>0.32068150000000001</v>
      </c>
      <c r="FE46" s="50">
        <v>0.53988999999999998</v>
      </c>
      <c r="FF46" s="50">
        <v>0.84931000000000001</v>
      </c>
      <c r="FG46" s="50">
        <v>0.57941600000000004</v>
      </c>
      <c r="FH46" s="50">
        <v>0.55431399999999997</v>
      </c>
      <c r="FI46" s="50">
        <v>0.452461</v>
      </c>
      <c r="FJ46" s="50">
        <v>0.45439600000000002</v>
      </c>
      <c r="FK46" s="50">
        <v>0.37181500000000001</v>
      </c>
      <c r="FL46" s="50">
        <v>0.29170099999999999</v>
      </c>
      <c r="FM46" s="50">
        <v>0.74304400000000004</v>
      </c>
      <c r="FN46" s="50">
        <v>0.48122500000000001</v>
      </c>
      <c r="FO46" s="43">
        <f t="shared" si="33"/>
        <v>0.53175720000000004</v>
      </c>
      <c r="FQ46" s="51">
        <v>0.38204700000000003</v>
      </c>
      <c r="FR46" s="51">
        <v>0.96742300000000003</v>
      </c>
      <c r="FS46" s="51">
        <v>0.70459799999999995</v>
      </c>
      <c r="FT46" s="43">
        <f t="shared" si="34"/>
        <v>0.68468933333333337</v>
      </c>
      <c r="FV46" s="43">
        <f t="shared" si="35"/>
        <v>0.53900609166666669</v>
      </c>
      <c r="FW46" s="43">
        <f t="shared" si="36"/>
        <v>7.922764215268073E-2</v>
      </c>
      <c r="FX46" s="43">
        <f t="shared" si="37"/>
        <v>22</v>
      </c>
      <c r="GA46" s="50">
        <v>0.339617</v>
      </c>
      <c r="GB46" s="50">
        <v>0.26357799999999998</v>
      </c>
      <c r="GC46" s="43">
        <f t="shared" si="38"/>
        <v>0.30159749999999996</v>
      </c>
      <c r="GE46" s="50">
        <v>0.45954200000000001</v>
      </c>
      <c r="GF46" s="51">
        <v>0.54419200000000001</v>
      </c>
      <c r="GG46" s="51">
        <v>0.19097600000000001</v>
      </c>
      <c r="GH46" s="43">
        <f t="shared" si="39"/>
        <v>0.36758400000000002</v>
      </c>
      <c r="GJ46" s="50">
        <v>0.62486600000000003</v>
      </c>
      <c r="GK46" s="50">
        <v>0.345443</v>
      </c>
      <c r="GL46" s="50">
        <v>0.52300000000000002</v>
      </c>
      <c r="GM46" s="43">
        <f t="shared" si="40"/>
        <v>0.49776966666666667</v>
      </c>
      <c r="GO46" s="51">
        <v>0.46390700000000001</v>
      </c>
      <c r="GP46" s="51">
        <v>0.31944099999999997</v>
      </c>
      <c r="GQ46" s="51">
        <v>0.35101599999999999</v>
      </c>
      <c r="GR46" s="51">
        <v>0.68414399999999997</v>
      </c>
      <c r="GS46" s="51">
        <v>0.40481200000000001</v>
      </c>
      <c r="GT46" s="51">
        <v>0.71960599999999997</v>
      </c>
      <c r="GU46" s="51">
        <v>0.47850300000000001</v>
      </c>
      <c r="GV46" s="51">
        <v>0.64899399999999996</v>
      </c>
      <c r="GW46" s="51">
        <v>0.62963000000000002</v>
      </c>
      <c r="GX46" s="43">
        <f t="shared" si="41"/>
        <v>0.52222811111111112</v>
      </c>
      <c r="GZ46" s="43">
        <f t="shared" si="73"/>
        <v>0.40662329166666666</v>
      </c>
      <c r="HA46" s="43">
        <f t="shared" si="74"/>
        <v>4.4405831614359452E-2</v>
      </c>
      <c r="HB46" s="43">
        <f t="shared" si="42"/>
        <v>17</v>
      </c>
      <c r="HG46" s="51">
        <v>0.41902600000000001</v>
      </c>
      <c r="HH46" s="51">
        <v>0.39117200000000002</v>
      </c>
      <c r="HI46" s="51">
        <v>0.62345600000000001</v>
      </c>
      <c r="HJ46" s="51">
        <v>0.35118199999999999</v>
      </c>
      <c r="HK46" s="51">
        <v>0.578677</v>
      </c>
      <c r="HL46" s="51">
        <v>0.85311599999999999</v>
      </c>
      <c r="HM46" s="51">
        <v>0.61736800000000003</v>
      </c>
      <c r="HN46" s="51">
        <v>0.56997200000000003</v>
      </c>
      <c r="HO46" s="51">
        <v>0.58219399999999999</v>
      </c>
      <c r="HP46" s="51">
        <v>0.63686200000000004</v>
      </c>
      <c r="HQ46" s="51">
        <v>0.81898300000000002</v>
      </c>
      <c r="HR46" s="51">
        <v>0.47482200000000002</v>
      </c>
      <c r="HS46" s="51">
        <v>0.690805</v>
      </c>
      <c r="HT46" s="51">
        <v>0.49734499999999998</v>
      </c>
      <c r="HU46" s="51">
        <v>0.748502</v>
      </c>
      <c r="HV46" s="51">
        <v>0.32898100000000002</v>
      </c>
      <c r="HW46" s="51">
        <v>0.65052699999999997</v>
      </c>
      <c r="HX46" s="51">
        <v>0.41214299999999998</v>
      </c>
      <c r="HY46" s="71">
        <f t="shared" si="43"/>
        <v>0.56917405555555556</v>
      </c>
      <c r="IA46" s="50">
        <v>0.51250799999999996</v>
      </c>
      <c r="IB46" s="50">
        <v>0.61637900000000001</v>
      </c>
      <c r="IC46" s="50">
        <v>0.44727600000000001</v>
      </c>
      <c r="ID46" s="50">
        <v>0.71373399999999998</v>
      </c>
      <c r="IE46" s="50">
        <v>0.66101900000000002</v>
      </c>
      <c r="IF46" s="50">
        <v>0.49699300000000002</v>
      </c>
      <c r="IG46" s="70">
        <f t="shared" si="44"/>
        <v>0.57465149999999998</v>
      </c>
      <c r="II46" s="50">
        <v>0.64666000000000001</v>
      </c>
      <c r="IJ46" s="50">
        <v>0.70509299999999997</v>
      </c>
      <c r="IK46" s="50">
        <v>0.70580299999999996</v>
      </c>
      <c r="IL46" s="86">
        <v>0.67630100000000004</v>
      </c>
      <c r="IM46" s="95">
        <f t="shared" si="45"/>
        <v>0.68346425</v>
      </c>
      <c r="IN46" s="74"/>
      <c r="IO46" s="74">
        <f t="shared" si="46"/>
        <v>0.60909660185185188</v>
      </c>
      <c r="IP46" s="74">
        <f t="shared" si="47"/>
        <v>3.7217428344462337E-2</v>
      </c>
      <c r="IQ46" s="74">
        <f t="shared" si="48"/>
        <v>28</v>
      </c>
      <c r="IR46" s="74"/>
      <c r="IS46" s="74"/>
      <c r="IT46" s="50">
        <v>0.55386999999999997</v>
      </c>
      <c r="IU46" s="50">
        <v>0.79426200000000002</v>
      </c>
      <c r="IV46" s="50">
        <v>0.57313499999999995</v>
      </c>
      <c r="IW46" s="50">
        <v>0.66844700000000001</v>
      </c>
      <c r="IX46" s="50">
        <v>0.42985200000000001</v>
      </c>
      <c r="IY46" s="50">
        <v>0.52381500000000003</v>
      </c>
      <c r="IZ46" s="50">
        <v>0.64931099999999997</v>
      </c>
      <c r="JA46" s="43">
        <f t="shared" si="49"/>
        <v>0.59895599999999993</v>
      </c>
      <c r="JC46" s="50">
        <v>0.48149599999999998</v>
      </c>
      <c r="JD46" s="50">
        <v>0.78179399999999999</v>
      </c>
      <c r="JE46" s="50">
        <v>0.65657200000000004</v>
      </c>
      <c r="JF46" s="43">
        <f t="shared" si="50"/>
        <v>0.63995400000000002</v>
      </c>
      <c r="JH46" s="51">
        <v>0.517876</v>
      </c>
      <c r="JI46" s="51">
        <v>0.60083799999999998</v>
      </c>
      <c r="JJ46" s="152">
        <v>0.76649800000000001</v>
      </c>
      <c r="JK46" s="51">
        <v>0.65326799999999996</v>
      </c>
      <c r="JL46" s="51">
        <v>0.653756</v>
      </c>
      <c r="JM46" s="51">
        <v>0.56832800000000006</v>
      </c>
      <c r="JN46" s="51">
        <v>0.67642899999999995</v>
      </c>
      <c r="JO46" s="51">
        <v>0.77438899999999999</v>
      </c>
      <c r="JP46" s="51">
        <v>0.48159000000000002</v>
      </c>
      <c r="JQ46" s="51">
        <v>0.68989699999999998</v>
      </c>
      <c r="JR46" s="51">
        <v>0.81318699999999999</v>
      </c>
      <c r="JS46" s="43">
        <f t="shared" si="51"/>
        <v>0.65418690909090915</v>
      </c>
      <c r="JU46" s="43">
        <f t="shared" si="75"/>
        <v>0.61945499999999998</v>
      </c>
      <c r="JV46" s="43">
        <f t="shared" si="76"/>
        <v>2.0499000000000041E-2</v>
      </c>
      <c r="JW46" s="43">
        <f t="shared" si="77"/>
        <v>10</v>
      </c>
      <c r="JZ46" s="50">
        <v>-2.9069999999999999E-2</v>
      </c>
      <c r="KA46" s="50">
        <v>0.40473799999999999</v>
      </c>
      <c r="KB46" s="50">
        <v>-1.8320000000000001E-3</v>
      </c>
      <c r="KC46" s="50">
        <v>2.5625999999999999E-2</v>
      </c>
      <c r="KD46" s="50">
        <v>2.6176999999999999E-2</v>
      </c>
      <c r="KE46" s="50">
        <v>5.2165000000000003E-2</v>
      </c>
      <c r="KF46" s="50">
        <v>-2.1808000000000001E-2</v>
      </c>
      <c r="KG46" s="50">
        <v>5.4167E-2</v>
      </c>
      <c r="KH46" s="50">
        <v>0.109851</v>
      </c>
      <c r="KI46" s="50">
        <v>0.15612899999999999</v>
      </c>
      <c r="KJ46" s="43">
        <f t="shared" si="52"/>
        <v>7.7614299999999997E-2</v>
      </c>
      <c r="KL46" s="50">
        <v>9.9263000000000004E-2</v>
      </c>
      <c r="KM46" s="50">
        <v>0.16352700000000001</v>
      </c>
      <c r="KN46" s="50">
        <v>8.9166999999999996E-2</v>
      </c>
      <c r="KO46" s="50">
        <v>7.6447000000000001E-2</v>
      </c>
      <c r="KP46" s="50">
        <v>5.7922000000000001E-2</v>
      </c>
      <c r="KQ46" s="43">
        <f t="shared" si="53"/>
        <v>9.726520000000001E-2</v>
      </c>
      <c r="KS46" s="50">
        <v>2.3921000000000001E-2</v>
      </c>
      <c r="KT46" s="50">
        <v>-2.5730000000000002E-3</v>
      </c>
      <c r="KU46" s="50">
        <v>3.8098E-2</v>
      </c>
      <c r="KV46" s="43">
        <f t="shared" si="54"/>
        <v>1.9815333333333334E-2</v>
      </c>
      <c r="KX46" s="43">
        <f t="shared" si="55"/>
        <v>6.4898277777777777E-2</v>
      </c>
      <c r="KY46" s="43">
        <f t="shared" si="56"/>
        <v>2.3244306668789152E-2</v>
      </c>
      <c r="KZ46" s="43">
        <f t="shared" si="57"/>
        <v>18</v>
      </c>
      <c r="LD46" s="50">
        <v>0.64666000000000001</v>
      </c>
      <c r="LE46" s="50">
        <v>0.70509299999999997</v>
      </c>
      <c r="LF46" s="50">
        <v>0.70580299999999996</v>
      </c>
      <c r="LG46" s="50">
        <v>0.67630100000000004</v>
      </c>
      <c r="LH46" s="43">
        <f t="shared" si="58"/>
        <v>0.68346425</v>
      </c>
      <c r="LJ46" s="51">
        <v>0.78651400000000005</v>
      </c>
      <c r="LK46" s="51">
        <v>0.51579799999999998</v>
      </c>
      <c r="LL46" s="51">
        <v>0.72018400000000005</v>
      </c>
      <c r="LM46" s="51">
        <v>0.56675399999999998</v>
      </c>
      <c r="LN46" s="51">
        <v>0.64295400000000003</v>
      </c>
      <c r="LO46" s="51">
        <v>0.88427800000000001</v>
      </c>
      <c r="LP46" s="51">
        <v>0.74713399999999996</v>
      </c>
      <c r="LQ46" s="51">
        <v>0.94115899999999997</v>
      </c>
      <c r="LR46" s="51">
        <v>0.53253399999999995</v>
      </c>
      <c r="LS46" s="51">
        <v>0.44297700000000001</v>
      </c>
      <c r="LT46" s="43">
        <f t="shared" si="59"/>
        <v>0.67802859999999998</v>
      </c>
      <c r="LV46" s="50">
        <v>0.68267</v>
      </c>
      <c r="LW46" s="50">
        <v>0.62077899999999997</v>
      </c>
      <c r="LX46" s="50">
        <v>0.51009700000000002</v>
      </c>
      <c r="LY46" s="50">
        <v>0.63352200000000003</v>
      </c>
      <c r="LZ46" s="50">
        <v>0.422371</v>
      </c>
      <c r="MA46" s="74">
        <f t="shared" si="60"/>
        <v>0.57388780000000006</v>
      </c>
      <c r="MB46" s="74"/>
      <c r="MC46" s="74">
        <f t="shared" si="61"/>
        <v>0.64512688333333335</v>
      </c>
      <c r="MD46" s="74">
        <f t="shared" si="62"/>
        <v>3.5654087275565051E-2</v>
      </c>
      <c r="ME46" s="43">
        <f t="shared" si="63"/>
        <v>19</v>
      </c>
      <c r="MH46" s="50">
        <v>0.172072</v>
      </c>
      <c r="MI46" s="50">
        <v>0.222362</v>
      </c>
      <c r="MJ46" s="50">
        <v>6.3034000000000007E-2</v>
      </c>
      <c r="MK46" s="50">
        <v>9.4633999999999996E-2</v>
      </c>
      <c r="ML46" s="50">
        <v>0.319689</v>
      </c>
      <c r="MM46" s="50">
        <v>0.24132400000000001</v>
      </c>
      <c r="MN46" s="50">
        <v>0.10989</v>
      </c>
      <c r="MO46" s="50">
        <v>0.185806</v>
      </c>
      <c r="MP46" s="50">
        <v>5.7364999999999999E-2</v>
      </c>
      <c r="MQ46" s="50">
        <v>5.3482000000000002E-2</v>
      </c>
      <c r="MR46" s="43">
        <f t="shared" si="64"/>
        <v>0.15196579999999998</v>
      </c>
      <c r="MT46" s="50">
        <v>3.1444E-2</v>
      </c>
      <c r="MU46" s="50">
        <v>3.6693000000000003E-2</v>
      </c>
      <c r="MV46" s="50">
        <v>2.4756E-2</v>
      </c>
      <c r="MW46" s="50">
        <v>7.7481999999999995E-2</v>
      </c>
      <c r="MX46" s="43">
        <f t="shared" si="65"/>
        <v>4.259375E-2</v>
      </c>
      <c r="MZ46" s="50">
        <v>4.0876999999999997E-2</v>
      </c>
      <c r="NA46" s="50">
        <v>6.9529999999999995E-2</v>
      </c>
      <c r="NB46" s="50">
        <v>2.7830000000000001E-2</v>
      </c>
      <c r="NC46" s="50">
        <v>4.5841E-2</v>
      </c>
      <c r="ND46" s="50">
        <v>8.6840000000000001E-2</v>
      </c>
      <c r="NE46" s="50">
        <v>6.6094E-2</v>
      </c>
      <c r="NF46" s="43">
        <f t="shared" si="66"/>
        <v>5.6168666666666665E-2</v>
      </c>
      <c r="NH46" s="43">
        <f t="shared" si="67"/>
        <v>8.35760722222222E-2</v>
      </c>
      <c r="NI46" s="43">
        <f t="shared" si="68"/>
        <v>3.4418675840138746E-2</v>
      </c>
      <c r="NJ46" s="43">
        <f t="shared" si="69"/>
        <v>20</v>
      </c>
      <c r="NM46" s="51">
        <v>0.17455300000000001</v>
      </c>
      <c r="NN46" s="51">
        <v>0.551396</v>
      </c>
      <c r="NO46" s="51">
        <v>0.614811</v>
      </c>
      <c r="NP46" s="51">
        <v>0.83459799999999995</v>
      </c>
      <c r="NQ46" s="51">
        <v>0.53293400000000002</v>
      </c>
      <c r="NR46" s="51">
        <v>0.55517899999999998</v>
      </c>
      <c r="NS46" s="43">
        <f t="shared" si="70"/>
        <v>0.54391183333333337</v>
      </c>
      <c r="NU46" s="51">
        <v>0.163969</v>
      </c>
      <c r="NV46" s="51">
        <v>0.50104300000000002</v>
      </c>
      <c r="NW46" s="43">
        <f t="shared" si="71"/>
        <v>0.33250600000000002</v>
      </c>
      <c r="NY46" s="50">
        <v>0.81990700000000005</v>
      </c>
      <c r="NZ46" s="50">
        <v>0.76637699999999997</v>
      </c>
      <c r="OA46" s="50">
        <v>0.71275900000000003</v>
      </c>
      <c r="OB46" s="50">
        <v>0.55180099999999999</v>
      </c>
      <c r="OC46" s="50">
        <v>0.60171600000000003</v>
      </c>
      <c r="OD46" s="43">
        <f t="shared" si="78"/>
        <v>0.69051200000000013</v>
      </c>
      <c r="OF46" s="43">
        <f t="shared" si="79"/>
        <v>0.52230994444444445</v>
      </c>
      <c r="OG46" s="43">
        <f t="shared" si="80"/>
        <v>0.1039103062127396</v>
      </c>
      <c r="OH46" s="43">
        <f t="shared" si="81"/>
        <v>13</v>
      </c>
      <c r="OI46" s="74"/>
      <c r="OJ46" s="74"/>
      <c r="OU46" s="75"/>
      <c r="OV46" s="75"/>
      <c r="OW46" s="75"/>
      <c r="OX46" s="75"/>
      <c r="PD46" s="75"/>
      <c r="PE46" s="75"/>
      <c r="PF46" s="75"/>
      <c r="PG46" s="75"/>
      <c r="PH46" s="75"/>
      <c r="PI46" s="75"/>
      <c r="PJ46" s="75"/>
      <c r="PK46" s="75"/>
      <c r="PL46" s="75"/>
      <c r="PM46" s="75"/>
      <c r="PN46" s="75"/>
      <c r="PO46" s="75"/>
      <c r="PV46" s="74"/>
      <c r="PW46" s="74"/>
      <c r="PX46" s="74"/>
      <c r="PY46" s="74"/>
      <c r="PZ46" s="74"/>
      <c r="QA46" s="74"/>
      <c r="QB46" s="74"/>
      <c r="QC46" s="74"/>
      <c r="QD46" s="74"/>
      <c r="QE46" s="74"/>
      <c r="QF46" s="74"/>
      <c r="QG46" s="74"/>
      <c r="QN46" s="74"/>
      <c r="QO46" s="74"/>
      <c r="QP46" s="74"/>
      <c r="QQ46" s="74"/>
      <c r="QR46" s="74"/>
      <c r="QS46" s="74"/>
      <c r="QU46" s="74"/>
      <c r="QV46" s="74"/>
      <c r="QW46" s="74"/>
      <c r="QY46" s="74"/>
      <c r="QZ46" s="74"/>
      <c r="RA46" s="74"/>
      <c r="RG46" s="74"/>
      <c r="RI46" s="74"/>
      <c r="RQ46" s="74"/>
      <c r="RR46" s="74"/>
      <c r="RZ46" s="74"/>
      <c r="SA46" s="74"/>
      <c r="SB46" s="74"/>
      <c r="SC46" s="74"/>
      <c r="SI46" s="74"/>
      <c r="SJ46" s="74"/>
    </row>
    <row r="47" spans="1:504" x14ac:dyDescent="0.2">
      <c r="A47" s="58">
        <v>56.26</v>
      </c>
      <c r="B47" s="43">
        <f t="shared" si="82"/>
        <v>52.5</v>
      </c>
      <c r="C47" s="43">
        <v>39</v>
      </c>
      <c r="E47" s="50">
        <v>0.72339500000000001</v>
      </c>
      <c r="F47" s="50">
        <v>0.59141900000000003</v>
      </c>
      <c r="G47" s="50">
        <v>0.64033899999999999</v>
      </c>
      <c r="H47" s="50">
        <v>0.61209800000000003</v>
      </c>
      <c r="I47" s="50">
        <v>0.888289</v>
      </c>
      <c r="J47" s="50">
        <v>0.651003</v>
      </c>
      <c r="K47" s="50">
        <v>0.51388400000000001</v>
      </c>
      <c r="L47" s="50">
        <v>0.606159</v>
      </c>
      <c r="M47" s="50">
        <v>0.62738400000000005</v>
      </c>
      <c r="N47" s="50">
        <v>0.681307</v>
      </c>
      <c r="O47" s="70">
        <f t="shared" si="9"/>
        <v>0.65352770000000004</v>
      </c>
      <c r="Q47" s="50">
        <v>0.63919300000000001</v>
      </c>
      <c r="R47" s="50">
        <v>0.83579499999999995</v>
      </c>
      <c r="S47" s="50">
        <v>0.78740299999999996</v>
      </c>
      <c r="T47" s="50">
        <v>0.53058499999999997</v>
      </c>
      <c r="U47" s="70">
        <f t="shared" si="10"/>
        <v>0.69824399999999998</v>
      </c>
      <c r="W47" s="50">
        <v>0.51660200000000001</v>
      </c>
      <c r="X47" s="50">
        <v>0.69542800000000005</v>
      </c>
      <c r="Y47" s="50">
        <v>0.50613900000000001</v>
      </c>
      <c r="Z47" s="50">
        <v>0.71018999999999999</v>
      </c>
      <c r="AA47" s="50">
        <v>0.43969900000000001</v>
      </c>
      <c r="AB47" s="50">
        <v>0.66623299999999996</v>
      </c>
      <c r="AC47" s="50">
        <v>0.53628500000000001</v>
      </c>
      <c r="AD47" s="70">
        <f t="shared" si="11"/>
        <v>0.58151085714285711</v>
      </c>
      <c r="AF47" s="50">
        <v>0.40853299999999998</v>
      </c>
      <c r="AG47" s="50">
        <v>0.377141</v>
      </c>
      <c r="AH47" s="50">
        <v>0.61030300000000004</v>
      </c>
      <c r="AI47" s="50">
        <v>0.474968</v>
      </c>
      <c r="AJ47" s="50">
        <v>0.45712199999999997</v>
      </c>
      <c r="AK47" s="50">
        <v>0.59022600000000003</v>
      </c>
      <c r="AL47" s="50">
        <v>0.32891799999999999</v>
      </c>
      <c r="AM47" s="70">
        <f t="shared" si="12"/>
        <v>0.46388728571428567</v>
      </c>
      <c r="AO47" s="43">
        <f t="shared" si="13"/>
        <v>0.59929246071428566</v>
      </c>
      <c r="AP47" s="43">
        <f t="shared" si="14"/>
        <v>5.1140016254187959E-2</v>
      </c>
      <c r="AQ47" s="43">
        <f t="shared" si="15"/>
        <v>28</v>
      </c>
      <c r="AU47" s="51">
        <v>0.438193</v>
      </c>
      <c r="AV47" s="51">
        <v>0.45069100000000001</v>
      </c>
      <c r="AW47" s="51">
        <v>0.73528700000000002</v>
      </c>
      <c r="AX47" s="51">
        <v>0.50606300000000004</v>
      </c>
      <c r="AY47" s="51">
        <v>0.493919</v>
      </c>
      <c r="AZ47" s="51">
        <v>0.85075500000000004</v>
      </c>
      <c r="BA47" s="115">
        <v>0.77774299999999996</v>
      </c>
      <c r="BB47" s="51">
        <v>0.62918099999999999</v>
      </c>
      <c r="BC47" s="51">
        <v>0.50690500000000005</v>
      </c>
      <c r="BD47" s="51">
        <v>0.59876399999999996</v>
      </c>
      <c r="BE47" s="51">
        <v>0.82044499999999998</v>
      </c>
      <c r="BF47" s="51">
        <v>0.53275700000000004</v>
      </c>
      <c r="BG47" s="51">
        <v>0.65254999999999996</v>
      </c>
      <c r="BH47" s="51">
        <v>0.58604599999999996</v>
      </c>
      <c r="BI47" s="51">
        <v>0.76105100000000003</v>
      </c>
      <c r="BJ47" s="51">
        <v>0.35914400000000002</v>
      </c>
      <c r="BK47" s="51">
        <v>0.52837999999999996</v>
      </c>
      <c r="BL47" s="51">
        <v>0.38273699999999999</v>
      </c>
      <c r="BM47" s="43">
        <f t="shared" si="16"/>
        <v>0.58947838888888904</v>
      </c>
      <c r="BO47" s="50">
        <v>0.50716799999999995</v>
      </c>
      <c r="BP47" s="50">
        <v>0.555589</v>
      </c>
      <c r="BQ47" s="50">
        <v>0.41459699999999999</v>
      </c>
      <c r="BR47" s="50">
        <v>0.66463499999999998</v>
      </c>
      <c r="BS47" s="50">
        <v>0.58122700000000005</v>
      </c>
      <c r="BT47" s="50">
        <v>0.48239700000000002</v>
      </c>
      <c r="BU47" s="43">
        <f t="shared" si="17"/>
        <v>0.53426883333333341</v>
      </c>
      <c r="BW47" s="50">
        <v>0.66161000000000003</v>
      </c>
      <c r="BX47" s="50">
        <v>0.61183500000000002</v>
      </c>
      <c r="BY47" s="50">
        <v>0.57168300000000005</v>
      </c>
      <c r="BZ47" s="50">
        <v>0.64356000000000002</v>
      </c>
      <c r="CA47" s="43">
        <f t="shared" si="18"/>
        <v>0.62217200000000006</v>
      </c>
      <c r="CC47" s="51">
        <v>0.76780300000000001</v>
      </c>
      <c r="CD47" s="51">
        <v>0.52471100000000004</v>
      </c>
      <c r="CE47" s="51">
        <v>0.79819600000000002</v>
      </c>
      <c r="CF47" s="51">
        <v>0.586148</v>
      </c>
      <c r="CG47" s="51">
        <v>0.69687600000000005</v>
      </c>
      <c r="CH47" s="51">
        <v>0.89594099999999999</v>
      </c>
      <c r="CI47" s="51">
        <v>0.693407</v>
      </c>
      <c r="CJ47" s="51">
        <v>0.94741699999999995</v>
      </c>
      <c r="CK47" s="51">
        <v>0.49629899999999999</v>
      </c>
      <c r="CL47" s="51">
        <v>0.44189899999999999</v>
      </c>
      <c r="CM47" s="43">
        <f t="shared" si="19"/>
        <v>0.68486969999999991</v>
      </c>
      <c r="CO47" s="50">
        <v>0.69729300000000005</v>
      </c>
      <c r="CP47" s="50">
        <v>0.701376</v>
      </c>
      <c r="CQ47" s="50">
        <v>0.51494700000000004</v>
      </c>
      <c r="CR47" s="50">
        <v>0.62746100000000005</v>
      </c>
      <c r="CS47" s="50">
        <v>0.41608099999999998</v>
      </c>
      <c r="CT47" s="43">
        <f t="shared" si="20"/>
        <v>0.59143160000000006</v>
      </c>
      <c r="CV47" s="43">
        <f t="shared" si="21"/>
        <v>0.60444410444444452</v>
      </c>
      <c r="CW47" s="43">
        <f t="shared" si="22"/>
        <v>5.5000957470799736E-2</v>
      </c>
      <c r="CX47" s="43">
        <f t="shared" si="23"/>
        <v>43</v>
      </c>
      <c r="DB47" s="50">
        <v>0.699129</v>
      </c>
      <c r="DC47" s="50">
        <v>0.47115400000000002</v>
      </c>
      <c r="DD47" s="50">
        <v>0.50083200000000005</v>
      </c>
      <c r="DE47" s="50">
        <v>0.28827999999999998</v>
      </c>
      <c r="DF47" s="50">
        <v>0.81911400000000001</v>
      </c>
      <c r="DG47" s="50">
        <v>0.571627</v>
      </c>
      <c r="DH47" s="43">
        <f t="shared" si="24"/>
        <v>0.55835599999999996</v>
      </c>
      <c r="DJ47" s="50">
        <v>0.27550999999999998</v>
      </c>
      <c r="DK47" s="50">
        <v>0.54483599999999999</v>
      </c>
      <c r="DL47" s="50">
        <v>0.42589100000000002</v>
      </c>
      <c r="DM47" s="50">
        <v>0.52219700000000002</v>
      </c>
      <c r="DN47" s="50">
        <v>0.62297100000000005</v>
      </c>
      <c r="DO47" s="50">
        <v>0.67462</v>
      </c>
      <c r="DP47" s="50">
        <v>0.55081899999999995</v>
      </c>
      <c r="DQ47" s="50">
        <v>0.92756099999999997</v>
      </c>
      <c r="DR47" s="50">
        <v>0.35737400000000002</v>
      </c>
      <c r="DS47" s="50">
        <v>0.55993000000000004</v>
      </c>
      <c r="DT47" s="50">
        <v>0.44757200000000003</v>
      </c>
      <c r="DU47" s="50">
        <v>0.61437200000000003</v>
      </c>
      <c r="DV47" s="50">
        <v>0.80288000000000004</v>
      </c>
      <c r="DW47" s="43">
        <f t="shared" si="25"/>
        <v>0.56357946153846161</v>
      </c>
      <c r="DY47" s="50">
        <v>0.49681500000000001</v>
      </c>
      <c r="DZ47" s="50">
        <v>0.50837699999999997</v>
      </c>
      <c r="EA47" s="50">
        <v>0.79316399999999998</v>
      </c>
      <c r="EB47" s="50">
        <v>0.52654599999999996</v>
      </c>
      <c r="EC47" s="50">
        <v>0.66967200000000005</v>
      </c>
      <c r="ED47" s="43">
        <f t="shared" si="26"/>
        <v>0.59891479999999997</v>
      </c>
      <c r="EF47" s="50">
        <v>0.27885700000000002</v>
      </c>
      <c r="EG47" s="50">
        <v>0.28427200000000002</v>
      </c>
      <c r="EH47" s="50">
        <v>0.55754700000000001</v>
      </c>
      <c r="EI47" s="50">
        <v>0.66105400000000003</v>
      </c>
      <c r="EJ47" s="50">
        <v>0.49811</v>
      </c>
      <c r="EK47" s="43">
        <f t="shared" si="27"/>
        <v>0.45596800000000004</v>
      </c>
      <c r="EM47" s="43">
        <f t="shared" si="28"/>
        <v>0.54420456538461537</v>
      </c>
      <c r="EN47" s="43">
        <f t="shared" si="29"/>
        <v>3.0760568570262364E-2</v>
      </c>
      <c r="EO47" s="43">
        <f t="shared" si="30"/>
        <v>29</v>
      </c>
      <c r="ER47" s="50">
        <v>0.48866300000000001</v>
      </c>
      <c r="ES47" s="50">
        <v>0.73029200000000005</v>
      </c>
      <c r="ET47" s="50">
        <v>0.54363099999999998</v>
      </c>
      <c r="EU47" s="43">
        <f t="shared" si="31"/>
        <v>0.5875286666666667</v>
      </c>
      <c r="EW47" s="50">
        <v>0.26023299999999999</v>
      </c>
      <c r="EX47" s="50">
        <v>0.252745</v>
      </c>
      <c r="EY47" s="50">
        <v>0.41417399999999999</v>
      </c>
      <c r="EZ47" s="50">
        <v>0.30397400000000002</v>
      </c>
      <c r="FA47" s="50">
        <v>0.38707599999999998</v>
      </c>
      <c r="FB47" s="50">
        <v>0.25941199999999998</v>
      </c>
      <c r="FC47" s="43">
        <f t="shared" si="32"/>
        <v>0.31293566666666667</v>
      </c>
      <c r="FE47" s="50">
        <v>0.47397099999999998</v>
      </c>
      <c r="FF47" s="50">
        <v>0.82895099999999999</v>
      </c>
      <c r="FG47" s="50">
        <v>0.59268699999999996</v>
      </c>
      <c r="FH47" s="50">
        <v>0.50009400000000004</v>
      </c>
      <c r="FI47" s="50">
        <v>0.44873600000000002</v>
      </c>
      <c r="FJ47" s="50">
        <v>0.52220500000000003</v>
      </c>
      <c r="FK47" s="50">
        <v>0.47866700000000001</v>
      </c>
      <c r="FL47" s="50">
        <v>0.312942</v>
      </c>
      <c r="FM47" s="50">
        <v>0.74679799999999996</v>
      </c>
      <c r="FN47" s="50">
        <v>0.48498799999999997</v>
      </c>
      <c r="FO47" s="43">
        <f t="shared" si="33"/>
        <v>0.53900389999999998</v>
      </c>
      <c r="FQ47" s="51">
        <v>0.37834699999999999</v>
      </c>
      <c r="FR47" s="51">
        <v>1.002456</v>
      </c>
      <c r="FS47" s="51">
        <v>0.71659600000000001</v>
      </c>
      <c r="FT47" s="43">
        <f t="shared" si="34"/>
        <v>0.69913300000000012</v>
      </c>
      <c r="FV47" s="43">
        <f t="shared" si="35"/>
        <v>0.53465030833333338</v>
      </c>
      <c r="FW47" s="43">
        <f t="shared" si="36"/>
        <v>8.1151613625217278E-2</v>
      </c>
      <c r="FX47" s="43">
        <f t="shared" si="37"/>
        <v>22</v>
      </c>
      <c r="GA47" s="50">
        <v>0.368946</v>
      </c>
      <c r="GB47" s="50">
        <v>0.283497</v>
      </c>
      <c r="GC47" s="43">
        <f t="shared" si="38"/>
        <v>0.3262215</v>
      </c>
      <c r="GE47" s="50">
        <v>0.48302800000000001</v>
      </c>
      <c r="GF47" s="51">
        <v>0.52326799999999996</v>
      </c>
      <c r="GG47" s="51">
        <v>0.17511199999999999</v>
      </c>
      <c r="GH47" s="43">
        <f t="shared" si="39"/>
        <v>0.34919</v>
      </c>
      <c r="GJ47" s="50">
        <v>0.58632200000000001</v>
      </c>
      <c r="GK47" s="50">
        <v>0.37049500000000002</v>
      </c>
      <c r="GL47" s="50">
        <v>0.51247200000000004</v>
      </c>
      <c r="GM47" s="43">
        <f t="shared" si="40"/>
        <v>0.489763</v>
      </c>
      <c r="GO47" s="51">
        <v>0.37751800000000002</v>
      </c>
      <c r="GP47" s="51">
        <v>0.29951100000000003</v>
      </c>
      <c r="GQ47" s="51">
        <v>0.417626</v>
      </c>
      <c r="GR47" s="51">
        <v>0.60149300000000006</v>
      </c>
      <c r="GS47" s="51">
        <v>0.43404100000000001</v>
      </c>
      <c r="GT47" s="51">
        <v>0.68854800000000005</v>
      </c>
      <c r="GU47" s="51">
        <v>0.41834900000000003</v>
      </c>
      <c r="GV47" s="51">
        <v>0.74698200000000003</v>
      </c>
      <c r="GW47" s="51">
        <v>0.66602600000000001</v>
      </c>
      <c r="GX47" s="43">
        <f t="shared" si="41"/>
        <v>0.51667711111111114</v>
      </c>
      <c r="GZ47" s="43">
        <f t="shared" si="73"/>
        <v>0.412050625</v>
      </c>
      <c r="HA47" s="43">
        <f t="shared" si="74"/>
        <v>4.320021013036042E-2</v>
      </c>
      <c r="HB47" s="43">
        <f t="shared" si="42"/>
        <v>17</v>
      </c>
      <c r="HG47" s="51">
        <v>0.438193</v>
      </c>
      <c r="HH47" s="51">
        <v>0.45069100000000001</v>
      </c>
      <c r="HI47" s="51">
        <v>0.73528700000000002</v>
      </c>
      <c r="HJ47" s="51">
        <v>0.50606300000000004</v>
      </c>
      <c r="HK47" s="51">
        <v>0.493919</v>
      </c>
      <c r="HL47" s="51">
        <v>0.85075500000000004</v>
      </c>
      <c r="HM47" s="51">
        <v>0.77774299999999996</v>
      </c>
      <c r="HN47" s="51">
        <v>0.62918099999999999</v>
      </c>
      <c r="HO47" s="51">
        <v>0.50690500000000005</v>
      </c>
      <c r="HP47" s="51">
        <v>0.59876399999999996</v>
      </c>
      <c r="HQ47" s="51">
        <v>0.82044499999999998</v>
      </c>
      <c r="HR47" s="51">
        <v>0.53275700000000004</v>
      </c>
      <c r="HS47" s="51">
        <v>0.65254999999999996</v>
      </c>
      <c r="HT47" s="51">
        <v>0.58604599999999996</v>
      </c>
      <c r="HU47" s="51">
        <v>0.76105100000000003</v>
      </c>
      <c r="HV47" s="51">
        <v>0.35914400000000002</v>
      </c>
      <c r="HW47" s="51">
        <v>0.52837999999999996</v>
      </c>
      <c r="HX47" s="51">
        <v>0.38273699999999999</v>
      </c>
      <c r="HY47" s="71">
        <f t="shared" si="43"/>
        <v>0.58947838888888904</v>
      </c>
      <c r="IA47" s="50">
        <v>0.50716799999999995</v>
      </c>
      <c r="IB47" s="50">
        <v>0.555589</v>
      </c>
      <c r="IC47" s="50">
        <v>0.41459699999999999</v>
      </c>
      <c r="ID47" s="50">
        <v>0.66463499999999998</v>
      </c>
      <c r="IE47" s="50">
        <v>0.58122700000000005</v>
      </c>
      <c r="IF47" s="50">
        <v>0.48239700000000002</v>
      </c>
      <c r="IG47" s="70">
        <f t="shared" si="44"/>
        <v>0.53426883333333341</v>
      </c>
      <c r="II47" s="50">
        <v>0.66161000000000003</v>
      </c>
      <c r="IJ47" s="50">
        <v>0.61183500000000002</v>
      </c>
      <c r="IK47" s="50">
        <v>0.57168300000000005</v>
      </c>
      <c r="IL47" s="86">
        <v>0.64356000000000002</v>
      </c>
      <c r="IM47" s="95">
        <f t="shared" si="45"/>
        <v>0.62217200000000006</v>
      </c>
      <c r="IN47" s="74"/>
      <c r="IO47" s="74">
        <f t="shared" si="46"/>
        <v>0.58197307407407417</v>
      </c>
      <c r="IP47" s="74">
        <f t="shared" si="47"/>
        <v>2.5651439143246614E-2</v>
      </c>
      <c r="IQ47" s="74">
        <f t="shared" si="48"/>
        <v>28</v>
      </c>
      <c r="IR47" s="74"/>
      <c r="IS47" s="74"/>
      <c r="IT47" s="50">
        <v>0.67203900000000005</v>
      </c>
      <c r="IU47" s="50">
        <v>0.76094099999999998</v>
      </c>
      <c r="IV47" s="50">
        <v>0.588395</v>
      </c>
      <c r="IW47" s="50">
        <v>0.65008200000000005</v>
      </c>
      <c r="IX47" s="50">
        <v>0.462868</v>
      </c>
      <c r="IY47" s="50">
        <v>0.50225299999999995</v>
      </c>
      <c r="IZ47" s="50">
        <v>0.65437500000000004</v>
      </c>
      <c r="JA47" s="43">
        <f t="shared" si="49"/>
        <v>0.61299328571428569</v>
      </c>
      <c r="JC47" s="50">
        <v>0.52256100000000005</v>
      </c>
      <c r="JD47" s="50">
        <v>0.77477799999999997</v>
      </c>
      <c r="JE47" s="50">
        <v>0.75772300000000004</v>
      </c>
      <c r="JF47" s="43">
        <f t="shared" si="50"/>
        <v>0.68502066666666661</v>
      </c>
      <c r="JH47" s="51">
        <v>0.52595499999999995</v>
      </c>
      <c r="JI47" s="51">
        <v>0.61548000000000003</v>
      </c>
      <c r="JJ47" s="152">
        <v>0.74158199999999996</v>
      </c>
      <c r="JK47" s="51">
        <v>0.65438700000000005</v>
      </c>
      <c r="JL47" s="51">
        <v>0.669929</v>
      </c>
      <c r="JM47" s="51">
        <v>0.60735700000000004</v>
      </c>
      <c r="JN47" s="51">
        <v>0.66811600000000004</v>
      </c>
      <c r="JO47" s="51">
        <v>0.72955000000000003</v>
      </c>
      <c r="JP47" s="51">
        <v>0.54284299999999996</v>
      </c>
      <c r="JQ47" s="51">
        <v>0.679755</v>
      </c>
      <c r="JR47" s="51">
        <v>0.81542700000000001</v>
      </c>
      <c r="JS47" s="43">
        <f t="shared" si="51"/>
        <v>0.65912554545454538</v>
      </c>
      <c r="JU47" s="43">
        <f t="shared" si="75"/>
        <v>0.6490069761904762</v>
      </c>
      <c r="JV47" s="43">
        <f t="shared" si="76"/>
        <v>3.6013690476190463E-2</v>
      </c>
      <c r="JW47" s="43">
        <f t="shared" si="77"/>
        <v>10</v>
      </c>
      <c r="JZ47" s="50">
        <v>-2.5367000000000001E-2</v>
      </c>
      <c r="KA47" s="50">
        <v>0.42483100000000001</v>
      </c>
      <c r="KB47" s="50">
        <v>-8.2179999999999996E-3</v>
      </c>
      <c r="KC47" s="50">
        <v>2.1426000000000001E-2</v>
      </c>
      <c r="KD47" s="50">
        <v>5.3496000000000002E-2</v>
      </c>
      <c r="KE47" s="50">
        <v>5.3698999999999997E-2</v>
      </c>
      <c r="KF47" s="50">
        <v>-2.2804000000000001E-2</v>
      </c>
      <c r="KG47" s="50">
        <v>4.6937E-2</v>
      </c>
      <c r="KH47" s="50">
        <v>0.149231</v>
      </c>
      <c r="KI47" s="50">
        <v>8.9876999999999999E-2</v>
      </c>
      <c r="KJ47" s="43">
        <f t="shared" si="52"/>
        <v>7.83108E-2</v>
      </c>
      <c r="KL47" s="50">
        <v>0.15581400000000001</v>
      </c>
      <c r="KM47" s="50">
        <v>0.14363200000000001</v>
      </c>
      <c r="KN47" s="50">
        <v>9.4585000000000002E-2</v>
      </c>
      <c r="KO47" s="50">
        <v>8.6837999999999999E-2</v>
      </c>
      <c r="KP47" s="50">
        <v>4.7298E-2</v>
      </c>
      <c r="KQ47" s="43">
        <f t="shared" si="53"/>
        <v>0.10563339999999999</v>
      </c>
      <c r="KS47" s="50">
        <v>3.8047999999999998E-2</v>
      </c>
      <c r="KT47" s="50">
        <v>-4.2360000000000002E-3</v>
      </c>
      <c r="KU47" s="50">
        <v>5.2489000000000001E-2</v>
      </c>
      <c r="KV47" s="43">
        <f t="shared" si="54"/>
        <v>2.8766999999999997E-2</v>
      </c>
      <c r="KX47" s="43">
        <f t="shared" si="55"/>
        <v>7.090373333333333E-2</v>
      </c>
      <c r="KY47" s="43">
        <f t="shared" si="56"/>
        <v>2.2496365185612641E-2</v>
      </c>
      <c r="KZ47" s="43">
        <f t="shared" si="57"/>
        <v>18</v>
      </c>
      <c r="LD47" s="50">
        <v>0.66161000000000003</v>
      </c>
      <c r="LE47" s="50">
        <v>0.61183500000000002</v>
      </c>
      <c r="LF47" s="50">
        <v>0.57168300000000005</v>
      </c>
      <c r="LG47" s="50">
        <v>0.64356000000000002</v>
      </c>
      <c r="LH47" s="43">
        <f t="shared" si="58"/>
        <v>0.62217200000000006</v>
      </c>
      <c r="LJ47" s="51">
        <v>0.76780300000000001</v>
      </c>
      <c r="LK47" s="51">
        <v>0.52471100000000004</v>
      </c>
      <c r="LL47" s="51">
        <v>0.79819600000000002</v>
      </c>
      <c r="LM47" s="51">
        <v>0.586148</v>
      </c>
      <c r="LN47" s="51">
        <v>0.69687600000000005</v>
      </c>
      <c r="LO47" s="51">
        <v>0.89594099999999999</v>
      </c>
      <c r="LP47" s="51">
        <v>0.693407</v>
      </c>
      <c r="LQ47" s="51">
        <v>0.94741699999999995</v>
      </c>
      <c r="LR47" s="51">
        <v>0.49629899999999999</v>
      </c>
      <c r="LS47" s="51">
        <v>0.44189899999999999</v>
      </c>
      <c r="LT47" s="43">
        <f t="shared" si="59"/>
        <v>0.68486969999999991</v>
      </c>
      <c r="LV47" s="50">
        <v>0.69729300000000005</v>
      </c>
      <c r="LW47" s="50">
        <v>0.701376</v>
      </c>
      <c r="LX47" s="50">
        <v>0.51494700000000004</v>
      </c>
      <c r="LY47" s="50">
        <v>0.62746100000000005</v>
      </c>
      <c r="LZ47" s="50">
        <v>0.41608099999999998</v>
      </c>
      <c r="MA47" s="74">
        <f t="shared" si="60"/>
        <v>0.59143160000000006</v>
      </c>
      <c r="MB47" s="74"/>
      <c r="MC47" s="74">
        <f t="shared" si="61"/>
        <v>0.63282443333333338</v>
      </c>
      <c r="MD47" s="74">
        <f t="shared" si="62"/>
        <v>2.7494092606978479E-2</v>
      </c>
      <c r="ME47" s="43">
        <f t="shared" si="63"/>
        <v>19</v>
      </c>
      <c r="MH47" s="50">
        <v>0.164968</v>
      </c>
      <c r="MI47" s="50">
        <v>0.24335699999999999</v>
      </c>
      <c r="MJ47" s="50">
        <v>7.3331999999999994E-2</v>
      </c>
      <c r="MK47" s="50">
        <v>9.6251000000000003E-2</v>
      </c>
      <c r="ML47" s="50">
        <v>0.32206699999999999</v>
      </c>
      <c r="MM47" s="50">
        <v>0.24443500000000001</v>
      </c>
      <c r="MN47" s="50">
        <v>0.136935</v>
      </c>
      <c r="MO47" s="50">
        <v>0.20333499999999999</v>
      </c>
      <c r="MP47" s="50">
        <v>5.5710999999999997E-2</v>
      </c>
      <c r="MQ47" s="50">
        <v>5.3033999999999998E-2</v>
      </c>
      <c r="MR47" s="43">
        <f t="shared" si="64"/>
        <v>0.1593425</v>
      </c>
      <c r="MT47" s="50">
        <v>3.4272999999999998E-2</v>
      </c>
      <c r="MU47" s="50">
        <v>4.0099000000000003E-2</v>
      </c>
      <c r="MV47" s="50">
        <v>2.2551000000000002E-2</v>
      </c>
      <c r="MW47" s="50">
        <v>9.9426E-2</v>
      </c>
      <c r="MX47" s="43">
        <f t="shared" si="65"/>
        <v>4.9087249999999999E-2</v>
      </c>
      <c r="MZ47" s="50">
        <v>4.8570000000000002E-2</v>
      </c>
      <c r="NA47" s="50">
        <v>6.6006999999999996E-2</v>
      </c>
      <c r="NB47" s="50">
        <v>2.5357000000000001E-2</v>
      </c>
      <c r="NC47" s="50">
        <v>4.4811999999999998E-2</v>
      </c>
      <c r="ND47" s="50">
        <v>8.1537999999999999E-2</v>
      </c>
      <c r="NE47" s="50">
        <v>6.1346999999999999E-2</v>
      </c>
      <c r="NF47" s="43">
        <f t="shared" si="66"/>
        <v>5.4605166666666656E-2</v>
      </c>
      <c r="NH47" s="43">
        <f t="shared" si="67"/>
        <v>8.7678305555555558E-2</v>
      </c>
      <c r="NI47" s="43">
        <f t="shared" si="68"/>
        <v>3.586748492768637E-2</v>
      </c>
      <c r="NJ47" s="43">
        <f t="shared" si="69"/>
        <v>20</v>
      </c>
      <c r="NM47" s="51">
        <v>0.19914200000000001</v>
      </c>
      <c r="NN47" s="51">
        <v>0.56964800000000004</v>
      </c>
      <c r="NO47" s="51">
        <v>0.53827400000000003</v>
      </c>
      <c r="NP47" s="51">
        <v>0.73848199999999997</v>
      </c>
      <c r="NQ47" s="51">
        <v>0.39841599999999999</v>
      </c>
      <c r="NR47" s="51">
        <v>0.53634899999999996</v>
      </c>
      <c r="NS47" s="43">
        <f t="shared" si="70"/>
        <v>0.49671850000000001</v>
      </c>
      <c r="NU47" s="51">
        <v>0.16164300000000001</v>
      </c>
      <c r="NV47" s="51">
        <v>0.35505599999999998</v>
      </c>
      <c r="NW47" s="43">
        <f t="shared" si="71"/>
        <v>0.25834950000000001</v>
      </c>
      <c r="NY47" s="50">
        <v>0.85431199999999996</v>
      </c>
      <c r="NZ47" s="50">
        <v>0.77174299999999996</v>
      </c>
      <c r="OA47" s="50">
        <v>0.67523</v>
      </c>
      <c r="OB47" s="50">
        <v>0.62179300000000004</v>
      </c>
      <c r="OC47" s="50">
        <v>0.57165699999999997</v>
      </c>
      <c r="OD47" s="43">
        <f t="shared" si="78"/>
        <v>0.6989470000000001</v>
      </c>
      <c r="OF47" s="43">
        <f t="shared" si="79"/>
        <v>0.48467166666666667</v>
      </c>
      <c r="OG47" s="43">
        <f t="shared" si="80"/>
        <v>0.12733209060900996</v>
      </c>
      <c r="OH47" s="43">
        <f t="shared" si="81"/>
        <v>13</v>
      </c>
      <c r="OI47" s="74"/>
      <c r="OJ47" s="74"/>
      <c r="OU47" s="75"/>
      <c r="OV47" s="75"/>
      <c r="OW47" s="75"/>
      <c r="OX47" s="75"/>
      <c r="PD47" s="75"/>
      <c r="PE47" s="75"/>
      <c r="PF47" s="75"/>
      <c r="PG47" s="75"/>
      <c r="PH47" s="75"/>
      <c r="PI47" s="75"/>
      <c r="PJ47" s="75"/>
      <c r="PK47" s="75"/>
      <c r="PL47" s="75"/>
      <c r="PM47" s="75"/>
      <c r="PN47" s="75"/>
      <c r="PO47" s="75"/>
      <c r="PV47" s="74"/>
      <c r="PW47" s="74"/>
      <c r="PX47" s="74"/>
      <c r="PY47" s="74"/>
      <c r="PZ47" s="74"/>
      <c r="QA47" s="74"/>
      <c r="QB47" s="74"/>
      <c r="QC47" s="74"/>
      <c r="QD47" s="74"/>
      <c r="QE47" s="74"/>
      <c r="QF47" s="74"/>
      <c r="QG47" s="74"/>
      <c r="QN47" s="74"/>
      <c r="QO47" s="74"/>
      <c r="QP47" s="74"/>
      <c r="QQ47" s="74"/>
      <c r="QR47" s="74"/>
      <c r="QS47" s="74"/>
      <c r="QU47" s="74"/>
      <c r="QV47" s="74"/>
      <c r="QW47" s="74"/>
      <c r="QY47" s="74"/>
      <c r="QZ47" s="74"/>
      <c r="RA47" s="74"/>
      <c r="RG47" s="74"/>
      <c r="RI47" s="74"/>
      <c r="RQ47" s="74"/>
      <c r="RR47" s="74"/>
      <c r="RZ47" s="74"/>
      <c r="SA47" s="74"/>
      <c r="SB47" s="74"/>
      <c r="SC47" s="74"/>
      <c r="SI47" s="74"/>
      <c r="SJ47" s="74"/>
    </row>
    <row r="48" spans="1:504" x14ac:dyDescent="0.2">
      <c r="A48" s="58">
        <v>57.87</v>
      </c>
      <c r="B48" s="43">
        <f t="shared" si="82"/>
        <v>54</v>
      </c>
      <c r="C48" s="43">
        <v>40</v>
      </c>
      <c r="E48" s="50">
        <v>0.74894099999999997</v>
      </c>
      <c r="F48" s="50">
        <v>0.59758199999999995</v>
      </c>
      <c r="G48" s="50">
        <v>0.71880200000000005</v>
      </c>
      <c r="H48" s="50">
        <v>0.58475500000000002</v>
      </c>
      <c r="I48" s="50">
        <v>0.87894700000000003</v>
      </c>
      <c r="J48" s="50">
        <v>0.68343299999999996</v>
      </c>
      <c r="K48" s="50">
        <v>0.53519399999999995</v>
      </c>
      <c r="L48" s="50">
        <v>0.62844900000000004</v>
      </c>
      <c r="M48" s="50">
        <v>0.68208100000000005</v>
      </c>
      <c r="N48" s="50">
        <v>0.65253700000000003</v>
      </c>
      <c r="O48" s="70">
        <f t="shared" si="9"/>
        <v>0.67107209999999995</v>
      </c>
      <c r="Q48" s="50">
        <v>0.62228700000000003</v>
      </c>
      <c r="R48" s="50">
        <v>1.013366</v>
      </c>
      <c r="S48" s="50">
        <v>0.84455800000000003</v>
      </c>
      <c r="T48" s="50">
        <v>0.51824599999999998</v>
      </c>
      <c r="U48" s="70">
        <f t="shared" si="10"/>
        <v>0.74961425000000004</v>
      </c>
      <c r="W48" s="50">
        <v>0.52412700000000001</v>
      </c>
      <c r="X48" s="50">
        <v>0.65459900000000004</v>
      </c>
      <c r="Y48" s="50">
        <v>0.48492499999999999</v>
      </c>
      <c r="Z48" s="50">
        <v>0.76779799999999998</v>
      </c>
      <c r="AA48" s="50">
        <v>0.56303300000000001</v>
      </c>
      <c r="AB48" s="50">
        <v>0.73078699999999996</v>
      </c>
      <c r="AC48" s="50">
        <v>0.60001700000000002</v>
      </c>
      <c r="AD48" s="70">
        <f t="shared" si="11"/>
        <v>0.61789800000000006</v>
      </c>
      <c r="AF48" s="50">
        <v>0.38768000000000002</v>
      </c>
      <c r="AG48" s="50">
        <v>0.42893799999999999</v>
      </c>
      <c r="AH48" s="50">
        <v>0.60216599999999998</v>
      </c>
      <c r="AI48" s="50">
        <v>0.50139400000000001</v>
      </c>
      <c r="AJ48" s="50">
        <v>0.53433299999999995</v>
      </c>
      <c r="AK48" s="50">
        <v>0.55797300000000005</v>
      </c>
      <c r="AL48" s="50">
        <v>0.351991</v>
      </c>
      <c r="AM48" s="70">
        <f t="shared" si="12"/>
        <v>0.48063928571428571</v>
      </c>
      <c r="AO48" s="43">
        <f t="shared" si="13"/>
        <v>0.62980590892857136</v>
      </c>
      <c r="AP48" s="43">
        <f t="shared" si="14"/>
        <v>5.6604929770615486E-2</v>
      </c>
      <c r="AQ48" s="43">
        <f t="shared" si="15"/>
        <v>28</v>
      </c>
      <c r="AU48" s="115">
        <v>0.47231899999999999</v>
      </c>
      <c r="AV48" s="51">
        <v>0.39051200000000003</v>
      </c>
      <c r="AW48" s="51">
        <v>0.70988399999999996</v>
      </c>
      <c r="AX48" s="51">
        <v>0.35355500000000001</v>
      </c>
      <c r="AY48" s="51">
        <v>0.54460299999999995</v>
      </c>
      <c r="AZ48" s="51">
        <v>0.75226300000000001</v>
      </c>
      <c r="BA48" s="51">
        <v>0.53982300000000005</v>
      </c>
      <c r="BB48" s="51">
        <v>0.56866399999999995</v>
      </c>
      <c r="BC48" s="51">
        <v>0.50602599999999998</v>
      </c>
      <c r="BD48" s="51">
        <v>0.64170300000000002</v>
      </c>
      <c r="BE48" s="51">
        <v>0.94274999999999998</v>
      </c>
      <c r="BF48" s="51">
        <v>0.558693</v>
      </c>
      <c r="BG48" s="51">
        <v>0.75900599999999996</v>
      </c>
      <c r="BH48" s="51">
        <v>0.59661399999999998</v>
      </c>
      <c r="BI48" s="115">
        <v>0.89089799999999997</v>
      </c>
      <c r="BJ48" s="51">
        <v>0.38755099999999998</v>
      </c>
      <c r="BK48" s="51">
        <v>0.68654899999999996</v>
      </c>
      <c r="BL48" s="51">
        <v>0.35935</v>
      </c>
      <c r="BM48" s="43">
        <f t="shared" si="16"/>
        <v>0.59226461111111106</v>
      </c>
      <c r="BO48" s="50">
        <v>0.47367199999999998</v>
      </c>
      <c r="BP48" s="50">
        <v>0.53589200000000003</v>
      </c>
      <c r="BQ48" s="50">
        <v>0.39628600000000003</v>
      </c>
      <c r="BR48" s="50">
        <v>0.68017700000000003</v>
      </c>
      <c r="BS48" s="50">
        <v>0.64273800000000003</v>
      </c>
      <c r="BT48" s="50">
        <v>0.517293</v>
      </c>
      <c r="BU48" s="43">
        <f t="shared" si="17"/>
        <v>0.54100966666666672</v>
      </c>
      <c r="BW48" s="50">
        <v>0.73550599999999999</v>
      </c>
      <c r="BX48" s="50">
        <v>0.66491800000000001</v>
      </c>
      <c r="BY48" s="50">
        <v>0.63684799999999997</v>
      </c>
      <c r="BZ48" s="50">
        <v>0.69999100000000003</v>
      </c>
      <c r="CA48" s="43">
        <f t="shared" si="18"/>
        <v>0.68431575000000011</v>
      </c>
      <c r="CC48" s="51">
        <v>0.74422200000000005</v>
      </c>
      <c r="CD48" s="51">
        <v>0.48380899999999999</v>
      </c>
      <c r="CE48" s="51">
        <v>0.77013699999999996</v>
      </c>
      <c r="CF48" s="51">
        <v>0.57091700000000001</v>
      </c>
      <c r="CG48" s="51">
        <v>0.66525599999999996</v>
      </c>
      <c r="CH48" s="51">
        <v>0.80767999999999995</v>
      </c>
      <c r="CI48" s="51">
        <v>0.69342499999999996</v>
      </c>
      <c r="CJ48" s="51">
        <v>0.90210699999999999</v>
      </c>
      <c r="CK48" s="51">
        <v>0.50487000000000004</v>
      </c>
      <c r="CL48" s="51">
        <v>0.46165200000000001</v>
      </c>
      <c r="CM48" s="43">
        <f t="shared" si="19"/>
        <v>0.66040750000000004</v>
      </c>
      <c r="CO48" s="50">
        <v>0.64642999999999995</v>
      </c>
      <c r="CP48" s="50">
        <v>0.64808200000000005</v>
      </c>
      <c r="CQ48" s="50">
        <v>0.51493699999999998</v>
      </c>
      <c r="CR48" s="50">
        <v>0.598773</v>
      </c>
      <c r="CS48" s="50">
        <v>0.41173199999999999</v>
      </c>
      <c r="CT48" s="43">
        <f t="shared" si="20"/>
        <v>0.56399080000000001</v>
      </c>
      <c r="CV48" s="43">
        <f t="shared" si="21"/>
        <v>0.60839766555555563</v>
      </c>
      <c r="CW48" s="43">
        <f t="shared" si="22"/>
        <v>6.172917862137365E-2</v>
      </c>
      <c r="CX48" s="43">
        <f t="shared" si="23"/>
        <v>43</v>
      </c>
      <c r="DB48" s="50">
        <v>0.74010900000000002</v>
      </c>
      <c r="DC48" s="50">
        <v>0.45950200000000002</v>
      </c>
      <c r="DD48" s="50">
        <v>0.47329300000000002</v>
      </c>
      <c r="DE48" s="50">
        <v>0.34875600000000001</v>
      </c>
      <c r="DF48" s="50">
        <v>0.81194</v>
      </c>
      <c r="DG48" s="50">
        <v>0.60610799999999998</v>
      </c>
      <c r="DH48" s="43">
        <f t="shared" si="24"/>
        <v>0.57328466666666655</v>
      </c>
      <c r="DJ48" s="50">
        <v>0.243954</v>
      </c>
      <c r="DK48" s="50">
        <v>0.54979199999999995</v>
      </c>
      <c r="DL48" s="50">
        <v>0.45419100000000001</v>
      </c>
      <c r="DM48" s="50">
        <v>0.53576100000000004</v>
      </c>
      <c r="DN48" s="50">
        <v>0.67422599999999999</v>
      </c>
      <c r="DO48" s="50">
        <v>0.68207200000000001</v>
      </c>
      <c r="DP48" s="50">
        <v>0.57374099999999995</v>
      </c>
      <c r="DQ48" s="50">
        <v>0.95796300000000001</v>
      </c>
      <c r="DR48" s="50">
        <v>0.35495300000000002</v>
      </c>
      <c r="DS48" s="50">
        <v>0.62658100000000005</v>
      </c>
      <c r="DT48" s="50">
        <v>0.45500200000000002</v>
      </c>
      <c r="DU48" s="50">
        <v>0.665385</v>
      </c>
      <c r="DV48" s="50">
        <v>0.81879500000000005</v>
      </c>
      <c r="DW48" s="43">
        <f t="shared" si="25"/>
        <v>0.584032</v>
      </c>
      <c r="DY48" s="50">
        <v>0.59702100000000002</v>
      </c>
      <c r="DZ48" s="50">
        <v>0.47636000000000001</v>
      </c>
      <c r="EA48" s="50">
        <v>0.72324600000000006</v>
      </c>
      <c r="EB48" s="50">
        <v>0.60368599999999994</v>
      </c>
      <c r="EC48" s="50">
        <v>0.65571100000000004</v>
      </c>
      <c r="ED48" s="43">
        <f t="shared" si="26"/>
        <v>0.61120479999999999</v>
      </c>
      <c r="EF48" s="50">
        <v>0.26102799999999998</v>
      </c>
      <c r="EG48" s="50">
        <v>0.27548499999999998</v>
      </c>
      <c r="EH48" s="50">
        <v>0.57432499999999997</v>
      </c>
      <c r="EI48" s="50">
        <v>0.69651700000000005</v>
      </c>
      <c r="EJ48" s="50">
        <v>0.48358099999999998</v>
      </c>
      <c r="EK48" s="43">
        <f t="shared" si="27"/>
        <v>0.45818719999999996</v>
      </c>
      <c r="EM48" s="43">
        <f t="shared" si="28"/>
        <v>0.55667716666666656</v>
      </c>
      <c r="EN48" s="43">
        <f t="shared" si="29"/>
        <v>3.3785638336774858E-2</v>
      </c>
      <c r="EO48" s="43">
        <f t="shared" si="30"/>
        <v>29</v>
      </c>
      <c r="ER48" s="50">
        <v>0.62137799999999999</v>
      </c>
      <c r="ES48" s="50">
        <v>0.78580399999999995</v>
      </c>
      <c r="ET48" s="50">
        <v>0.64765600000000001</v>
      </c>
      <c r="EU48" s="43">
        <f t="shared" si="31"/>
        <v>0.68494600000000005</v>
      </c>
      <c r="EW48" s="50">
        <v>0.29022100000000001</v>
      </c>
      <c r="EX48" s="50">
        <v>0.21388699999999999</v>
      </c>
      <c r="EY48" s="50">
        <v>0.43587599999999999</v>
      </c>
      <c r="EZ48" s="50">
        <v>0.314803</v>
      </c>
      <c r="FA48" s="50">
        <v>0.40431600000000001</v>
      </c>
      <c r="FB48" s="50">
        <v>0.25301200000000001</v>
      </c>
      <c r="FC48" s="43">
        <f t="shared" si="32"/>
        <v>0.31868583333333333</v>
      </c>
      <c r="FE48" s="50">
        <v>0.40821000000000002</v>
      </c>
      <c r="FF48" s="50">
        <v>0.82253399999999999</v>
      </c>
      <c r="FG48" s="50">
        <v>0.56704299999999996</v>
      </c>
      <c r="FH48" s="50">
        <v>0.55046600000000001</v>
      </c>
      <c r="FI48" s="50">
        <v>0.43939699999999998</v>
      </c>
      <c r="FJ48" s="50">
        <v>0.40910400000000002</v>
      </c>
      <c r="FK48" s="50">
        <v>0.395175</v>
      </c>
      <c r="FL48" s="50">
        <v>0.27761799999999998</v>
      </c>
      <c r="FM48" s="50">
        <v>0.71358900000000003</v>
      </c>
      <c r="FN48" s="50">
        <v>0.50362600000000002</v>
      </c>
      <c r="FO48" s="43">
        <f t="shared" si="33"/>
        <v>0.50867620000000002</v>
      </c>
      <c r="FQ48" s="51">
        <v>0.33674599999999999</v>
      </c>
      <c r="FR48" s="51">
        <v>1.1649510000000001</v>
      </c>
      <c r="FS48" s="51">
        <v>0.73566600000000004</v>
      </c>
      <c r="FT48" s="43">
        <f t="shared" si="34"/>
        <v>0.74578766666666674</v>
      </c>
      <c r="FV48" s="43">
        <f t="shared" si="35"/>
        <v>0.56452392500000004</v>
      </c>
      <c r="FW48" s="43">
        <f t="shared" si="36"/>
        <v>9.6139376208142863E-2</v>
      </c>
      <c r="FX48" s="43">
        <f t="shared" si="37"/>
        <v>22</v>
      </c>
      <c r="GA48" s="50">
        <v>0.33946300000000001</v>
      </c>
      <c r="GB48" s="50">
        <v>0.27806700000000001</v>
      </c>
      <c r="GC48" s="43">
        <f t="shared" si="38"/>
        <v>0.30876500000000001</v>
      </c>
      <c r="GE48" s="50">
        <v>0.45332099999999997</v>
      </c>
      <c r="GF48" s="51">
        <v>0.54519300000000004</v>
      </c>
      <c r="GG48" s="51">
        <v>0.21057100000000001</v>
      </c>
      <c r="GH48" s="43">
        <f t="shared" si="39"/>
        <v>0.37788200000000005</v>
      </c>
      <c r="GJ48" s="50">
        <v>0.61425799999999997</v>
      </c>
      <c r="GK48" s="50">
        <v>0.363506</v>
      </c>
      <c r="GL48" s="50">
        <v>0.46796500000000002</v>
      </c>
      <c r="GM48" s="43">
        <f t="shared" si="40"/>
        <v>0.48190966666666668</v>
      </c>
      <c r="GO48" s="51">
        <v>0.51247500000000001</v>
      </c>
      <c r="GP48" s="51">
        <v>0.43377100000000002</v>
      </c>
      <c r="GQ48" s="51">
        <v>0.36059200000000002</v>
      </c>
      <c r="GR48" s="51">
        <v>0.51297800000000005</v>
      </c>
      <c r="GS48" s="51">
        <v>0.38345099999999999</v>
      </c>
      <c r="GT48" s="51">
        <v>0.61122900000000002</v>
      </c>
      <c r="GU48" s="51">
        <v>0.54833299999999996</v>
      </c>
      <c r="GV48" s="51">
        <v>0.76508100000000001</v>
      </c>
      <c r="GW48" s="51">
        <v>0.65272799999999997</v>
      </c>
      <c r="GX48" s="43">
        <f t="shared" si="41"/>
        <v>0.53118199999999993</v>
      </c>
      <c r="GZ48" s="43">
        <f t="shared" si="73"/>
        <v>0.40546941666666669</v>
      </c>
      <c r="HA48" s="43">
        <f t="shared" si="74"/>
        <v>3.8993263957541553E-2</v>
      </c>
      <c r="HB48" s="43">
        <f t="shared" si="42"/>
        <v>17</v>
      </c>
      <c r="HG48" s="51">
        <v>0.47231899999999999</v>
      </c>
      <c r="HH48" s="51">
        <v>0.39051200000000003</v>
      </c>
      <c r="HI48" s="51">
        <v>0.70988399999999996</v>
      </c>
      <c r="HJ48" s="51">
        <v>0.35355500000000001</v>
      </c>
      <c r="HK48" s="51">
        <v>0.54460299999999995</v>
      </c>
      <c r="HL48" s="51">
        <v>0.75226300000000001</v>
      </c>
      <c r="HM48" s="51">
        <v>0.53982300000000005</v>
      </c>
      <c r="HN48" s="51">
        <v>0.56866399999999995</v>
      </c>
      <c r="HO48" s="51">
        <v>0.50602599999999998</v>
      </c>
      <c r="HP48" s="51">
        <v>0.64170300000000002</v>
      </c>
      <c r="HQ48" s="51">
        <v>0.94274999999999998</v>
      </c>
      <c r="HR48" s="51">
        <v>0.558693</v>
      </c>
      <c r="HS48" s="51">
        <v>0.75900599999999996</v>
      </c>
      <c r="HT48" s="51">
        <v>0.59661399999999998</v>
      </c>
      <c r="HU48" s="51">
        <v>0.89089799999999997</v>
      </c>
      <c r="HV48" s="51">
        <v>0.38755099999999998</v>
      </c>
      <c r="HW48" s="51">
        <v>0.68654899999999996</v>
      </c>
      <c r="HX48" s="51">
        <v>0.35935</v>
      </c>
      <c r="HY48" s="71">
        <f t="shared" si="43"/>
        <v>0.59226461111111106</v>
      </c>
      <c r="IA48" s="50">
        <v>0.47367199999999998</v>
      </c>
      <c r="IB48" s="50">
        <v>0.53589200000000003</v>
      </c>
      <c r="IC48" s="50">
        <v>0.39628600000000003</v>
      </c>
      <c r="ID48" s="50">
        <v>0.68017700000000003</v>
      </c>
      <c r="IE48" s="50">
        <v>0.64273800000000003</v>
      </c>
      <c r="IF48" s="50">
        <v>0.517293</v>
      </c>
      <c r="IG48" s="70">
        <f t="shared" si="44"/>
        <v>0.54100966666666672</v>
      </c>
      <c r="II48" s="50">
        <v>0.73550599999999999</v>
      </c>
      <c r="IJ48" s="50">
        <v>0.66491800000000001</v>
      </c>
      <c r="IK48" s="50">
        <v>0.63684799999999997</v>
      </c>
      <c r="IL48" s="86">
        <v>0.69999100000000003</v>
      </c>
      <c r="IM48" s="95">
        <f t="shared" si="45"/>
        <v>0.68431575000000011</v>
      </c>
      <c r="IN48" s="74"/>
      <c r="IO48" s="74">
        <f t="shared" si="46"/>
        <v>0.60586334259259267</v>
      </c>
      <c r="IP48" s="74">
        <f t="shared" si="47"/>
        <v>4.1923949016897062E-2</v>
      </c>
      <c r="IQ48" s="74">
        <f t="shared" si="48"/>
        <v>28</v>
      </c>
      <c r="IR48" s="74"/>
      <c r="IS48" s="74"/>
      <c r="IT48" s="50">
        <v>0.58043299999999998</v>
      </c>
      <c r="IU48" s="50">
        <v>0.73184499999999997</v>
      </c>
      <c r="IV48" s="50">
        <v>0.60026100000000004</v>
      </c>
      <c r="IW48" s="50">
        <v>0.62357200000000002</v>
      </c>
      <c r="IX48" s="50">
        <v>0.49118000000000001</v>
      </c>
      <c r="IY48" s="50">
        <v>0.53612800000000005</v>
      </c>
      <c r="IZ48" s="50">
        <v>0.63712400000000002</v>
      </c>
      <c r="JA48" s="43">
        <f t="shared" si="49"/>
        <v>0.60007757142857143</v>
      </c>
      <c r="JC48" s="50">
        <v>0.41621999999999998</v>
      </c>
      <c r="JD48" s="50">
        <v>0.82772299999999999</v>
      </c>
      <c r="JE48" s="50">
        <v>0.71159899999999998</v>
      </c>
      <c r="JF48" s="43">
        <f t="shared" si="50"/>
        <v>0.65184733333333333</v>
      </c>
      <c r="JH48" s="51">
        <v>0.48760900000000001</v>
      </c>
      <c r="JI48" s="51">
        <v>0.63703699999999996</v>
      </c>
      <c r="JJ48" s="152">
        <v>0.88470199999999999</v>
      </c>
      <c r="JK48" s="51">
        <v>0.65723699999999996</v>
      </c>
      <c r="JL48" s="51">
        <v>0.63803799999999999</v>
      </c>
      <c r="JM48" s="51">
        <v>0.54125100000000004</v>
      </c>
      <c r="JN48" s="51">
        <v>0.76468400000000003</v>
      </c>
      <c r="JO48" s="51">
        <v>0.76813399999999998</v>
      </c>
      <c r="JP48" s="51">
        <v>0.54467299999999996</v>
      </c>
      <c r="JQ48" s="51">
        <v>0.70074499999999995</v>
      </c>
      <c r="JR48" s="51">
        <v>0.78264599999999995</v>
      </c>
      <c r="JS48" s="43">
        <f t="shared" si="51"/>
        <v>0.67334145454545447</v>
      </c>
      <c r="JU48" s="43">
        <f t="shared" si="75"/>
        <v>0.62596245238095238</v>
      </c>
      <c r="JV48" s="43">
        <f t="shared" si="76"/>
        <v>2.5884880952380947E-2</v>
      </c>
      <c r="JW48" s="43">
        <f t="shared" si="77"/>
        <v>10</v>
      </c>
      <c r="JZ48" s="50">
        <v>-2.1465000000000001E-2</v>
      </c>
      <c r="KA48" s="50">
        <v>0.37512000000000001</v>
      </c>
      <c r="KB48" s="50">
        <v>-3.0209999999999998E-3</v>
      </c>
      <c r="KC48" s="50">
        <v>1.6069999999999999E-3</v>
      </c>
      <c r="KD48" s="50">
        <v>5.5310999999999999E-2</v>
      </c>
      <c r="KE48" s="50">
        <v>5.8389000000000003E-2</v>
      </c>
      <c r="KF48" s="50">
        <v>-5.3666999999999999E-2</v>
      </c>
      <c r="KG48" s="50">
        <v>4.5519999999999998E-2</v>
      </c>
      <c r="KH48" s="50">
        <v>0.10806399999999999</v>
      </c>
      <c r="KI48" s="50">
        <v>0.119782</v>
      </c>
      <c r="KJ48" s="43">
        <f t="shared" si="52"/>
        <v>6.8564E-2</v>
      </c>
      <c r="KL48" s="50">
        <v>0.17299999999999999</v>
      </c>
      <c r="KM48" s="50">
        <v>0.11534999999999999</v>
      </c>
      <c r="KN48" s="50">
        <v>9.4897999999999996E-2</v>
      </c>
      <c r="KO48" s="50">
        <v>0.108183</v>
      </c>
      <c r="KP48" s="50">
        <v>8.1955E-2</v>
      </c>
      <c r="KQ48" s="43">
        <f t="shared" si="53"/>
        <v>0.11467719999999999</v>
      </c>
      <c r="KS48" s="50">
        <v>3.4233E-2</v>
      </c>
      <c r="KT48" s="50">
        <v>-3.0969999999999999E-3</v>
      </c>
      <c r="KU48" s="50">
        <v>4.1596000000000001E-2</v>
      </c>
      <c r="KV48" s="43">
        <f t="shared" si="54"/>
        <v>2.4244000000000002E-2</v>
      </c>
      <c r="KX48" s="43">
        <f t="shared" si="55"/>
        <v>6.9161733333333322E-2</v>
      </c>
      <c r="KY48" s="43">
        <f t="shared" si="56"/>
        <v>2.6107526880278117E-2</v>
      </c>
      <c r="KZ48" s="43">
        <f t="shared" si="57"/>
        <v>18</v>
      </c>
      <c r="LD48" s="50">
        <v>0.73550599999999999</v>
      </c>
      <c r="LE48" s="50">
        <v>0.66491800000000001</v>
      </c>
      <c r="LF48" s="50">
        <v>0.63684799999999997</v>
      </c>
      <c r="LG48" s="50">
        <v>0.69999100000000003</v>
      </c>
      <c r="LH48" s="43">
        <f t="shared" si="58"/>
        <v>0.68431575000000011</v>
      </c>
      <c r="LJ48" s="51">
        <v>0.74422200000000005</v>
      </c>
      <c r="LK48" s="51">
        <v>0.48380899999999999</v>
      </c>
      <c r="LL48" s="51">
        <v>0.77013699999999996</v>
      </c>
      <c r="LM48" s="51">
        <v>0.57091700000000001</v>
      </c>
      <c r="LN48" s="51">
        <v>0.66525599999999996</v>
      </c>
      <c r="LO48" s="51">
        <v>0.80767999999999995</v>
      </c>
      <c r="LP48" s="51">
        <v>0.69342499999999996</v>
      </c>
      <c r="LQ48" s="51">
        <v>0.90210699999999999</v>
      </c>
      <c r="LR48" s="51">
        <v>0.50487000000000004</v>
      </c>
      <c r="LS48" s="51">
        <v>0.46165200000000001</v>
      </c>
      <c r="LT48" s="43">
        <f t="shared" si="59"/>
        <v>0.66040750000000004</v>
      </c>
      <c r="LV48" s="50">
        <v>0.64642999999999995</v>
      </c>
      <c r="LW48" s="50">
        <v>0.64808200000000005</v>
      </c>
      <c r="LX48" s="50">
        <v>0.51493699999999998</v>
      </c>
      <c r="LY48" s="50">
        <v>0.598773</v>
      </c>
      <c r="LZ48" s="50">
        <v>0.41173199999999999</v>
      </c>
      <c r="MA48" s="74">
        <f t="shared" si="60"/>
        <v>0.56399080000000001</v>
      </c>
      <c r="MB48" s="74"/>
      <c r="MC48" s="74">
        <f t="shared" si="61"/>
        <v>0.63623801666666668</v>
      </c>
      <c r="MD48" s="74">
        <f t="shared" si="62"/>
        <v>3.6777014295960454E-2</v>
      </c>
      <c r="ME48" s="43">
        <f t="shared" si="63"/>
        <v>19</v>
      </c>
      <c r="MH48" s="50">
        <v>0.15737200000000001</v>
      </c>
      <c r="MI48" s="50">
        <v>0.199378</v>
      </c>
      <c r="MJ48" s="50">
        <v>6.9385000000000002E-2</v>
      </c>
      <c r="MK48" s="50">
        <v>0.10045800000000001</v>
      </c>
      <c r="ML48" s="50">
        <v>0.326401</v>
      </c>
      <c r="MM48" s="50">
        <v>0.25702199999999997</v>
      </c>
      <c r="MN48" s="50">
        <v>0.14011499999999999</v>
      </c>
      <c r="MO48" s="50">
        <v>0.16309399999999999</v>
      </c>
      <c r="MP48" s="50">
        <v>5.3932000000000001E-2</v>
      </c>
      <c r="MQ48" s="50">
        <v>5.9322E-2</v>
      </c>
      <c r="MR48" s="43">
        <f t="shared" si="64"/>
        <v>0.1526479</v>
      </c>
      <c r="MT48" s="50">
        <v>3.4464000000000002E-2</v>
      </c>
      <c r="MU48" s="50">
        <v>3.5215000000000003E-2</v>
      </c>
      <c r="MV48" s="50">
        <v>2.8889000000000001E-2</v>
      </c>
      <c r="MW48" s="50">
        <v>8.7097999999999995E-2</v>
      </c>
      <c r="MX48" s="43">
        <f t="shared" si="65"/>
        <v>4.6416499999999999E-2</v>
      </c>
      <c r="MZ48" s="50">
        <v>5.6639000000000002E-2</v>
      </c>
      <c r="NA48" s="50">
        <v>5.9570999999999999E-2</v>
      </c>
      <c r="NB48" s="50">
        <v>2.5807E-2</v>
      </c>
      <c r="NC48" s="50">
        <v>5.1693999999999997E-2</v>
      </c>
      <c r="ND48" s="50">
        <v>8.3882999999999999E-2</v>
      </c>
      <c r="NE48" s="50">
        <v>6.6600000000000006E-2</v>
      </c>
      <c r="NF48" s="43">
        <f t="shared" si="66"/>
        <v>5.7365666666666669E-2</v>
      </c>
      <c r="NH48" s="43">
        <f t="shared" si="67"/>
        <v>8.5476688888888888E-2</v>
      </c>
      <c r="NI48" s="43">
        <f t="shared" si="68"/>
        <v>3.3734007392509736E-2</v>
      </c>
      <c r="NJ48" s="43">
        <f t="shared" si="69"/>
        <v>20</v>
      </c>
      <c r="NM48" s="51">
        <v>0.15637200000000001</v>
      </c>
      <c r="NN48" s="51">
        <v>0.73492999999999997</v>
      </c>
      <c r="NO48" s="51">
        <v>0.55854300000000001</v>
      </c>
      <c r="NP48" s="51">
        <v>0.60944399999999999</v>
      </c>
      <c r="NQ48" s="51">
        <v>0.44794699999999998</v>
      </c>
      <c r="NR48" s="51">
        <v>0.59264300000000003</v>
      </c>
      <c r="NS48" s="43">
        <f t="shared" si="70"/>
        <v>0.51664650000000012</v>
      </c>
      <c r="NU48" s="51">
        <v>0.34399299999999999</v>
      </c>
      <c r="NV48" s="51">
        <v>0.50613600000000003</v>
      </c>
      <c r="NW48" s="43">
        <f t="shared" si="71"/>
        <v>0.42506450000000001</v>
      </c>
      <c r="NY48" s="50">
        <v>0.83837899999999999</v>
      </c>
      <c r="NZ48" s="50">
        <v>0.75199000000000005</v>
      </c>
      <c r="OA48" s="50">
        <v>0.68099399999999999</v>
      </c>
      <c r="OB48" s="50">
        <v>0.657555</v>
      </c>
      <c r="OC48" s="50">
        <v>0.64828699999999995</v>
      </c>
      <c r="OD48" s="43">
        <f t="shared" si="78"/>
        <v>0.71544099999999999</v>
      </c>
      <c r="OF48" s="43">
        <f t="shared" si="79"/>
        <v>0.5523840000000001</v>
      </c>
      <c r="OG48" s="43">
        <f t="shared" si="80"/>
        <v>8.5707846038640803E-2</v>
      </c>
      <c r="OH48" s="43">
        <f t="shared" si="81"/>
        <v>13</v>
      </c>
      <c r="OI48" s="74"/>
      <c r="OJ48" s="74"/>
      <c r="OU48" s="75"/>
      <c r="OV48" s="75"/>
      <c r="OW48" s="75"/>
      <c r="OX48" s="75"/>
      <c r="PD48" s="75"/>
      <c r="PE48" s="75"/>
      <c r="PF48" s="75"/>
      <c r="PG48" s="75"/>
      <c r="PH48" s="75"/>
      <c r="PI48" s="75"/>
      <c r="PJ48" s="75"/>
      <c r="PK48" s="75"/>
      <c r="PL48" s="75"/>
      <c r="PM48" s="75"/>
      <c r="PN48" s="75"/>
      <c r="PO48" s="75"/>
      <c r="PV48" s="74"/>
      <c r="PW48" s="74"/>
      <c r="PX48" s="74"/>
      <c r="PY48" s="74"/>
      <c r="PZ48" s="74"/>
      <c r="QA48" s="74"/>
      <c r="QB48" s="74"/>
      <c r="QC48" s="74"/>
      <c r="QD48" s="74"/>
      <c r="QE48" s="74"/>
      <c r="QF48" s="74"/>
      <c r="QG48" s="74"/>
      <c r="QN48" s="74"/>
      <c r="QO48" s="74"/>
      <c r="QP48" s="74"/>
      <c r="QQ48" s="74"/>
      <c r="QR48" s="74"/>
      <c r="QS48" s="74"/>
      <c r="QU48" s="74"/>
      <c r="QV48" s="74"/>
      <c r="QW48" s="74"/>
      <c r="QY48" s="74"/>
      <c r="QZ48" s="74"/>
      <c r="RA48" s="74"/>
      <c r="RG48" s="74"/>
      <c r="RI48" s="74"/>
      <c r="RQ48" s="74"/>
      <c r="RR48" s="74"/>
      <c r="RZ48" s="74"/>
      <c r="SA48" s="74"/>
      <c r="SB48" s="74"/>
      <c r="SC48" s="74"/>
      <c r="SI48" s="74"/>
      <c r="SJ48" s="74"/>
    </row>
    <row r="49" spans="1:504" x14ac:dyDescent="0.2">
      <c r="A49" s="58">
        <v>59.47</v>
      </c>
      <c r="B49" s="43">
        <f t="shared" si="82"/>
        <v>55.5</v>
      </c>
      <c r="C49" s="43">
        <v>41</v>
      </c>
      <c r="E49" s="50">
        <v>0.70897399999999999</v>
      </c>
      <c r="F49" s="50">
        <v>0.553041</v>
      </c>
      <c r="G49" s="50">
        <v>0.74767399999999995</v>
      </c>
      <c r="H49" s="50">
        <v>0.60177899999999995</v>
      </c>
      <c r="I49" s="50">
        <v>0.92588999999999999</v>
      </c>
      <c r="J49" s="50">
        <v>0.71528199999999997</v>
      </c>
      <c r="K49" s="50">
        <v>0.50070599999999998</v>
      </c>
      <c r="L49" s="50">
        <v>0.66702899999999998</v>
      </c>
      <c r="M49" s="50">
        <v>0.67910000000000004</v>
      </c>
      <c r="N49" s="50">
        <v>0.67609799999999998</v>
      </c>
      <c r="O49" s="70">
        <f t="shared" si="9"/>
        <v>0.67755729999999992</v>
      </c>
      <c r="Q49" s="50">
        <v>0.61386399999999997</v>
      </c>
      <c r="R49" s="50">
        <v>0.92776700000000001</v>
      </c>
      <c r="S49" s="50">
        <v>0.74720600000000004</v>
      </c>
      <c r="T49" s="50">
        <v>0.55145</v>
      </c>
      <c r="U49" s="70">
        <f t="shared" si="10"/>
        <v>0.71007175</v>
      </c>
      <c r="W49" s="50">
        <v>0.58434699999999995</v>
      </c>
      <c r="X49" s="50">
        <v>0.588252</v>
      </c>
      <c r="Y49" s="50">
        <v>0.51300000000000001</v>
      </c>
      <c r="Z49" s="50">
        <v>0.86731400000000003</v>
      </c>
      <c r="AA49" s="50">
        <v>0.50277899999999998</v>
      </c>
      <c r="AB49" s="50">
        <v>0.68727000000000005</v>
      </c>
      <c r="AC49" s="50">
        <v>0.616977</v>
      </c>
      <c r="AD49" s="70">
        <f t="shared" si="11"/>
        <v>0.62284842857142853</v>
      </c>
      <c r="AF49" s="50">
        <v>0.45089800000000002</v>
      </c>
      <c r="AG49" s="50">
        <v>0.41652899999999998</v>
      </c>
      <c r="AH49" s="50">
        <v>0.58867499999999995</v>
      </c>
      <c r="AI49" s="50">
        <v>0.55754400000000004</v>
      </c>
      <c r="AJ49" s="50">
        <v>0.52676000000000001</v>
      </c>
      <c r="AK49" s="50">
        <v>0.59206800000000004</v>
      </c>
      <c r="AL49" s="50">
        <v>0.37717499999999998</v>
      </c>
      <c r="AM49" s="70">
        <f t="shared" si="12"/>
        <v>0.50137842857142856</v>
      </c>
      <c r="AO49" s="43">
        <f t="shared" si="13"/>
        <v>0.62796397678571425</v>
      </c>
      <c r="AP49" s="43">
        <f t="shared" si="14"/>
        <v>4.5872335508351361E-2</v>
      </c>
      <c r="AQ49" s="43">
        <f t="shared" si="15"/>
        <v>28</v>
      </c>
      <c r="AU49" s="51">
        <v>0.39888600000000002</v>
      </c>
      <c r="AV49" s="51">
        <v>0.44156099999999998</v>
      </c>
      <c r="AW49" s="51">
        <v>0.65883899999999995</v>
      </c>
      <c r="AX49" s="51">
        <v>0.430008</v>
      </c>
      <c r="AY49" s="51">
        <v>0.508525</v>
      </c>
      <c r="AZ49" s="51">
        <v>0.890567</v>
      </c>
      <c r="BA49" s="51">
        <v>0.67271400000000003</v>
      </c>
      <c r="BB49" s="51">
        <v>0.62517999999999996</v>
      </c>
      <c r="BC49" s="51">
        <v>0.52646899999999996</v>
      </c>
      <c r="BD49" s="51">
        <v>0.66444899999999996</v>
      </c>
      <c r="BE49" s="51">
        <v>0.84595500000000001</v>
      </c>
      <c r="BF49" s="51">
        <v>0.50855700000000004</v>
      </c>
      <c r="BG49" s="51">
        <v>0.66778000000000004</v>
      </c>
      <c r="BH49" s="51">
        <v>0.56424300000000005</v>
      </c>
      <c r="BI49" s="51">
        <v>0.77617899999999995</v>
      </c>
      <c r="BJ49" s="51">
        <v>0.36115799999999998</v>
      </c>
      <c r="BK49" s="51">
        <v>0.66878800000000005</v>
      </c>
      <c r="BL49" s="51">
        <v>0.399814</v>
      </c>
      <c r="BM49" s="43">
        <f t="shared" si="16"/>
        <v>0.58942622222222196</v>
      </c>
      <c r="BO49" s="50">
        <v>0.53057799999999999</v>
      </c>
      <c r="BP49" s="50">
        <v>0.60553699999999999</v>
      </c>
      <c r="BQ49" s="50">
        <v>0.40842400000000001</v>
      </c>
      <c r="BR49" s="50">
        <v>0.82491199999999998</v>
      </c>
      <c r="BS49" s="50">
        <v>0.61936500000000005</v>
      </c>
      <c r="BT49" s="50">
        <v>0.53278499999999995</v>
      </c>
      <c r="BU49" s="43">
        <f t="shared" si="17"/>
        <v>0.5869335</v>
      </c>
      <c r="BW49" s="50">
        <v>0.715665</v>
      </c>
      <c r="BX49" s="50">
        <v>0.69778700000000005</v>
      </c>
      <c r="BY49" s="50">
        <v>0.70876399999999995</v>
      </c>
      <c r="BZ49" s="50">
        <v>0.63604300000000003</v>
      </c>
      <c r="CA49" s="43">
        <f t="shared" si="18"/>
        <v>0.68956474999999995</v>
      </c>
      <c r="CC49" s="51">
        <v>0.76954699999999998</v>
      </c>
      <c r="CD49" s="51">
        <v>0.45647399999999999</v>
      </c>
      <c r="CE49" s="51">
        <v>0.75976299999999997</v>
      </c>
      <c r="CF49" s="51">
        <v>0.60559600000000002</v>
      </c>
      <c r="CG49" s="51">
        <v>0.647814</v>
      </c>
      <c r="CH49" s="51">
        <v>0.848445</v>
      </c>
      <c r="CI49" s="51">
        <v>0.69632300000000003</v>
      </c>
      <c r="CJ49" s="51">
        <v>0.89729300000000001</v>
      </c>
      <c r="CK49" s="51">
        <v>0.50624599999999997</v>
      </c>
      <c r="CL49" s="51">
        <v>0.44526199999999999</v>
      </c>
      <c r="CM49" s="43">
        <f t="shared" si="19"/>
        <v>0.66327630000000004</v>
      </c>
      <c r="CO49" s="50">
        <v>0.67214300000000005</v>
      </c>
      <c r="CP49" s="50">
        <v>0.69094</v>
      </c>
      <c r="CQ49" s="50">
        <v>0.56319799999999998</v>
      </c>
      <c r="CR49" s="50">
        <v>0.61446199999999995</v>
      </c>
      <c r="CS49" s="50">
        <v>0.415655</v>
      </c>
      <c r="CT49" s="43">
        <f t="shared" si="20"/>
        <v>0.59127960000000002</v>
      </c>
      <c r="CV49" s="43">
        <f t="shared" si="21"/>
        <v>0.62409607444444437</v>
      </c>
      <c r="CW49" s="43">
        <f t="shared" si="22"/>
        <v>4.8685763167981913E-2</v>
      </c>
      <c r="CX49" s="43">
        <f t="shared" si="23"/>
        <v>43</v>
      </c>
      <c r="DB49" s="50">
        <v>0.60180299999999998</v>
      </c>
      <c r="DC49" s="50">
        <v>0.47161999999999998</v>
      </c>
      <c r="DD49" s="50">
        <v>0.46127299999999999</v>
      </c>
      <c r="DE49" s="50">
        <v>0.409555</v>
      </c>
      <c r="DF49" s="50">
        <v>0.87103200000000003</v>
      </c>
      <c r="DG49" s="50">
        <v>0.57075799999999999</v>
      </c>
      <c r="DH49" s="43">
        <f t="shared" si="24"/>
        <v>0.56434016666666664</v>
      </c>
      <c r="DJ49" s="50">
        <v>0.26423600000000003</v>
      </c>
      <c r="DK49" s="50">
        <v>0.54400599999999999</v>
      </c>
      <c r="DL49" s="50">
        <v>0.42702699999999999</v>
      </c>
      <c r="DM49" s="50">
        <v>0.44949099999999997</v>
      </c>
      <c r="DN49" s="50">
        <v>0.67414499999999999</v>
      </c>
      <c r="DO49" s="50">
        <v>0.66218299999999997</v>
      </c>
      <c r="DP49" s="50">
        <v>0.45389699999999999</v>
      </c>
      <c r="DQ49" s="50">
        <v>0.97093600000000002</v>
      </c>
      <c r="DR49" s="50">
        <v>0.49008699999999999</v>
      </c>
      <c r="DS49" s="50">
        <v>0.61760400000000004</v>
      </c>
      <c r="DT49" s="50">
        <v>0.47144900000000001</v>
      </c>
      <c r="DU49" s="50">
        <v>0.58374999999999999</v>
      </c>
      <c r="DV49" s="50">
        <v>0.79828500000000002</v>
      </c>
      <c r="DW49" s="43">
        <f t="shared" si="25"/>
        <v>0.56977661538461544</v>
      </c>
      <c r="DY49" s="50">
        <v>0.49363800000000002</v>
      </c>
      <c r="DZ49" s="50">
        <v>0.47552499999999998</v>
      </c>
      <c r="EA49" s="50">
        <v>0.707681</v>
      </c>
      <c r="EB49" s="50">
        <v>0.66481199999999996</v>
      </c>
      <c r="EC49" s="50">
        <v>0.70408599999999999</v>
      </c>
      <c r="ED49" s="43">
        <f t="shared" si="26"/>
        <v>0.60914839999999992</v>
      </c>
      <c r="EF49" s="50">
        <v>0.27077200000000001</v>
      </c>
      <c r="EG49" s="50">
        <v>0.267847</v>
      </c>
      <c r="EH49" s="50">
        <v>0.57854399999999995</v>
      </c>
      <c r="EI49" s="50">
        <v>0.61594499999999996</v>
      </c>
      <c r="EJ49" s="50">
        <v>0.427819</v>
      </c>
      <c r="EK49" s="43">
        <f t="shared" si="27"/>
        <v>0.4321854</v>
      </c>
      <c r="EM49" s="43">
        <f t="shared" si="28"/>
        <v>0.54386264551282049</v>
      </c>
      <c r="EN49" s="43">
        <f t="shared" si="29"/>
        <v>3.8540995069550776E-2</v>
      </c>
      <c r="EO49" s="43">
        <f t="shared" si="30"/>
        <v>29</v>
      </c>
      <c r="ER49" s="50">
        <v>0.56044700000000003</v>
      </c>
      <c r="ES49" s="50">
        <v>0.73734699999999997</v>
      </c>
      <c r="ET49" s="50">
        <v>0.56683700000000004</v>
      </c>
      <c r="EU49" s="43">
        <f t="shared" si="31"/>
        <v>0.62154366666666672</v>
      </c>
      <c r="EW49" s="50">
        <v>0.29610799999999998</v>
      </c>
      <c r="EX49" s="50">
        <v>0.25092100000000001</v>
      </c>
      <c r="EY49" s="50">
        <v>0.41702699999999998</v>
      </c>
      <c r="EZ49" s="50">
        <v>0.32559900000000003</v>
      </c>
      <c r="FA49" s="50">
        <v>0.45035900000000001</v>
      </c>
      <c r="FB49" s="50">
        <v>0.257048</v>
      </c>
      <c r="FC49" s="43">
        <f t="shared" si="32"/>
        <v>0.33284366666666665</v>
      </c>
      <c r="FE49" s="50">
        <v>0.47007900000000002</v>
      </c>
      <c r="FF49" s="50">
        <v>0.79469699999999999</v>
      </c>
      <c r="FG49" s="50">
        <v>0.61758199999999996</v>
      </c>
      <c r="FH49" s="50">
        <v>0.42879099999999998</v>
      </c>
      <c r="FI49" s="50">
        <v>0.50824599999999998</v>
      </c>
      <c r="FJ49" s="50">
        <v>0.428842</v>
      </c>
      <c r="FK49" s="50">
        <v>0.39977299999999999</v>
      </c>
      <c r="FL49" s="50">
        <v>0.21928600000000001</v>
      </c>
      <c r="FM49" s="50">
        <v>0.65205599999999997</v>
      </c>
      <c r="FN49" s="50">
        <v>0.52749900000000005</v>
      </c>
      <c r="FO49" s="43">
        <f t="shared" si="33"/>
        <v>0.50468509999999989</v>
      </c>
      <c r="FQ49" s="51">
        <v>0.29486400000000001</v>
      </c>
      <c r="FR49" s="51">
        <v>1.1822330000000001</v>
      </c>
      <c r="FS49" s="51">
        <v>0.74890699999999999</v>
      </c>
      <c r="FT49" s="43">
        <f t="shared" si="34"/>
        <v>0.7420013333333334</v>
      </c>
      <c r="FV49" s="43">
        <f t="shared" si="35"/>
        <v>0.55026844166666666</v>
      </c>
      <c r="FW49" s="43">
        <f t="shared" si="36"/>
        <v>8.717464906102923E-2</v>
      </c>
      <c r="FX49" s="43">
        <f t="shared" si="37"/>
        <v>22</v>
      </c>
      <c r="GA49" s="50">
        <v>0.38564500000000002</v>
      </c>
      <c r="GB49" s="50">
        <v>0.25992900000000002</v>
      </c>
      <c r="GC49" s="43">
        <f t="shared" si="38"/>
        <v>0.32278700000000005</v>
      </c>
      <c r="GE49" s="50">
        <v>0.429784</v>
      </c>
      <c r="GF49" s="51">
        <v>0.51196299999999995</v>
      </c>
      <c r="GG49" s="51">
        <v>0.16217100000000001</v>
      </c>
      <c r="GH49" s="43">
        <f t="shared" si="39"/>
        <v>0.33706700000000001</v>
      </c>
      <c r="GJ49" s="50">
        <v>0.63987799999999995</v>
      </c>
      <c r="GK49" s="50">
        <v>0.39553300000000002</v>
      </c>
      <c r="GL49" s="50">
        <v>0.63042399999999998</v>
      </c>
      <c r="GM49" s="43">
        <f t="shared" si="40"/>
        <v>0.55527833333333332</v>
      </c>
      <c r="GO49" s="51">
        <v>0.39311699999999999</v>
      </c>
      <c r="GP49" s="51">
        <v>0.313189</v>
      </c>
      <c r="GQ49" s="51">
        <v>0.38317200000000001</v>
      </c>
      <c r="GR49" s="51">
        <v>0.59598600000000002</v>
      </c>
      <c r="GS49" s="51">
        <v>0.41653800000000002</v>
      </c>
      <c r="GT49" s="51">
        <v>0.613927</v>
      </c>
      <c r="GU49" s="51">
        <v>0.416462</v>
      </c>
      <c r="GV49" s="51">
        <v>0.68484</v>
      </c>
      <c r="GW49" s="51">
        <v>0.698685</v>
      </c>
      <c r="GX49" s="43">
        <f t="shared" si="41"/>
        <v>0.50176844444444446</v>
      </c>
      <c r="GZ49" s="43">
        <f t="shared" si="73"/>
        <v>0.41122908333333336</v>
      </c>
      <c r="HA49" s="43">
        <f t="shared" si="74"/>
        <v>5.3554091087695328E-2</v>
      </c>
      <c r="HB49" s="43">
        <f t="shared" si="42"/>
        <v>17</v>
      </c>
      <c r="HG49" s="51">
        <v>0.39888600000000002</v>
      </c>
      <c r="HH49" s="51">
        <v>0.44156099999999998</v>
      </c>
      <c r="HI49" s="51">
        <v>0.65883899999999995</v>
      </c>
      <c r="HJ49" s="51">
        <v>0.430008</v>
      </c>
      <c r="HK49" s="51">
        <v>0.508525</v>
      </c>
      <c r="HL49" s="51">
        <v>0.890567</v>
      </c>
      <c r="HM49" s="51">
        <v>0.67271400000000003</v>
      </c>
      <c r="HN49" s="51">
        <v>0.62517999999999996</v>
      </c>
      <c r="HO49" s="51">
        <v>0.52646899999999996</v>
      </c>
      <c r="HP49" s="51">
        <v>0.66444899999999996</v>
      </c>
      <c r="HQ49" s="51">
        <v>0.84595500000000001</v>
      </c>
      <c r="HR49" s="51">
        <v>0.50855700000000004</v>
      </c>
      <c r="HS49" s="51">
        <v>0.66778000000000004</v>
      </c>
      <c r="HT49" s="51">
        <v>0.56424300000000005</v>
      </c>
      <c r="HU49" s="51">
        <v>0.77617899999999995</v>
      </c>
      <c r="HV49" s="51">
        <v>0.36115799999999998</v>
      </c>
      <c r="HW49" s="51">
        <v>0.66878800000000005</v>
      </c>
      <c r="HX49" s="51">
        <v>0.399814</v>
      </c>
      <c r="HY49" s="71">
        <f t="shared" si="43"/>
        <v>0.58942622222222196</v>
      </c>
      <c r="IA49" s="50">
        <v>0.53057799999999999</v>
      </c>
      <c r="IB49" s="50">
        <v>0.60553699999999999</v>
      </c>
      <c r="IC49" s="50">
        <v>0.40842400000000001</v>
      </c>
      <c r="ID49" s="50">
        <v>0.82491199999999998</v>
      </c>
      <c r="IE49" s="50">
        <v>0.61936500000000005</v>
      </c>
      <c r="IF49" s="50">
        <v>0.53278499999999995</v>
      </c>
      <c r="IG49" s="70">
        <f t="shared" si="44"/>
        <v>0.5869335</v>
      </c>
      <c r="II49" s="50">
        <v>0.715665</v>
      </c>
      <c r="IJ49" s="50">
        <v>0.69778700000000005</v>
      </c>
      <c r="IK49" s="50">
        <v>0.70876399999999995</v>
      </c>
      <c r="IL49" s="86">
        <v>0.63604300000000003</v>
      </c>
      <c r="IM49" s="95">
        <f t="shared" si="45"/>
        <v>0.68956474999999995</v>
      </c>
      <c r="IN49" s="74"/>
      <c r="IO49" s="74">
        <f t="shared" si="46"/>
        <v>0.62197482407407401</v>
      </c>
      <c r="IP49" s="74">
        <f t="shared" si="47"/>
        <v>3.3802623078805639E-2</v>
      </c>
      <c r="IQ49" s="74">
        <f t="shared" si="48"/>
        <v>28</v>
      </c>
      <c r="IR49" s="74"/>
      <c r="IS49" s="74"/>
      <c r="IT49" s="50">
        <v>0.60290699999999997</v>
      </c>
      <c r="IU49" s="50">
        <v>0.81704200000000005</v>
      </c>
      <c r="IV49" s="50">
        <v>0.57933900000000005</v>
      </c>
      <c r="IW49" s="50">
        <v>0.60952099999999998</v>
      </c>
      <c r="IX49" s="50">
        <v>0.49497099999999999</v>
      </c>
      <c r="IY49" s="50">
        <v>0.499193</v>
      </c>
      <c r="IZ49" s="50">
        <v>0.56876499999999997</v>
      </c>
      <c r="JA49" s="43">
        <f t="shared" si="49"/>
        <v>0.59596257142857134</v>
      </c>
      <c r="JC49" s="50">
        <v>0.36139700000000002</v>
      </c>
      <c r="JD49" s="50">
        <v>0.766378</v>
      </c>
      <c r="JE49" s="50">
        <v>0.71336599999999994</v>
      </c>
      <c r="JF49" s="43">
        <f t="shared" si="50"/>
        <v>0.6137136666666666</v>
      </c>
      <c r="JH49" s="51">
        <v>0.53204099999999999</v>
      </c>
      <c r="JI49" s="51">
        <v>0.62010299999999996</v>
      </c>
      <c r="JJ49" s="152">
        <v>0.79235500000000003</v>
      </c>
      <c r="JK49" s="51">
        <v>0.66330699999999998</v>
      </c>
      <c r="JL49" s="51">
        <v>0.65576699999999999</v>
      </c>
      <c r="JM49" s="51">
        <v>0.59278600000000004</v>
      </c>
      <c r="JN49" s="51">
        <v>0.72994999999999999</v>
      </c>
      <c r="JO49" s="51">
        <v>0.80043799999999998</v>
      </c>
      <c r="JP49" s="51">
        <v>0.57230199999999998</v>
      </c>
      <c r="JQ49" s="51">
        <v>0.73786600000000002</v>
      </c>
      <c r="JR49" s="51">
        <v>0.83799000000000001</v>
      </c>
      <c r="JS49" s="43">
        <f t="shared" si="51"/>
        <v>0.6849913636363637</v>
      </c>
      <c r="JU49" s="43">
        <f t="shared" si="75"/>
        <v>0.60483811904761897</v>
      </c>
      <c r="JV49" s="43">
        <f t="shared" si="76"/>
        <v>8.8755476190476284E-3</v>
      </c>
      <c r="JW49" s="43">
        <f t="shared" si="77"/>
        <v>10</v>
      </c>
      <c r="JZ49" s="50">
        <v>-4.7130000000000002E-3</v>
      </c>
      <c r="KA49" s="50">
        <v>0.27104099999999998</v>
      </c>
      <c r="KB49" s="50">
        <v>-1.1568E-2</v>
      </c>
      <c r="KC49" s="50">
        <v>1.8485999999999999E-2</v>
      </c>
      <c r="KD49" s="50">
        <v>4.2403000000000003E-2</v>
      </c>
      <c r="KE49" s="50">
        <v>5.2266E-2</v>
      </c>
      <c r="KF49" s="50">
        <v>-0.11045199999999999</v>
      </c>
      <c r="KG49" s="50">
        <v>5.1580000000000001E-2</v>
      </c>
      <c r="KH49" s="50">
        <v>0.116193</v>
      </c>
      <c r="KI49" s="50">
        <v>5.5599999999999996E-4</v>
      </c>
      <c r="KJ49" s="43">
        <f t="shared" si="52"/>
        <v>4.2579199999999998E-2</v>
      </c>
      <c r="KL49" s="50">
        <v>0.18013499999999999</v>
      </c>
      <c r="KM49" s="50">
        <v>0.166244</v>
      </c>
      <c r="KN49" s="50">
        <v>0.10337300000000001</v>
      </c>
      <c r="KO49" s="50">
        <v>8.931E-2</v>
      </c>
      <c r="KP49" s="50">
        <v>5.7496999999999999E-2</v>
      </c>
      <c r="KQ49" s="43">
        <f t="shared" si="53"/>
        <v>0.1193118</v>
      </c>
      <c r="KS49" s="50">
        <v>3.5130000000000002E-2</v>
      </c>
      <c r="KT49" s="50">
        <v>4.993E-3</v>
      </c>
      <c r="KU49" s="50">
        <v>4.6996000000000003E-2</v>
      </c>
      <c r="KV49" s="43">
        <f t="shared" si="54"/>
        <v>2.9039666666666668E-2</v>
      </c>
      <c r="KX49" s="43">
        <f t="shared" si="55"/>
        <v>6.364355555555555E-2</v>
      </c>
      <c r="KY49" s="43">
        <f t="shared" si="56"/>
        <v>2.8107204416696712E-2</v>
      </c>
      <c r="KZ49" s="43">
        <f t="shared" si="57"/>
        <v>18</v>
      </c>
      <c r="LD49" s="50">
        <v>0.715665</v>
      </c>
      <c r="LE49" s="50">
        <v>0.69778700000000005</v>
      </c>
      <c r="LF49" s="50">
        <v>0.70876399999999995</v>
      </c>
      <c r="LG49" s="50">
        <v>0.63604300000000003</v>
      </c>
      <c r="LH49" s="43">
        <f t="shared" si="58"/>
        <v>0.68956474999999995</v>
      </c>
      <c r="LJ49" s="51">
        <v>0.76954699999999998</v>
      </c>
      <c r="LK49" s="51">
        <v>0.45647399999999999</v>
      </c>
      <c r="LL49" s="51">
        <v>0.75976299999999997</v>
      </c>
      <c r="LM49" s="51">
        <v>0.60559600000000002</v>
      </c>
      <c r="LN49" s="51">
        <v>0.647814</v>
      </c>
      <c r="LO49" s="51">
        <v>0.848445</v>
      </c>
      <c r="LP49" s="51">
        <v>0.69632300000000003</v>
      </c>
      <c r="LQ49" s="51">
        <v>0.89729300000000001</v>
      </c>
      <c r="LR49" s="51">
        <v>0.50624599999999997</v>
      </c>
      <c r="LS49" s="51">
        <v>0.44526199999999999</v>
      </c>
      <c r="LT49" s="43">
        <f t="shared" si="59"/>
        <v>0.66327630000000004</v>
      </c>
      <c r="LV49" s="50">
        <v>0.67214300000000005</v>
      </c>
      <c r="LW49" s="50">
        <v>0.69094</v>
      </c>
      <c r="LX49" s="50">
        <v>0.56319799999999998</v>
      </c>
      <c r="LY49" s="50">
        <v>0.61446199999999995</v>
      </c>
      <c r="LZ49" s="50">
        <v>0.415655</v>
      </c>
      <c r="MA49" s="74">
        <f t="shared" si="60"/>
        <v>0.59127960000000002</v>
      </c>
      <c r="MB49" s="74"/>
      <c r="MC49" s="74">
        <f t="shared" si="61"/>
        <v>0.64804021666666667</v>
      </c>
      <c r="MD49" s="74">
        <f t="shared" si="62"/>
        <v>2.9377408293538711E-2</v>
      </c>
      <c r="ME49" s="43">
        <f t="shared" si="63"/>
        <v>19</v>
      </c>
      <c r="MH49" s="50">
        <v>0.14647199999999999</v>
      </c>
      <c r="MI49" s="50">
        <v>0.19164200000000001</v>
      </c>
      <c r="MJ49" s="50">
        <v>6.6512000000000002E-2</v>
      </c>
      <c r="MK49" s="50">
        <v>0.104979</v>
      </c>
      <c r="ML49" s="50">
        <v>0.29436600000000002</v>
      </c>
      <c r="MM49" s="50">
        <v>0.28768700000000003</v>
      </c>
      <c r="MN49" s="50">
        <v>0.13203999999999999</v>
      </c>
      <c r="MO49" s="50">
        <v>0.145625</v>
      </c>
      <c r="MP49" s="50">
        <v>6.3811000000000007E-2</v>
      </c>
      <c r="MQ49" s="50">
        <v>5.5726999999999999E-2</v>
      </c>
      <c r="MR49" s="43">
        <f t="shared" si="64"/>
        <v>0.14888610000000002</v>
      </c>
      <c r="MT49" s="50">
        <v>3.3973000000000003E-2</v>
      </c>
      <c r="MU49" s="50">
        <v>3.5055000000000003E-2</v>
      </c>
      <c r="MV49" s="50">
        <v>2.5026E-2</v>
      </c>
      <c r="MW49" s="50">
        <v>8.0107999999999999E-2</v>
      </c>
      <c r="MX49" s="43">
        <f t="shared" si="65"/>
        <v>4.3540499999999996E-2</v>
      </c>
      <c r="MZ49" s="50">
        <v>3.3215000000000001E-2</v>
      </c>
      <c r="NA49" s="50">
        <v>7.3726E-2</v>
      </c>
      <c r="NB49" s="50">
        <v>2.5330999999999999E-2</v>
      </c>
      <c r="NC49" s="50">
        <v>3.6724E-2</v>
      </c>
      <c r="ND49" s="50">
        <v>7.0869000000000001E-2</v>
      </c>
      <c r="NE49" s="50">
        <v>6.2002000000000002E-2</v>
      </c>
      <c r="NF49" s="43">
        <f t="shared" si="66"/>
        <v>5.0311166666666664E-2</v>
      </c>
      <c r="NH49" s="43">
        <f t="shared" si="67"/>
        <v>8.0912588888888887E-2</v>
      </c>
      <c r="NI49" s="43">
        <f t="shared" si="68"/>
        <v>3.4042909890103119E-2</v>
      </c>
      <c r="NJ49" s="43">
        <f t="shared" si="69"/>
        <v>20</v>
      </c>
      <c r="NM49" s="51">
        <v>0.13858899999999999</v>
      </c>
      <c r="NN49" s="51">
        <v>0.85390600000000005</v>
      </c>
      <c r="NO49" s="51">
        <v>0.50991900000000001</v>
      </c>
      <c r="NP49" s="51">
        <v>0.69789299999999999</v>
      </c>
      <c r="NQ49" s="51">
        <v>0.61099899999999996</v>
      </c>
      <c r="NR49" s="51">
        <v>0.64393999999999996</v>
      </c>
      <c r="NS49" s="43">
        <f t="shared" si="70"/>
        <v>0.57587433333333327</v>
      </c>
      <c r="NU49" s="51">
        <v>0.26605499999999999</v>
      </c>
      <c r="NV49" s="51">
        <v>0.72141699999999997</v>
      </c>
      <c r="NW49" s="43">
        <f t="shared" si="71"/>
        <v>0.49373599999999995</v>
      </c>
      <c r="NY49" s="50">
        <v>0.79702200000000001</v>
      </c>
      <c r="NZ49" s="50">
        <v>0.69792399999999999</v>
      </c>
      <c r="OA49" s="50">
        <v>0.75461199999999995</v>
      </c>
      <c r="OB49" s="50">
        <v>0.63059600000000005</v>
      </c>
      <c r="OC49" s="50">
        <v>0.67003100000000004</v>
      </c>
      <c r="OD49" s="43">
        <f t="shared" si="78"/>
        <v>0.71003700000000003</v>
      </c>
      <c r="OF49" s="43">
        <f t="shared" si="79"/>
        <v>0.59321577777777779</v>
      </c>
      <c r="OG49" s="43">
        <f t="shared" si="80"/>
        <v>6.3039868130717755E-2</v>
      </c>
      <c r="OH49" s="43">
        <f t="shared" si="81"/>
        <v>13</v>
      </c>
      <c r="OI49" s="74"/>
      <c r="OJ49" s="74"/>
      <c r="OU49" s="75"/>
      <c r="OV49" s="75"/>
      <c r="OW49" s="75"/>
      <c r="OX49" s="75"/>
      <c r="PD49" s="75"/>
      <c r="PE49" s="75"/>
      <c r="PF49" s="75"/>
      <c r="PG49" s="75"/>
      <c r="PH49" s="75"/>
      <c r="PI49" s="75"/>
      <c r="PJ49" s="75"/>
      <c r="PK49" s="75"/>
      <c r="PL49" s="75"/>
      <c r="PM49" s="75"/>
      <c r="PN49" s="75"/>
      <c r="PO49" s="75"/>
      <c r="PV49" s="74"/>
      <c r="PW49" s="74"/>
      <c r="PX49" s="74"/>
      <c r="PY49" s="74"/>
      <c r="PZ49" s="74"/>
      <c r="QA49" s="74"/>
      <c r="QB49" s="74"/>
      <c r="QC49" s="74"/>
      <c r="QD49" s="74"/>
      <c r="QE49" s="74"/>
      <c r="QF49" s="74"/>
      <c r="QG49" s="74"/>
      <c r="QN49" s="74"/>
      <c r="QO49" s="74"/>
      <c r="QP49" s="74"/>
      <c r="QQ49" s="74"/>
      <c r="QR49" s="74"/>
      <c r="QS49" s="74"/>
      <c r="QU49" s="74"/>
      <c r="QV49" s="74"/>
      <c r="QW49" s="74"/>
      <c r="QY49" s="74"/>
      <c r="QZ49" s="74"/>
      <c r="RA49" s="74"/>
      <c r="RG49" s="74"/>
      <c r="RI49" s="74"/>
      <c r="RQ49" s="74"/>
      <c r="RR49" s="74"/>
      <c r="RZ49" s="74"/>
      <c r="SA49" s="74"/>
      <c r="SB49" s="74"/>
      <c r="SC49" s="74"/>
      <c r="SI49" s="74"/>
      <c r="SJ49" s="74"/>
    </row>
    <row r="50" spans="1:504" x14ac:dyDescent="0.2">
      <c r="A50" s="58">
        <v>61.07</v>
      </c>
      <c r="B50" s="43">
        <f t="shared" si="82"/>
        <v>57</v>
      </c>
      <c r="C50" s="43">
        <v>42</v>
      </c>
      <c r="E50" s="50">
        <v>0.70018999999999998</v>
      </c>
      <c r="F50" s="50">
        <v>0.57282699999999998</v>
      </c>
      <c r="G50" s="50">
        <v>0.72863</v>
      </c>
      <c r="H50" s="50">
        <v>0.64046400000000003</v>
      </c>
      <c r="I50" s="50">
        <v>0.89141499999999996</v>
      </c>
      <c r="J50" s="50">
        <v>0.72739699999999996</v>
      </c>
      <c r="K50" s="50">
        <v>0.48806699999999997</v>
      </c>
      <c r="L50" s="50">
        <v>0.60241599999999995</v>
      </c>
      <c r="M50" s="50">
        <v>0.663493</v>
      </c>
      <c r="N50" s="50">
        <v>0.676732</v>
      </c>
      <c r="O50" s="70">
        <f t="shared" si="9"/>
        <v>0.66916310000000001</v>
      </c>
      <c r="Q50" s="50">
        <v>0.71007699999999996</v>
      </c>
      <c r="R50" s="50">
        <v>0.958202</v>
      </c>
      <c r="S50" s="50">
        <v>0.84413099999999996</v>
      </c>
      <c r="T50" s="50">
        <v>0.61822699999999997</v>
      </c>
      <c r="U50" s="70">
        <f t="shared" si="10"/>
        <v>0.78265925000000003</v>
      </c>
      <c r="W50" s="50">
        <v>0.50109499999999996</v>
      </c>
      <c r="X50" s="50">
        <v>0.60836400000000002</v>
      </c>
      <c r="Y50" s="50">
        <v>0.495533</v>
      </c>
      <c r="Z50" s="50">
        <v>0.76741400000000004</v>
      </c>
      <c r="AA50" s="50">
        <v>0.53509700000000004</v>
      </c>
      <c r="AB50" s="50">
        <v>0.67994500000000002</v>
      </c>
      <c r="AC50" s="50">
        <v>0.61752300000000004</v>
      </c>
      <c r="AD50" s="70">
        <f t="shared" si="11"/>
        <v>0.60071014285714275</v>
      </c>
      <c r="AF50" s="50">
        <v>0.39321</v>
      </c>
      <c r="AG50" s="50">
        <v>0.41662199999999999</v>
      </c>
      <c r="AH50" s="50">
        <v>0.64027100000000003</v>
      </c>
      <c r="AI50" s="50">
        <v>0.50404899999999997</v>
      </c>
      <c r="AJ50" s="50">
        <v>0.56149499999999997</v>
      </c>
      <c r="AK50" s="50">
        <v>0.531169</v>
      </c>
      <c r="AL50" s="50">
        <v>0.35186899999999999</v>
      </c>
      <c r="AM50" s="70">
        <f t="shared" si="12"/>
        <v>0.48552642857142853</v>
      </c>
      <c r="AO50" s="43">
        <f t="shared" si="13"/>
        <v>0.6345147303571429</v>
      </c>
      <c r="AP50" s="43">
        <f t="shared" si="14"/>
        <v>6.2241179043136391E-2</v>
      </c>
      <c r="AQ50" s="43">
        <f t="shared" si="15"/>
        <v>28</v>
      </c>
      <c r="AU50" s="51">
        <v>0.42384300000000003</v>
      </c>
      <c r="AV50" s="51">
        <v>0.41624499999999998</v>
      </c>
      <c r="AW50" s="51">
        <v>0.679898</v>
      </c>
      <c r="AX50" s="51">
        <v>0.378635</v>
      </c>
      <c r="AY50" s="115">
        <v>0.61179899999999998</v>
      </c>
      <c r="AZ50" s="51">
        <v>0.830959</v>
      </c>
      <c r="BA50" s="51">
        <v>0.57817200000000002</v>
      </c>
      <c r="BB50" s="51">
        <v>0.60068699999999997</v>
      </c>
      <c r="BC50" s="51">
        <v>0.487039</v>
      </c>
      <c r="BD50" s="51">
        <v>0.72433700000000001</v>
      </c>
      <c r="BE50" s="51">
        <v>0.743197</v>
      </c>
      <c r="BF50" s="51">
        <v>0.46171099999999998</v>
      </c>
      <c r="BG50" s="51">
        <v>0.76908799999999999</v>
      </c>
      <c r="BH50" s="51">
        <v>0.54434199999999999</v>
      </c>
      <c r="BI50" s="51">
        <v>0.66880899999999999</v>
      </c>
      <c r="BJ50" s="51">
        <v>0.41484500000000002</v>
      </c>
      <c r="BK50" s="51">
        <v>0.58014299999999996</v>
      </c>
      <c r="BL50" s="51">
        <v>0.41486499999999998</v>
      </c>
      <c r="BM50" s="43">
        <f t="shared" si="16"/>
        <v>0.5738118888888889</v>
      </c>
      <c r="BO50" s="50">
        <v>0.550207</v>
      </c>
      <c r="BP50" s="50">
        <v>0.58994899999999995</v>
      </c>
      <c r="BQ50" s="50">
        <v>0.400696</v>
      </c>
      <c r="BR50" s="50">
        <v>0.626031</v>
      </c>
      <c r="BS50" s="50">
        <v>0.66032400000000002</v>
      </c>
      <c r="BT50" s="50">
        <v>0.47905799999999998</v>
      </c>
      <c r="BU50" s="43">
        <f t="shared" si="17"/>
        <v>0.55104416666666667</v>
      </c>
      <c r="BW50" s="50">
        <v>0.60501300000000002</v>
      </c>
      <c r="BX50" s="50">
        <v>0.70587100000000003</v>
      </c>
      <c r="BY50" s="50">
        <v>0.610541</v>
      </c>
      <c r="BZ50" s="50">
        <v>0.64800999999999997</v>
      </c>
      <c r="CA50" s="43">
        <f t="shared" si="18"/>
        <v>0.64235875000000009</v>
      </c>
      <c r="CC50" s="51">
        <v>0.75283500000000003</v>
      </c>
      <c r="CD50" s="51">
        <v>0.51594300000000004</v>
      </c>
      <c r="CE50" s="51">
        <v>0.89172700000000005</v>
      </c>
      <c r="CF50" s="51">
        <v>0.59631299999999998</v>
      </c>
      <c r="CG50" s="51">
        <v>0.64068199999999997</v>
      </c>
      <c r="CH50" s="51">
        <v>0.85352399999999995</v>
      </c>
      <c r="CI50" s="51">
        <v>0.64336400000000005</v>
      </c>
      <c r="CJ50" s="51">
        <v>0.92317800000000005</v>
      </c>
      <c r="CK50" s="51">
        <v>0.50184099999999998</v>
      </c>
      <c r="CL50" s="51">
        <v>0.40436499999999997</v>
      </c>
      <c r="CM50" s="43">
        <f t="shared" si="19"/>
        <v>0.67237720000000001</v>
      </c>
      <c r="CO50" s="50">
        <v>0.65299300000000005</v>
      </c>
      <c r="CP50" s="50">
        <v>0.69203499999999996</v>
      </c>
      <c r="CQ50" s="50">
        <v>0.53221600000000002</v>
      </c>
      <c r="CR50" s="50">
        <v>0.60450400000000004</v>
      </c>
      <c r="CS50" s="50">
        <v>0.37966699999999998</v>
      </c>
      <c r="CT50" s="43">
        <f t="shared" si="20"/>
        <v>0.57228299999999999</v>
      </c>
      <c r="CV50" s="43">
        <f t="shared" si="21"/>
        <v>0.6023750011111112</v>
      </c>
      <c r="CW50" s="43">
        <f t="shared" si="22"/>
        <v>5.2094247522981425E-2</v>
      </c>
      <c r="CX50" s="43">
        <f t="shared" si="23"/>
        <v>43</v>
      </c>
      <c r="DB50" s="50">
        <v>0.65252500000000002</v>
      </c>
      <c r="DC50" s="50">
        <v>0.50875899999999996</v>
      </c>
      <c r="DD50" s="50">
        <v>0.44192999999999999</v>
      </c>
      <c r="DE50" s="50">
        <v>0.37261100000000003</v>
      </c>
      <c r="DF50" s="50">
        <v>0.83205799999999996</v>
      </c>
      <c r="DG50" s="50">
        <v>0.55601900000000004</v>
      </c>
      <c r="DH50" s="43">
        <f t="shared" si="24"/>
        <v>0.56065033333333336</v>
      </c>
      <c r="DJ50" s="50">
        <v>0.29810700000000001</v>
      </c>
      <c r="DK50" s="50">
        <v>0.54438399999999998</v>
      </c>
      <c r="DL50" s="50">
        <v>0.39416899999999999</v>
      </c>
      <c r="DM50" s="50">
        <v>0.47081499999999998</v>
      </c>
      <c r="DN50" s="50">
        <v>0.73257099999999997</v>
      </c>
      <c r="DO50" s="50">
        <v>0.712229</v>
      </c>
      <c r="DP50" s="50">
        <v>0.47758</v>
      </c>
      <c r="DQ50" s="50">
        <v>1.000202</v>
      </c>
      <c r="DR50" s="50">
        <v>0.35725600000000002</v>
      </c>
      <c r="DS50" s="50">
        <v>0.61485999999999996</v>
      </c>
      <c r="DT50" s="50">
        <v>0.499857</v>
      </c>
      <c r="DU50" s="50">
        <v>0.64627699999999999</v>
      </c>
      <c r="DV50" s="50">
        <v>0.80173300000000003</v>
      </c>
      <c r="DW50" s="43">
        <f t="shared" si="25"/>
        <v>0.58077230769230781</v>
      </c>
      <c r="DY50" s="50">
        <v>0.53368400000000005</v>
      </c>
      <c r="DZ50" s="50">
        <v>0.495226</v>
      </c>
      <c r="EA50" s="50">
        <v>0.70017799999999997</v>
      </c>
      <c r="EB50" s="50">
        <v>0.69678300000000004</v>
      </c>
      <c r="EC50" s="50">
        <v>0.74838899999999997</v>
      </c>
      <c r="ED50" s="43">
        <f t="shared" si="26"/>
        <v>0.63485199999999997</v>
      </c>
      <c r="EF50" s="50">
        <v>0.29406500000000002</v>
      </c>
      <c r="EG50" s="50">
        <v>0.26206499999999999</v>
      </c>
      <c r="EH50" s="50">
        <v>0.54727899999999996</v>
      </c>
      <c r="EI50" s="50">
        <v>0.64920999999999995</v>
      </c>
      <c r="EJ50" s="50">
        <v>0.33097900000000002</v>
      </c>
      <c r="EK50" s="43">
        <f t="shared" si="27"/>
        <v>0.41671960000000008</v>
      </c>
      <c r="EM50" s="43">
        <f t="shared" si="28"/>
        <v>0.54824856025641033</v>
      </c>
      <c r="EN50" s="43">
        <f t="shared" si="29"/>
        <v>4.6557868368550949E-2</v>
      </c>
      <c r="EO50" s="43">
        <f t="shared" si="30"/>
        <v>29</v>
      </c>
      <c r="ER50" s="50">
        <v>0.65737400000000001</v>
      </c>
      <c r="ES50" s="50">
        <v>0.76833300000000004</v>
      </c>
      <c r="ET50" s="50">
        <v>0.52926600000000001</v>
      </c>
      <c r="EU50" s="43">
        <f t="shared" si="31"/>
        <v>0.65165766666666669</v>
      </c>
      <c r="EW50" s="50">
        <v>0.24368000000000001</v>
      </c>
      <c r="EX50" s="50">
        <v>0.207928</v>
      </c>
      <c r="EY50" s="50">
        <v>0.41416500000000001</v>
      </c>
      <c r="EZ50" s="50">
        <v>0.29123599999999999</v>
      </c>
      <c r="FA50" s="50">
        <v>0.444828</v>
      </c>
      <c r="FB50" s="50">
        <v>0.26056000000000001</v>
      </c>
      <c r="FC50" s="43">
        <f t="shared" si="32"/>
        <v>0.31039949999999999</v>
      </c>
      <c r="FE50" s="50">
        <v>0.50719199999999998</v>
      </c>
      <c r="FF50" s="50">
        <v>0.72580199999999995</v>
      </c>
      <c r="FG50" s="50">
        <v>0.58914100000000003</v>
      </c>
      <c r="FH50" s="50">
        <v>0.41490199999999999</v>
      </c>
      <c r="FI50" s="50">
        <v>0.47116999999999998</v>
      </c>
      <c r="FJ50" s="50">
        <v>0.494502</v>
      </c>
      <c r="FK50" s="50">
        <v>0.36761700000000003</v>
      </c>
      <c r="FL50" s="50">
        <v>0.24026700000000001</v>
      </c>
      <c r="FM50" s="50">
        <v>0.70706500000000005</v>
      </c>
      <c r="FN50" s="50">
        <v>0.53830800000000001</v>
      </c>
      <c r="FO50" s="43">
        <f t="shared" si="33"/>
        <v>0.50559659999999995</v>
      </c>
      <c r="FQ50" s="51">
        <v>0.34620000000000001</v>
      </c>
      <c r="FR50" s="51">
        <v>1.156231</v>
      </c>
      <c r="FS50" s="51">
        <v>0.73039299999999996</v>
      </c>
      <c r="FT50" s="43">
        <f t="shared" si="34"/>
        <v>0.74427466666666664</v>
      </c>
      <c r="FV50" s="43">
        <f t="shared" si="35"/>
        <v>0.55298210833333328</v>
      </c>
      <c r="FW50" s="43">
        <f t="shared" si="36"/>
        <v>9.4613871847595635E-2</v>
      </c>
      <c r="FX50" s="43">
        <f t="shared" si="37"/>
        <v>22</v>
      </c>
      <c r="GA50" s="50">
        <v>0.41189599999999998</v>
      </c>
      <c r="GB50" s="50">
        <v>0.272837</v>
      </c>
      <c r="GC50" s="43">
        <f t="shared" si="38"/>
        <v>0.34236650000000002</v>
      </c>
      <c r="GE50" s="50">
        <v>0.39237899999999998</v>
      </c>
      <c r="GF50" s="51">
        <v>0.51745399999999997</v>
      </c>
      <c r="GG50" s="51">
        <v>0.240984</v>
      </c>
      <c r="GH50" s="43">
        <f t="shared" si="39"/>
        <v>0.37921899999999997</v>
      </c>
      <c r="GJ50" s="50">
        <v>0.50426800000000005</v>
      </c>
      <c r="GK50" s="50">
        <v>0.347993</v>
      </c>
      <c r="GL50" s="50">
        <v>0.585978</v>
      </c>
      <c r="GM50" s="43">
        <f t="shared" si="40"/>
        <v>0.47941300000000003</v>
      </c>
      <c r="GO50" s="51">
        <v>0.41986099999999998</v>
      </c>
      <c r="GP50" s="51">
        <v>0.43307099999999998</v>
      </c>
      <c r="GQ50" s="51">
        <v>0.42316399999999998</v>
      </c>
      <c r="GR50" s="51">
        <v>0.63546000000000002</v>
      </c>
      <c r="GS50" s="51">
        <v>0.41220099999999998</v>
      </c>
      <c r="GT50" s="51">
        <v>0.624718</v>
      </c>
      <c r="GU50" s="51">
        <v>0.50697400000000004</v>
      </c>
      <c r="GV50" s="51">
        <v>0.64681500000000003</v>
      </c>
      <c r="GW50" s="51">
        <v>0.70586099999999996</v>
      </c>
      <c r="GX50" s="43">
        <f t="shared" si="41"/>
        <v>0.53423611111111102</v>
      </c>
      <c r="GZ50" s="43">
        <f t="shared" si="73"/>
        <v>0.39834437500000003</v>
      </c>
      <c r="HA50" s="43">
        <f t="shared" si="74"/>
        <v>2.9021558246539726E-2</v>
      </c>
      <c r="HB50" s="43">
        <f t="shared" si="42"/>
        <v>17</v>
      </c>
      <c r="HG50" s="51">
        <v>0.42384300000000003</v>
      </c>
      <c r="HH50" s="51">
        <v>0.41624499999999998</v>
      </c>
      <c r="HI50" s="51">
        <v>0.679898</v>
      </c>
      <c r="HJ50" s="51">
        <v>0.378635</v>
      </c>
      <c r="HK50" s="51">
        <v>0.61179899999999998</v>
      </c>
      <c r="HL50" s="51">
        <v>0.830959</v>
      </c>
      <c r="HM50" s="51">
        <v>0.57817200000000002</v>
      </c>
      <c r="HN50" s="51">
        <v>0.60068699999999997</v>
      </c>
      <c r="HO50" s="51">
        <v>0.487039</v>
      </c>
      <c r="HP50" s="51">
        <v>0.72433700000000001</v>
      </c>
      <c r="HQ50" s="51">
        <v>0.743197</v>
      </c>
      <c r="HR50" s="51">
        <v>0.46171099999999998</v>
      </c>
      <c r="HS50" s="51">
        <v>0.76908799999999999</v>
      </c>
      <c r="HT50" s="51">
        <v>0.54434199999999999</v>
      </c>
      <c r="HU50" s="51">
        <v>0.66880899999999999</v>
      </c>
      <c r="HV50" s="51">
        <v>0.41484500000000002</v>
      </c>
      <c r="HW50" s="51">
        <v>0.58014299999999996</v>
      </c>
      <c r="HX50" s="51">
        <v>0.41486499999999998</v>
      </c>
      <c r="HY50" s="71">
        <f t="shared" si="43"/>
        <v>0.5738118888888889</v>
      </c>
      <c r="IA50" s="50">
        <v>0.550207</v>
      </c>
      <c r="IB50" s="50">
        <v>0.58994899999999995</v>
      </c>
      <c r="IC50" s="50">
        <v>0.400696</v>
      </c>
      <c r="ID50" s="50">
        <v>0.626031</v>
      </c>
      <c r="IE50" s="50">
        <v>0.66032400000000002</v>
      </c>
      <c r="IF50" s="50">
        <v>0.47905799999999998</v>
      </c>
      <c r="IG50" s="70">
        <f t="shared" si="44"/>
        <v>0.55104416666666667</v>
      </c>
      <c r="II50" s="50">
        <v>0.60501300000000002</v>
      </c>
      <c r="IJ50" s="50">
        <v>0.70587100000000003</v>
      </c>
      <c r="IK50" s="50">
        <v>0.610541</v>
      </c>
      <c r="IL50" s="86">
        <v>0.64800999999999997</v>
      </c>
      <c r="IM50" s="95">
        <f t="shared" si="45"/>
        <v>0.64235875000000009</v>
      </c>
      <c r="IN50" s="74"/>
      <c r="IO50" s="74">
        <f t="shared" si="46"/>
        <v>0.58907160185185192</v>
      </c>
      <c r="IP50" s="74">
        <f t="shared" si="47"/>
        <v>2.7442257026461272E-2</v>
      </c>
      <c r="IQ50" s="74">
        <f t="shared" si="48"/>
        <v>28</v>
      </c>
      <c r="IR50" s="74"/>
      <c r="IS50" s="74"/>
      <c r="IT50" s="50">
        <v>0.54136799999999996</v>
      </c>
      <c r="IU50" s="50">
        <v>0.77376</v>
      </c>
      <c r="IV50" s="50">
        <v>0.57542000000000004</v>
      </c>
      <c r="IW50" s="50">
        <v>0.66510499999999995</v>
      </c>
      <c r="IX50" s="50">
        <v>0.51010599999999995</v>
      </c>
      <c r="IY50" s="50">
        <v>0.51837999999999995</v>
      </c>
      <c r="IZ50" s="50">
        <v>0.62653199999999998</v>
      </c>
      <c r="JA50" s="43">
        <f t="shared" si="49"/>
        <v>0.60152442857142852</v>
      </c>
      <c r="JC50" s="50">
        <v>0.45372099999999999</v>
      </c>
      <c r="JD50" s="50">
        <v>0.69427499999999998</v>
      </c>
      <c r="JE50" s="50">
        <v>0.665829</v>
      </c>
      <c r="JF50" s="43">
        <f t="shared" si="50"/>
        <v>0.6046083333333333</v>
      </c>
      <c r="JH50" s="51">
        <v>0.45178400000000002</v>
      </c>
      <c r="JI50" s="51">
        <v>0.61490900000000004</v>
      </c>
      <c r="JJ50" s="152">
        <v>0.826824</v>
      </c>
      <c r="JK50" s="51">
        <v>0.68355500000000002</v>
      </c>
      <c r="JL50" s="51">
        <v>0.69315599999999999</v>
      </c>
      <c r="JM50" s="51">
        <v>0.62803100000000001</v>
      </c>
      <c r="JN50" s="51">
        <v>0.74823099999999998</v>
      </c>
      <c r="JO50" s="51">
        <v>0.80895399999999995</v>
      </c>
      <c r="JP50" s="51">
        <v>0.52258199999999999</v>
      </c>
      <c r="JQ50" s="51">
        <v>0.73495999999999995</v>
      </c>
      <c r="JR50" s="51">
        <v>0.80319799999999997</v>
      </c>
      <c r="JS50" s="43">
        <f t="shared" si="51"/>
        <v>0.68328945454545453</v>
      </c>
      <c r="JU50" s="43">
        <f t="shared" si="75"/>
        <v>0.60306638095238085</v>
      </c>
      <c r="JV50" s="43">
        <f t="shared" si="76"/>
        <v>1.5419523809523938E-3</v>
      </c>
      <c r="JW50" s="43">
        <f t="shared" si="77"/>
        <v>10</v>
      </c>
      <c r="JZ50" s="50">
        <v>-2.5271999999999999E-2</v>
      </c>
      <c r="KA50" s="50">
        <v>0.38328499999999999</v>
      </c>
      <c r="KB50" s="50">
        <v>-5.7499999999999999E-3</v>
      </c>
      <c r="KC50" s="50">
        <v>2.1266E-2</v>
      </c>
      <c r="KD50" s="50">
        <v>6.3832E-2</v>
      </c>
      <c r="KE50" s="50">
        <v>6.0304000000000003E-2</v>
      </c>
      <c r="KF50" s="50">
        <v>-6.0024000000000001E-2</v>
      </c>
      <c r="KG50" s="50">
        <v>4.4301E-2</v>
      </c>
      <c r="KH50" s="50">
        <v>0.124975</v>
      </c>
      <c r="KI50" s="50">
        <v>3.2911999999999997E-2</v>
      </c>
      <c r="KJ50" s="43">
        <f t="shared" si="52"/>
        <v>6.3982899999999995E-2</v>
      </c>
      <c r="KL50" s="50">
        <v>0.15814</v>
      </c>
      <c r="KM50" s="50">
        <v>0.132692</v>
      </c>
      <c r="KN50" s="50">
        <v>9.1387999999999997E-2</v>
      </c>
      <c r="KO50" s="50">
        <v>9.0324000000000002E-2</v>
      </c>
      <c r="KP50" s="50">
        <v>4.4636000000000002E-2</v>
      </c>
      <c r="KQ50" s="43">
        <f t="shared" si="53"/>
        <v>0.103436</v>
      </c>
      <c r="KS50" s="50">
        <v>4.1022000000000003E-2</v>
      </c>
      <c r="KT50" s="50">
        <v>-1.403E-3</v>
      </c>
      <c r="KU50" s="50">
        <v>4.2229999999999997E-2</v>
      </c>
      <c r="KV50" s="43">
        <f t="shared" si="54"/>
        <v>2.7283000000000002E-2</v>
      </c>
      <c r="KX50" s="43">
        <f t="shared" si="55"/>
        <v>6.4900633333333332E-2</v>
      </c>
      <c r="KY50" s="43">
        <f t="shared" si="56"/>
        <v>2.1988266023065833E-2</v>
      </c>
      <c r="KZ50" s="43">
        <f t="shared" si="57"/>
        <v>18</v>
      </c>
      <c r="LD50" s="50">
        <v>0.60501300000000002</v>
      </c>
      <c r="LE50" s="50">
        <v>0.70587100000000003</v>
      </c>
      <c r="LF50" s="50">
        <v>0.610541</v>
      </c>
      <c r="LG50" s="50">
        <v>0.64800999999999997</v>
      </c>
      <c r="LH50" s="43">
        <f t="shared" si="58"/>
        <v>0.64235875000000009</v>
      </c>
      <c r="LJ50" s="51">
        <v>0.75283500000000003</v>
      </c>
      <c r="LK50" s="51">
        <v>0.51594300000000004</v>
      </c>
      <c r="LL50" s="51">
        <v>0.89172700000000005</v>
      </c>
      <c r="LM50" s="51">
        <v>0.59631299999999998</v>
      </c>
      <c r="LN50" s="51">
        <v>0.64068199999999997</v>
      </c>
      <c r="LO50" s="51">
        <v>0.85352399999999995</v>
      </c>
      <c r="LP50" s="51">
        <v>0.64336400000000005</v>
      </c>
      <c r="LQ50" s="51">
        <v>0.92317800000000005</v>
      </c>
      <c r="LR50" s="51">
        <v>0.50184099999999998</v>
      </c>
      <c r="LS50" s="51">
        <v>0.40436499999999997</v>
      </c>
      <c r="LT50" s="43">
        <f t="shared" si="59"/>
        <v>0.67237720000000001</v>
      </c>
      <c r="LV50" s="50">
        <v>0.65299300000000005</v>
      </c>
      <c r="LW50" s="50">
        <v>0.69203499999999996</v>
      </c>
      <c r="LX50" s="50">
        <v>0.53221600000000002</v>
      </c>
      <c r="LY50" s="50">
        <v>0.60450400000000004</v>
      </c>
      <c r="LZ50" s="50">
        <v>0.37966699999999998</v>
      </c>
      <c r="MA50" s="74">
        <f t="shared" si="60"/>
        <v>0.57228299999999999</v>
      </c>
      <c r="MB50" s="74"/>
      <c r="MC50" s="74">
        <f t="shared" si="61"/>
        <v>0.62900631666666673</v>
      </c>
      <c r="MD50" s="74">
        <f t="shared" si="62"/>
        <v>2.9655959633497143E-2</v>
      </c>
      <c r="ME50" s="43">
        <f t="shared" si="63"/>
        <v>19</v>
      </c>
      <c r="MH50" s="50">
        <v>0.146785</v>
      </c>
      <c r="MI50" s="50">
        <v>0.19556799999999999</v>
      </c>
      <c r="MJ50" s="50">
        <v>6.8059999999999996E-2</v>
      </c>
      <c r="MK50" s="50">
        <v>0.100092</v>
      </c>
      <c r="ML50" s="50">
        <v>0.31376500000000002</v>
      </c>
      <c r="MM50" s="50">
        <v>0.29287000000000002</v>
      </c>
      <c r="MN50" s="50">
        <v>0.12753500000000001</v>
      </c>
      <c r="MO50" s="50">
        <v>0.17288100000000001</v>
      </c>
      <c r="MP50" s="50">
        <v>5.8930999999999997E-2</v>
      </c>
      <c r="MQ50" s="50">
        <v>5.4302999999999997E-2</v>
      </c>
      <c r="MR50" s="43">
        <f t="shared" si="64"/>
        <v>0.15307900000000002</v>
      </c>
      <c r="MT50" s="50">
        <v>3.6641E-2</v>
      </c>
      <c r="MU50" s="50">
        <v>4.3344000000000001E-2</v>
      </c>
      <c r="MV50" s="50">
        <v>2.9645000000000001E-2</v>
      </c>
      <c r="MW50" s="50">
        <v>8.7770000000000001E-2</v>
      </c>
      <c r="MX50" s="43">
        <f t="shared" si="65"/>
        <v>4.9350000000000005E-2</v>
      </c>
      <c r="MZ50" s="50">
        <v>5.2930999999999999E-2</v>
      </c>
      <c r="NA50" s="50">
        <v>6.3714999999999994E-2</v>
      </c>
      <c r="NB50" s="50">
        <v>2.844E-2</v>
      </c>
      <c r="NC50" s="50">
        <v>3.6017E-2</v>
      </c>
      <c r="ND50" s="50">
        <v>7.1908E-2</v>
      </c>
      <c r="NE50" s="50">
        <v>6.4628000000000005E-2</v>
      </c>
      <c r="NF50" s="43">
        <f t="shared" si="66"/>
        <v>5.2939833333333332E-2</v>
      </c>
      <c r="NH50" s="43">
        <f t="shared" si="67"/>
        <v>8.5122944444444459E-2</v>
      </c>
      <c r="NI50" s="43">
        <f t="shared" si="68"/>
        <v>3.3993827090824359E-2</v>
      </c>
      <c r="NJ50" s="43">
        <f t="shared" si="69"/>
        <v>20</v>
      </c>
      <c r="NM50" s="51">
        <v>0.130049</v>
      </c>
      <c r="NN50" s="51">
        <v>0.59783500000000001</v>
      </c>
      <c r="NO50" s="51">
        <v>0.55780300000000005</v>
      </c>
      <c r="NP50" s="51">
        <v>0.66227899999999995</v>
      </c>
      <c r="NQ50" s="51">
        <v>0.45243299999999997</v>
      </c>
      <c r="NR50" s="51">
        <v>0.71263200000000004</v>
      </c>
      <c r="NS50" s="43">
        <f t="shared" si="70"/>
        <v>0.51883850000000009</v>
      </c>
      <c r="NU50" s="51">
        <v>0.11898300000000001</v>
      </c>
      <c r="NV50" s="51">
        <v>0.83302900000000002</v>
      </c>
      <c r="NW50" s="43">
        <f t="shared" si="71"/>
        <v>0.47600600000000004</v>
      </c>
      <c r="NY50" s="50">
        <v>0.73347300000000004</v>
      </c>
      <c r="NZ50" s="50">
        <v>0.58514600000000005</v>
      </c>
      <c r="OA50" s="50">
        <v>0.74800500000000003</v>
      </c>
      <c r="OB50" s="50">
        <v>0.62126700000000001</v>
      </c>
      <c r="OC50" s="50">
        <v>0.64938099999999999</v>
      </c>
      <c r="OD50" s="43">
        <f t="shared" si="78"/>
        <v>0.6674544</v>
      </c>
      <c r="OF50" s="43">
        <f t="shared" si="79"/>
        <v>0.55409963333333334</v>
      </c>
      <c r="OG50" s="43">
        <f t="shared" si="80"/>
        <v>5.8010439027825968E-2</v>
      </c>
      <c r="OH50" s="43">
        <f t="shared" si="81"/>
        <v>13</v>
      </c>
      <c r="OI50" s="74"/>
      <c r="OJ50" s="74"/>
      <c r="OU50" s="75"/>
      <c r="OV50" s="75"/>
      <c r="OW50" s="75"/>
      <c r="OX50" s="75"/>
      <c r="PD50" s="75"/>
      <c r="PE50" s="75"/>
      <c r="PF50" s="75"/>
      <c r="PG50" s="75"/>
      <c r="PH50" s="75"/>
      <c r="PI50" s="75"/>
      <c r="PJ50" s="75"/>
      <c r="PK50" s="75"/>
      <c r="PL50" s="75"/>
      <c r="PM50" s="75"/>
      <c r="PN50" s="75"/>
      <c r="PO50" s="75"/>
      <c r="PV50" s="74"/>
      <c r="PW50" s="74"/>
      <c r="PX50" s="74"/>
      <c r="PY50" s="74"/>
      <c r="PZ50" s="74"/>
      <c r="QA50" s="74"/>
      <c r="QB50" s="74"/>
      <c r="QC50" s="74"/>
      <c r="QD50" s="74"/>
      <c r="QE50" s="74"/>
      <c r="QF50" s="74"/>
      <c r="QG50" s="74"/>
      <c r="QN50" s="74"/>
      <c r="QO50" s="74"/>
      <c r="QP50" s="74"/>
      <c r="QQ50" s="74"/>
      <c r="QR50" s="74"/>
      <c r="QS50" s="74"/>
      <c r="QU50" s="74"/>
      <c r="QV50" s="74"/>
      <c r="QW50" s="74"/>
      <c r="QY50" s="74"/>
      <c r="QZ50" s="74"/>
      <c r="RA50" s="74"/>
      <c r="RG50" s="74"/>
      <c r="RI50" s="74"/>
      <c r="RQ50" s="74"/>
      <c r="RR50" s="74"/>
      <c r="RZ50" s="74"/>
      <c r="SA50" s="74"/>
      <c r="SB50" s="74"/>
      <c r="SC50" s="74"/>
      <c r="SI50" s="74"/>
      <c r="SJ50" s="74"/>
    </row>
    <row r="51" spans="1:504" x14ac:dyDescent="0.2">
      <c r="A51" s="58">
        <v>62.67</v>
      </c>
      <c r="B51" s="43">
        <f t="shared" si="82"/>
        <v>58.5</v>
      </c>
      <c r="C51" s="43">
        <v>43</v>
      </c>
      <c r="E51" s="50">
        <v>0.731074</v>
      </c>
      <c r="F51" s="50">
        <v>0.60353900000000005</v>
      </c>
      <c r="G51" s="50">
        <v>0.67023200000000005</v>
      </c>
      <c r="H51" s="50">
        <v>0.61275500000000005</v>
      </c>
      <c r="I51" s="50">
        <v>0.99866299999999997</v>
      </c>
      <c r="J51" s="50">
        <v>0.68590499999999999</v>
      </c>
      <c r="K51" s="50">
        <v>0.53439300000000001</v>
      </c>
      <c r="L51" s="50">
        <v>0.63755099999999998</v>
      </c>
      <c r="M51" s="50">
        <v>0.68759800000000004</v>
      </c>
      <c r="N51" s="50">
        <v>0.74868299999999999</v>
      </c>
      <c r="O51" s="70">
        <f t="shared" si="9"/>
        <v>0.69103930000000002</v>
      </c>
      <c r="Q51" s="50">
        <v>0.65563899999999997</v>
      </c>
      <c r="R51" s="50">
        <v>0.813944</v>
      </c>
      <c r="S51" s="50">
        <v>0.80947999999999998</v>
      </c>
      <c r="T51" s="50">
        <v>0.51917000000000002</v>
      </c>
      <c r="U51" s="70">
        <f t="shared" si="10"/>
        <v>0.69955824999999994</v>
      </c>
      <c r="W51" s="50">
        <v>0.52461000000000002</v>
      </c>
      <c r="X51" s="50">
        <v>0.62524800000000003</v>
      </c>
      <c r="Y51" s="50">
        <v>0.58190699999999995</v>
      </c>
      <c r="Z51" s="50">
        <v>0.83174099999999995</v>
      </c>
      <c r="AA51" s="50">
        <v>0.49841299999999999</v>
      </c>
      <c r="AB51" s="50">
        <v>0.66448399999999996</v>
      </c>
      <c r="AC51" s="50">
        <v>0.55977600000000005</v>
      </c>
      <c r="AD51" s="70">
        <f t="shared" si="11"/>
        <v>0.61231128571428572</v>
      </c>
      <c r="AF51" s="50">
        <v>0.50768400000000002</v>
      </c>
      <c r="AG51" s="50">
        <v>0.37494</v>
      </c>
      <c r="AH51" s="50">
        <v>0.71615600000000001</v>
      </c>
      <c r="AI51" s="50">
        <v>0.49792999999999998</v>
      </c>
      <c r="AJ51" s="50">
        <v>0.48625499999999999</v>
      </c>
      <c r="AK51" s="50">
        <v>0.52931700000000004</v>
      </c>
      <c r="AL51" s="50">
        <v>0.34701700000000002</v>
      </c>
      <c r="AM51" s="70">
        <f t="shared" si="12"/>
        <v>0.49418557142857139</v>
      </c>
      <c r="AO51" s="43">
        <f t="shared" si="13"/>
        <v>0.62427360178571423</v>
      </c>
      <c r="AP51" s="43">
        <f t="shared" si="14"/>
        <v>4.7602021458113132E-2</v>
      </c>
      <c r="AQ51" s="43">
        <f t="shared" si="15"/>
        <v>28</v>
      </c>
      <c r="AU51" s="51">
        <v>0.44129000000000002</v>
      </c>
      <c r="AV51" s="51">
        <v>0.48156599999999999</v>
      </c>
      <c r="AW51" s="51">
        <v>0.64721600000000001</v>
      </c>
      <c r="AX51" s="51">
        <v>0.430363</v>
      </c>
      <c r="AY51" s="51">
        <v>0.45134400000000002</v>
      </c>
      <c r="AZ51" s="51">
        <v>0.89429499999999995</v>
      </c>
      <c r="BA51" s="51">
        <v>0.72495699999999996</v>
      </c>
      <c r="BB51" s="115">
        <v>0.67721900000000002</v>
      </c>
      <c r="BC51" s="51">
        <v>0.494398</v>
      </c>
      <c r="BD51" s="51">
        <v>0.59533800000000003</v>
      </c>
      <c r="BE51" s="51">
        <v>0.76777600000000001</v>
      </c>
      <c r="BF51" s="51">
        <v>0.51622699999999999</v>
      </c>
      <c r="BG51" s="51">
        <v>0.65732999999999997</v>
      </c>
      <c r="BH51" s="51">
        <v>0.56551799999999997</v>
      </c>
      <c r="BI51" s="51">
        <v>0.69609299999999996</v>
      </c>
      <c r="BJ51" s="51">
        <v>0.41885600000000001</v>
      </c>
      <c r="BK51" s="51">
        <v>0.64528799999999997</v>
      </c>
      <c r="BL51" s="51">
        <v>0.41896600000000001</v>
      </c>
      <c r="BM51" s="43">
        <f t="shared" si="16"/>
        <v>0.5846688888888889</v>
      </c>
      <c r="BO51" s="50">
        <v>0.48204999999999998</v>
      </c>
      <c r="BP51" s="50">
        <v>0.59479800000000005</v>
      </c>
      <c r="BQ51" s="50">
        <v>0.37766499999999997</v>
      </c>
      <c r="BR51" s="50">
        <v>0.66740999999999995</v>
      </c>
      <c r="BS51" s="50">
        <v>0.65615699999999999</v>
      </c>
      <c r="BT51" s="50">
        <v>0.47294599999999998</v>
      </c>
      <c r="BU51" s="43">
        <f t="shared" si="17"/>
        <v>0.54183766666666655</v>
      </c>
      <c r="BW51" s="50">
        <v>0.72957099999999997</v>
      </c>
      <c r="BX51" s="50">
        <v>0.69331799999999999</v>
      </c>
      <c r="BY51" s="50">
        <v>0.54987200000000003</v>
      </c>
      <c r="BZ51" s="50">
        <v>0.74178100000000002</v>
      </c>
      <c r="CA51" s="43">
        <f t="shared" si="18"/>
        <v>0.67863550000000006</v>
      </c>
      <c r="CC51" s="51">
        <v>0.74865800000000005</v>
      </c>
      <c r="CD51" s="51">
        <v>0.50039599999999995</v>
      </c>
      <c r="CE51" s="51">
        <v>0.83204100000000003</v>
      </c>
      <c r="CF51" s="51">
        <v>0.56798000000000004</v>
      </c>
      <c r="CG51" s="51">
        <v>0.63067799999999996</v>
      </c>
      <c r="CH51" s="51">
        <v>0.96953999999999996</v>
      </c>
      <c r="CI51" s="51">
        <v>0.66278400000000004</v>
      </c>
      <c r="CJ51" s="51">
        <v>0.85685800000000001</v>
      </c>
      <c r="CK51" s="51">
        <v>0.49495800000000001</v>
      </c>
      <c r="CL51" s="51">
        <v>0.37023600000000001</v>
      </c>
      <c r="CM51" s="43">
        <f t="shared" si="19"/>
        <v>0.66341290000000019</v>
      </c>
      <c r="CO51" s="50">
        <v>0.66332899999999995</v>
      </c>
      <c r="CP51" s="50">
        <v>0.67061300000000001</v>
      </c>
      <c r="CQ51" s="50">
        <v>0.48375000000000001</v>
      </c>
      <c r="CR51" s="50">
        <v>0.60581600000000002</v>
      </c>
      <c r="CS51" s="50">
        <v>0.41270600000000002</v>
      </c>
      <c r="CT51" s="43">
        <f t="shared" si="20"/>
        <v>0.56724280000000005</v>
      </c>
      <c r="CV51" s="43">
        <f t="shared" si="21"/>
        <v>0.60715955111111108</v>
      </c>
      <c r="CW51" s="43">
        <f t="shared" si="22"/>
        <v>6.0496644585910697E-2</v>
      </c>
      <c r="CX51" s="43">
        <f t="shared" si="23"/>
        <v>43</v>
      </c>
      <c r="DB51" s="50">
        <v>0.69683499999999998</v>
      </c>
      <c r="DC51" s="50">
        <v>0.50439599999999996</v>
      </c>
      <c r="DD51" s="50">
        <v>0.39788099999999998</v>
      </c>
      <c r="DE51" s="50">
        <v>0.42421300000000001</v>
      </c>
      <c r="DF51" s="50">
        <v>0.90407300000000002</v>
      </c>
      <c r="DG51" s="50">
        <v>0.58419600000000005</v>
      </c>
      <c r="DH51" s="43">
        <f t="shared" si="24"/>
        <v>0.58526566666666657</v>
      </c>
      <c r="DJ51" s="50">
        <v>0.27284799999999998</v>
      </c>
      <c r="DK51" s="50">
        <v>0.48993100000000001</v>
      </c>
      <c r="DL51" s="50">
        <v>0.39886700000000003</v>
      </c>
      <c r="DM51" s="50">
        <v>0.43671700000000002</v>
      </c>
      <c r="DN51" s="50">
        <v>0.64164299999999996</v>
      </c>
      <c r="DO51" s="50">
        <v>0.62638899999999997</v>
      </c>
      <c r="DP51" s="50">
        <v>0.49771799999999999</v>
      </c>
      <c r="DQ51" s="50">
        <v>1.087251</v>
      </c>
      <c r="DR51" s="50">
        <v>0.43149900000000002</v>
      </c>
      <c r="DS51" s="50">
        <v>0.58971399999999996</v>
      </c>
      <c r="DT51" s="50">
        <v>0.566056</v>
      </c>
      <c r="DU51" s="50">
        <v>0.58397600000000005</v>
      </c>
      <c r="DV51" s="50">
        <v>0.86092299999999999</v>
      </c>
      <c r="DW51" s="43">
        <f t="shared" si="25"/>
        <v>0.57565630769230758</v>
      </c>
      <c r="DY51" s="50">
        <v>0.52358400000000005</v>
      </c>
      <c r="DZ51" s="50">
        <v>0.52956099999999995</v>
      </c>
      <c r="EA51" s="50">
        <v>0.85727600000000004</v>
      </c>
      <c r="EB51" s="50">
        <v>0.74463800000000002</v>
      </c>
      <c r="EC51" s="50">
        <v>0.75604700000000002</v>
      </c>
      <c r="ED51" s="43">
        <f t="shared" si="26"/>
        <v>0.68222120000000008</v>
      </c>
      <c r="EF51" s="50">
        <v>0.29485600000000001</v>
      </c>
      <c r="EG51" s="50">
        <v>0.32645299999999999</v>
      </c>
      <c r="EH51" s="50">
        <v>0.656111</v>
      </c>
      <c r="EI51" s="50">
        <v>0.62729999999999997</v>
      </c>
      <c r="EJ51" s="50">
        <v>0.37156299999999998</v>
      </c>
      <c r="EK51" s="43">
        <f t="shared" si="27"/>
        <v>0.45525659999999996</v>
      </c>
      <c r="EM51" s="43">
        <f t="shared" si="28"/>
        <v>0.57459994358974353</v>
      </c>
      <c r="EN51" s="43">
        <f t="shared" si="29"/>
        <v>4.6493764854702559E-2</v>
      </c>
      <c r="EO51" s="43">
        <f t="shared" si="30"/>
        <v>29</v>
      </c>
      <c r="ER51" s="50">
        <v>0.63633200000000001</v>
      </c>
      <c r="ES51" s="50">
        <v>0.75283100000000003</v>
      </c>
      <c r="ET51" s="50">
        <v>0.52765899999999999</v>
      </c>
      <c r="EU51" s="43">
        <f t="shared" si="31"/>
        <v>0.6389406666666666</v>
      </c>
      <c r="EW51" s="50">
        <v>0.25903900000000002</v>
      </c>
      <c r="EX51" s="50">
        <v>0.214055</v>
      </c>
      <c r="EY51" s="50">
        <v>0.393125</v>
      </c>
      <c r="EZ51" s="50">
        <v>0.31495800000000002</v>
      </c>
      <c r="FA51" s="50">
        <v>0.45843400000000001</v>
      </c>
      <c r="FB51" s="50">
        <v>0.24574799999999999</v>
      </c>
      <c r="FC51" s="43">
        <f t="shared" si="32"/>
        <v>0.31422650000000002</v>
      </c>
      <c r="FE51" s="50">
        <v>0.43671100000000002</v>
      </c>
      <c r="FF51" s="50">
        <v>0.91071299999999999</v>
      </c>
      <c r="FG51" s="50">
        <v>0.61021400000000003</v>
      </c>
      <c r="FH51" s="50">
        <v>0.49598900000000001</v>
      </c>
      <c r="FI51" s="50">
        <v>0.42444100000000001</v>
      </c>
      <c r="FJ51" s="50">
        <v>0.51150200000000001</v>
      </c>
      <c r="FK51" s="50">
        <v>0.43742399999999998</v>
      </c>
      <c r="FL51" s="50">
        <v>0.249579</v>
      </c>
      <c r="FM51" s="50">
        <v>0.69595499999999999</v>
      </c>
      <c r="FN51" s="50">
        <v>0.51064699999999996</v>
      </c>
      <c r="FO51" s="43">
        <f t="shared" si="33"/>
        <v>0.52831749999999988</v>
      </c>
      <c r="FQ51" s="51">
        <v>0.32118099999999999</v>
      </c>
      <c r="FR51" s="51">
        <v>1.15137</v>
      </c>
      <c r="FS51" s="51">
        <v>0.73750099999999996</v>
      </c>
      <c r="FT51" s="43">
        <f t="shared" si="34"/>
        <v>0.73668400000000001</v>
      </c>
      <c r="FV51" s="43">
        <f t="shared" si="35"/>
        <v>0.55454216666666656</v>
      </c>
      <c r="FW51" s="43">
        <f t="shared" si="36"/>
        <v>9.0709291622330573E-2</v>
      </c>
      <c r="FX51" s="43">
        <f t="shared" si="37"/>
        <v>22</v>
      </c>
      <c r="GA51" s="50">
        <v>0.36648500000000001</v>
      </c>
      <c r="GB51" s="50">
        <v>0.32412200000000002</v>
      </c>
      <c r="GC51" s="43">
        <f t="shared" si="38"/>
        <v>0.34530349999999999</v>
      </c>
      <c r="GE51" s="50">
        <v>0.523366</v>
      </c>
      <c r="GF51" s="51">
        <v>0.52639000000000002</v>
      </c>
      <c r="GG51" s="51">
        <v>0.215971</v>
      </c>
      <c r="GH51" s="43">
        <f t="shared" si="39"/>
        <v>0.37118050000000002</v>
      </c>
      <c r="GJ51" s="50">
        <v>0.56251399999999996</v>
      </c>
      <c r="GK51" s="50">
        <v>0.407024</v>
      </c>
      <c r="GL51" s="50">
        <v>0.62868999999999997</v>
      </c>
      <c r="GM51" s="43">
        <f t="shared" si="40"/>
        <v>0.5327426666666667</v>
      </c>
      <c r="GO51" s="51">
        <v>0.38396000000000002</v>
      </c>
      <c r="GP51" s="51">
        <v>0.35854399999999997</v>
      </c>
      <c r="GQ51" s="51">
        <v>0.41350599999999998</v>
      </c>
      <c r="GR51" s="51">
        <v>0.70965199999999995</v>
      </c>
      <c r="GS51" s="51">
        <v>0.41986299999999999</v>
      </c>
      <c r="GT51" s="51">
        <v>0.54010899999999995</v>
      </c>
      <c r="GU51" s="51">
        <v>0.56875100000000001</v>
      </c>
      <c r="GV51" s="51">
        <v>0.65573999999999999</v>
      </c>
      <c r="GW51" s="51">
        <v>0.68579000000000001</v>
      </c>
      <c r="GX51" s="43">
        <f t="shared" si="41"/>
        <v>0.52621277777777775</v>
      </c>
      <c r="GZ51" s="43">
        <f t="shared" si="73"/>
        <v>0.44314816666666668</v>
      </c>
      <c r="HA51" s="43">
        <f t="shared" si="74"/>
        <v>4.9341496274687556E-2</v>
      </c>
      <c r="HB51" s="43">
        <f t="shared" si="42"/>
        <v>17</v>
      </c>
      <c r="HG51" s="51">
        <v>0.44129000000000002</v>
      </c>
      <c r="HH51" s="51">
        <v>0.48156599999999999</v>
      </c>
      <c r="HI51" s="51">
        <v>0.64721600000000001</v>
      </c>
      <c r="HJ51" s="51">
        <v>0.430363</v>
      </c>
      <c r="HK51" s="51">
        <v>0.45134400000000002</v>
      </c>
      <c r="HL51" s="51">
        <v>0.89429499999999995</v>
      </c>
      <c r="HM51" s="51">
        <v>0.72495699999999996</v>
      </c>
      <c r="HN51" s="51">
        <v>0.67721900000000002</v>
      </c>
      <c r="HO51" s="51">
        <v>0.494398</v>
      </c>
      <c r="HP51" s="51">
        <v>0.59533800000000003</v>
      </c>
      <c r="HQ51" s="51">
        <v>0.76777600000000001</v>
      </c>
      <c r="HR51" s="51">
        <v>0.51622699999999999</v>
      </c>
      <c r="HS51" s="51">
        <v>0.65732999999999997</v>
      </c>
      <c r="HT51" s="51">
        <v>0.56551799999999997</v>
      </c>
      <c r="HU51" s="51">
        <v>0.69609299999999996</v>
      </c>
      <c r="HV51" s="51">
        <v>0.41885600000000001</v>
      </c>
      <c r="HW51" s="51">
        <v>0.64528799999999997</v>
      </c>
      <c r="HX51" s="51">
        <v>0.41896600000000001</v>
      </c>
      <c r="HY51" s="71">
        <f t="shared" si="43"/>
        <v>0.5846688888888889</v>
      </c>
      <c r="IA51" s="50">
        <v>0.48204999999999998</v>
      </c>
      <c r="IB51" s="50">
        <v>0.59479800000000005</v>
      </c>
      <c r="IC51" s="50">
        <v>0.37766499999999997</v>
      </c>
      <c r="ID51" s="50">
        <v>0.66740999999999995</v>
      </c>
      <c r="IE51" s="50">
        <v>0.65615699999999999</v>
      </c>
      <c r="IF51" s="50">
        <v>0.47294599999999998</v>
      </c>
      <c r="IG51" s="70">
        <f t="shared" si="44"/>
        <v>0.54183766666666655</v>
      </c>
      <c r="II51" s="50">
        <v>0.72957099999999997</v>
      </c>
      <c r="IJ51" s="50">
        <v>0.69331799999999999</v>
      </c>
      <c r="IK51" s="50">
        <v>0.54987200000000003</v>
      </c>
      <c r="IL51" s="86">
        <v>0.74178100000000002</v>
      </c>
      <c r="IM51" s="95">
        <f t="shared" si="45"/>
        <v>0.67863550000000006</v>
      </c>
      <c r="IN51" s="74"/>
      <c r="IO51" s="74">
        <f t="shared" si="46"/>
        <v>0.60171401851851847</v>
      </c>
      <c r="IP51" s="74">
        <f t="shared" si="47"/>
        <v>4.0399315729526007E-2</v>
      </c>
      <c r="IQ51" s="74">
        <f t="shared" si="48"/>
        <v>28</v>
      </c>
      <c r="IR51" s="74"/>
      <c r="IS51" s="74"/>
      <c r="IT51" s="50">
        <v>0.57283399999999995</v>
      </c>
      <c r="IU51" s="50">
        <v>0.79035100000000003</v>
      </c>
      <c r="IV51" s="50">
        <v>0.62015699999999996</v>
      </c>
      <c r="IW51" s="50">
        <v>0.68552199999999996</v>
      </c>
      <c r="IX51" s="50">
        <v>0.461536</v>
      </c>
      <c r="IY51" s="50">
        <v>0.515683</v>
      </c>
      <c r="IZ51" s="50">
        <v>0.61040700000000003</v>
      </c>
      <c r="JA51" s="43">
        <f t="shared" si="49"/>
        <v>0.60807</v>
      </c>
      <c r="JC51" s="50">
        <v>0.34667399999999998</v>
      </c>
      <c r="JD51" s="50">
        <v>0.73028700000000002</v>
      </c>
      <c r="JE51" s="50">
        <v>0.69744099999999998</v>
      </c>
      <c r="JF51" s="43">
        <f t="shared" si="50"/>
        <v>0.59146733333333334</v>
      </c>
      <c r="JH51" s="51">
        <v>0.481296</v>
      </c>
      <c r="JI51" s="51">
        <v>0.57298000000000004</v>
      </c>
      <c r="JJ51" s="152">
        <v>0.78333200000000003</v>
      </c>
      <c r="JK51" s="51">
        <v>0.67407499999999998</v>
      </c>
      <c r="JL51" s="51">
        <v>0.70500600000000002</v>
      </c>
      <c r="JM51" s="51">
        <v>0.63415600000000005</v>
      </c>
      <c r="JN51" s="51">
        <v>0.63849900000000004</v>
      </c>
      <c r="JO51" s="51">
        <v>0.78646199999999999</v>
      </c>
      <c r="JP51" s="51">
        <v>0.53228600000000004</v>
      </c>
      <c r="JQ51" s="51">
        <v>0.700762</v>
      </c>
      <c r="JR51" s="51">
        <v>0.75924800000000003</v>
      </c>
      <c r="JS51" s="43">
        <f t="shared" si="51"/>
        <v>0.66073654545454552</v>
      </c>
      <c r="JU51" s="43">
        <f t="shared" si="75"/>
        <v>0.59976866666666662</v>
      </c>
      <c r="JV51" s="43">
        <f t="shared" si="76"/>
        <v>8.3013333333333272E-3</v>
      </c>
      <c r="JW51" s="43">
        <f t="shared" si="77"/>
        <v>10</v>
      </c>
      <c r="JZ51" s="50">
        <v>-2.745E-3</v>
      </c>
      <c r="KA51" s="50">
        <v>0.296954</v>
      </c>
      <c r="KB51" s="50">
        <v>-1.2174000000000001E-2</v>
      </c>
      <c r="KC51" s="50">
        <v>1.439E-2</v>
      </c>
      <c r="KD51" s="50">
        <v>7.5314999999999993E-2</v>
      </c>
      <c r="KE51" s="50">
        <v>4.3456000000000002E-2</v>
      </c>
      <c r="KF51" s="50">
        <v>-2.0792000000000001E-2</v>
      </c>
      <c r="KG51" s="50">
        <v>5.1929999999999997E-2</v>
      </c>
      <c r="KH51" s="50">
        <v>0.17116200000000001</v>
      </c>
      <c r="KI51" s="50">
        <v>7.0852999999999999E-2</v>
      </c>
      <c r="KJ51" s="43">
        <f t="shared" si="52"/>
        <v>6.8834899999999991E-2</v>
      </c>
      <c r="KL51" s="50">
        <v>0.17107900000000001</v>
      </c>
      <c r="KM51" s="50">
        <v>0.14522299999999999</v>
      </c>
      <c r="KN51" s="50">
        <v>0.10352600000000001</v>
      </c>
      <c r="KO51" s="50">
        <v>9.8972000000000004E-2</v>
      </c>
      <c r="KP51" s="50">
        <v>6.2837000000000004E-2</v>
      </c>
      <c r="KQ51" s="43">
        <f t="shared" si="53"/>
        <v>0.1163274</v>
      </c>
      <c r="KS51" s="50">
        <v>4.2203999999999998E-2</v>
      </c>
      <c r="KT51" s="50">
        <v>-9.8600000000000007E-3</v>
      </c>
      <c r="KU51" s="50">
        <v>4.8531999999999999E-2</v>
      </c>
      <c r="KV51" s="43">
        <f t="shared" si="54"/>
        <v>2.6958666666666669E-2</v>
      </c>
      <c r="KX51" s="43">
        <f t="shared" si="55"/>
        <v>7.0706988888888891E-2</v>
      </c>
      <c r="KY51" s="43">
        <f t="shared" si="56"/>
        <v>2.5815506722427096E-2</v>
      </c>
      <c r="KZ51" s="43">
        <f t="shared" si="57"/>
        <v>18</v>
      </c>
      <c r="LD51" s="50">
        <v>0.72957099999999997</v>
      </c>
      <c r="LE51" s="50">
        <v>0.69331799999999999</v>
      </c>
      <c r="LF51" s="50">
        <v>0.54987200000000003</v>
      </c>
      <c r="LG51" s="50">
        <v>0.74178100000000002</v>
      </c>
      <c r="LH51" s="43">
        <f t="shared" si="58"/>
        <v>0.67863550000000006</v>
      </c>
      <c r="LJ51" s="51">
        <v>0.74865800000000005</v>
      </c>
      <c r="LK51" s="51">
        <v>0.50039599999999995</v>
      </c>
      <c r="LL51" s="51">
        <v>0.83204100000000003</v>
      </c>
      <c r="LM51" s="51">
        <v>0.56798000000000004</v>
      </c>
      <c r="LN51" s="51">
        <v>0.63067799999999996</v>
      </c>
      <c r="LO51" s="51">
        <v>0.96953999999999996</v>
      </c>
      <c r="LP51" s="51">
        <v>0.66278400000000004</v>
      </c>
      <c r="LQ51" s="51">
        <v>0.85685800000000001</v>
      </c>
      <c r="LR51" s="51">
        <v>0.49495800000000001</v>
      </c>
      <c r="LS51" s="51">
        <v>0.37023600000000001</v>
      </c>
      <c r="LT51" s="43">
        <f t="shared" si="59"/>
        <v>0.66341290000000019</v>
      </c>
      <c r="LV51" s="50">
        <v>0.66332899999999995</v>
      </c>
      <c r="LW51" s="50">
        <v>0.67061300000000001</v>
      </c>
      <c r="LX51" s="50">
        <v>0.48375000000000001</v>
      </c>
      <c r="LY51" s="50">
        <v>0.60581600000000002</v>
      </c>
      <c r="LZ51" s="50">
        <v>0.41270600000000002</v>
      </c>
      <c r="MA51" s="74">
        <f t="shared" si="60"/>
        <v>0.56724280000000005</v>
      </c>
      <c r="MB51" s="74"/>
      <c r="MC51" s="74">
        <f t="shared" si="61"/>
        <v>0.63643040000000006</v>
      </c>
      <c r="MD51" s="74">
        <f t="shared" si="62"/>
        <v>3.487178842087113E-2</v>
      </c>
      <c r="ME51" s="43">
        <f t="shared" si="63"/>
        <v>19</v>
      </c>
      <c r="MH51" s="50">
        <v>0.15240799999999999</v>
      </c>
      <c r="MI51" s="50">
        <v>0.18110100000000001</v>
      </c>
      <c r="MJ51" s="50">
        <v>6.6156000000000006E-2</v>
      </c>
      <c r="MK51" s="50">
        <v>9.8354999999999998E-2</v>
      </c>
      <c r="ML51" s="50">
        <v>0.31650200000000001</v>
      </c>
      <c r="MM51" s="50">
        <v>0.28137800000000002</v>
      </c>
      <c r="MN51" s="50">
        <v>0.14039699999999999</v>
      </c>
      <c r="MO51" s="50">
        <v>0.16152900000000001</v>
      </c>
      <c r="MP51" s="50">
        <v>6.7377999999999993E-2</v>
      </c>
      <c r="MQ51" s="50">
        <v>5.6797E-2</v>
      </c>
      <c r="MR51" s="43">
        <f t="shared" si="64"/>
        <v>0.1522001</v>
      </c>
      <c r="MT51" s="50">
        <v>3.6056999999999999E-2</v>
      </c>
      <c r="MU51" s="50">
        <v>3.9738000000000002E-2</v>
      </c>
      <c r="MV51" s="50">
        <v>3.1330999999999998E-2</v>
      </c>
      <c r="MW51" s="50">
        <v>7.6980000000000007E-2</v>
      </c>
      <c r="MX51" s="43">
        <f t="shared" si="65"/>
        <v>4.6026499999999998E-2</v>
      </c>
      <c r="MZ51" s="50">
        <v>3.7538000000000002E-2</v>
      </c>
      <c r="NA51" s="50">
        <v>6.2240999999999998E-2</v>
      </c>
      <c r="NB51" s="50">
        <v>2.6029E-2</v>
      </c>
      <c r="NC51" s="50">
        <v>4.8705999999999999E-2</v>
      </c>
      <c r="ND51" s="50">
        <v>6.8670999999999996E-2</v>
      </c>
      <c r="NE51" s="50">
        <v>7.2937000000000002E-2</v>
      </c>
      <c r="NF51" s="43">
        <f t="shared" si="66"/>
        <v>5.2687000000000005E-2</v>
      </c>
      <c r="NH51" s="43">
        <f t="shared" si="67"/>
        <v>8.3637866666666671E-2</v>
      </c>
      <c r="NI51" s="43">
        <f t="shared" si="68"/>
        <v>3.433499402846088E-2</v>
      </c>
      <c r="NJ51" s="43">
        <f t="shared" si="69"/>
        <v>20</v>
      </c>
      <c r="NM51" s="51">
        <v>0.148725</v>
      </c>
      <c r="NN51" s="51">
        <v>0.56382500000000002</v>
      </c>
      <c r="NO51" s="51">
        <v>0.61568000000000001</v>
      </c>
      <c r="NP51" s="51">
        <v>0.74593799999999999</v>
      </c>
      <c r="NQ51" s="51">
        <v>0.38061099999999998</v>
      </c>
      <c r="NR51" s="51">
        <v>0.724082</v>
      </c>
      <c r="NS51" s="43">
        <f t="shared" si="70"/>
        <v>0.52981016666666669</v>
      </c>
      <c r="NU51" s="51">
        <v>0.119903</v>
      </c>
      <c r="NV51" s="51">
        <v>0.65910800000000003</v>
      </c>
      <c r="NW51" s="43">
        <f t="shared" si="71"/>
        <v>0.3895055</v>
      </c>
      <c r="NY51" s="50">
        <v>0.59963900000000003</v>
      </c>
      <c r="NZ51" s="50">
        <v>0.68966300000000003</v>
      </c>
      <c r="OA51" s="50">
        <v>0.71160900000000005</v>
      </c>
      <c r="OB51" s="50">
        <v>0.60152600000000001</v>
      </c>
      <c r="OC51" s="50">
        <v>0.65678099999999995</v>
      </c>
      <c r="OD51" s="43">
        <f t="shared" si="78"/>
        <v>0.65184360000000008</v>
      </c>
      <c r="OF51" s="43">
        <f t="shared" si="79"/>
        <v>0.52371975555555561</v>
      </c>
      <c r="OG51" s="43">
        <f t="shared" si="80"/>
        <v>7.5791687117891943E-2</v>
      </c>
      <c r="OH51" s="43">
        <f t="shared" si="81"/>
        <v>13</v>
      </c>
      <c r="OI51" s="74"/>
      <c r="OJ51" s="74"/>
      <c r="OU51" s="75"/>
      <c r="OV51" s="75"/>
      <c r="OW51" s="75"/>
      <c r="OX51" s="75"/>
      <c r="PD51" s="75"/>
      <c r="PE51" s="75"/>
      <c r="PF51" s="75"/>
      <c r="PG51" s="75"/>
      <c r="PH51" s="75"/>
      <c r="PI51" s="75"/>
      <c r="PJ51" s="75"/>
      <c r="PK51" s="75"/>
      <c r="PL51" s="75"/>
      <c r="PM51" s="75"/>
      <c r="PN51" s="75"/>
      <c r="PO51" s="75"/>
      <c r="PV51" s="74"/>
      <c r="PW51" s="74"/>
      <c r="PX51" s="74"/>
      <c r="PY51" s="74"/>
      <c r="PZ51" s="74"/>
      <c r="QA51" s="74"/>
      <c r="QB51" s="74"/>
      <c r="QC51" s="74"/>
      <c r="QD51" s="74"/>
      <c r="QE51" s="74"/>
      <c r="QF51" s="74"/>
      <c r="QG51" s="74"/>
      <c r="QN51" s="74"/>
      <c r="QO51" s="74"/>
      <c r="QP51" s="74"/>
      <c r="QQ51" s="74"/>
      <c r="QR51" s="74"/>
      <c r="QS51" s="74"/>
      <c r="QU51" s="74"/>
      <c r="QV51" s="74"/>
      <c r="QW51" s="74"/>
      <c r="QY51" s="74"/>
      <c r="QZ51" s="74"/>
      <c r="RA51" s="74"/>
      <c r="RG51" s="74"/>
      <c r="RI51" s="74"/>
      <c r="RQ51" s="74"/>
      <c r="RR51" s="74"/>
      <c r="RZ51" s="74"/>
      <c r="SA51" s="74"/>
      <c r="SB51" s="74"/>
      <c r="SC51" s="74"/>
      <c r="SI51" s="74"/>
      <c r="SJ51" s="74"/>
    </row>
    <row r="52" spans="1:504" x14ac:dyDescent="0.2">
      <c r="A52" s="69">
        <v>64.260000000000005</v>
      </c>
      <c r="B52" s="59">
        <f t="shared" si="82"/>
        <v>60</v>
      </c>
      <c r="C52" s="59">
        <v>44</v>
      </c>
      <c r="E52" s="50">
        <v>0.75062499999999999</v>
      </c>
      <c r="F52" s="50">
        <v>0.59504699999999999</v>
      </c>
      <c r="G52" s="50">
        <v>0.69164099999999995</v>
      </c>
      <c r="H52" s="50">
        <v>0.62333099999999997</v>
      </c>
      <c r="I52" s="50">
        <v>1.0301880000000001</v>
      </c>
      <c r="J52" s="50">
        <v>0.68227599999999999</v>
      </c>
      <c r="K52" s="50">
        <v>0.52400599999999997</v>
      </c>
      <c r="L52" s="50">
        <v>0.59270299999999998</v>
      </c>
      <c r="M52" s="50">
        <v>0.675701</v>
      </c>
      <c r="N52" s="50">
        <v>0.69281599999999999</v>
      </c>
      <c r="O52" s="70">
        <f t="shared" si="9"/>
        <v>0.68583340000000004</v>
      </c>
      <c r="Q52" s="50">
        <v>0.59093399999999996</v>
      </c>
      <c r="R52" s="50">
        <v>0.86015699999999995</v>
      </c>
      <c r="S52" s="50">
        <v>0.69209500000000002</v>
      </c>
      <c r="T52" s="50">
        <v>0.51583100000000004</v>
      </c>
      <c r="U52" s="70">
        <f t="shared" si="10"/>
        <v>0.66475424999999999</v>
      </c>
      <c r="W52" s="50">
        <v>0.53847500000000004</v>
      </c>
      <c r="X52" s="50">
        <v>0.64673599999999998</v>
      </c>
      <c r="Y52" s="50">
        <v>0.54006699999999996</v>
      </c>
      <c r="Z52" s="50">
        <v>0.87060800000000005</v>
      </c>
      <c r="AA52" s="50">
        <v>0.51353000000000004</v>
      </c>
      <c r="AB52" s="50">
        <v>0.68463799999999997</v>
      </c>
      <c r="AC52" s="50">
        <v>0.54975600000000002</v>
      </c>
      <c r="AD52" s="70">
        <f t="shared" si="11"/>
        <v>0.62054428571428577</v>
      </c>
      <c r="AF52" s="50">
        <v>0.50078299999999998</v>
      </c>
      <c r="AG52" s="50">
        <v>0.39330999999999999</v>
      </c>
      <c r="AH52" s="50">
        <v>0.62908299999999995</v>
      </c>
      <c r="AI52" s="50">
        <v>0.46933000000000002</v>
      </c>
      <c r="AJ52" s="50">
        <v>0.54311699999999996</v>
      </c>
      <c r="AK52" s="50">
        <v>0.58149300000000004</v>
      </c>
      <c r="AL52" s="50">
        <v>0.37057600000000002</v>
      </c>
      <c r="AM52" s="70">
        <f t="shared" si="12"/>
        <v>0.49824171428571429</v>
      </c>
      <c r="AO52" s="43">
        <f t="shared" si="13"/>
        <v>0.61734341250000002</v>
      </c>
      <c r="AP52" s="43">
        <f t="shared" si="14"/>
        <v>4.1966381393386709E-2</v>
      </c>
      <c r="AQ52" s="43">
        <f t="shared" si="15"/>
        <v>28</v>
      </c>
      <c r="AU52" s="51">
        <v>0.41792200000000002</v>
      </c>
      <c r="AV52" s="51">
        <v>0.34989999999999999</v>
      </c>
      <c r="AW52" s="51">
        <v>0.64310500000000004</v>
      </c>
      <c r="AX52" s="51">
        <v>0.417659</v>
      </c>
      <c r="AY52" s="51">
        <v>0.49490400000000001</v>
      </c>
      <c r="AZ52" s="51">
        <v>0.92630800000000002</v>
      </c>
      <c r="BA52" s="51">
        <v>0.53306799999999999</v>
      </c>
      <c r="BB52" s="51">
        <v>0.61031299999999999</v>
      </c>
      <c r="BC52" s="51">
        <v>0.471078</v>
      </c>
      <c r="BD52" s="51">
        <v>0.66713</v>
      </c>
      <c r="BE52" s="51">
        <v>0.88076100000000002</v>
      </c>
      <c r="BF52" s="51">
        <v>0.54833200000000004</v>
      </c>
      <c r="BG52" s="51">
        <v>0.74882099999999996</v>
      </c>
      <c r="BH52" s="51">
        <v>0.64354</v>
      </c>
      <c r="BI52" s="51">
        <v>0.81535500000000005</v>
      </c>
      <c r="BJ52" s="51">
        <v>0.42030499999999998</v>
      </c>
      <c r="BK52" s="51">
        <v>0.53463799999999995</v>
      </c>
      <c r="BL52" s="51">
        <v>0.37961800000000001</v>
      </c>
      <c r="BM52" s="43">
        <f t="shared" si="16"/>
        <v>0.58348650000000002</v>
      </c>
      <c r="BO52" s="50">
        <v>0.433699</v>
      </c>
      <c r="BP52" s="50">
        <v>0.59057300000000001</v>
      </c>
      <c r="BQ52" s="50">
        <v>0.39227000000000001</v>
      </c>
      <c r="BR52" s="50">
        <v>0.69220800000000005</v>
      </c>
      <c r="BS52" s="50">
        <v>0.60482199999999997</v>
      </c>
      <c r="BT52" s="50">
        <v>0.537887</v>
      </c>
      <c r="BU52" s="43">
        <f t="shared" si="17"/>
        <v>0.54190983333333331</v>
      </c>
      <c r="BW52" s="50">
        <v>0.67654300000000001</v>
      </c>
      <c r="BX52" s="50">
        <v>0.67594299999999996</v>
      </c>
      <c r="BY52" s="50">
        <v>0.70632600000000001</v>
      </c>
      <c r="BZ52" s="50">
        <v>0.63144100000000003</v>
      </c>
      <c r="CA52" s="43">
        <f t="shared" si="18"/>
        <v>0.67256324999999995</v>
      </c>
      <c r="CC52" s="51">
        <v>0.68344499999999997</v>
      </c>
      <c r="CD52" s="51">
        <v>0.50464600000000004</v>
      </c>
      <c r="CE52" s="51">
        <v>0.78779600000000005</v>
      </c>
      <c r="CF52" s="51">
        <v>0.585364</v>
      </c>
      <c r="CG52" s="51">
        <v>0.66069100000000003</v>
      </c>
      <c r="CH52" s="51">
        <v>0.88204099999999996</v>
      </c>
      <c r="CI52" s="51">
        <v>0.68456099999999998</v>
      </c>
      <c r="CJ52" s="51">
        <v>0.90292399999999995</v>
      </c>
      <c r="CK52" s="51">
        <v>0.50617000000000001</v>
      </c>
      <c r="CL52" s="51">
        <v>0.38988299999999998</v>
      </c>
      <c r="CM52" s="43">
        <f t="shared" si="19"/>
        <v>0.65875209999999995</v>
      </c>
      <c r="CO52" s="50">
        <v>0.64995199999999997</v>
      </c>
      <c r="CP52" s="50">
        <v>0.75192499999999995</v>
      </c>
      <c r="CQ52" s="50">
        <v>0.50629199999999996</v>
      </c>
      <c r="CR52" s="50">
        <v>0.59551299999999996</v>
      </c>
      <c r="CS52" s="50">
        <v>0.45909299999999997</v>
      </c>
      <c r="CT52" s="43">
        <f t="shared" si="20"/>
        <v>0.59255499999999994</v>
      </c>
      <c r="CV52" s="43">
        <f t="shared" si="21"/>
        <v>0.60985333666666663</v>
      </c>
      <c r="CW52" s="43">
        <f t="shared" si="22"/>
        <v>5.4622304185767863E-2</v>
      </c>
      <c r="CX52" s="43">
        <f t="shared" si="23"/>
        <v>43</v>
      </c>
      <c r="DB52" s="50">
        <v>0.60883100000000001</v>
      </c>
      <c r="DC52" s="50">
        <v>0.45533400000000002</v>
      </c>
      <c r="DD52" s="50">
        <v>0.41813400000000001</v>
      </c>
      <c r="DE52" s="50">
        <v>0.43221599999999999</v>
      </c>
      <c r="DF52" s="50">
        <v>0.86454900000000001</v>
      </c>
      <c r="DG52" s="50">
        <v>0.61992400000000003</v>
      </c>
      <c r="DH52" s="43">
        <f t="shared" si="24"/>
        <v>0.56649800000000006</v>
      </c>
      <c r="DJ52" s="50">
        <v>0.247557</v>
      </c>
      <c r="DK52" s="50">
        <v>0.43266199999999999</v>
      </c>
      <c r="DL52" s="50">
        <v>0.397949</v>
      </c>
      <c r="DM52" s="50">
        <v>0.43847399999999997</v>
      </c>
      <c r="DN52" s="50">
        <v>0.59944299999999995</v>
      </c>
      <c r="DO52" s="50">
        <v>0.76014599999999999</v>
      </c>
      <c r="DP52" s="50">
        <v>0.53932000000000002</v>
      </c>
      <c r="DQ52" s="50">
        <v>0.83010899999999999</v>
      </c>
      <c r="DR52" s="50">
        <v>0.44552700000000001</v>
      </c>
      <c r="DS52" s="50">
        <v>0.58818899999999996</v>
      </c>
      <c r="DT52" s="50">
        <v>0.48855599999999999</v>
      </c>
      <c r="DU52" s="50">
        <v>0.73202800000000001</v>
      </c>
      <c r="DV52" s="50">
        <v>0.891513</v>
      </c>
      <c r="DW52" s="43">
        <f t="shared" si="25"/>
        <v>0.56857484615384613</v>
      </c>
      <c r="DY52" s="50">
        <v>0.48342000000000002</v>
      </c>
      <c r="DZ52" s="50">
        <v>0.51668599999999998</v>
      </c>
      <c r="EA52" s="50">
        <v>0.81705499999999998</v>
      </c>
      <c r="EB52" s="50">
        <v>0.59543800000000002</v>
      </c>
      <c r="EC52" s="50">
        <v>0.84346900000000002</v>
      </c>
      <c r="ED52" s="43">
        <f t="shared" si="26"/>
        <v>0.65121359999999995</v>
      </c>
      <c r="EF52" s="50">
        <v>0.242755</v>
      </c>
      <c r="EG52" s="50">
        <v>0.28783300000000001</v>
      </c>
      <c r="EH52" s="50">
        <v>0.60000100000000001</v>
      </c>
      <c r="EI52" s="50">
        <v>0.72196700000000003</v>
      </c>
      <c r="EJ52" s="50">
        <v>0.49335699999999999</v>
      </c>
      <c r="EK52" s="43">
        <f t="shared" si="27"/>
        <v>0.46918260000000001</v>
      </c>
      <c r="EM52" s="43">
        <f t="shared" si="28"/>
        <v>0.56386726153846156</v>
      </c>
      <c r="EN52" s="43">
        <f t="shared" si="29"/>
        <v>3.7219674581076043E-2</v>
      </c>
      <c r="EO52" s="43">
        <f t="shared" si="30"/>
        <v>29</v>
      </c>
      <c r="ER52" s="50">
        <v>0.62291399999999997</v>
      </c>
      <c r="ES52" s="50">
        <v>0.76302499999999995</v>
      </c>
      <c r="ET52" s="50">
        <v>0.44813399999999998</v>
      </c>
      <c r="EU52" s="43">
        <f t="shared" si="31"/>
        <v>0.61135766666666669</v>
      </c>
      <c r="EW52" s="50">
        <v>0.26499699999999998</v>
      </c>
      <c r="EX52" s="50">
        <v>0.20569399999999999</v>
      </c>
      <c r="EY52" s="50">
        <v>0.37981199999999998</v>
      </c>
      <c r="EZ52" s="50">
        <v>0.30469600000000002</v>
      </c>
      <c r="FA52" s="50">
        <v>0.47106399999999998</v>
      </c>
      <c r="FB52" s="50">
        <v>0.22309399999999999</v>
      </c>
      <c r="FC52" s="43">
        <f t="shared" si="32"/>
        <v>0.30822616666666663</v>
      </c>
      <c r="FE52" s="50">
        <v>0.48004599999999997</v>
      </c>
      <c r="FF52" s="50">
        <v>0.81115599999999999</v>
      </c>
      <c r="FG52" s="50">
        <v>0.70138699999999998</v>
      </c>
      <c r="FH52" s="50">
        <v>0.497089</v>
      </c>
      <c r="FI52" s="50">
        <v>0.52427199999999996</v>
      </c>
      <c r="FJ52" s="50">
        <v>0.45362799999999998</v>
      </c>
      <c r="FK52" s="50">
        <v>0.42523100000000003</v>
      </c>
      <c r="FL52" s="50">
        <v>0.26975700000000002</v>
      </c>
      <c r="FM52" s="50">
        <v>0.72166200000000003</v>
      </c>
      <c r="FN52" s="50">
        <v>0.51273199999999997</v>
      </c>
      <c r="FO52" s="43">
        <f t="shared" si="33"/>
        <v>0.53969599999999995</v>
      </c>
      <c r="FQ52" s="51">
        <v>0.352238</v>
      </c>
      <c r="FR52" s="51">
        <v>1.089594</v>
      </c>
      <c r="FS52" s="51">
        <v>0.75884799999999997</v>
      </c>
      <c r="FT52" s="43">
        <f t="shared" si="34"/>
        <v>0.7335600000000001</v>
      </c>
      <c r="FV52" s="43">
        <f t="shared" si="35"/>
        <v>0.5482099583333333</v>
      </c>
      <c r="FW52" s="43">
        <f t="shared" si="36"/>
        <v>8.9445970080080012E-2</v>
      </c>
      <c r="FX52" s="43">
        <f t="shared" si="37"/>
        <v>22</v>
      </c>
      <c r="GA52" s="50">
        <v>0.33585700000000002</v>
      </c>
      <c r="GB52" s="50">
        <v>0.30634699999999998</v>
      </c>
      <c r="GC52" s="43">
        <f t="shared" si="38"/>
        <v>0.321102</v>
      </c>
      <c r="GE52" s="50">
        <v>0.49751299999999998</v>
      </c>
      <c r="GF52" s="51">
        <v>0.47744900000000001</v>
      </c>
      <c r="GG52" s="51">
        <v>0.194438</v>
      </c>
      <c r="GH52" s="43">
        <f t="shared" si="39"/>
        <v>0.33594350000000001</v>
      </c>
      <c r="GJ52" s="50">
        <v>0.70744399999999996</v>
      </c>
      <c r="GK52" s="50">
        <v>0.40080700000000002</v>
      </c>
      <c r="GL52" s="50">
        <v>0.64573599999999998</v>
      </c>
      <c r="GM52" s="43">
        <f t="shared" si="40"/>
        <v>0.58466233333333328</v>
      </c>
      <c r="GO52" s="51">
        <v>0.51034900000000005</v>
      </c>
      <c r="GP52" s="51">
        <v>0.35198099999999999</v>
      </c>
      <c r="GQ52" s="51">
        <v>0.48769000000000001</v>
      </c>
      <c r="GR52" s="51">
        <v>0.62982800000000005</v>
      </c>
      <c r="GS52" s="51">
        <v>0.31508999999999998</v>
      </c>
      <c r="GT52" s="51">
        <v>0.50570899999999996</v>
      </c>
      <c r="GU52" s="51">
        <v>0.55254700000000001</v>
      </c>
      <c r="GV52" s="51">
        <v>0.78613</v>
      </c>
      <c r="GW52" s="51">
        <v>0.73618600000000001</v>
      </c>
      <c r="GX52" s="43">
        <f t="shared" si="41"/>
        <v>0.54172333333333333</v>
      </c>
      <c r="GZ52" s="43">
        <f t="shared" si="73"/>
        <v>0.43480520833333336</v>
      </c>
      <c r="HA52" s="43">
        <f t="shared" si="74"/>
        <v>6.3960588131060675E-2</v>
      </c>
      <c r="HB52" s="43">
        <f t="shared" si="42"/>
        <v>17</v>
      </c>
      <c r="HG52" s="51">
        <v>0.41792200000000002</v>
      </c>
      <c r="HH52" s="51">
        <v>0.34989999999999999</v>
      </c>
      <c r="HI52" s="51">
        <v>0.64310500000000004</v>
      </c>
      <c r="HJ52" s="51">
        <v>0.417659</v>
      </c>
      <c r="HK52" s="51">
        <v>0.49490400000000001</v>
      </c>
      <c r="HL52" s="51">
        <v>0.92630800000000002</v>
      </c>
      <c r="HM52" s="51">
        <v>0.53306799999999999</v>
      </c>
      <c r="HN52" s="51">
        <v>0.61031299999999999</v>
      </c>
      <c r="HO52" s="51">
        <v>0.471078</v>
      </c>
      <c r="HP52" s="51">
        <v>0.66713</v>
      </c>
      <c r="HQ52" s="51">
        <v>0.88076100000000002</v>
      </c>
      <c r="HR52" s="51">
        <v>0.54833200000000004</v>
      </c>
      <c r="HS52" s="51">
        <v>0.74882099999999996</v>
      </c>
      <c r="HT52" s="51">
        <v>0.64354</v>
      </c>
      <c r="HU52" s="51">
        <v>0.81535500000000005</v>
      </c>
      <c r="HV52" s="51">
        <v>0.42030499999999998</v>
      </c>
      <c r="HW52" s="51">
        <v>0.53463799999999995</v>
      </c>
      <c r="HX52" s="51">
        <v>0.37961800000000001</v>
      </c>
      <c r="HY52" s="71">
        <f t="shared" si="43"/>
        <v>0.58348650000000002</v>
      </c>
      <c r="IA52" s="50">
        <v>0.433699</v>
      </c>
      <c r="IB52" s="50">
        <v>0.59057300000000001</v>
      </c>
      <c r="IC52" s="50">
        <v>0.39227000000000001</v>
      </c>
      <c r="ID52" s="50">
        <v>0.69220800000000005</v>
      </c>
      <c r="IE52" s="50">
        <v>0.60482199999999997</v>
      </c>
      <c r="IF52" s="50">
        <v>0.537887</v>
      </c>
      <c r="IG52" s="70">
        <f t="shared" si="44"/>
        <v>0.54190983333333331</v>
      </c>
      <c r="II52" s="50">
        <v>0.67654300000000001</v>
      </c>
      <c r="IJ52" s="50">
        <v>0.67594299999999996</v>
      </c>
      <c r="IK52" s="50">
        <v>0.70632600000000001</v>
      </c>
      <c r="IL52" s="86">
        <v>0.63144100000000003</v>
      </c>
      <c r="IM52" s="95">
        <f t="shared" si="45"/>
        <v>0.67256324999999995</v>
      </c>
      <c r="IN52" s="74"/>
      <c r="IO52" s="74">
        <f t="shared" si="46"/>
        <v>0.59931986111111113</v>
      </c>
      <c r="IP52" s="74">
        <f t="shared" si="47"/>
        <v>3.8538294006198279E-2</v>
      </c>
      <c r="IQ52" s="74">
        <f t="shared" si="48"/>
        <v>28</v>
      </c>
      <c r="IR52" s="74"/>
      <c r="IS52" s="74"/>
      <c r="IT52" s="50">
        <v>0.65249599999999996</v>
      </c>
      <c r="IU52" s="50">
        <v>0.68090200000000001</v>
      </c>
      <c r="IV52" s="50">
        <v>0.63630900000000001</v>
      </c>
      <c r="IW52" s="50">
        <v>0.59581300000000004</v>
      </c>
      <c r="IX52" s="50">
        <v>0.43842900000000001</v>
      </c>
      <c r="IY52" s="50">
        <v>0.48665000000000003</v>
      </c>
      <c r="IZ52" s="50">
        <v>0.689249</v>
      </c>
      <c r="JA52" s="43">
        <f t="shared" si="49"/>
        <v>0.59712114285714279</v>
      </c>
      <c r="JC52" s="50">
        <v>0.36515500000000001</v>
      </c>
      <c r="JD52" s="50">
        <v>0.72882000000000002</v>
      </c>
      <c r="JE52" s="50">
        <v>0.77941199999999999</v>
      </c>
      <c r="JF52" s="43">
        <f t="shared" si="50"/>
        <v>0.62446233333333334</v>
      </c>
      <c r="JH52" s="51">
        <v>0.45318000000000003</v>
      </c>
      <c r="JI52" s="51">
        <v>0.60205200000000003</v>
      </c>
      <c r="JJ52" s="152">
        <v>0.744363</v>
      </c>
      <c r="JK52" s="51">
        <v>0.63771299999999997</v>
      </c>
      <c r="JL52" s="51">
        <v>0.59585299999999997</v>
      </c>
      <c r="JM52" s="51">
        <v>0.58304199999999995</v>
      </c>
      <c r="JN52" s="51">
        <v>0.71792400000000001</v>
      </c>
      <c r="JO52" s="51">
        <v>0.77163300000000001</v>
      </c>
      <c r="JP52" s="51">
        <v>0.47691800000000001</v>
      </c>
      <c r="JQ52" s="51">
        <v>0.679956</v>
      </c>
      <c r="JR52" s="51">
        <v>0.86875800000000003</v>
      </c>
      <c r="JS52" s="43">
        <f t="shared" si="51"/>
        <v>0.64830836363636368</v>
      </c>
      <c r="JU52" s="43">
        <f t="shared" si="75"/>
        <v>0.61079173809523812</v>
      </c>
      <c r="JV52" s="43">
        <f t="shared" si="76"/>
        <v>1.3670595238095272E-2</v>
      </c>
      <c r="JW52" s="43">
        <f t="shared" si="77"/>
        <v>10</v>
      </c>
      <c r="JZ52" s="50">
        <v>-3.5241000000000001E-2</v>
      </c>
      <c r="KA52" s="50">
        <v>0.42203000000000002</v>
      </c>
      <c r="KB52" s="50">
        <v>-6.1419999999999999E-3</v>
      </c>
      <c r="KC52" s="50">
        <v>2.6424E-2</v>
      </c>
      <c r="KD52" s="50">
        <v>5.6099999999999997E-2</v>
      </c>
      <c r="KE52" s="50">
        <v>6.9463999999999998E-2</v>
      </c>
      <c r="KF52" s="50">
        <v>-3.6583999999999998E-2</v>
      </c>
      <c r="KG52" s="50">
        <v>5.4059999999999997E-2</v>
      </c>
      <c r="KH52" s="50">
        <v>0.15278</v>
      </c>
      <c r="KI52" s="50">
        <v>0.111316</v>
      </c>
      <c r="KJ52" s="43">
        <f t="shared" si="52"/>
        <v>8.1420699999999999E-2</v>
      </c>
      <c r="KL52" s="50">
        <v>0.12166399999999999</v>
      </c>
      <c r="KM52" s="50">
        <v>0.14136699999999999</v>
      </c>
      <c r="KN52" s="50">
        <v>6.3547000000000006E-2</v>
      </c>
      <c r="KO52" s="50">
        <v>9.0333999999999998E-2</v>
      </c>
      <c r="KP52" s="50">
        <v>6.0755000000000003E-2</v>
      </c>
      <c r="KQ52" s="43">
        <f t="shared" si="53"/>
        <v>9.5533400000000018E-2</v>
      </c>
      <c r="KS52" s="50">
        <v>3.5187000000000003E-2</v>
      </c>
      <c r="KT52" s="50">
        <v>1.916E-3</v>
      </c>
      <c r="KU52" s="50">
        <v>5.2238E-2</v>
      </c>
      <c r="KV52" s="43">
        <f t="shared" si="54"/>
        <v>2.9780333333333336E-2</v>
      </c>
      <c r="KX52" s="43">
        <f t="shared" si="55"/>
        <v>6.8911477777777772E-2</v>
      </c>
      <c r="KY52" s="43">
        <f t="shared" si="56"/>
        <v>1.9985218908579093E-2</v>
      </c>
      <c r="KZ52" s="43">
        <f t="shared" si="57"/>
        <v>18</v>
      </c>
      <c r="LD52" s="50">
        <v>0.67654300000000001</v>
      </c>
      <c r="LE52" s="50">
        <v>0.67594299999999996</v>
      </c>
      <c r="LF52" s="50">
        <v>0.70632600000000001</v>
      </c>
      <c r="LG52" s="50">
        <v>0.63144100000000003</v>
      </c>
      <c r="LH52" s="43">
        <f t="shared" si="58"/>
        <v>0.67256324999999995</v>
      </c>
      <c r="LJ52" s="51">
        <v>0.68344499999999997</v>
      </c>
      <c r="LK52" s="51">
        <v>0.50464600000000004</v>
      </c>
      <c r="LL52" s="51">
        <v>0.78779600000000005</v>
      </c>
      <c r="LM52" s="51">
        <v>0.585364</v>
      </c>
      <c r="LN52" s="51">
        <v>0.66069100000000003</v>
      </c>
      <c r="LO52" s="51">
        <v>0.88204099999999996</v>
      </c>
      <c r="LP52" s="51">
        <v>0.68456099999999998</v>
      </c>
      <c r="LQ52" s="51">
        <v>0.90292399999999995</v>
      </c>
      <c r="LR52" s="51">
        <v>0.50617000000000001</v>
      </c>
      <c r="LS52" s="51">
        <v>0.38988299999999998</v>
      </c>
      <c r="LT52" s="43">
        <f t="shared" si="59"/>
        <v>0.65875209999999995</v>
      </c>
      <c r="LV52" s="50">
        <v>0.64995199999999997</v>
      </c>
      <c r="LW52" s="50">
        <v>0.75192499999999995</v>
      </c>
      <c r="LX52" s="50">
        <v>0.50629199999999996</v>
      </c>
      <c r="LY52" s="50">
        <v>0.59551299999999996</v>
      </c>
      <c r="LZ52" s="50">
        <v>0.45909299999999997</v>
      </c>
      <c r="MA52" s="74">
        <f t="shared" si="60"/>
        <v>0.59255499999999994</v>
      </c>
      <c r="MB52" s="74"/>
      <c r="MC52" s="74">
        <f t="shared" si="61"/>
        <v>0.64129011666666669</v>
      </c>
      <c r="MD52" s="74">
        <f t="shared" si="62"/>
        <v>2.4691568489843073E-2</v>
      </c>
      <c r="ME52" s="43">
        <f t="shared" si="63"/>
        <v>19</v>
      </c>
      <c r="MH52" s="50">
        <v>0.143708</v>
      </c>
      <c r="MI52" s="50">
        <v>0.17963000000000001</v>
      </c>
      <c r="MJ52" s="50">
        <v>7.0820999999999995E-2</v>
      </c>
      <c r="MK52" s="50">
        <v>0.115937</v>
      </c>
      <c r="ML52" s="50">
        <v>0.30704900000000002</v>
      </c>
      <c r="MM52" s="50">
        <v>0.29399799999999998</v>
      </c>
      <c r="MN52" s="50">
        <v>0.13081799999999999</v>
      </c>
      <c r="MO52" s="50">
        <v>0.15876000000000001</v>
      </c>
      <c r="MP52" s="50">
        <v>7.0535E-2</v>
      </c>
      <c r="MQ52" s="50">
        <v>6.5684000000000006E-2</v>
      </c>
      <c r="MR52" s="43">
        <f t="shared" si="64"/>
        <v>0.153694</v>
      </c>
      <c r="MT52" s="50">
        <v>3.7402999999999999E-2</v>
      </c>
      <c r="MU52" s="50">
        <v>4.4180999999999998E-2</v>
      </c>
      <c r="MV52" s="50">
        <v>2.6519000000000001E-2</v>
      </c>
      <c r="MW52" s="50">
        <v>9.6884999999999999E-2</v>
      </c>
      <c r="MX52" s="43">
        <f t="shared" si="65"/>
        <v>5.1247000000000001E-2</v>
      </c>
      <c r="MZ52" s="50">
        <v>5.2219000000000002E-2</v>
      </c>
      <c r="NA52" s="50">
        <v>7.7290999999999999E-2</v>
      </c>
      <c r="NB52" s="50">
        <v>2.937E-2</v>
      </c>
      <c r="NC52" s="50">
        <v>4.3001999999999999E-2</v>
      </c>
      <c r="ND52" s="50">
        <v>7.6267000000000001E-2</v>
      </c>
      <c r="NE52" s="50">
        <v>7.0258000000000001E-2</v>
      </c>
      <c r="NF52" s="43">
        <f t="shared" si="66"/>
        <v>5.8067833333333325E-2</v>
      </c>
      <c r="NH52" s="43">
        <f t="shared" si="67"/>
        <v>8.7669611111111101E-2</v>
      </c>
      <c r="NI52" s="43">
        <f t="shared" si="68"/>
        <v>3.3070862744283461E-2</v>
      </c>
      <c r="NJ52" s="43">
        <f t="shared" si="69"/>
        <v>20</v>
      </c>
      <c r="NM52" s="51">
        <v>0.20699999999999999</v>
      </c>
      <c r="NN52" s="51">
        <v>0.83823700000000001</v>
      </c>
      <c r="NO52" s="51">
        <v>0.53948799999999997</v>
      </c>
      <c r="NP52" s="51">
        <v>0.59257800000000005</v>
      </c>
      <c r="NQ52" s="51">
        <v>0.27137099999999997</v>
      </c>
      <c r="NR52" s="51">
        <v>0.68826200000000004</v>
      </c>
      <c r="NS52" s="43">
        <f t="shared" si="70"/>
        <v>0.52282266666666666</v>
      </c>
      <c r="NU52" s="51">
        <v>0.141592</v>
      </c>
      <c r="NV52" s="51">
        <v>0.74264699999999995</v>
      </c>
      <c r="NW52" s="43">
        <f t="shared" si="71"/>
        <v>0.4421195</v>
      </c>
      <c r="NY52" s="50">
        <v>0.75623099999999999</v>
      </c>
      <c r="NZ52" s="50">
        <v>0.67525500000000005</v>
      </c>
      <c r="OA52" s="50">
        <v>0.62007599999999996</v>
      </c>
      <c r="OB52" s="50">
        <v>0.62529100000000004</v>
      </c>
      <c r="OC52" s="50">
        <v>0.62029699999999999</v>
      </c>
      <c r="OD52" s="43">
        <f t="shared" si="78"/>
        <v>0.65943000000000007</v>
      </c>
      <c r="OF52" s="43">
        <f t="shared" si="79"/>
        <v>0.54145738888888895</v>
      </c>
      <c r="OG52" s="43">
        <f t="shared" si="80"/>
        <v>6.3420299081569237E-2</v>
      </c>
      <c r="OH52" s="43">
        <f t="shared" si="81"/>
        <v>13</v>
      </c>
      <c r="OI52" s="74"/>
      <c r="OJ52" s="74"/>
      <c r="OU52" s="75"/>
      <c r="OV52" s="75"/>
      <c r="OW52" s="75"/>
      <c r="OX52" s="75"/>
      <c r="PD52" s="75"/>
      <c r="PE52" s="75"/>
      <c r="PF52" s="75"/>
      <c r="PG52" s="75"/>
      <c r="PH52" s="75"/>
      <c r="PI52" s="75"/>
      <c r="PJ52" s="75"/>
      <c r="PK52" s="75"/>
      <c r="PL52" s="75"/>
      <c r="PM52" s="75"/>
      <c r="PN52" s="75"/>
      <c r="PO52" s="75"/>
      <c r="PV52" s="74"/>
      <c r="PW52" s="74"/>
      <c r="PX52" s="74"/>
      <c r="PY52" s="74"/>
      <c r="PZ52" s="74"/>
      <c r="QA52" s="74"/>
      <c r="QB52" s="74"/>
      <c r="QC52" s="74"/>
      <c r="QD52" s="74"/>
      <c r="QE52" s="74"/>
      <c r="QF52" s="74"/>
      <c r="QG52" s="74"/>
      <c r="QN52" s="74"/>
      <c r="QO52" s="74"/>
      <c r="QP52" s="74"/>
      <c r="QQ52" s="74"/>
      <c r="QR52" s="74"/>
      <c r="QS52" s="74"/>
      <c r="QU52" s="74"/>
      <c r="QV52" s="74"/>
      <c r="QW52" s="74"/>
      <c r="QY52" s="74"/>
      <c r="QZ52" s="74"/>
      <c r="RA52" s="74"/>
      <c r="RG52" s="74"/>
      <c r="RI52" s="74"/>
      <c r="RQ52" s="74"/>
      <c r="RR52" s="74"/>
      <c r="RZ52" s="74"/>
      <c r="SA52" s="74"/>
      <c r="SB52" s="74"/>
      <c r="SC52" s="74"/>
      <c r="SI52" s="74"/>
      <c r="SJ52" s="74"/>
    </row>
    <row r="53" spans="1:504" x14ac:dyDescent="0.2">
      <c r="A53" s="58">
        <v>65.88</v>
      </c>
      <c r="B53" s="43">
        <f t="shared" si="82"/>
        <v>61.5</v>
      </c>
      <c r="C53" s="43">
        <v>45</v>
      </c>
      <c r="E53" s="50">
        <v>0.78551499999999996</v>
      </c>
      <c r="F53" s="50">
        <v>0.60833400000000004</v>
      </c>
      <c r="G53" s="50">
        <v>0.73248800000000003</v>
      </c>
      <c r="H53" s="50">
        <v>0.580372</v>
      </c>
      <c r="I53" s="50">
        <v>0.99014800000000003</v>
      </c>
      <c r="J53" s="50">
        <v>0.69853799999999999</v>
      </c>
      <c r="K53" s="50">
        <v>0.50997800000000004</v>
      </c>
      <c r="L53" s="50">
        <v>0.63898299999999997</v>
      </c>
      <c r="M53" s="50">
        <v>0.64253899999999997</v>
      </c>
      <c r="N53" s="50">
        <v>0.73405500000000001</v>
      </c>
      <c r="O53" s="70">
        <f t="shared" si="9"/>
        <v>0.6920949999999999</v>
      </c>
      <c r="Q53" s="50">
        <v>0.61086099999999999</v>
      </c>
      <c r="R53" s="50">
        <v>0.87842600000000004</v>
      </c>
      <c r="S53" s="50">
        <v>0.71498200000000001</v>
      </c>
      <c r="T53" s="50">
        <v>0.52690000000000003</v>
      </c>
      <c r="U53" s="70">
        <f t="shared" si="10"/>
        <v>0.68279224999999999</v>
      </c>
      <c r="W53" s="50">
        <v>0.55277299999999996</v>
      </c>
      <c r="X53" s="50">
        <v>0.64580300000000002</v>
      </c>
      <c r="Y53" s="50">
        <v>0.493313</v>
      </c>
      <c r="Z53" s="50">
        <v>0.85266699999999995</v>
      </c>
      <c r="AA53" s="50">
        <v>0.53315900000000005</v>
      </c>
      <c r="AB53" s="50">
        <v>0.67111799999999999</v>
      </c>
      <c r="AC53" s="50">
        <v>0.536327</v>
      </c>
      <c r="AD53" s="70">
        <f t="shared" si="11"/>
        <v>0.6121657142857142</v>
      </c>
      <c r="AF53" s="50">
        <v>0.39883099999999999</v>
      </c>
      <c r="AG53" s="50">
        <v>0.41889300000000002</v>
      </c>
      <c r="AH53" s="50">
        <v>0.54064500000000004</v>
      </c>
      <c r="AI53" s="50">
        <v>0.54996400000000001</v>
      </c>
      <c r="AJ53" s="50">
        <v>0.49668299999999999</v>
      </c>
      <c r="AK53" s="50">
        <v>0.58330499999999996</v>
      </c>
      <c r="AL53" s="50">
        <v>0.375525</v>
      </c>
      <c r="AM53" s="70">
        <f t="shared" si="12"/>
        <v>0.48054942857142857</v>
      </c>
      <c r="AO53" s="43">
        <f t="shared" si="13"/>
        <v>0.61690059821428567</v>
      </c>
      <c r="AP53" s="43">
        <f t="shared" si="14"/>
        <v>4.8827902221094788E-2</v>
      </c>
      <c r="AQ53" s="43">
        <f t="shared" si="15"/>
        <v>28</v>
      </c>
      <c r="AU53" s="51">
        <v>0.386266</v>
      </c>
      <c r="AV53" s="51">
        <v>0.44547500000000001</v>
      </c>
      <c r="AW53" s="51">
        <v>0.66559699999999999</v>
      </c>
      <c r="AX53" s="51">
        <v>0.38603900000000002</v>
      </c>
      <c r="AY53" s="51">
        <v>0.50038400000000005</v>
      </c>
      <c r="AZ53" s="51">
        <v>0.80235999999999996</v>
      </c>
      <c r="BA53" s="51">
        <v>0.57106100000000004</v>
      </c>
      <c r="BB53" s="51">
        <v>0.54564800000000002</v>
      </c>
      <c r="BC53" s="51">
        <v>0.530698</v>
      </c>
      <c r="BD53" s="51">
        <v>0.69043200000000005</v>
      </c>
      <c r="BE53" s="51">
        <v>0.75677399999999995</v>
      </c>
      <c r="BF53" s="51">
        <v>0.51590100000000005</v>
      </c>
      <c r="BG53" s="51">
        <v>0.72051900000000002</v>
      </c>
      <c r="BH53" s="51">
        <v>0.56462500000000004</v>
      </c>
      <c r="BI53" s="51">
        <v>0.65026899999999999</v>
      </c>
      <c r="BJ53" s="51">
        <v>0.35341400000000001</v>
      </c>
      <c r="BK53" s="51">
        <v>0.59492800000000001</v>
      </c>
      <c r="BL53" s="51">
        <v>0.364929</v>
      </c>
      <c r="BM53" s="43">
        <f t="shared" si="16"/>
        <v>0.55807327777777782</v>
      </c>
      <c r="BO53" s="50">
        <v>0.56305899999999998</v>
      </c>
      <c r="BP53" s="50">
        <v>0.59398099999999998</v>
      </c>
      <c r="BQ53" s="50">
        <v>0.36906499999999998</v>
      </c>
      <c r="BR53" s="50">
        <v>0.67190000000000005</v>
      </c>
      <c r="BS53" s="50">
        <v>0.63100500000000004</v>
      </c>
      <c r="BT53" s="50">
        <v>0.46787499999999999</v>
      </c>
      <c r="BU53" s="43">
        <f t="shared" si="17"/>
        <v>0.54948083333333331</v>
      </c>
      <c r="BW53" s="50">
        <v>0.61723499999999998</v>
      </c>
      <c r="BX53" s="50">
        <v>0.76088</v>
      </c>
      <c r="BY53" s="50">
        <v>0.68704600000000005</v>
      </c>
      <c r="BZ53" s="50">
        <v>0.65440500000000001</v>
      </c>
      <c r="CA53" s="43">
        <f t="shared" si="18"/>
        <v>0.67989149999999998</v>
      </c>
      <c r="CC53" s="51">
        <v>0.725379</v>
      </c>
      <c r="CD53" s="51">
        <v>0.46962799999999999</v>
      </c>
      <c r="CE53" s="51">
        <v>0.79098999999999997</v>
      </c>
      <c r="CF53" s="51">
        <v>0.60877300000000001</v>
      </c>
      <c r="CG53" s="51">
        <v>0.63510500000000003</v>
      </c>
      <c r="CH53" s="51">
        <v>0.87769699999999995</v>
      </c>
      <c r="CI53" s="51">
        <v>0.72652499999999998</v>
      </c>
      <c r="CJ53" s="51">
        <v>0.86736999999999997</v>
      </c>
      <c r="CK53" s="51">
        <v>0.52214300000000002</v>
      </c>
      <c r="CL53" s="51">
        <v>0.36878899999999998</v>
      </c>
      <c r="CM53" s="43">
        <f t="shared" si="19"/>
        <v>0.65923989999999988</v>
      </c>
      <c r="CO53" s="50">
        <v>0.62240499999999999</v>
      </c>
      <c r="CP53" s="50">
        <v>0.71990600000000005</v>
      </c>
      <c r="CQ53" s="50">
        <v>0.51550300000000004</v>
      </c>
      <c r="CR53" s="50">
        <v>0.59120300000000003</v>
      </c>
      <c r="CS53" s="50">
        <v>0.43971300000000002</v>
      </c>
      <c r="CT53" s="43">
        <f t="shared" si="20"/>
        <v>0.57774599999999998</v>
      </c>
      <c r="CV53" s="43">
        <f t="shared" si="21"/>
        <v>0.60488630222222217</v>
      </c>
      <c r="CW53" s="43">
        <f t="shared" si="22"/>
        <v>6.0369517411975687E-2</v>
      </c>
      <c r="CX53" s="43">
        <f t="shared" si="23"/>
        <v>43</v>
      </c>
      <c r="DB53" s="50">
        <v>0.59833400000000003</v>
      </c>
      <c r="DC53" s="50">
        <v>0.482487</v>
      </c>
      <c r="DD53" s="50">
        <v>0.41272300000000001</v>
      </c>
      <c r="DE53" s="50">
        <v>0.32664900000000002</v>
      </c>
      <c r="DF53" s="50">
        <v>0.85933099999999996</v>
      </c>
      <c r="DG53" s="50">
        <v>0.62788600000000006</v>
      </c>
      <c r="DH53" s="43">
        <f t="shared" si="24"/>
        <v>0.55123500000000003</v>
      </c>
      <c r="DJ53" s="50">
        <v>0.27303500000000003</v>
      </c>
      <c r="DK53" s="50">
        <v>0.42669600000000002</v>
      </c>
      <c r="DL53" s="50">
        <v>0.40332400000000002</v>
      </c>
      <c r="DM53" s="50">
        <v>0.42996800000000002</v>
      </c>
      <c r="DN53" s="50">
        <v>0.64727999999999997</v>
      </c>
      <c r="DO53" s="50">
        <v>0.68871099999999996</v>
      </c>
      <c r="DP53" s="50">
        <v>0.58793200000000001</v>
      </c>
      <c r="DQ53" s="50">
        <v>0.90285899999999997</v>
      </c>
      <c r="DR53" s="50">
        <v>0.42612699999999998</v>
      </c>
      <c r="DS53" s="50">
        <v>0.60751599999999994</v>
      </c>
      <c r="DT53" s="50">
        <v>0.57315300000000002</v>
      </c>
      <c r="DU53" s="50">
        <v>0.69454199999999999</v>
      </c>
      <c r="DV53" s="50">
        <v>0.850989</v>
      </c>
      <c r="DW53" s="43">
        <f t="shared" si="25"/>
        <v>0.57785630769230767</v>
      </c>
      <c r="DY53" s="50">
        <v>0.48458099999999998</v>
      </c>
      <c r="DZ53" s="50">
        <v>0.59401800000000005</v>
      </c>
      <c r="EA53" s="50">
        <v>0.790516</v>
      </c>
      <c r="EB53" s="50">
        <v>0.637374</v>
      </c>
      <c r="EC53" s="50">
        <v>0.67936600000000003</v>
      </c>
      <c r="ED53" s="43">
        <f t="shared" si="26"/>
        <v>0.63717100000000004</v>
      </c>
      <c r="EF53" s="50">
        <v>0.234598</v>
      </c>
      <c r="EG53" s="50">
        <v>0.32317800000000002</v>
      </c>
      <c r="EH53" s="50">
        <v>0.59215300000000004</v>
      </c>
      <c r="EI53" s="50">
        <v>0.61626400000000003</v>
      </c>
      <c r="EJ53" s="50">
        <v>0.40950599999999998</v>
      </c>
      <c r="EK53" s="43">
        <f t="shared" si="27"/>
        <v>0.43513980000000008</v>
      </c>
      <c r="EM53" s="43">
        <f t="shared" si="28"/>
        <v>0.55035052692307695</v>
      </c>
      <c r="EN53" s="43">
        <f t="shared" si="29"/>
        <v>4.2395613385303177E-2</v>
      </c>
      <c r="EO53" s="43">
        <f t="shared" si="30"/>
        <v>29</v>
      </c>
      <c r="ER53" s="50">
        <v>0.63065300000000002</v>
      </c>
      <c r="ES53" s="50">
        <v>0.73379499999999998</v>
      </c>
      <c r="ET53" s="50">
        <v>0.57933800000000002</v>
      </c>
      <c r="EU53" s="43">
        <f t="shared" si="31"/>
        <v>0.6479286666666666</v>
      </c>
      <c r="EW53" s="50">
        <v>0.25777600000000001</v>
      </c>
      <c r="EX53" s="50">
        <v>0.22903699999999999</v>
      </c>
      <c r="EY53" s="50">
        <v>0.35682000000000003</v>
      </c>
      <c r="EZ53" s="50">
        <v>0.35300700000000002</v>
      </c>
      <c r="FA53" s="50">
        <v>0.54654599999999998</v>
      </c>
      <c r="FB53" s="50">
        <v>0.28547</v>
      </c>
      <c r="FC53" s="43">
        <f t="shared" si="32"/>
        <v>0.33810933333333337</v>
      </c>
      <c r="FE53" s="50">
        <v>0.50338099999999997</v>
      </c>
      <c r="FF53" s="50">
        <v>0.78126700000000004</v>
      </c>
      <c r="FG53" s="50">
        <v>0.63236800000000004</v>
      </c>
      <c r="FH53" s="50">
        <v>0.46374799999999999</v>
      </c>
      <c r="FI53" s="50">
        <v>0.55995799999999996</v>
      </c>
      <c r="FJ53" s="50">
        <v>0.47669299999999998</v>
      </c>
      <c r="FK53" s="50">
        <v>0.432564</v>
      </c>
      <c r="FL53" s="50">
        <v>0.299788</v>
      </c>
      <c r="FM53" s="50">
        <v>0.65907499999999997</v>
      </c>
      <c r="FN53" s="50">
        <v>0.53800800000000004</v>
      </c>
      <c r="FO53" s="43">
        <f t="shared" si="33"/>
        <v>0.53468499999999997</v>
      </c>
      <c r="FQ53" s="51">
        <v>0.31663799999999998</v>
      </c>
      <c r="FR53" s="51">
        <v>1.125335</v>
      </c>
      <c r="FS53" s="51">
        <v>0.73837900000000001</v>
      </c>
      <c r="FT53" s="43">
        <f t="shared" si="34"/>
        <v>0.72678399999999999</v>
      </c>
      <c r="FV53" s="43">
        <f t="shared" si="35"/>
        <v>0.56187674999999992</v>
      </c>
      <c r="FW53" s="43">
        <f t="shared" si="36"/>
        <v>8.436556440787199E-2</v>
      </c>
      <c r="FX53" s="43">
        <f t="shared" si="37"/>
        <v>22</v>
      </c>
      <c r="GA53" s="50">
        <v>0.48215799999999998</v>
      </c>
      <c r="GB53" s="50">
        <v>0.36840899999999999</v>
      </c>
      <c r="GC53" s="43">
        <f t="shared" si="38"/>
        <v>0.42528349999999998</v>
      </c>
      <c r="GE53" s="50">
        <v>0.45544400000000002</v>
      </c>
      <c r="GF53" s="51">
        <v>0.56416900000000003</v>
      </c>
      <c r="GG53" s="51">
        <v>0.26370700000000002</v>
      </c>
      <c r="GH53" s="43">
        <f t="shared" si="39"/>
        <v>0.41393800000000003</v>
      </c>
      <c r="GJ53" s="50">
        <v>0.62818499999999999</v>
      </c>
      <c r="GK53" s="50">
        <v>0.32384200000000002</v>
      </c>
      <c r="GL53" s="50">
        <v>0.64982099999999998</v>
      </c>
      <c r="GM53" s="43">
        <f t="shared" si="40"/>
        <v>0.53394933333333328</v>
      </c>
      <c r="GO53" s="51">
        <v>0.53842299999999998</v>
      </c>
      <c r="GP53" s="51">
        <v>0.33829799999999999</v>
      </c>
      <c r="GQ53" s="51">
        <v>0.46986899999999998</v>
      </c>
      <c r="GR53" s="51">
        <v>0.52388199999999996</v>
      </c>
      <c r="GS53" s="51">
        <v>0.40964400000000001</v>
      </c>
      <c r="GT53" s="51">
        <v>0.53697399999999995</v>
      </c>
      <c r="GU53" s="51">
        <v>0.53491699999999998</v>
      </c>
      <c r="GV53" s="51">
        <v>0.71875500000000003</v>
      </c>
      <c r="GW53" s="51">
        <v>0.786578</v>
      </c>
      <c r="GX53" s="43">
        <f t="shared" si="41"/>
        <v>0.53970444444444454</v>
      </c>
      <c r="GZ53" s="43">
        <f t="shared" si="73"/>
        <v>0.45715370833333335</v>
      </c>
      <c r="HA53" s="43">
        <f t="shared" si="74"/>
        <v>2.7055188577682489E-2</v>
      </c>
      <c r="HB53" s="43">
        <f t="shared" si="42"/>
        <v>17</v>
      </c>
      <c r="HG53" s="51">
        <v>0.386266</v>
      </c>
      <c r="HH53" s="51">
        <v>0.44547500000000001</v>
      </c>
      <c r="HI53" s="51">
        <v>0.66559699999999999</v>
      </c>
      <c r="HJ53" s="51">
        <v>0.38603900000000002</v>
      </c>
      <c r="HK53" s="51">
        <v>0.50038400000000005</v>
      </c>
      <c r="HL53" s="51">
        <v>0.80235999999999996</v>
      </c>
      <c r="HM53" s="51">
        <v>0.57106100000000004</v>
      </c>
      <c r="HN53" s="51">
        <v>0.54564800000000002</v>
      </c>
      <c r="HO53" s="51">
        <v>0.530698</v>
      </c>
      <c r="HP53" s="51">
        <v>0.69043200000000005</v>
      </c>
      <c r="HQ53" s="51">
        <v>0.75677399999999995</v>
      </c>
      <c r="HR53" s="51">
        <v>0.51590100000000005</v>
      </c>
      <c r="HS53" s="51">
        <v>0.72051900000000002</v>
      </c>
      <c r="HT53" s="51">
        <v>0.56462500000000004</v>
      </c>
      <c r="HU53" s="51">
        <v>0.65026899999999999</v>
      </c>
      <c r="HV53" s="51">
        <v>0.35341400000000001</v>
      </c>
      <c r="HW53" s="51">
        <v>0.59492800000000001</v>
      </c>
      <c r="HX53" s="51">
        <v>0.364929</v>
      </c>
      <c r="HY53" s="71">
        <f t="shared" si="43"/>
        <v>0.55807327777777782</v>
      </c>
      <c r="IA53" s="50">
        <v>0.56305899999999998</v>
      </c>
      <c r="IB53" s="50">
        <v>0.59398099999999998</v>
      </c>
      <c r="IC53" s="50">
        <v>0.36906499999999998</v>
      </c>
      <c r="ID53" s="50">
        <v>0.67190000000000005</v>
      </c>
      <c r="IE53" s="50">
        <v>0.63100500000000004</v>
      </c>
      <c r="IF53" s="50">
        <v>0.46787499999999999</v>
      </c>
      <c r="IG53" s="70">
        <f t="shared" si="44"/>
        <v>0.54948083333333331</v>
      </c>
      <c r="II53" s="50">
        <v>0.61723499999999998</v>
      </c>
      <c r="IJ53" s="50">
        <v>0.76088</v>
      </c>
      <c r="IK53" s="50">
        <v>0.68704600000000005</v>
      </c>
      <c r="IL53" s="86">
        <v>0.65440500000000001</v>
      </c>
      <c r="IM53" s="95">
        <f t="shared" si="45"/>
        <v>0.67989149999999998</v>
      </c>
      <c r="IN53" s="74"/>
      <c r="IO53" s="74">
        <f t="shared" si="46"/>
        <v>0.59581520370370367</v>
      </c>
      <c r="IP53" s="74">
        <f t="shared" si="47"/>
        <v>4.2111262248792261E-2</v>
      </c>
      <c r="IQ53" s="74">
        <f t="shared" si="48"/>
        <v>28</v>
      </c>
      <c r="IR53" s="74"/>
      <c r="IS53" s="74"/>
      <c r="IT53" s="50">
        <v>0.61113399999999996</v>
      </c>
      <c r="IU53" s="50">
        <v>0.80270200000000003</v>
      </c>
      <c r="IV53" s="50">
        <v>0.64605400000000002</v>
      </c>
      <c r="IW53" s="50">
        <v>0.64957100000000001</v>
      </c>
      <c r="IX53" s="50">
        <v>0.45736300000000002</v>
      </c>
      <c r="IY53" s="50">
        <v>0.444774</v>
      </c>
      <c r="IZ53" s="50">
        <v>0.64320500000000003</v>
      </c>
      <c r="JA53" s="43">
        <f t="shared" si="49"/>
        <v>0.60782899999999995</v>
      </c>
      <c r="JC53" s="50">
        <v>0.35610599999999998</v>
      </c>
      <c r="JD53" s="50">
        <v>0.64637199999999995</v>
      </c>
      <c r="JE53" s="50">
        <v>0.894984</v>
      </c>
      <c r="JF53" s="43">
        <f t="shared" si="50"/>
        <v>0.63248733333333329</v>
      </c>
      <c r="JH53" s="51">
        <v>0.49212499999999998</v>
      </c>
      <c r="JI53" s="51">
        <v>0.64793199999999995</v>
      </c>
      <c r="JJ53" s="152">
        <v>0.80072100000000002</v>
      </c>
      <c r="JK53" s="51">
        <v>0.63042900000000002</v>
      </c>
      <c r="JL53" s="51">
        <v>0.58185799999999999</v>
      </c>
      <c r="JM53" s="51">
        <v>0.628332</v>
      </c>
      <c r="JN53" s="51">
        <v>0.638656</v>
      </c>
      <c r="JO53" s="51">
        <v>0.76527800000000001</v>
      </c>
      <c r="JP53" s="51">
        <v>0.49029499999999998</v>
      </c>
      <c r="JQ53" s="51">
        <v>0.66697200000000001</v>
      </c>
      <c r="JR53" s="51">
        <v>0.87164200000000003</v>
      </c>
      <c r="JS53" s="43">
        <f t="shared" si="51"/>
        <v>0.65583999999999998</v>
      </c>
      <c r="JU53" s="43">
        <f t="shared" si="75"/>
        <v>0.62015816666666668</v>
      </c>
      <c r="JV53" s="43">
        <f t="shared" si="76"/>
        <v>1.2329166666666667E-2</v>
      </c>
      <c r="JW53" s="43">
        <f t="shared" si="77"/>
        <v>10</v>
      </c>
      <c r="JZ53" s="50">
        <v>3.9599999999999998E-4</v>
      </c>
      <c r="KA53" s="50">
        <v>0.23680399999999999</v>
      </c>
      <c r="KB53" s="50">
        <v>-5.5640000000000004E-3</v>
      </c>
      <c r="KC53" s="50">
        <v>9.6559999999999997E-3</v>
      </c>
      <c r="KD53" s="50">
        <v>4.4830000000000002E-2</v>
      </c>
      <c r="KE53" s="50">
        <v>8.6430000000000007E-2</v>
      </c>
      <c r="KF53" s="50">
        <v>-1.9744000000000001E-2</v>
      </c>
      <c r="KG53" s="50">
        <v>4.4898E-2</v>
      </c>
      <c r="KH53" s="50">
        <v>0.193635</v>
      </c>
      <c r="KI53" s="50">
        <v>8.2455000000000001E-2</v>
      </c>
      <c r="KJ53" s="43">
        <f t="shared" si="52"/>
        <v>6.7379600000000012E-2</v>
      </c>
      <c r="KL53" s="50">
        <v>0.186254</v>
      </c>
      <c r="KM53" s="50">
        <v>0.11659899999999999</v>
      </c>
      <c r="KN53" s="50">
        <v>6.1032000000000003E-2</v>
      </c>
      <c r="KO53" s="50">
        <v>9.1685000000000003E-2</v>
      </c>
      <c r="KP53" s="50">
        <v>6.8210999999999994E-2</v>
      </c>
      <c r="KQ53" s="43">
        <f t="shared" si="53"/>
        <v>0.10475620000000001</v>
      </c>
      <c r="KS53" s="50">
        <v>3.9815999999999997E-2</v>
      </c>
      <c r="KT53" s="50">
        <v>-3.0119999999999999E-3</v>
      </c>
      <c r="KU53" s="50">
        <v>6.2658000000000005E-2</v>
      </c>
      <c r="KV53" s="43">
        <f t="shared" si="54"/>
        <v>3.3153999999999996E-2</v>
      </c>
      <c r="KX53" s="43">
        <f t="shared" si="55"/>
        <v>6.8429933333333332E-2</v>
      </c>
      <c r="KY53" s="43">
        <f t="shared" si="56"/>
        <v>2.0676445223920349E-2</v>
      </c>
      <c r="KZ53" s="43">
        <f t="shared" si="57"/>
        <v>18</v>
      </c>
      <c r="LD53" s="50">
        <v>0.61723499999999998</v>
      </c>
      <c r="LE53" s="50">
        <v>0.76088</v>
      </c>
      <c r="LF53" s="50">
        <v>0.68704600000000005</v>
      </c>
      <c r="LG53" s="50">
        <v>0.65440500000000001</v>
      </c>
      <c r="LH53" s="43">
        <f t="shared" si="58"/>
        <v>0.67989149999999998</v>
      </c>
      <c r="LJ53" s="51">
        <v>0.725379</v>
      </c>
      <c r="LK53" s="51">
        <v>0.46962799999999999</v>
      </c>
      <c r="LL53" s="51">
        <v>0.79098999999999997</v>
      </c>
      <c r="LM53" s="51">
        <v>0.60877300000000001</v>
      </c>
      <c r="LN53" s="51">
        <v>0.63510500000000003</v>
      </c>
      <c r="LO53" s="51">
        <v>0.87769699999999995</v>
      </c>
      <c r="LP53" s="51">
        <v>0.72652499999999998</v>
      </c>
      <c r="LQ53" s="51">
        <v>0.86736999999999997</v>
      </c>
      <c r="LR53" s="51">
        <v>0.52214300000000002</v>
      </c>
      <c r="LS53" s="51">
        <v>0.36878899999999998</v>
      </c>
      <c r="LT53" s="43">
        <f t="shared" si="59"/>
        <v>0.65923989999999988</v>
      </c>
      <c r="LV53" s="50">
        <v>0.62240499999999999</v>
      </c>
      <c r="LW53" s="50">
        <v>0.71990600000000005</v>
      </c>
      <c r="LX53" s="50">
        <v>0.51550300000000004</v>
      </c>
      <c r="LY53" s="50">
        <v>0.59120300000000003</v>
      </c>
      <c r="LZ53" s="50">
        <v>0.43971300000000002</v>
      </c>
      <c r="MA53" s="74">
        <f t="shared" si="60"/>
        <v>0.57774599999999998</v>
      </c>
      <c r="MB53" s="74"/>
      <c r="MC53" s="74">
        <f t="shared" si="61"/>
        <v>0.63895913333333321</v>
      </c>
      <c r="MD53" s="74">
        <f t="shared" si="62"/>
        <v>3.1181767723053224E-2</v>
      </c>
      <c r="ME53" s="43">
        <f t="shared" si="63"/>
        <v>19</v>
      </c>
      <c r="MH53" s="50">
        <v>0.160469</v>
      </c>
      <c r="MI53" s="50">
        <v>0.166682</v>
      </c>
      <c r="MJ53" s="50">
        <v>7.4557999999999999E-2</v>
      </c>
      <c r="MK53" s="50">
        <v>0.123935</v>
      </c>
      <c r="ML53" s="50">
        <v>0.31106299999999998</v>
      </c>
      <c r="MM53" s="50">
        <v>0.32635599999999998</v>
      </c>
      <c r="MN53" s="50">
        <v>0.132079</v>
      </c>
      <c r="MO53" s="50">
        <v>0.155054</v>
      </c>
      <c r="MP53" s="50">
        <v>8.2317000000000001E-2</v>
      </c>
      <c r="MQ53" s="50">
        <v>6.4563999999999996E-2</v>
      </c>
      <c r="MR53" s="43">
        <f t="shared" si="64"/>
        <v>0.15970770000000001</v>
      </c>
      <c r="MT53" s="50">
        <v>3.8547999999999999E-2</v>
      </c>
      <c r="MU53" s="50">
        <v>4.4977000000000003E-2</v>
      </c>
      <c r="MV53" s="50">
        <v>2.4664999999999999E-2</v>
      </c>
      <c r="MW53" s="50">
        <v>8.5905999999999996E-2</v>
      </c>
      <c r="MX53" s="43">
        <f t="shared" si="65"/>
        <v>4.8523999999999998E-2</v>
      </c>
      <c r="MZ53" s="50">
        <v>3.5437999999999997E-2</v>
      </c>
      <c r="NA53" s="50">
        <v>6.9436999999999999E-2</v>
      </c>
      <c r="NB53" s="50">
        <v>2.5360000000000001E-2</v>
      </c>
      <c r="NC53" s="50">
        <v>4.2154999999999998E-2</v>
      </c>
      <c r="ND53" s="50">
        <v>7.2396000000000002E-2</v>
      </c>
      <c r="NE53" s="50">
        <v>6.4717999999999998E-2</v>
      </c>
      <c r="NF53" s="43">
        <f t="shared" si="66"/>
        <v>5.1583999999999998E-2</v>
      </c>
      <c r="NH53" s="43">
        <f t="shared" si="67"/>
        <v>8.6605233333333351E-2</v>
      </c>
      <c r="NI53" s="43">
        <f t="shared" si="68"/>
        <v>3.6561905833637526E-2</v>
      </c>
      <c r="NJ53" s="43">
        <f t="shared" si="69"/>
        <v>20</v>
      </c>
      <c r="NM53" s="51">
        <v>0.125578</v>
      </c>
      <c r="NN53" s="51">
        <v>0.86712500000000003</v>
      </c>
      <c r="NO53" s="51">
        <v>0.65335900000000002</v>
      </c>
      <c r="NP53" s="51">
        <v>0.47467599999999999</v>
      </c>
      <c r="NQ53" s="51">
        <v>0.43012299999999998</v>
      </c>
      <c r="NR53" s="51">
        <v>0.74245899999999998</v>
      </c>
      <c r="NS53" s="43">
        <f t="shared" si="70"/>
        <v>0.54888666666666674</v>
      </c>
      <c r="NU53" s="51">
        <v>0.12418899999999999</v>
      </c>
      <c r="NV53" s="51">
        <v>0.98082400000000003</v>
      </c>
      <c r="NW53" s="43">
        <f t="shared" si="71"/>
        <v>0.55250650000000001</v>
      </c>
      <c r="NY53" s="50">
        <v>0.71174000000000004</v>
      </c>
      <c r="NZ53" s="50">
        <v>0.74140200000000001</v>
      </c>
      <c r="OA53" s="50">
        <v>0.64832599999999996</v>
      </c>
      <c r="OB53" s="50">
        <v>0.67816299999999996</v>
      </c>
      <c r="OC53" s="50">
        <v>0.65965300000000004</v>
      </c>
      <c r="OD53" s="43">
        <f t="shared" si="78"/>
        <v>0.68785680000000005</v>
      </c>
      <c r="OF53" s="43">
        <f t="shared" si="79"/>
        <v>0.59641665555555556</v>
      </c>
      <c r="OG53" s="43">
        <f t="shared" si="80"/>
        <v>4.5732012166373653E-2</v>
      </c>
      <c r="OH53" s="43">
        <f t="shared" si="81"/>
        <v>13</v>
      </c>
      <c r="OI53" s="74"/>
      <c r="OJ53" s="74"/>
      <c r="OU53" s="75"/>
      <c r="OV53" s="75"/>
      <c r="OW53" s="75"/>
      <c r="OX53" s="75"/>
      <c r="PD53" s="75"/>
      <c r="PE53" s="75"/>
      <c r="PF53" s="75"/>
      <c r="PG53" s="75"/>
      <c r="PH53" s="75"/>
      <c r="PI53" s="75"/>
      <c r="PJ53" s="75"/>
      <c r="PK53" s="75"/>
      <c r="PL53" s="75"/>
      <c r="PM53" s="75"/>
      <c r="PN53" s="75"/>
      <c r="PO53" s="75"/>
      <c r="PV53" s="74"/>
      <c r="PW53" s="74"/>
      <c r="PX53" s="74"/>
      <c r="PY53" s="74"/>
      <c r="PZ53" s="74"/>
      <c r="QA53" s="74"/>
      <c r="QB53" s="74"/>
      <c r="QC53" s="74"/>
      <c r="QD53" s="74"/>
      <c r="QE53" s="74"/>
      <c r="QF53" s="74"/>
      <c r="QG53" s="74"/>
      <c r="QN53" s="74"/>
      <c r="QO53" s="74"/>
      <c r="QP53" s="74"/>
      <c r="QQ53" s="74"/>
      <c r="QR53" s="74"/>
      <c r="QS53" s="74"/>
      <c r="QU53" s="74"/>
      <c r="QV53" s="74"/>
      <c r="QW53" s="74"/>
      <c r="QY53" s="74"/>
      <c r="QZ53" s="74"/>
      <c r="RA53" s="74"/>
      <c r="RG53" s="74"/>
      <c r="RI53" s="74"/>
      <c r="RQ53" s="74"/>
      <c r="RR53" s="74"/>
      <c r="RZ53" s="74"/>
      <c r="SA53" s="74"/>
      <c r="SB53" s="74"/>
      <c r="SC53" s="74"/>
      <c r="SI53" s="74"/>
      <c r="SJ53" s="74"/>
    </row>
    <row r="54" spans="1:504" x14ac:dyDescent="0.2">
      <c r="A54" s="58">
        <v>67.489999999999995</v>
      </c>
      <c r="B54" s="43">
        <f t="shared" si="82"/>
        <v>63</v>
      </c>
      <c r="C54" s="43">
        <v>46</v>
      </c>
      <c r="E54" s="50">
        <v>0.76111600000000001</v>
      </c>
      <c r="F54" s="50">
        <v>0.67419499999999999</v>
      </c>
      <c r="G54" s="50">
        <v>0.72709999999999997</v>
      </c>
      <c r="H54" s="50">
        <v>0.629243</v>
      </c>
      <c r="I54" s="50">
        <v>0.93173600000000001</v>
      </c>
      <c r="J54" s="50">
        <v>0.70366600000000001</v>
      </c>
      <c r="K54" s="50">
        <v>0.51264600000000005</v>
      </c>
      <c r="L54" s="50">
        <v>0.57518899999999995</v>
      </c>
      <c r="M54" s="50">
        <v>0.65421499999999999</v>
      </c>
      <c r="N54" s="50">
        <v>0.697986</v>
      </c>
      <c r="O54" s="70">
        <f t="shared" si="9"/>
        <v>0.68670920000000002</v>
      </c>
      <c r="Q54" s="50">
        <v>0.72260899999999995</v>
      </c>
      <c r="R54" s="50">
        <v>0.91617000000000004</v>
      </c>
      <c r="S54" s="50">
        <v>0.707179</v>
      </c>
      <c r="T54" s="50">
        <v>0.51683800000000002</v>
      </c>
      <c r="U54" s="70">
        <f t="shared" si="10"/>
        <v>0.71569899999999997</v>
      </c>
      <c r="W54" s="50">
        <v>0.52074900000000002</v>
      </c>
      <c r="X54" s="50">
        <v>0.61175199999999996</v>
      </c>
      <c r="Y54" s="50">
        <v>0.497585</v>
      </c>
      <c r="Z54" s="50">
        <v>0.77704200000000001</v>
      </c>
      <c r="AA54" s="50">
        <v>0.53184799999999999</v>
      </c>
      <c r="AB54" s="50">
        <v>0.63099799999999995</v>
      </c>
      <c r="AC54" s="50">
        <v>0.56599100000000002</v>
      </c>
      <c r="AD54" s="70">
        <f t="shared" si="11"/>
        <v>0.59085214285714294</v>
      </c>
      <c r="AF54" s="50">
        <v>0.47258499999999998</v>
      </c>
      <c r="AG54" s="50">
        <v>0.46412599999999998</v>
      </c>
      <c r="AH54" s="50">
        <v>0.55940000000000001</v>
      </c>
      <c r="AI54" s="50">
        <v>0.56764499999999996</v>
      </c>
      <c r="AJ54" s="50">
        <v>0.53265200000000001</v>
      </c>
      <c r="AK54" s="50">
        <v>0.56010800000000005</v>
      </c>
      <c r="AL54" s="50">
        <v>0.34817300000000001</v>
      </c>
      <c r="AM54" s="70">
        <f t="shared" si="12"/>
        <v>0.50066985714285717</v>
      </c>
      <c r="AO54" s="43">
        <f t="shared" si="13"/>
        <v>0.62348255000000008</v>
      </c>
      <c r="AP54" s="43">
        <f t="shared" si="14"/>
        <v>4.8861354802778548E-2</v>
      </c>
      <c r="AQ54" s="43">
        <f t="shared" si="15"/>
        <v>28</v>
      </c>
      <c r="AU54" s="51">
        <v>0.42933900000000003</v>
      </c>
      <c r="AV54" s="51">
        <v>0.40961599999999998</v>
      </c>
      <c r="AW54" s="51">
        <v>0.64032</v>
      </c>
      <c r="AX54" s="51">
        <v>0.36055599999999999</v>
      </c>
      <c r="AY54" s="51">
        <v>0.53095199999999998</v>
      </c>
      <c r="AZ54" s="51">
        <v>0.90290499999999996</v>
      </c>
      <c r="BA54" s="51">
        <v>0.64353800000000005</v>
      </c>
      <c r="BB54" s="51">
        <v>0.63070400000000004</v>
      </c>
      <c r="BC54" s="51">
        <v>0.54227499999999995</v>
      </c>
      <c r="BD54" s="51">
        <v>0.73533899999999996</v>
      </c>
      <c r="BE54" s="51">
        <v>0.81034300000000004</v>
      </c>
      <c r="BF54" s="51">
        <v>0.55286999999999997</v>
      </c>
      <c r="BG54" s="51">
        <v>0.80727499999999996</v>
      </c>
      <c r="BH54" s="51">
        <v>0.54729499999999998</v>
      </c>
      <c r="BI54" s="51">
        <v>0.65127199999999996</v>
      </c>
      <c r="BJ54" s="51">
        <v>0.37245299999999998</v>
      </c>
      <c r="BK54" s="51">
        <v>0.58288799999999996</v>
      </c>
      <c r="BL54" s="51">
        <v>0.39330700000000002</v>
      </c>
      <c r="BM54" s="43">
        <f t="shared" si="16"/>
        <v>0.58573594444444455</v>
      </c>
      <c r="BO54" s="50">
        <v>0.49827199999999999</v>
      </c>
      <c r="BP54" s="50">
        <v>0.64777899999999999</v>
      </c>
      <c r="BQ54" s="50">
        <v>0.39927699999999999</v>
      </c>
      <c r="BR54" s="50">
        <v>0.76925600000000005</v>
      </c>
      <c r="BS54" s="50">
        <v>0.65928299999999995</v>
      </c>
      <c r="BT54" s="50">
        <v>0.47575299999999998</v>
      </c>
      <c r="BU54" s="43">
        <f t="shared" si="17"/>
        <v>0.57493666666666665</v>
      </c>
      <c r="BW54" s="50">
        <v>0.60123300000000002</v>
      </c>
      <c r="BX54" s="50">
        <v>0.76952100000000001</v>
      </c>
      <c r="BY54" s="50">
        <v>0.69938699999999998</v>
      </c>
      <c r="BZ54" s="50">
        <v>0.6804</v>
      </c>
      <c r="CA54" s="43">
        <f t="shared" si="18"/>
        <v>0.68763525000000003</v>
      </c>
      <c r="CC54" s="51">
        <v>0.74392100000000005</v>
      </c>
      <c r="CD54" s="51">
        <v>0.533439</v>
      </c>
      <c r="CE54" s="51">
        <v>0.77106699999999995</v>
      </c>
      <c r="CF54" s="51">
        <v>0.55756700000000003</v>
      </c>
      <c r="CG54" s="51">
        <v>0.66373499999999996</v>
      </c>
      <c r="CH54" s="51">
        <v>0.935697</v>
      </c>
      <c r="CI54" s="51">
        <v>0.70672599999999997</v>
      </c>
      <c r="CJ54" s="51">
        <v>0.84264399999999995</v>
      </c>
      <c r="CK54" s="51">
        <v>0.49476900000000001</v>
      </c>
      <c r="CL54" s="51">
        <v>0.39327800000000002</v>
      </c>
      <c r="CM54" s="43">
        <f t="shared" si="19"/>
        <v>0.66428429999999994</v>
      </c>
      <c r="CO54" s="50">
        <v>0.62448300000000001</v>
      </c>
      <c r="CP54" s="50">
        <v>0.70265500000000003</v>
      </c>
      <c r="CQ54" s="50">
        <v>0.50236899999999995</v>
      </c>
      <c r="CR54" s="50">
        <v>0.62647699999999995</v>
      </c>
      <c r="CS54" s="50">
        <v>0.42119699999999999</v>
      </c>
      <c r="CT54" s="43">
        <f t="shared" si="20"/>
        <v>0.57543619999999995</v>
      </c>
      <c r="CV54" s="43">
        <f t="shared" si="21"/>
        <v>0.61760567222222229</v>
      </c>
      <c r="CW54" s="43">
        <f t="shared" si="22"/>
        <v>5.4077777381704155E-2</v>
      </c>
      <c r="CX54" s="43">
        <f t="shared" si="23"/>
        <v>43</v>
      </c>
      <c r="DB54" s="50">
        <v>0.65623200000000004</v>
      </c>
      <c r="DC54" s="50">
        <v>0.50972099999999998</v>
      </c>
      <c r="DD54" s="50">
        <v>0.42189300000000002</v>
      </c>
      <c r="DE54" s="50">
        <v>0.33811400000000003</v>
      </c>
      <c r="DF54" s="50">
        <v>0.76450799999999997</v>
      </c>
      <c r="DG54" s="50">
        <v>0.70803099999999997</v>
      </c>
      <c r="DH54" s="43">
        <f t="shared" si="24"/>
        <v>0.56641649999999999</v>
      </c>
      <c r="DJ54" s="50">
        <v>0.249638</v>
      </c>
      <c r="DK54" s="50">
        <v>0.42962099999999998</v>
      </c>
      <c r="DL54" s="50">
        <v>0.40745700000000001</v>
      </c>
      <c r="DM54" s="50">
        <v>0.40921800000000003</v>
      </c>
      <c r="DN54" s="50">
        <v>0.66416600000000003</v>
      </c>
      <c r="DO54" s="50">
        <v>0.67577900000000002</v>
      </c>
      <c r="DP54" s="50">
        <v>0.58998499999999998</v>
      </c>
      <c r="DQ54" s="50">
        <v>0.84204500000000004</v>
      </c>
      <c r="DR54" s="50">
        <v>0.40015499999999998</v>
      </c>
      <c r="DS54" s="50">
        <v>0.56667599999999996</v>
      </c>
      <c r="DT54" s="50">
        <v>0.50724899999999995</v>
      </c>
      <c r="DU54" s="50">
        <v>0.66127800000000003</v>
      </c>
      <c r="DV54" s="50">
        <v>0.81969099999999995</v>
      </c>
      <c r="DW54" s="43">
        <f t="shared" si="25"/>
        <v>0.55561215384615381</v>
      </c>
      <c r="DY54" s="50">
        <v>0.43210700000000002</v>
      </c>
      <c r="DZ54" s="50">
        <v>0.59231299999999998</v>
      </c>
      <c r="EA54" s="50">
        <v>0.78562900000000002</v>
      </c>
      <c r="EB54" s="50">
        <v>0.52537500000000004</v>
      </c>
      <c r="EC54" s="50">
        <v>0.73023700000000002</v>
      </c>
      <c r="ED54" s="43">
        <f t="shared" si="26"/>
        <v>0.61313220000000013</v>
      </c>
      <c r="EF54" s="50">
        <v>0.22232199999999999</v>
      </c>
      <c r="EG54" s="50">
        <v>0.36574099999999998</v>
      </c>
      <c r="EH54" s="50">
        <v>0.55092699999999994</v>
      </c>
      <c r="EI54" s="50">
        <v>0.69156200000000001</v>
      </c>
      <c r="EJ54" s="50">
        <v>0.38922499999999999</v>
      </c>
      <c r="EK54" s="43">
        <f t="shared" si="27"/>
        <v>0.4439554</v>
      </c>
      <c r="EM54" s="43">
        <f t="shared" si="28"/>
        <v>0.54477906346153848</v>
      </c>
      <c r="EN54" s="43">
        <f t="shared" si="29"/>
        <v>3.5850496156129771E-2</v>
      </c>
      <c r="EO54" s="43">
        <f t="shared" si="30"/>
        <v>29</v>
      </c>
      <c r="ER54" s="50">
        <v>0.61009199999999997</v>
      </c>
      <c r="ES54" s="50">
        <v>0.78869800000000001</v>
      </c>
      <c r="ET54" s="50">
        <v>0.60961200000000004</v>
      </c>
      <c r="EU54" s="43">
        <f t="shared" si="31"/>
        <v>0.66946733333333341</v>
      </c>
      <c r="EW54" s="50">
        <v>0.29047699999999999</v>
      </c>
      <c r="EX54" s="50">
        <v>0.21199100000000001</v>
      </c>
      <c r="EY54" s="50">
        <v>0.33727000000000001</v>
      </c>
      <c r="EZ54" s="50">
        <v>0.36876500000000001</v>
      </c>
      <c r="FA54" s="50">
        <v>0.53295300000000001</v>
      </c>
      <c r="FB54" s="50">
        <v>0.26155299999999998</v>
      </c>
      <c r="FC54" s="43">
        <f t="shared" si="32"/>
        <v>0.33383483333333336</v>
      </c>
      <c r="FE54" s="50">
        <v>0.60867700000000002</v>
      </c>
      <c r="FF54" s="50">
        <v>0.67276899999999995</v>
      </c>
      <c r="FG54" s="50">
        <v>0.602182</v>
      </c>
      <c r="FH54" s="50">
        <v>0.48957699999999998</v>
      </c>
      <c r="FI54" s="50">
        <v>0.56498099999999996</v>
      </c>
      <c r="FJ54" s="50">
        <v>0.484935</v>
      </c>
      <c r="FK54" s="50">
        <v>0.35989900000000002</v>
      </c>
      <c r="FL54" s="50">
        <v>0.22962099999999999</v>
      </c>
      <c r="FM54" s="50">
        <v>0.64629499999999995</v>
      </c>
      <c r="FN54" s="50">
        <v>0.45122800000000002</v>
      </c>
      <c r="FO54" s="43">
        <f t="shared" si="33"/>
        <v>0.51101640000000015</v>
      </c>
      <c r="FQ54" s="51">
        <v>0.37721199999999999</v>
      </c>
      <c r="FR54" s="51">
        <v>1.074916</v>
      </c>
      <c r="FS54" s="51">
        <v>0.75400299999999998</v>
      </c>
      <c r="FT54" s="43">
        <f t="shared" si="34"/>
        <v>0.73537700000000006</v>
      </c>
      <c r="FV54" s="43">
        <f t="shared" si="35"/>
        <v>0.56242389166666673</v>
      </c>
      <c r="FW54" s="43">
        <f t="shared" si="36"/>
        <v>8.956690417186533E-2</v>
      </c>
      <c r="FX54" s="43">
        <f t="shared" si="37"/>
        <v>22</v>
      </c>
      <c r="GA54" s="50">
        <v>0.43686399999999997</v>
      </c>
      <c r="GB54" s="50">
        <v>0.33557700000000001</v>
      </c>
      <c r="GC54" s="43">
        <f t="shared" si="38"/>
        <v>0.38622049999999997</v>
      </c>
      <c r="GE54" s="50">
        <v>0.471497</v>
      </c>
      <c r="GF54" s="51">
        <v>0.49356299999999997</v>
      </c>
      <c r="GG54" s="51">
        <v>0.17816799999999999</v>
      </c>
      <c r="GH54" s="43">
        <f t="shared" si="39"/>
        <v>0.33586549999999998</v>
      </c>
      <c r="GJ54" s="50">
        <v>0.59126199999999995</v>
      </c>
      <c r="GK54" s="50">
        <v>0.38386900000000002</v>
      </c>
      <c r="GL54" s="50">
        <v>0.60825899999999999</v>
      </c>
      <c r="GM54" s="43">
        <f t="shared" si="40"/>
        <v>0.52779666666666669</v>
      </c>
      <c r="GO54" s="51">
        <v>0.53175899999999998</v>
      </c>
      <c r="GP54" s="51">
        <v>0.348991</v>
      </c>
      <c r="GQ54" s="51">
        <v>0.51028200000000001</v>
      </c>
      <c r="GR54" s="51">
        <v>0.55325800000000003</v>
      </c>
      <c r="GS54" s="51">
        <v>0.33942600000000001</v>
      </c>
      <c r="GT54" s="51">
        <v>0.51047600000000004</v>
      </c>
      <c r="GU54" s="51">
        <v>0.60585999999999995</v>
      </c>
      <c r="GV54" s="51">
        <v>0.74734</v>
      </c>
      <c r="GW54" s="51">
        <v>0.741371</v>
      </c>
      <c r="GX54" s="43">
        <f t="shared" si="41"/>
        <v>0.54319588888888892</v>
      </c>
      <c r="GZ54" s="43">
        <f t="shared" si="73"/>
        <v>0.43034491666666663</v>
      </c>
      <c r="HA54" s="43">
        <f t="shared" si="74"/>
        <v>4.2879348040542303E-2</v>
      </c>
      <c r="HB54" s="43">
        <f t="shared" si="42"/>
        <v>17</v>
      </c>
      <c r="HG54" s="51">
        <v>0.42933900000000003</v>
      </c>
      <c r="HH54" s="51">
        <v>0.40961599999999998</v>
      </c>
      <c r="HI54" s="51">
        <v>0.64032</v>
      </c>
      <c r="HJ54" s="51">
        <v>0.36055599999999999</v>
      </c>
      <c r="HK54" s="51">
        <v>0.53095199999999998</v>
      </c>
      <c r="HL54" s="51">
        <v>0.90290499999999996</v>
      </c>
      <c r="HM54" s="51">
        <v>0.64353800000000005</v>
      </c>
      <c r="HN54" s="51">
        <v>0.63070400000000004</v>
      </c>
      <c r="HO54" s="51">
        <v>0.54227499999999995</v>
      </c>
      <c r="HP54" s="51">
        <v>0.73533899999999996</v>
      </c>
      <c r="HQ54" s="51">
        <v>0.81034300000000004</v>
      </c>
      <c r="HR54" s="51">
        <v>0.55286999999999997</v>
      </c>
      <c r="HS54" s="51">
        <v>0.80727499999999996</v>
      </c>
      <c r="HT54" s="51">
        <v>0.54729499999999998</v>
      </c>
      <c r="HU54" s="51">
        <v>0.65127199999999996</v>
      </c>
      <c r="HV54" s="51">
        <v>0.37245299999999998</v>
      </c>
      <c r="HW54" s="51">
        <v>0.58288799999999996</v>
      </c>
      <c r="HX54" s="51">
        <v>0.39330700000000002</v>
      </c>
      <c r="HY54" s="71">
        <f t="shared" si="43"/>
        <v>0.58573594444444455</v>
      </c>
      <c r="IA54" s="50">
        <v>0.49827199999999999</v>
      </c>
      <c r="IB54" s="50">
        <v>0.64777899999999999</v>
      </c>
      <c r="IC54" s="50">
        <v>0.39927699999999999</v>
      </c>
      <c r="ID54" s="50">
        <v>0.76925600000000005</v>
      </c>
      <c r="IE54" s="50">
        <v>0.65928299999999995</v>
      </c>
      <c r="IF54" s="50">
        <v>0.47575299999999998</v>
      </c>
      <c r="IG54" s="70">
        <f t="shared" si="44"/>
        <v>0.57493666666666665</v>
      </c>
      <c r="II54" s="50">
        <v>0.60123300000000002</v>
      </c>
      <c r="IJ54" s="50">
        <v>0.76952100000000001</v>
      </c>
      <c r="IK54" s="50">
        <v>0.69938699999999998</v>
      </c>
      <c r="IL54" s="86">
        <v>0.6804</v>
      </c>
      <c r="IM54" s="95">
        <f t="shared" si="45"/>
        <v>0.68763525000000003</v>
      </c>
      <c r="IN54" s="74"/>
      <c r="IO54" s="74">
        <f t="shared" si="46"/>
        <v>0.61610262037037045</v>
      </c>
      <c r="IP54" s="74">
        <f t="shared" si="47"/>
        <v>3.5901921612580975E-2</v>
      </c>
      <c r="IQ54" s="74">
        <f t="shared" si="48"/>
        <v>28</v>
      </c>
      <c r="IR54" s="74"/>
      <c r="IS54" s="74"/>
      <c r="IT54" s="50">
        <v>0.61686600000000003</v>
      </c>
      <c r="IU54" s="50">
        <v>0.67541200000000001</v>
      </c>
      <c r="IV54" s="50">
        <v>0.68273399999999995</v>
      </c>
      <c r="IW54" s="50">
        <v>0.59720399999999996</v>
      </c>
      <c r="IX54" s="50">
        <v>0.46310800000000002</v>
      </c>
      <c r="IY54" s="50">
        <v>0.51147600000000004</v>
      </c>
      <c r="IZ54" s="50">
        <v>0.665987</v>
      </c>
      <c r="JA54" s="43">
        <f t="shared" si="49"/>
        <v>0.60182671428571433</v>
      </c>
      <c r="JC54" s="50">
        <v>0.44450699999999999</v>
      </c>
      <c r="JD54" s="50">
        <v>0.70436900000000002</v>
      </c>
      <c r="JE54" s="50">
        <v>0.68723000000000001</v>
      </c>
      <c r="JF54" s="43">
        <f t="shared" si="50"/>
        <v>0.61203533333333338</v>
      </c>
      <c r="JH54" s="51">
        <v>0.45637499999999998</v>
      </c>
      <c r="JI54" s="51">
        <v>0.70126999999999995</v>
      </c>
      <c r="JJ54" s="152">
        <v>0.87149200000000004</v>
      </c>
      <c r="JK54" s="51">
        <v>0.74519500000000005</v>
      </c>
      <c r="JL54" s="51">
        <v>0.57992299999999997</v>
      </c>
      <c r="JM54" s="51">
        <v>0.61557099999999998</v>
      </c>
      <c r="JN54" s="51">
        <v>0.65587499999999999</v>
      </c>
      <c r="JO54" s="51">
        <v>0.79635999999999996</v>
      </c>
      <c r="JP54" s="51">
        <v>0.55243399999999998</v>
      </c>
      <c r="JQ54" s="51">
        <v>0.670018</v>
      </c>
      <c r="JR54" s="51">
        <v>0.90778599999999998</v>
      </c>
      <c r="JS54" s="43">
        <f t="shared" si="51"/>
        <v>0.6865726363636363</v>
      </c>
      <c r="JU54" s="43">
        <f t="shared" si="75"/>
        <v>0.6069310238095238</v>
      </c>
      <c r="JV54" s="43">
        <f t="shared" si="76"/>
        <v>5.1043095238095249E-3</v>
      </c>
      <c r="JW54" s="43">
        <f t="shared" si="77"/>
        <v>10</v>
      </c>
      <c r="JZ54" s="50">
        <v>-8.7600000000000004E-3</v>
      </c>
      <c r="KA54" s="50">
        <v>0.19917699999999999</v>
      </c>
      <c r="KB54" s="50">
        <v>-8.4980000000000003E-3</v>
      </c>
      <c r="KC54" s="50">
        <v>2.0181999999999999E-2</v>
      </c>
      <c r="KD54" s="50">
        <v>4.0139000000000001E-2</v>
      </c>
      <c r="KE54" s="50">
        <v>5.7675999999999998E-2</v>
      </c>
      <c r="KF54" s="50">
        <v>-8.0557000000000004E-2</v>
      </c>
      <c r="KG54" s="50">
        <v>4.9397000000000003E-2</v>
      </c>
      <c r="KH54" s="50">
        <v>0.159687</v>
      </c>
      <c r="KI54" s="50">
        <v>0.13798099999999999</v>
      </c>
      <c r="KJ54" s="43">
        <f t="shared" si="52"/>
        <v>5.6642400000000002E-2</v>
      </c>
      <c r="KL54" s="50">
        <v>0.167573</v>
      </c>
      <c r="KM54" s="50">
        <v>0.116868</v>
      </c>
      <c r="KN54" s="50">
        <v>6.9871000000000003E-2</v>
      </c>
      <c r="KO54" s="50">
        <v>0.105841</v>
      </c>
      <c r="KP54" s="50">
        <v>6.6052E-2</v>
      </c>
      <c r="KQ54" s="43">
        <f t="shared" si="53"/>
        <v>0.105241</v>
      </c>
      <c r="KS54" s="50">
        <v>4.2674999999999998E-2</v>
      </c>
      <c r="KT54" s="50">
        <v>-3.0530000000000002E-3</v>
      </c>
      <c r="KU54" s="50">
        <v>5.5071000000000002E-2</v>
      </c>
      <c r="KV54" s="43">
        <f t="shared" si="54"/>
        <v>3.1564333333333333E-2</v>
      </c>
      <c r="KX54" s="43">
        <f t="shared" si="55"/>
        <v>6.4482577777777786E-2</v>
      </c>
      <c r="KY54" s="43">
        <f t="shared" si="56"/>
        <v>2.1626866728432548E-2</v>
      </c>
      <c r="KZ54" s="43">
        <f t="shared" si="57"/>
        <v>18</v>
      </c>
      <c r="LD54" s="50">
        <v>0.60123300000000002</v>
      </c>
      <c r="LE54" s="50">
        <v>0.76952100000000001</v>
      </c>
      <c r="LF54" s="50">
        <v>0.69938699999999998</v>
      </c>
      <c r="LG54" s="50">
        <v>0.6804</v>
      </c>
      <c r="LH54" s="43">
        <f t="shared" si="58"/>
        <v>0.68763525000000003</v>
      </c>
      <c r="LJ54" s="51">
        <v>0.74392100000000005</v>
      </c>
      <c r="LK54" s="51">
        <v>0.533439</v>
      </c>
      <c r="LL54" s="51">
        <v>0.77106699999999995</v>
      </c>
      <c r="LM54" s="51">
        <v>0.55756700000000003</v>
      </c>
      <c r="LN54" s="51">
        <v>0.66373499999999996</v>
      </c>
      <c r="LO54" s="51">
        <v>0.935697</v>
      </c>
      <c r="LP54" s="51">
        <v>0.70672599999999997</v>
      </c>
      <c r="LQ54" s="51">
        <v>0.84264399999999995</v>
      </c>
      <c r="LR54" s="51">
        <v>0.49476900000000001</v>
      </c>
      <c r="LS54" s="51">
        <v>0.39327800000000002</v>
      </c>
      <c r="LT54" s="43">
        <f t="shared" si="59"/>
        <v>0.66428429999999994</v>
      </c>
      <c r="LV54" s="50">
        <v>0.62448300000000001</v>
      </c>
      <c r="LW54" s="50">
        <v>0.70265500000000003</v>
      </c>
      <c r="LX54" s="50">
        <v>0.50236899999999995</v>
      </c>
      <c r="LY54" s="50">
        <v>0.62647699999999995</v>
      </c>
      <c r="LZ54" s="50">
        <v>0.42119699999999999</v>
      </c>
      <c r="MA54" s="74">
        <f t="shared" si="60"/>
        <v>0.57543619999999995</v>
      </c>
      <c r="MB54" s="74"/>
      <c r="MC54" s="74">
        <f t="shared" si="61"/>
        <v>0.64245191666666657</v>
      </c>
      <c r="MD54" s="74">
        <f t="shared" si="62"/>
        <v>3.4179167274505276E-2</v>
      </c>
      <c r="ME54" s="43">
        <f t="shared" si="63"/>
        <v>19</v>
      </c>
      <c r="MH54" s="50">
        <v>0.132296</v>
      </c>
      <c r="MI54" s="50">
        <v>0.15573600000000001</v>
      </c>
      <c r="MJ54" s="50">
        <v>7.4852000000000002E-2</v>
      </c>
      <c r="MK54" s="50">
        <v>0.13830799999999999</v>
      </c>
      <c r="ML54" s="50">
        <v>0.297319</v>
      </c>
      <c r="MM54" s="50">
        <v>0.32019599999999998</v>
      </c>
      <c r="MN54" s="50">
        <v>0.12793599999999999</v>
      </c>
      <c r="MO54" s="50">
        <v>0.15945699999999999</v>
      </c>
      <c r="MP54" s="50">
        <v>8.8966000000000003E-2</v>
      </c>
      <c r="MQ54" s="50">
        <v>7.3677000000000006E-2</v>
      </c>
      <c r="MR54" s="43">
        <f t="shared" si="64"/>
        <v>0.15687429999999999</v>
      </c>
      <c r="MT54" s="50">
        <v>3.9597E-2</v>
      </c>
      <c r="MU54" s="50">
        <v>5.0833999999999997E-2</v>
      </c>
      <c r="MV54" s="50">
        <v>3.5388999999999997E-2</v>
      </c>
      <c r="MW54" s="50">
        <v>9.3437999999999993E-2</v>
      </c>
      <c r="MX54" s="43">
        <f t="shared" si="65"/>
        <v>5.4814499999999995E-2</v>
      </c>
      <c r="MZ54" s="50">
        <v>4.4768000000000002E-2</v>
      </c>
      <c r="NA54" s="50">
        <v>8.0199999999999994E-2</v>
      </c>
      <c r="NB54" s="50">
        <v>2.5770999999999999E-2</v>
      </c>
      <c r="NC54" s="50">
        <v>4.2145000000000002E-2</v>
      </c>
      <c r="ND54" s="50">
        <v>7.3768E-2</v>
      </c>
      <c r="NE54" s="50">
        <v>6.4798999999999995E-2</v>
      </c>
      <c r="NF54" s="43">
        <f t="shared" si="66"/>
        <v>5.524183333333333E-2</v>
      </c>
      <c r="NH54" s="43">
        <f t="shared" si="67"/>
        <v>8.8976877777777783E-2</v>
      </c>
      <c r="NI54" s="43">
        <f t="shared" si="68"/>
        <v>3.3948935239864204E-2</v>
      </c>
      <c r="NJ54" s="43">
        <f t="shared" si="69"/>
        <v>20</v>
      </c>
      <c r="NM54" s="51">
        <v>0.118242</v>
      </c>
      <c r="NN54" s="51">
        <v>1.156836</v>
      </c>
      <c r="NO54" s="51">
        <v>0.68672599999999995</v>
      </c>
      <c r="NP54" s="51">
        <v>0.62160199999999999</v>
      </c>
      <c r="NQ54" s="51">
        <v>0.49176900000000001</v>
      </c>
      <c r="NR54" s="51">
        <v>0.68012899999999998</v>
      </c>
      <c r="NS54" s="43">
        <f t="shared" si="70"/>
        <v>0.625884</v>
      </c>
      <c r="NU54" s="51">
        <v>0.15242</v>
      </c>
      <c r="NV54" s="51">
        <v>0.70869800000000005</v>
      </c>
      <c r="NW54" s="43">
        <f t="shared" si="71"/>
        <v>0.43055900000000003</v>
      </c>
      <c r="NY54" s="50">
        <v>0.72993600000000003</v>
      </c>
      <c r="NZ54" s="50">
        <v>0.55059800000000003</v>
      </c>
      <c r="OA54" s="50">
        <v>0.59705299999999994</v>
      </c>
      <c r="OB54" s="50">
        <v>0.58474800000000005</v>
      </c>
      <c r="OC54" s="50">
        <v>0.61322200000000004</v>
      </c>
      <c r="OD54" s="43">
        <f t="shared" si="78"/>
        <v>0.61511140000000009</v>
      </c>
      <c r="OF54" s="43">
        <f t="shared" si="79"/>
        <v>0.55718480000000004</v>
      </c>
      <c r="OG54" s="43">
        <f t="shared" si="80"/>
        <v>6.338922660021433E-2</v>
      </c>
      <c r="OH54" s="43">
        <f t="shared" si="81"/>
        <v>13</v>
      </c>
      <c r="OI54" s="74"/>
      <c r="OJ54" s="74"/>
      <c r="OU54" s="75"/>
      <c r="OV54" s="75"/>
      <c r="OW54" s="75"/>
      <c r="OX54" s="75"/>
      <c r="PD54" s="75"/>
      <c r="PE54" s="75"/>
      <c r="PF54" s="75"/>
      <c r="PG54" s="75"/>
      <c r="PH54" s="75"/>
      <c r="PI54" s="75"/>
      <c r="PJ54" s="75"/>
      <c r="PK54" s="75"/>
      <c r="PL54" s="75"/>
      <c r="PM54" s="75"/>
      <c r="PN54" s="75"/>
      <c r="PO54" s="75"/>
      <c r="PV54" s="74"/>
      <c r="PW54" s="74"/>
      <c r="PX54" s="74"/>
      <c r="PY54" s="74"/>
      <c r="PZ54" s="74"/>
      <c r="QA54" s="74"/>
      <c r="QB54" s="74"/>
      <c r="QC54" s="74"/>
      <c r="QD54" s="74"/>
      <c r="QE54" s="74"/>
      <c r="QF54" s="74"/>
      <c r="QG54" s="74"/>
      <c r="QN54" s="74"/>
      <c r="QO54" s="74"/>
      <c r="QP54" s="74"/>
      <c r="QQ54" s="74"/>
      <c r="QR54" s="74"/>
      <c r="QS54" s="74"/>
      <c r="QU54" s="74"/>
      <c r="QV54" s="74"/>
      <c r="QW54" s="74"/>
      <c r="QY54" s="74"/>
      <c r="QZ54" s="74"/>
      <c r="RA54" s="74"/>
      <c r="RG54" s="74"/>
      <c r="RI54" s="74"/>
      <c r="RQ54" s="74"/>
      <c r="RR54" s="74"/>
      <c r="RZ54" s="74"/>
      <c r="SA54" s="74"/>
      <c r="SB54" s="74"/>
      <c r="SC54" s="74"/>
      <c r="SI54" s="74"/>
      <c r="SJ54" s="74"/>
    </row>
    <row r="55" spans="1:504" x14ac:dyDescent="0.2">
      <c r="A55" s="58">
        <v>69.13</v>
      </c>
      <c r="B55" s="43">
        <f t="shared" si="82"/>
        <v>64.5</v>
      </c>
      <c r="C55" s="43">
        <v>47</v>
      </c>
      <c r="E55" s="50">
        <v>0.73960999999999999</v>
      </c>
      <c r="F55" s="50">
        <v>0.61166299999999996</v>
      </c>
      <c r="G55" s="50">
        <v>0.74419199999999996</v>
      </c>
      <c r="H55" s="50">
        <v>0.66259900000000005</v>
      </c>
      <c r="I55" s="50">
        <v>0.85890100000000003</v>
      </c>
      <c r="J55" s="50">
        <v>0.65745299999999995</v>
      </c>
      <c r="K55" s="50">
        <v>0.53413600000000006</v>
      </c>
      <c r="L55" s="50">
        <v>0.59894999999999998</v>
      </c>
      <c r="M55" s="50">
        <v>0.65926499999999999</v>
      </c>
      <c r="N55" s="50">
        <v>0.72661399999999998</v>
      </c>
      <c r="O55" s="70">
        <f t="shared" si="9"/>
        <v>0.67933830000000006</v>
      </c>
      <c r="Q55" s="50">
        <v>0.649756</v>
      </c>
      <c r="R55" s="50">
        <v>1.013142</v>
      </c>
      <c r="S55" s="50">
        <v>0.790771</v>
      </c>
      <c r="T55" s="50">
        <v>0.59590900000000002</v>
      </c>
      <c r="U55" s="70">
        <f t="shared" si="10"/>
        <v>0.76239450000000009</v>
      </c>
      <c r="W55" s="50">
        <v>0.46867999999999999</v>
      </c>
      <c r="X55" s="50">
        <v>0.65039100000000005</v>
      </c>
      <c r="Y55" s="50">
        <v>0.525034</v>
      </c>
      <c r="Z55" s="50">
        <v>0.75062200000000001</v>
      </c>
      <c r="AA55" s="50">
        <v>0.51603200000000005</v>
      </c>
      <c r="AB55" s="50">
        <v>0.62777000000000005</v>
      </c>
      <c r="AC55" s="50">
        <v>0.55893700000000002</v>
      </c>
      <c r="AD55" s="70">
        <f t="shared" si="11"/>
        <v>0.58535228571428566</v>
      </c>
      <c r="AF55" s="50">
        <v>0.40468599999999999</v>
      </c>
      <c r="AG55" s="50">
        <v>0.45094400000000001</v>
      </c>
      <c r="AH55" s="50">
        <v>0.73564799999999997</v>
      </c>
      <c r="AI55" s="50">
        <v>0.47189300000000001</v>
      </c>
      <c r="AJ55" s="50">
        <v>0.50963499999999995</v>
      </c>
      <c r="AK55" s="50">
        <v>0.61814400000000003</v>
      </c>
      <c r="AL55" s="50">
        <v>0.35680200000000001</v>
      </c>
      <c r="AM55" s="70">
        <f t="shared" si="12"/>
        <v>0.50682171428571432</v>
      </c>
      <c r="AO55" s="43">
        <f t="shared" si="13"/>
        <v>0.63347670000000011</v>
      </c>
      <c r="AP55" s="43">
        <f t="shared" si="14"/>
        <v>5.5588165832927507E-2</v>
      </c>
      <c r="AQ55" s="43">
        <f t="shared" si="15"/>
        <v>28</v>
      </c>
      <c r="AU55" s="51">
        <v>0.41451300000000002</v>
      </c>
      <c r="AV55" s="51">
        <v>0.49345800000000001</v>
      </c>
      <c r="AW55" s="51">
        <v>0.67842999999999998</v>
      </c>
      <c r="AX55" s="51">
        <v>0.34637899999999999</v>
      </c>
      <c r="AY55" s="51">
        <v>0.45967599999999997</v>
      </c>
      <c r="AZ55" s="51">
        <v>0.85833099999999996</v>
      </c>
      <c r="BA55" s="51">
        <v>0.46340599999999998</v>
      </c>
      <c r="BB55" s="51">
        <v>0.61585900000000005</v>
      </c>
      <c r="BC55" s="51">
        <v>0.52255700000000005</v>
      </c>
      <c r="BD55" s="51">
        <v>0.64710800000000002</v>
      </c>
      <c r="BE55" s="51">
        <v>0.84590100000000001</v>
      </c>
      <c r="BF55" s="51">
        <v>0.49192000000000002</v>
      </c>
      <c r="BG55" s="51">
        <v>0.68303999999999998</v>
      </c>
      <c r="BH55" s="51">
        <v>0.52024800000000004</v>
      </c>
      <c r="BI55" s="51">
        <v>0.69442899999999996</v>
      </c>
      <c r="BJ55" s="51">
        <v>0.44892500000000002</v>
      </c>
      <c r="BK55" s="51">
        <v>0.63695999999999997</v>
      </c>
      <c r="BL55" s="51">
        <v>0.38146400000000003</v>
      </c>
      <c r="BM55" s="43">
        <f t="shared" si="16"/>
        <v>0.56681133333333333</v>
      </c>
      <c r="BO55" s="50">
        <v>0.50517500000000004</v>
      </c>
      <c r="BP55" s="50">
        <v>0.61914100000000005</v>
      </c>
      <c r="BQ55" s="50">
        <v>0.43518299999999999</v>
      </c>
      <c r="BR55" s="50">
        <v>0.63322100000000003</v>
      </c>
      <c r="BS55" s="50">
        <v>0.64010999999999996</v>
      </c>
      <c r="BT55" s="50">
        <v>0.48283399999999999</v>
      </c>
      <c r="BU55" s="43">
        <f t="shared" si="17"/>
        <v>0.55261066666666669</v>
      </c>
      <c r="BW55" s="50">
        <v>0.70128800000000002</v>
      </c>
      <c r="BX55" s="50">
        <v>0.648814</v>
      </c>
      <c r="BY55" s="50">
        <v>0.68394299999999997</v>
      </c>
      <c r="BZ55" s="50">
        <v>0.691245</v>
      </c>
      <c r="CA55" s="43">
        <f t="shared" si="18"/>
        <v>0.68132249999999994</v>
      </c>
      <c r="CC55" s="51">
        <v>0.68673099999999998</v>
      </c>
      <c r="CD55" s="51">
        <v>0.54782600000000004</v>
      </c>
      <c r="CE55" s="51">
        <v>0.77261599999999997</v>
      </c>
      <c r="CF55" s="51">
        <v>0.60375000000000001</v>
      </c>
      <c r="CG55" s="51">
        <v>0.65812700000000002</v>
      </c>
      <c r="CH55" s="51">
        <v>0.82608800000000004</v>
      </c>
      <c r="CI55" s="51">
        <v>0.65333699999999995</v>
      </c>
      <c r="CJ55" s="51">
        <v>0.90309499999999998</v>
      </c>
      <c r="CK55" s="51">
        <v>0.48613200000000001</v>
      </c>
      <c r="CL55" s="51">
        <v>0.40196100000000001</v>
      </c>
      <c r="CM55" s="43">
        <f t="shared" si="19"/>
        <v>0.65396629999999989</v>
      </c>
      <c r="CO55" s="50">
        <v>0.62823799999999996</v>
      </c>
      <c r="CP55" s="50">
        <v>0.69637099999999996</v>
      </c>
      <c r="CQ55" s="50">
        <v>0.49883899999999998</v>
      </c>
      <c r="CR55" s="50">
        <v>0.63428899999999999</v>
      </c>
      <c r="CS55" s="50">
        <v>0.490676</v>
      </c>
      <c r="CT55" s="43">
        <f t="shared" si="20"/>
        <v>0.58968259999999995</v>
      </c>
      <c r="CV55" s="43">
        <f t="shared" si="21"/>
        <v>0.60887867999999989</v>
      </c>
      <c r="CW55" s="43">
        <f t="shared" si="22"/>
        <v>5.6091980266515976E-2</v>
      </c>
      <c r="CX55" s="43">
        <f t="shared" si="23"/>
        <v>43</v>
      </c>
      <c r="DB55" s="50">
        <v>0.59567000000000003</v>
      </c>
      <c r="DC55" s="50">
        <v>0.48766100000000001</v>
      </c>
      <c r="DD55" s="50">
        <v>0.42294700000000002</v>
      </c>
      <c r="DE55" s="50">
        <v>0.36208699999999999</v>
      </c>
      <c r="DF55" s="50">
        <v>0.90269200000000005</v>
      </c>
      <c r="DG55" s="50">
        <v>0.61734599999999995</v>
      </c>
      <c r="DH55" s="43">
        <f t="shared" si="24"/>
        <v>0.56473383333333327</v>
      </c>
      <c r="DJ55" s="50">
        <v>0.25287399999999999</v>
      </c>
      <c r="DK55" s="50">
        <v>0.43273699999999998</v>
      </c>
      <c r="DL55" s="50">
        <v>0.40183600000000003</v>
      </c>
      <c r="DM55" s="50">
        <v>0.39946999999999999</v>
      </c>
      <c r="DN55" s="50">
        <v>0.58994400000000002</v>
      </c>
      <c r="DO55" s="50">
        <v>0.66983899999999996</v>
      </c>
      <c r="DP55" s="50">
        <v>0.52594399999999997</v>
      </c>
      <c r="DQ55" s="50">
        <v>0.94156200000000001</v>
      </c>
      <c r="DR55" s="50">
        <v>0.44243100000000002</v>
      </c>
      <c r="DS55" s="50">
        <v>0.60102</v>
      </c>
      <c r="DT55" s="50">
        <v>0.50961800000000002</v>
      </c>
      <c r="DU55" s="50">
        <v>0.67062200000000005</v>
      </c>
      <c r="DV55" s="50">
        <v>0.81923900000000005</v>
      </c>
      <c r="DW55" s="43">
        <f t="shared" si="25"/>
        <v>0.55824123076923071</v>
      </c>
      <c r="DY55" s="50">
        <v>0.43901800000000002</v>
      </c>
      <c r="DZ55" s="50">
        <v>0.604487</v>
      </c>
      <c r="EA55" s="50">
        <v>0.74789899999999998</v>
      </c>
      <c r="EB55" s="50">
        <v>0.52799799999999997</v>
      </c>
      <c r="EC55" s="50">
        <v>0.70361499999999999</v>
      </c>
      <c r="ED55" s="43">
        <f t="shared" si="26"/>
        <v>0.60460340000000001</v>
      </c>
      <c r="EF55" s="50">
        <v>0.26258199999999998</v>
      </c>
      <c r="EG55" s="50">
        <v>0.37164199999999997</v>
      </c>
      <c r="EH55" s="50">
        <v>0.54703000000000002</v>
      </c>
      <c r="EI55" s="50">
        <v>0.62828499999999998</v>
      </c>
      <c r="EJ55" s="50">
        <v>0.39352599999999999</v>
      </c>
      <c r="EK55" s="43">
        <f t="shared" si="27"/>
        <v>0.44061300000000003</v>
      </c>
      <c r="EM55" s="43">
        <f t="shared" si="28"/>
        <v>0.54204786602564103</v>
      </c>
      <c r="EN55" s="43">
        <f t="shared" si="29"/>
        <v>3.5330705544022914E-2</v>
      </c>
      <c r="EO55" s="43">
        <f t="shared" si="30"/>
        <v>29</v>
      </c>
      <c r="ER55" s="50">
        <v>0.51410299999999998</v>
      </c>
      <c r="ES55" s="50">
        <v>0.73555599999999999</v>
      </c>
      <c r="ET55" s="50">
        <v>0.682697</v>
      </c>
      <c r="EU55" s="43">
        <f t="shared" si="31"/>
        <v>0.64411866666666662</v>
      </c>
      <c r="EW55" s="50">
        <v>0.29845500000000003</v>
      </c>
      <c r="EX55" s="50">
        <v>0.21828400000000001</v>
      </c>
      <c r="EY55" s="50">
        <v>0.34393899999999999</v>
      </c>
      <c r="EZ55" s="50">
        <v>0.34473300000000001</v>
      </c>
      <c r="FA55" s="50">
        <v>0.585314</v>
      </c>
      <c r="FB55" s="50">
        <v>0.253384</v>
      </c>
      <c r="FC55" s="43">
        <f t="shared" si="32"/>
        <v>0.34068483333333338</v>
      </c>
      <c r="FE55" s="50">
        <v>0.51179600000000003</v>
      </c>
      <c r="FF55" s="50">
        <v>0.79702099999999998</v>
      </c>
      <c r="FG55" s="50">
        <v>0.62271900000000002</v>
      </c>
      <c r="FH55" s="50">
        <v>0.493973</v>
      </c>
      <c r="FI55" s="50">
        <v>0.51391600000000004</v>
      </c>
      <c r="FJ55" s="50">
        <v>0.56694299999999997</v>
      </c>
      <c r="FK55" s="50">
        <v>0.40806799999999999</v>
      </c>
      <c r="FL55" s="50">
        <v>0.240373</v>
      </c>
      <c r="FM55" s="50">
        <v>0.61933899999999997</v>
      </c>
      <c r="FN55" s="50">
        <v>0.56037700000000001</v>
      </c>
      <c r="FO55" s="43">
        <f t="shared" si="33"/>
        <v>0.5334525</v>
      </c>
      <c r="FQ55" s="51">
        <v>0.43027900000000002</v>
      </c>
      <c r="FR55" s="51">
        <v>1.1150469999999999</v>
      </c>
      <c r="FS55" s="51">
        <v>0.766544</v>
      </c>
      <c r="FT55" s="43">
        <f t="shared" si="34"/>
        <v>0.77062333333333333</v>
      </c>
      <c r="FV55" s="43">
        <f t="shared" si="35"/>
        <v>0.57221983333333337</v>
      </c>
      <c r="FW55" s="43">
        <f t="shared" si="36"/>
        <v>9.1124801511316564E-2</v>
      </c>
      <c r="FX55" s="43">
        <f t="shared" si="37"/>
        <v>22</v>
      </c>
      <c r="GA55" s="50">
        <v>0.39494600000000002</v>
      </c>
      <c r="GB55" s="50">
        <v>0.31284400000000001</v>
      </c>
      <c r="GC55" s="43">
        <f t="shared" si="38"/>
        <v>0.35389500000000002</v>
      </c>
      <c r="GE55" s="50">
        <v>0.46142499999999997</v>
      </c>
      <c r="GF55" s="51">
        <v>0.54221900000000001</v>
      </c>
      <c r="GG55" s="51">
        <v>0.164352</v>
      </c>
      <c r="GH55" s="43">
        <f t="shared" si="39"/>
        <v>0.35328550000000003</v>
      </c>
      <c r="GJ55" s="50">
        <v>0.73315900000000001</v>
      </c>
      <c r="GK55" s="50">
        <v>0.34434100000000001</v>
      </c>
      <c r="GL55" s="50">
        <v>0.624359</v>
      </c>
      <c r="GM55" s="43">
        <f t="shared" si="40"/>
        <v>0.56728633333333345</v>
      </c>
      <c r="GO55" s="51">
        <v>0.51295999999999997</v>
      </c>
      <c r="GP55" s="51">
        <v>0.37744</v>
      </c>
      <c r="GQ55" s="51">
        <v>0.57318000000000002</v>
      </c>
      <c r="GR55" s="51">
        <v>0.77933600000000003</v>
      </c>
      <c r="GS55" s="51">
        <v>0.421431</v>
      </c>
      <c r="GT55" s="51">
        <v>0.57540100000000005</v>
      </c>
      <c r="GU55" s="51">
        <v>0.67746799999999996</v>
      </c>
      <c r="GV55" s="51">
        <v>0.63918699999999995</v>
      </c>
      <c r="GW55" s="51">
        <v>0.64105100000000004</v>
      </c>
      <c r="GX55" s="43">
        <f t="shared" si="41"/>
        <v>0.57749488888888889</v>
      </c>
      <c r="GZ55" s="43">
        <f t="shared" si="73"/>
        <v>0.43397295833333338</v>
      </c>
      <c r="HA55" s="43">
        <f t="shared" si="74"/>
        <v>5.1193274207236392E-2</v>
      </c>
      <c r="HB55" s="43">
        <f t="shared" si="42"/>
        <v>17</v>
      </c>
      <c r="HG55" s="51">
        <v>0.41451300000000002</v>
      </c>
      <c r="HH55" s="51">
        <v>0.49345800000000001</v>
      </c>
      <c r="HI55" s="51">
        <v>0.67842999999999998</v>
      </c>
      <c r="HJ55" s="51">
        <v>0.34637899999999999</v>
      </c>
      <c r="HK55" s="51">
        <v>0.45967599999999997</v>
      </c>
      <c r="HL55" s="51">
        <v>0.85833099999999996</v>
      </c>
      <c r="HM55" s="51">
        <v>0.46340599999999998</v>
      </c>
      <c r="HN55" s="51">
        <v>0.61585900000000005</v>
      </c>
      <c r="HO55" s="51">
        <v>0.52255700000000005</v>
      </c>
      <c r="HP55" s="51">
        <v>0.64710800000000002</v>
      </c>
      <c r="HQ55" s="51">
        <v>0.84590100000000001</v>
      </c>
      <c r="HR55" s="51">
        <v>0.49192000000000002</v>
      </c>
      <c r="HS55" s="51">
        <v>0.68303999999999998</v>
      </c>
      <c r="HT55" s="51">
        <v>0.52024800000000004</v>
      </c>
      <c r="HU55" s="51">
        <v>0.69442899999999996</v>
      </c>
      <c r="HV55" s="51">
        <v>0.44892500000000002</v>
      </c>
      <c r="HW55" s="51">
        <v>0.63695999999999997</v>
      </c>
      <c r="HX55" s="51">
        <v>0.38146400000000003</v>
      </c>
      <c r="HY55" s="71">
        <f t="shared" si="43"/>
        <v>0.56681133333333333</v>
      </c>
      <c r="IA55" s="50">
        <v>0.50517500000000004</v>
      </c>
      <c r="IB55" s="50">
        <v>0.61914100000000005</v>
      </c>
      <c r="IC55" s="50">
        <v>0.43518299999999999</v>
      </c>
      <c r="ID55" s="50">
        <v>0.63322100000000003</v>
      </c>
      <c r="IE55" s="50">
        <v>0.64010999999999996</v>
      </c>
      <c r="IF55" s="50">
        <v>0.48283399999999999</v>
      </c>
      <c r="IG55" s="70">
        <f t="shared" si="44"/>
        <v>0.55261066666666669</v>
      </c>
      <c r="II55" s="50">
        <v>0.70128800000000002</v>
      </c>
      <c r="IJ55" s="50">
        <v>0.648814</v>
      </c>
      <c r="IK55" s="50">
        <v>0.68394299999999997</v>
      </c>
      <c r="IL55" s="86">
        <v>0.691245</v>
      </c>
      <c r="IM55" s="95">
        <f t="shared" si="45"/>
        <v>0.68132249999999994</v>
      </c>
      <c r="IN55" s="74"/>
      <c r="IO55" s="74">
        <f t="shared" si="46"/>
        <v>0.60024816666666669</v>
      </c>
      <c r="IP55" s="74">
        <f t="shared" si="47"/>
        <v>4.0743917245513558E-2</v>
      </c>
      <c r="IQ55" s="74">
        <f t="shared" si="48"/>
        <v>28</v>
      </c>
      <c r="IR55" s="74"/>
      <c r="IS55" s="74"/>
      <c r="IT55" s="50">
        <v>0.68072100000000002</v>
      </c>
      <c r="IU55" s="50">
        <v>0.68771199999999999</v>
      </c>
      <c r="IV55" s="50">
        <v>0.64801799999999998</v>
      </c>
      <c r="IW55" s="50">
        <v>0.62743000000000004</v>
      </c>
      <c r="IX55" s="50">
        <v>0.49140800000000001</v>
      </c>
      <c r="IY55" s="50">
        <v>0.47319099999999997</v>
      </c>
      <c r="IZ55" s="50">
        <v>0.64124300000000001</v>
      </c>
      <c r="JA55" s="43">
        <f t="shared" si="49"/>
        <v>0.60710328571428562</v>
      </c>
      <c r="JC55" s="50">
        <v>0.48454000000000003</v>
      </c>
      <c r="JD55" s="50">
        <v>0.88309899999999997</v>
      </c>
      <c r="JE55" s="50">
        <v>0.84778600000000004</v>
      </c>
      <c r="JF55" s="43">
        <f t="shared" si="50"/>
        <v>0.7384750000000001</v>
      </c>
      <c r="JH55" s="51">
        <v>0.48480200000000001</v>
      </c>
      <c r="JI55" s="51">
        <v>0.674095</v>
      </c>
      <c r="JJ55" s="152">
        <v>0.81185399999999996</v>
      </c>
      <c r="JK55" s="51">
        <v>0.70164499999999996</v>
      </c>
      <c r="JL55" s="51">
        <v>0.61604700000000001</v>
      </c>
      <c r="JM55" s="51">
        <v>0.62260000000000004</v>
      </c>
      <c r="JN55" s="51">
        <v>0.67147299999999999</v>
      </c>
      <c r="JO55" s="51">
        <v>0.80603100000000005</v>
      </c>
      <c r="JP55" s="51">
        <v>0.49942700000000001</v>
      </c>
      <c r="JQ55" s="51">
        <v>0.72323800000000005</v>
      </c>
      <c r="JR55" s="51">
        <v>0.818747</v>
      </c>
      <c r="JS55" s="43">
        <f t="shared" si="51"/>
        <v>0.67545081818181818</v>
      </c>
      <c r="JU55" s="43">
        <f t="shared" si="75"/>
        <v>0.67278914285714286</v>
      </c>
      <c r="JV55" s="43">
        <f t="shared" si="76"/>
        <v>6.568585714285724E-2</v>
      </c>
      <c r="JW55" s="43">
        <f t="shared" si="77"/>
        <v>10</v>
      </c>
      <c r="JZ55" s="50">
        <v>-3.1446000000000002E-2</v>
      </c>
      <c r="KA55" s="50">
        <v>0.149533</v>
      </c>
      <c r="KB55" s="50">
        <v>-3.2699999999999998E-4</v>
      </c>
      <c r="KC55" s="50">
        <v>2.6435E-2</v>
      </c>
      <c r="KD55" s="50">
        <v>4.4957999999999998E-2</v>
      </c>
      <c r="KE55" s="50">
        <v>5.4412000000000002E-2</v>
      </c>
      <c r="KF55" s="50">
        <v>-4.5751E-2</v>
      </c>
      <c r="KG55" s="50">
        <v>3.2170999999999998E-2</v>
      </c>
      <c r="KH55" s="50">
        <v>0.17127999999999999</v>
      </c>
      <c r="KI55" s="50">
        <v>8.2442000000000001E-2</v>
      </c>
      <c r="KJ55" s="43">
        <f t="shared" si="52"/>
        <v>4.8370700000000003E-2</v>
      </c>
      <c r="KL55" s="50">
        <v>0.15704899999999999</v>
      </c>
      <c r="KM55" s="50">
        <v>0.15294199999999999</v>
      </c>
      <c r="KN55" s="50">
        <v>6.6681000000000004E-2</v>
      </c>
      <c r="KO55" s="50">
        <v>0.102368</v>
      </c>
      <c r="KP55" s="50">
        <v>8.0468999999999999E-2</v>
      </c>
      <c r="KQ55" s="43">
        <f t="shared" si="53"/>
        <v>0.11190180000000001</v>
      </c>
      <c r="KS55" s="50">
        <v>2.9347999999999999E-2</v>
      </c>
      <c r="KT55" s="50">
        <v>-4.0379999999999999E-3</v>
      </c>
      <c r="KU55" s="50">
        <v>4.7024999999999997E-2</v>
      </c>
      <c r="KV55" s="43">
        <f t="shared" si="54"/>
        <v>2.4111666666666667E-2</v>
      </c>
      <c r="KX55" s="43">
        <f t="shared" si="55"/>
        <v>6.1461388888888892E-2</v>
      </c>
      <c r="KY55" s="43">
        <f t="shared" si="56"/>
        <v>2.6174424408573413E-2</v>
      </c>
      <c r="KZ55" s="43">
        <f t="shared" si="57"/>
        <v>18</v>
      </c>
      <c r="LD55" s="50">
        <v>0.70128800000000002</v>
      </c>
      <c r="LE55" s="50">
        <v>0.648814</v>
      </c>
      <c r="LF55" s="50">
        <v>0.68394299999999997</v>
      </c>
      <c r="LG55" s="50">
        <v>0.691245</v>
      </c>
      <c r="LH55" s="43">
        <f t="shared" si="58"/>
        <v>0.68132249999999994</v>
      </c>
      <c r="LJ55" s="51">
        <v>0.68673099999999998</v>
      </c>
      <c r="LK55" s="51">
        <v>0.54782600000000004</v>
      </c>
      <c r="LL55" s="51">
        <v>0.77261599999999997</v>
      </c>
      <c r="LM55" s="51">
        <v>0.60375000000000001</v>
      </c>
      <c r="LN55" s="51">
        <v>0.65812700000000002</v>
      </c>
      <c r="LO55" s="51">
        <v>0.82608800000000004</v>
      </c>
      <c r="LP55" s="51">
        <v>0.65333699999999995</v>
      </c>
      <c r="LQ55" s="51">
        <v>0.90309499999999998</v>
      </c>
      <c r="LR55" s="51">
        <v>0.48613200000000001</v>
      </c>
      <c r="LS55" s="51">
        <v>0.40196100000000001</v>
      </c>
      <c r="LT55" s="43">
        <f t="shared" si="59"/>
        <v>0.65396629999999989</v>
      </c>
      <c r="LV55" s="50">
        <v>0.62823799999999996</v>
      </c>
      <c r="LW55" s="50">
        <v>0.69637099999999996</v>
      </c>
      <c r="LX55" s="50">
        <v>0.49883899999999998</v>
      </c>
      <c r="LY55" s="50">
        <v>0.63428899999999999</v>
      </c>
      <c r="LZ55" s="50">
        <v>0.490676</v>
      </c>
      <c r="MA55" s="74">
        <f t="shared" si="60"/>
        <v>0.58968259999999995</v>
      </c>
      <c r="MB55" s="74"/>
      <c r="MC55" s="74">
        <f t="shared" si="61"/>
        <v>0.64165713333333319</v>
      </c>
      <c r="MD55" s="74">
        <f t="shared" si="62"/>
        <v>2.7160660927300306E-2</v>
      </c>
      <c r="ME55" s="43">
        <f t="shared" si="63"/>
        <v>19</v>
      </c>
      <c r="MH55" s="50">
        <v>0.108946</v>
      </c>
      <c r="MI55" s="50">
        <v>0.1416</v>
      </c>
      <c r="MJ55" s="50">
        <v>7.1945999999999996E-2</v>
      </c>
      <c r="MK55" s="50">
        <v>0.135767</v>
      </c>
      <c r="ML55" s="50">
        <v>0.29306500000000002</v>
      </c>
      <c r="MM55" s="50">
        <v>0.31716299999999997</v>
      </c>
      <c r="MN55" s="50">
        <v>0.13955100000000001</v>
      </c>
      <c r="MO55" s="50">
        <v>0.16144700000000001</v>
      </c>
      <c r="MP55" s="50">
        <v>9.5647999999999997E-2</v>
      </c>
      <c r="MQ55" s="50">
        <v>7.3260000000000006E-2</v>
      </c>
      <c r="MR55" s="43">
        <f t="shared" si="64"/>
        <v>0.15383930000000001</v>
      </c>
      <c r="MT55" s="50">
        <v>4.1099999999999998E-2</v>
      </c>
      <c r="MU55" s="50">
        <v>4.5384000000000001E-2</v>
      </c>
      <c r="MV55" s="50">
        <v>3.2547E-2</v>
      </c>
      <c r="MW55" s="50">
        <v>9.1728000000000004E-2</v>
      </c>
      <c r="MX55" s="43">
        <f t="shared" si="65"/>
        <v>5.268975E-2</v>
      </c>
      <c r="MZ55" s="50">
        <v>4.5644999999999998E-2</v>
      </c>
      <c r="NA55" s="50">
        <v>6.2604999999999994E-2</v>
      </c>
      <c r="NB55" s="50">
        <v>2.5842E-2</v>
      </c>
      <c r="NC55" s="50">
        <v>4.4795000000000001E-2</v>
      </c>
      <c r="ND55" s="50">
        <v>7.2600999999999999E-2</v>
      </c>
      <c r="NE55" s="50">
        <v>6.5286999999999998E-2</v>
      </c>
      <c r="NF55" s="43">
        <f t="shared" si="66"/>
        <v>5.2795833333333327E-2</v>
      </c>
      <c r="NH55" s="43">
        <f t="shared" si="67"/>
        <v>8.6441627777777794E-2</v>
      </c>
      <c r="NI55" s="43">
        <f t="shared" si="68"/>
        <v>3.3698850025626406E-2</v>
      </c>
      <c r="NJ55" s="43">
        <f t="shared" si="69"/>
        <v>20</v>
      </c>
      <c r="NM55" s="51">
        <v>0.12472900000000001</v>
      </c>
      <c r="NN55" s="51">
        <v>0.82386800000000004</v>
      </c>
      <c r="NO55" s="51">
        <v>0.66358799999999996</v>
      </c>
      <c r="NP55" s="51">
        <v>0.70137000000000005</v>
      </c>
      <c r="NQ55" s="51">
        <v>0.36251899999999998</v>
      </c>
      <c r="NR55" s="51">
        <v>0.61500299999999997</v>
      </c>
      <c r="NS55" s="43">
        <f t="shared" si="70"/>
        <v>0.54851283333333323</v>
      </c>
      <c r="NU55" s="51">
        <v>0.16390299999999999</v>
      </c>
      <c r="NV55" s="51">
        <v>1.0564439999999999</v>
      </c>
      <c r="NW55" s="43">
        <f t="shared" si="71"/>
        <v>0.61017349999999992</v>
      </c>
      <c r="NY55" s="50">
        <v>0.71599800000000002</v>
      </c>
      <c r="NZ55" s="50">
        <v>0.48803999999999997</v>
      </c>
      <c r="OA55" s="50">
        <v>0.57222799999999996</v>
      </c>
      <c r="OB55" s="50">
        <v>0.63502499999999995</v>
      </c>
      <c r="OC55" s="50">
        <v>0.64071400000000001</v>
      </c>
      <c r="OD55" s="43">
        <f t="shared" si="78"/>
        <v>0.61040099999999997</v>
      </c>
      <c r="OF55" s="43">
        <f t="shared" si="79"/>
        <v>0.58969577777777771</v>
      </c>
      <c r="OG55" s="43">
        <f t="shared" si="80"/>
        <v>2.0591576950281965E-2</v>
      </c>
      <c r="OH55" s="43">
        <f t="shared" si="81"/>
        <v>13</v>
      </c>
      <c r="OI55" s="74"/>
      <c r="OJ55" s="74"/>
      <c r="OU55" s="75"/>
      <c r="OV55" s="75"/>
      <c r="OW55" s="75"/>
      <c r="OX55" s="75"/>
      <c r="PD55" s="75"/>
      <c r="PE55" s="75"/>
      <c r="PF55" s="75"/>
      <c r="PG55" s="75"/>
      <c r="PH55" s="75"/>
      <c r="PI55" s="75"/>
      <c r="PJ55" s="75"/>
      <c r="PK55" s="75"/>
      <c r="PL55" s="75"/>
      <c r="PM55" s="75"/>
      <c r="PN55" s="75"/>
      <c r="PO55" s="75"/>
      <c r="PV55" s="74"/>
      <c r="PW55" s="74"/>
      <c r="PX55" s="74"/>
      <c r="PY55" s="74"/>
      <c r="PZ55" s="74"/>
      <c r="QA55" s="74"/>
      <c r="QB55" s="74"/>
      <c r="QC55" s="74"/>
      <c r="QD55" s="74"/>
      <c r="QE55" s="74"/>
      <c r="QF55" s="74"/>
      <c r="QG55" s="74"/>
      <c r="QN55" s="74"/>
      <c r="QO55" s="74"/>
      <c r="QP55" s="74"/>
      <c r="QQ55" s="74"/>
      <c r="QR55" s="74"/>
      <c r="QS55" s="74"/>
      <c r="QU55" s="74"/>
      <c r="QV55" s="74"/>
      <c r="QW55" s="74"/>
      <c r="QY55" s="74"/>
      <c r="QZ55" s="74"/>
      <c r="RA55" s="74"/>
      <c r="RG55" s="74"/>
      <c r="RI55" s="74"/>
      <c r="RQ55" s="74"/>
      <c r="RR55" s="74"/>
      <c r="RZ55" s="74"/>
      <c r="SA55" s="74"/>
      <c r="SB55" s="74"/>
      <c r="SC55" s="74"/>
      <c r="SI55" s="74"/>
      <c r="SJ55" s="74"/>
    </row>
    <row r="56" spans="1:504" x14ac:dyDescent="0.2">
      <c r="A56" s="58">
        <v>70.73</v>
      </c>
      <c r="B56" s="43">
        <f t="shared" si="82"/>
        <v>66</v>
      </c>
      <c r="C56" s="43">
        <v>48</v>
      </c>
      <c r="E56" s="50">
        <v>0.76189099999999998</v>
      </c>
      <c r="F56" s="50">
        <v>0.61833899999999997</v>
      </c>
      <c r="G56" s="50">
        <v>0.72623400000000005</v>
      </c>
      <c r="H56" s="50">
        <v>0.68534399999999995</v>
      </c>
      <c r="I56" s="50">
        <v>0.94619900000000001</v>
      </c>
      <c r="J56" s="50">
        <v>0.72194899999999995</v>
      </c>
      <c r="K56" s="50">
        <v>0.46906599999999998</v>
      </c>
      <c r="L56" s="50">
        <v>0.63305400000000001</v>
      </c>
      <c r="M56" s="50">
        <v>0.58360500000000004</v>
      </c>
      <c r="N56" s="50">
        <v>0.70771499999999998</v>
      </c>
      <c r="O56" s="70">
        <f t="shared" si="9"/>
        <v>0.68533960000000005</v>
      </c>
      <c r="Q56" s="50">
        <v>0.59856299999999996</v>
      </c>
      <c r="R56" s="50">
        <v>0.85902800000000001</v>
      </c>
      <c r="S56" s="50">
        <v>0.77586999999999995</v>
      </c>
      <c r="T56" s="50">
        <v>0.48625200000000002</v>
      </c>
      <c r="U56" s="70">
        <f t="shared" si="10"/>
        <v>0.6799282499999999</v>
      </c>
      <c r="W56" s="50">
        <v>0.55866000000000005</v>
      </c>
      <c r="X56" s="50">
        <v>0.74831499999999995</v>
      </c>
      <c r="Y56" s="50">
        <v>0.50539199999999995</v>
      </c>
      <c r="Z56" s="50">
        <v>0.81318599999999996</v>
      </c>
      <c r="AA56" s="50">
        <v>0.59960500000000005</v>
      </c>
      <c r="AB56" s="50">
        <v>0.62243499999999996</v>
      </c>
      <c r="AC56" s="50">
        <v>0.54536200000000001</v>
      </c>
      <c r="AD56" s="70">
        <f t="shared" si="11"/>
        <v>0.62756499999999993</v>
      </c>
      <c r="AF56" s="50">
        <v>0.42281000000000002</v>
      </c>
      <c r="AG56" s="50">
        <v>0.44923999999999997</v>
      </c>
      <c r="AH56" s="50">
        <v>0.59881399999999996</v>
      </c>
      <c r="AI56" s="50">
        <v>0.56688499999999997</v>
      </c>
      <c r="AJ56" s="50">
        <v>0.56021699999999996</v>
      </c>
      <c r="AK56" s="50">
        <v>0.59331800000000001</v>
      </c>
      <c r="AL56" s="50">
        <v>0.30957200000000001</v>
      </c>
      <c r="AM56" s="70">
        <f t="shared" si="12"/>
        <v>0.50012228571428563</v>
      </c>
      <c r="AO56" s="43">
        <f t="shared" si="13"/>
        <v>0.62323878392857135</v>
      </c>
      <c r="AP56" s="43">
        <f t="shared" si="14"/>
        <v>4.3056740856539148E-2</v>
      </c>
      <c r="AQ56" s="43">
        <f t="shared" si="15"/>
        <v>28</v>
      </c>
      <c r="AU56" s="51">
        <v>0.45168999999999998</v>
      </c>
      <c r="AV56" s="51">
        <v>0.41600300000000001</v>
      </c>
      <c r="AW56" s="51">
        <v>0.78817800000000005</v>
      </c>
      <c r="AX56" s="51">
        <v>0.32295099999999999</v>
      </c>
      <c r="AY56" s="51">
        <v>0.58379899999999996</v>
      </c>
      <c r="AZ56" s="51">
        <v>0.73838499999999996</v>
      </c>
      <c r="BA56" s="51">
        <v>0.63657200000000003</v>
      </c>
      <c r="BB56" s="51">
        <v>0.59806800000000004</v>
      </c>
      <c r="BC56" s="51">
        <v>0.48100199999999999</v>
      </c>
      <c r="BD56" s="51">
        <v>0.66813199999999995</v>
      </c>
      <c r="BE56" s="51">
        <v>0.81071700000000002</v>
      </c>
      <c r="BF56" s="51">
        <v>0.46636899999999998</v>
      </c>
      <c r="BG56" s="51">
        <v>0.71536</v>
      </c>
      <c r="BH56" s="51">
        <v>0.55612200000000001</v>
      </c>
      <c r="BI56" s="51">
        <v>0.72131900000000004</v>
      </c>
      <c r="BJ56" s="51">
        <v>0.39746999999999999</v>
      </c>
      <c r="BK56" s="51">
        <v>0.63574399999999998</v>
      </c>
      <c r="BL56" s="51">
        <v>0.34192899999999998</v>
      </c>
      <c r="BM56" s="43">
        <f t="shared" si="16"/>
        <v>0.57387833333333349</v>
      </c>
      <c r="BO56" s="50">
        <v>0.58293899999999998</v>
      </c>
      <c r="BP56" s="50">
        <v>0.64109300000000002</v>
      </c>
      <c r="BQ56" s="50">
        <v>0.420624</v>
      </c>
      <c r="BR56" s="50">
        <v>0.70314299999999996</v>
      </c>
      <c r="BS56" s="50">
        <v>0.63993500000000003</v>
      </c>
      <c r="BT56" s="50">
        <v>0.44518999999999997</v>
      </c>
      <c r="BU56" s="43">
        <f t="shared" si="17"/>
        <v>0.57215399999999994</v>
      </c>
      <c r="BW56" s="50">
        <v>0.69884199999999996</v>
      </c>
      <c r="BX56" s="50">
        <v>0.71692999999999996</v>
      </c>
      <c r="BY56" s="50">
        <v>0.68829899999999999</v>
      </c>
      <c r="BZ56" s="50">
        <v>0.69770100000000002</v>
      </c>
      <c r="CA56" s="43">
        <f t="shared" si="18"/>
        <v>0.70044300000000004</v>
      </c>
      <c r="CC56" s="51">
        <v>0.72172599999999998</v>
      </c>
      <c r="CD56" s="51">
        <v>0.44156800000000002</v>
      </c>
      <c r="CE56" s="51">
        <v>0.80325800000000003</v>
      </c>
      <c r="CF56" s="51">
        <v>0.57036399999999998</v>
      </c>
      <c r="CG56" s="51">
        <v>0.66413800000000001</v>
      </c>
      <c r="CH56" s="51">
        <v>0.88680499999999995</v>
      </c>
      <c r="CI56" s="51">
        <v>0.70226699999999997</v>
      </c>
      <c r="CJ56" s="51">
        <v>0.93979500000000005</v>
      </c>
      <c r="CK56" s="51">
        <v>0.490344</v>
      </c>
      <c r="CL56" s="51">
        <v>0.34545500000000001</v>
      </c>
      <c r="CM56" s="43">
        <f t="shared" si="19"/>
        <v>0.65657200000000004</v>
      </c>
      <c r="CO56" s="50">
        <v>0.62634000000000001</v>
      </c>
      <c r="CP56" s="50">
        <v>0.67995899999999998</v>
      </c>
      <c r="CQ56" s="50">
        <v>0.49929299999999999</v>
      </c>
      <c r="CR56" s="50">
        <v>0.63336599999999998</v>
      </c>
      <c r="CS56" s="50">
        <v>0.426039</v>
      </c>
      <c r="CT56" s="43">
        <f t="shared" si="20"/>
        <v>0.57299939999999994</v>
      </c>
      <c r="CV56" s="43">
        <f t="shared" si="21"/>
        <v>0.61520934666666671</v>
      </c>
      <c r="CW56" s="43">
        <f t="shared" si="22"/>
        <v>5.9831722122696399E-2</v>
      </c>
      <c r="CX56" s="43">
        <f t="shared" si="23"/>
        <v>43</v>
      </c>
      <c r="DB56" s="50">
        <v>0.51675800000000005</v>
      </c>
      <c r="DC56" s="50">
        <v>0.45505699999999999</v>
      </c>
      <c r="DD56" s="50">
        <v>0.40190599999999999</v>
      </c>
      <c r="DE56" s="50">
        <v>0.327818</v>
      </c>
      <c r="DF56" s="50">
        <v>1.0033190000000001</v>
      </c>
      <c r="DG56" s="50">
        <v>0.63011799999999996</v>
      </c>
      <c r="DH56" s="43">
        <f t="shared" si="24"/>
        <v>0.5558293333333334</v>
      </c>
      <c r="DJ56" s="50">
        <v>0.247085</v>
      </c>
      <c r="DK56" s="50">
        <v>0.39292500000000002</v>
      </c>
      <c r="DL56" s="50">
        <v>0.392648</v>
      </c>
      <c r="DM56" s="50">
        <v>0.31569399999999997</v>
      </c>
      <c r="DN56" s="50">
        <v>0.69877</v>
      </c>
      <c r="DO56" s="50">
        <v>0.61544900000000002</v>
      </c>
      <c r="DP56" s="50">
        <v>0.64594300000000004</v>
      </c>
      <c r="DQ56" s="50">
        <v>0.93033399999999999</v>
      </c>
      <c r="DR56" s="50">
        <v>0.39858399999999999</v>
      </c>
      <c r="DS56" s="50">
        <v>0.57772299999999999</v>
      </c>
      <c r="DT56" s="50">
        <v>0.44727</v>
      </c>
      <c r="DU56" s="50">
        <v>0.63989300000000005</v>
      </c>
      <c r="DV56" s="50">
        <v>0.80694299999999997</v>
      </c>
      <c r="DW56" s="43">
        <f t="shared" si="25"/>
        <v>0.54686623076923069</v>
      </c>
      <c r="DY56" s="50">
        <v>0.48227500000000001</v>
      </c>
      <c r="DZ56" s="50">
        <v>0.610232</v>
      </c>
      <c r="EA56" s="50">
        <v>0.78329499999999996</v>
      </c>
      <c r="EB56" s="50">
        <v>0.44637500000000002</v>
      </c>
      <c r="EC56" s="50">
        <v>0.74105600000000005</v>
      </c>
      <c r="ED56" s="43">
        <f t="shared" si="26"/>
        <v>0.61264659999999993</v>
      </c>
      <c r="EF56" s="50">
        <v>0.23950399999999999</v>
      </c>
      <c r="EG56" s="50">
        <v>0.28170699999999999</v>
      </c>
      <c r="EH56" s="50">
        <v>0.56749899999999998</v>
      </c>
      <c r="EI56" s="50">
        <v>0.64527000000000001</v>
      </c>
      <c r="EJ56" s="50">
        <v>0.50272099999999997</v>
      </c>
      <c r="EK56" s="43">
        <f t="shared" si="27"/>
        <v>0.44734020000000002</v>
      </c>
      <c r="EM56" s="43">
        <f t="shared" si="28"/>
        <v>0.54067059102564097</v>
      </c>
      <c r="EN56" s="43">
        <f t="shared" si="29"/>
        <v>3.4350256157535231E-2</v>
      </c>
      <c r="EO56" s="43">
        <f t="shared" si="30"/>
        <v>29</v>
      </c>
      <c r="ER56" s="50">
        <v>0.51884699999999995</v>
      </c>
      <c r="ES56" s="50">
        <v>0.70403499999999997</v>
      </c>
      <c r="ET56" s="50">
        <v>0.64788900000000005</v>
      </c>
      <c r="EU56" s="43">
        <f t="shared" si="31"/>
        <v>0.62359033333333336</v>
      </c>
      <c r="EW56" s="50">
        <v>0.348742</v>
      </c>
      <c r="EX56" s="50">
        <v>0.249944</v>
      </c>
      <c r="EY56" s="50">
        <v>0.38783800000000002</v>
      </c>
      <c r="EZ56" s="50">
        <v>0.30858000000000002</v>
      </c>
      <c r="FA56" s="50">
        <v>0.52902199999999999</v>
      </c>
      <c r="FB56" s="50">
        <v>0.26021100000000003</v>
      </c>
      <c r="FC56" s="43">
        <f t="shared" si="32"/>
        <v>0.34738950000000002</v>
      </c>
      <c r="FE56" s="50">
        <v>0.50896699999999995</v>
      </c>
      <c r="FF56" s="50">
        <v>0.76658599999999999</v>
      </c>
      <c r="FG56" s="50">
        <v>0.58309</v>
      </c>
      <c r="FH56" s="50">
        <v>0.52227999999999997</v>
      </c>
      <c r="FI56" s="50">
        <v>0.71492500000000003</v>
      </c>
      <c r="FJ56" s="50">
        <v>0.53464199999999995</v>
      </c>
      <c r="FK56" s="50">
        <v>0.44356400000000001</v>
      </c>
      <c r="FL56" s="50">
        <v>0.244258</v>
      </c>
      <c r="FM56" s="50">
        <v>0.63466199999999995</v>
      </c>
      <c r="FN56" s="50">
        <v>0.49898599999999999</v>
      </c>
      <c r="FO56" s="43">
        <f t="shared" si="33"/>
        <v>0.54519600000000001</v>
      </c>
      <c r="FQ56" s="51">
        <v>0.40355400000000002</v>
      </c>
      <c r="FR56" s="51">
        <v>1.137324</v>
      </c>
      <c r="FS56" s="51">
        <v>0.74160400000000004</v>
      </c>
      <c r="FT56" s="43">
        <f t="shared" si="34"/>
        <v>0.7608273333333333</v>
      </c>
      <c r="FV56" s="43">
        <f t="shared" si="35"/>
        <v>0.5692507916666667</v>
      </c>
      <c r="FW56" s="43">
        <f t="shared" si="36"/>
        <v>8.634013302419663E-2</v>
      </c>
      <c r="FX56" s="43">
        <f t="shared" si="37"/>
        <v>22</v>
      </c>
      <c r="GA56" s="50">
        <v>0.38943100000000003</v>
      </c>
      <c r="GB56" s="50">
        <v>0.34849999999999998</v>
      </c>
      <c r="GC56" s="43">
        <f t="shared" si="38"/>
        <v>0.3689655</v>
      </c>
      <c r="GE56" s="50">
        <v>0.40957700000000002</v>
      </c>
      <c r="GF56" s="51">
        <v>0.456173</v>
      </c>
      <c r="GG56" s="51">
        <v>0.19797200000000001</v>
      </c>
      <c r="GH56" s="43">
        <f t="shared" si="39"/>
        <v>0.32707249999999999</v>
      </c>
      <c r="GJ56" s="50">
        <v>0.71636100000000003</v>
      </c>
      <c r="GK56" s="50">
        <v>0.39205200000000001</v>
      </c>
      <c r="GL56" s="50">
        <v>0.59761299999999995</v>
      </c>
      <c r="GM56" s="43">
        <f t="shared" si="40"/>
        <v>0.56867533333333331</v>
      </c>
      <c r="GO56" s="51">
        <v>0.46604000000000001</v>
      </c>
      <c r="GP56" s="51">
        <v>0.41717900000000002</v>
      </c>
      <c r="GQ56" s="51">
        <v>0.55010300000000001</v>
      </c>
      <c r="GR56" s="51">
        <v>0.71188300000000004</v>
      </c>
      <c r="GS56" s="51">
        <v>0.44786500000000001</v>
      </c>
      <c r="GT56" s="51">
        <v>0.69630700000000001</v>
      </c>
      <c r="GU56" s="51">
        <v>0.63541099999999995</v>
      </c>
      <c r="GV56" s="51">
        <v>0.67322300000000002</v>
      </c>
      <c r="GW56" s="51">
        <v>0.73855599999999999</v>
      </c>
      <c r="GX56" s="43">
        <f t="shared" si="41"/>
        <v>0.59295188888888883</v>
      </c>
      <c r="GZ56" s="43">
        <f t="shared" si="73"/>
        <v>0.41857258333333336</v>
      </c>
      <c r="HA56" s="43">
        <f t="shared" si="74"/>
        <v>5.2792742591443093E-2</v>
      </c>
      <c r="HB56" s="43">
        <f t="shared" si="42"/>
        <v>17</v>
      </c>
      <c r="HG56" s="51">
        <v>0.45168999999999998</v>
      </c>
      <c r="HH56" s="51">
        <v>0.41600300000000001</v>
      </c>
      <c r="HI56" s="51">
        <v>0.78817800000000005</v>
      </c>
      <c r="HJ56" s="51">
        <v>0.32295099999999999</v>
      </c>
      <c r="HK56" s="51">
        <v>0.58379899999999996</v>
      </c>
      <c r="HL56" s="51">
        <v>0.73838499999999996</v>
      </c>
      <c r="HM56" s="51">
        <v>0.63657200000000003</v>
      </c>
      <c r="HN56" s="51">
        <v>0.59806800000000004</v>
      </c>
      <c r="HO56" s="51">
        <v>0.48100199999999999</v>
      </c>
      <c r="HP56" s="51">
        <v>0.66813199999999995</v>
      </c>
      <c r="HQ56" s="51">
        <v>0.81071700000000002</v>
      </c>
      <c r="HR56" s="51">
        <v>0.46636899999999998</v>
      </c>
      <c r="HS56" s="51">
        <v>0.71536</v>
      </c>
      <c r="HT56" s="51">
        <v>0.55612200000000001</v>
      </c>
      <c r="HU56" s="51">
        <v>0.72131900000000004</v>
      </c>
      <c r="HV56" s="51">
        <v>0.39746999999999999</v>
      </c>
      <c r="HW56" s="51">
        <v>0.63574399999999998</v>
      </c>
      <c r="HX56" s="51">
        <v>0.34192899999999998</v>
      </c>
      <c r="HY56" s="71">
        <f t="shared" si="43"/>
        <v>0.57387833333333349</v>
      </c>
      <c r="IA56" s="50">
        <v>0.58293899999999998</v>
      </c>
      <c r="IB56" s="50">
        <v>0.64109300000000002</v>
      </c>
      <c r="IC56" s="50">
        <v>0.420624</v>
      </c>
      <c r="ID56" s="50">
        <v>0.70314299999999996</v>
      </c>
      <c r="IE56" s="50">
        <v>0.63993500000000003</v>
      </c>
      <c r="IF56" s="50">
        <v>0.44518999999999997</v>
      </c>
      <c r="IG56" s="70">
        <f t="shared" si="44"/>
        <v>0.57215399999999994</v>
      </c>
      <c r="II56" s="50">
        <v>0.69884199999999996</v>
      </c>
      <c r="IJ56" s="50">
        <v>0.71692999999999996</v>
      </c>
      <c r="IK56" s="50">
        <v>0.68829899999999999</v>
      </c>
      <c r="IL56" s="86">
        <v>0.69770100000000002</v>
      </c>
      <c r="IM56" s="95">
        <f t="shared" si="45"/>
        <v>0.70044300000000004</v>
      </c>
      <c r="IN56" s="74"/>
      <c r="IO56" s="74">
        <f t="shared" si="46"/>
        <v>0.61549177777777775</v>
      </c>
      <c r="IP56" s="74">
        <f t="shared" si="47"/>
        <v>4.2478527709687824E-2</v>
      </c>
      <c r="IQ56" s="74">
        <f t="shared" si="48"/>
        <v>28</v>
      </c>
      <c r="IR56" s="74"/>
      <c r="IS56" s="74"/>
      <c r="IT56" s="50">
        <v>0.62013399999999996</v>
      </c>
      <c r="IU56" s="50">
        <v>0.72723800000000005</v>
      </c>
      <c r="IV56" s="50">
        <v>0.60539399999999999</v>
      </c>
      <c r="IW56" s="50">
        <v>0.61089199999999999</v>
      </c>
      <c r="IX56" s="50">
        <v>0.45671299999999998</v>
      </c>
      <c r="IY56" s="50">
        <v>0.50500999999999996</v>
      </c>
      <c r="IZ56" s="50">
        <v>0.58640800000000004</v>
      </c>
      <c r="JA56" s="43">
        <f t="shared" si="49"/>
        <v>0.58739842857142854</v>
      </c>
      <c r="JC56" s="50">
        <v>0.46079799999999999</v>
      </c>
      <c r="JD56" s="50">
        <v>0.71161799999999997</v>
      </c>
      <c r="JE56" s="50">
        <v>0.59899000000000002</v>
      </c>
      <c r="JF56" s="43">
        <f t="shared" si="50"/>
        <v>0.59046866666666664</v>
      </c>
      <c r="JH56" s="51">
        <v>0.52012199999999997</v>
      </c>
      <c r="JI56" s="51">
        <v>0.62128799999999995</v>
      </c>
      <c r="JJ56" s="152">
        <v>0.84724699999999997</v>
      </c>
      <c r="JK56" s="51">
        <v>0.66572200000000004</v>
      </c>
      <c r="JL56" s="51">
        <v>0.67834499999999998</v>
      </c>
      <c r="JM56" s="51">
        <v>0.64471699999999998</v>
      </c>
      <c r="JN56" s="51">
        <v>0.58451900000000001</v>
      </c>
      <c r="JO56" s="51">
        <v>0.83265100000000003</v>
      </c>
      <c r="JP56" s="51">
        <v>0.54103400000000001</v>
      </c>
      <c r="JQ56" s="51">
        <v>0.70481499999999997</v>
      </c>
      <c r="JR56" s="51">
        <v>0.80238799999999999</v>
      </c>
      <c r="JS56" s="43">
        <f t="shared" si="51"/>
        <v>0.67662254545454548</v>
      </c>
      <c r="JU56" s="43">
        <f t="shared" si="75"/>
        <v>0.58893354761904759</v>
      </c>
      <c r="JV56" s="43">
        <f t="shared" si="76"/>
        <v>1.5351190476190488E-3</v>
      </c>
      <c r="JW56" s="43">
        <f t="shared" si="77"/>
        <v>10</v>
      </c>
      <c r="JZ56" s="50">
        <v>-2.7522000000000001E-2</v>
      </c>
      <c r="KA56" s="50">
        <v>0.27448899999999998</v>
      </c>
      <c r="KB56" s="50">
        <v>-1.302E-3</v>
      </c>
      <c r="KC56" s="50">
        <v>2.8028999999999998E-2</v>
      </c>
      <c r="KD56" s="50">
        <v>5.6284000000000001E-2</v>
      </c>
      <c r="KE56" s="50">
        <v>4.6075999999999999E-2</v>
      </c>
      <c r="KF56" s="50">
        <v>-1.2467000000000001E-2</v>
      </c>
      <c r="KG56" s="50">
        <v>5.2389999999999999E-2</v>
      </c>
      <c r="KH56" s="50">
        <v>0.16467399999999999</v>
      </c>
      <c r="KI56" s="50">
        <v>8.8691000000000006E-2</v>
      </c>
      <c r="KJ56" s="43">
        <f t="shared" si="52"/>
        <v>6.6934199999999999E-2</v>
      </c>
      <c r="KL56" s="50">
        <v>0.14274300000000001</v>
      </c>
      <c r="KM56" s="50">
        <v>0.18134500000000001</v>
      </c>
      <c r="KN56" s="50">
        <v>0.103421</v>
      </c>
      <c r="KO56" s="50">
        <v>0.11054899999999999</v>
      </c>
      <c r="KP56" s="50">
        <v>6.6631999999999997E-2</v>
      </c>
      <c r="KQ56" s="43">
        <f t="shared" si="53"/>
        <v>0.12093800000000002</v>
      </c>
      <c r="KS56" s="50">
        <v>3.9172999999999999E-2</v>
      </c>
      <c r="KT56" s="50">
        <v>-2.1380000000000001E-3</v>
      </c>
      <c r="KU56" s="50">
        <v>5.6873E-2</v>
      </c>
      <c r="KV56" s="43">
        <f t="shared" si="54"/>
        <v>3.1302666666666666E-2</v>
      </c>
      <c r="KX56" s="43">
        <f t="shared" si="55"/>
        <v>7.3058288888888892E-2</v>
      </c>
      <c r="KY56" s="43">
        <f t="shared" si="56"/>
        <v>2.6056039568487163E-2</v>
      </c>
      <c r="KZ56" s="43">
        <f t="shared" si="57"/>
        <v>18</v>
      </c>
      <c r="LD56" s="50">
        <v>0.69884199999999996</v>
      </c>
      <c r="LE56" s="50">
        <v>0.71692999999999996</v>
      </c>
      <c r="LF56" s="50">
        <v>0.68829899999999999</v>
      </c>
      <c r="LG56" s="50">
        <v>0.69770100000000002</v>
      </c>
      <c r="LH56" s="43">
        <f t="shared" si="58"/>
        <v>0.70044300000000004</v>
      </c>
      <c r="LJ56" s="51">
        <v>0.72172599999999998</v>
      </c>
      <c r="LK56" s="51">
        <v>0.44156800000000002</v>
      </c>
      <c r="LL56" s="51">
        <v>0.80325800000000003</v>
      </c>
      <c r="LM56" s="51">
        <v>0.57036399999999998</v>
      </c>
      <c r="LN56" s="51">
        <v>0.66413800000000001</v>
      </c>
      <c r="LO56" s="51">
        <v>0.88680499999999995</v>
      </c>
      <c r="LP56" s="51">
        <v>0.70226699999999997</v>
      </c>
      <c r="LQ56" s="51">
        <v>0.93979500000000005</v>
      </c>
      <c r="LR56" s="51">
        <v>0.490344</v>
      </c>
      <c r="LS56" s="51">
        <v>0.34545500000000001</v>
      </c>
      <c r="LT56" s="43">
        <f t="shared" si="59"/>
        <v>0.65657200000000004</v>
      </c>
      <c r="LV56" s="50">
        <v>0.62634000000000001</v>
      </c>
      <c r="LW56" s="50">
        <v>0.67995899999999998</v>
      </c>
      <c r="LX56" s="50">
        <v>0.49929299999999999</v>
      </c>
      <c r="LY56" s="50">
        <v>0.63336599999999998</v>
      </c>
      <c r="LZ56" s="50">
        <v>0.426039</v>
      </c>
      <c r="MA56" s="74">
        <f t="shared" si="60"/>
        <v>0.57299939999999994</v>
      </c>
      <c r="MB56" s="74"/>
      <c r="MC56" s="74">
        <f t="shared" si="61"/>
        <v>0.64333813333333334</v>
      </c>
      <c r="MD56" s="74">
        <f t="shared" si="62"/>
        <v>3.7380115995242442E-2</v>
      </c>
      <c r="ME56" s="43">
        <f t="shared" si="63"/>
        <v>19</v>
      </c>
      <c r="MH56" s="50">
        <v>0.11909599999999999</v>
      </c>
      <c r="MI56" s="50">
        <v>0.13752300000000001</v>
      </c>
      <c r="MJ56" s="50">
        <v>7.2503999999999999E-2</v>
      </c>
      <c r="MK56" s="50">
        <v>0.152944</v>
      </c>
      <c r="ML56" s="50">
        <v>0.29503800000000002</v>
      </c>
      <c r="MM56" s="50">
        <v>0.31691900000000001</v>
      </c>
      <c r="MN56" s="50">
        <v>0.117465</v>
      </c>
      <c r="MO56" s="50">
        <v>0.142013</v>
      </c>
      <c r="MP56" s="50">
        <v>0.10018100000000001</v>
      </c>
      <c r="MQ56" s="50">
        <v>6.8514000000000005E-2</v>
      </c>
      <c r="MR56" s="43">
        <f t="shared" si="64"/>
        <v>0.15221970000000001</v>
      </c>
      <c r="MT56" s="50">
        <v>4.3182999999999999E-2</v>
      </c>
      <c r="MU56" s="50">
        <v>5.1423999999999997E-2</v>
      </c>
      <c r="MV56" s="50">
        <v>3.5173999999999997E-2</v>
      </c>
      <c r="MW56" s="50">
        <v>0.10162400000000001</v>
      </c>
      <c r="MX56" s="43">
        <f t="shared" si="65"/>
        <v>5.7851249999999993E-2</v>
      </c>
      <c r="MZ56" s="50">
        <v>3.7652999999999999E-2</v>
      </c>
      <c r="NA56" s="50">
        <v>7.1886000000000005E-2</v>
      </c>
      <c r="NB56" s="50">
        <v>2.9179E-2</v>
      </c>
      <c r="NC56" s="50">
        <v>4.2393E-2</v>
      </c>
      <c r="ND56" s="50">
        <v>7.4704999999999994E-2</v>
      </c>
      <c r="NE56" s="50">
        <v>6.2440000000000002E-2</v>
      </c>
      <c r="NF56" s="43">
        <f t="shared" si="66"/>
        <v>5.3042666666666675E-2</v>
      </c>
      <c r="NH56" s="43">
        <f t="shared" si="67"/>
        <v>8.7704538888888892E-2</v>
      </c>
      <c r="NI56" s="43">
        <f t="shared" si="68"/>
        <v>3.2287433718155602E-2</v>
      </c>
      <c r="NJ56" s="43">
        <f t="shared" si="69"/>
        <v>20</v>
      </c>
      <c r="NM56" s="51">
        <v>0.163382</v>
      </c>
      <c r="NN56" s="51">
        <v>0.77065799999999995</v>
      </c>
      <c r="NO56" s="51">
        <v>0.64337299999999997</v>
      </c>
      <c r="NP56" s="51">
        <v>0.69421500000000003</v>
      </c>
      <c r="NQ56" s="51">
        <v>0.42104599999999998</v>
      </c>
      <c r="NR56" s="51">
        <v>0.43865599999999999</v>
      </c>
      <c r="NS56" s="43">
        <f t="shared" si="70"/>
        <v>0.52188833333333329</v>
      </c>
      <c r="NU56" s="51">
        <v>0.14157900000000001</v>
      </c>
      <c r="NV56" s="51">
        <v>0.57017399999999996</v>
      </c>
      <c r="NW56" s="43">
        <f t="shared" si="71"/>
        <v>0.35587649999999998</v>
      </c>
      <c r="NY56" s="50">
        <v>0.68002200000000002</v>
      </c>
      <c r="NZ56" s="50">
        <v>0.54795000000000005</v>
      </c>
      <c r="OA56" s="50">
        <v>0.58116500000000004</v>
      </c>
      <c r="OB56" s="50">
        <v>0.582345</v>
      </c>
      <c r="OC56" s="50">
        <v>0.59863699999999997</v>
      </c>
      <c r="OD56" s="43">
        <f t="shared" si="78"/>
        <v>0.59802380000000011</v>
      </c>
      <c r="OF56" s="43">
        <f t="shared" si="79"/>
        <v>0.49192954444444448</v>
      </c>
      <c r="OG56" s="43">
        <f t="shared" si="80"/>
        <v>7.1488869758607035E-2</v>
      </c>
      <c r="OH56" s="43">
        <f t="shared" si="81"/>
        <v>13</v>
      </c>
      <c r="OI56" s="74"/>
      <c r="OJ56" s="74"/>
      <c r="OU56" s="75"/>
      <c r="OV56" s="75"/>
      <c r="OW56" s="75"/>
      <c r="OX56" s="75"/>
      <c r="PD56" s="75"/>
      <c r="PE56" s="75"/>
      <c r="PF56" s="75"/>
      <c r="PG56" s="75"/>
      <c r="PH56" s="75"/>
      <c r="PI56" s="75"/>
      <c r="PJ56" s="75"/>
      <c r="PK56" s="75"/>
      <c r="PL56" s="75"/>
      <c r="PM56" s="75"/>
      <c r="PN56" s="75"/>
      <c r="PO56" s="75"/>
      <c r="PV56" s="74"/>
      <c r="PW56" s="74"/>
      <c r="PX56" s="74"/>
      <c r="PY56" s="74"/>
      <c r="PZ56" s="74"/>
      <c r="QA56" s="74"/>
      <c r="QB56" s="74"/>
      <c r="QC56" s="74"/>
      <c r="QD56" s="74"/>
      <c r="QE56" s="74"/>
      <c r="QF56" s="74"/>
      <c r="QG56" s="74"/>
      <c r="QN56" s="74"/>
      <c r="QO56" s="74"/>
      <c r="QP56" s="74"/>
      <c r="QQ56" s="74"/>
      <c r="QR56" s="74"/>
      <c r="QS56" s="74"/>
      <c r="QU56" s="74"/>
      <c r="QV56" s="74"/>
      <c r="QW56" s="74"/>
      <c r="QY56" s="74"/>
      <c r="QZ56" s="74"/>
      <c r="RA56" s="74"/>
      <c r="RG56" s="74"/>
      <c r="RI56" s="74"/>
      <c r="RQ56" s="74"/>
      <c r="RR56" s="74"/>
      <c r="RZ56" s="74"/>
      <c r="SA56" s="74"/>
      <c r="SB56" s="74"/>
      <c r="SC56" s="74"/>
      <c r="SI56" s="74"/>
      <c r="SJ56" s="74"/>
    </row>
    <row r="57" spans="1:504" x14ac:dyDescent="0.2">
      <c r="A57" s="58">
        <v>72.319999999999993</v>
      </c>
      <c r="B57" s="43">
        <f t="shared" si="82"/>
        <v>67.5</v>
      </c>
      <c r="C57" s="43">
        <v>49</v>
      </c>
      <c r="E57" s="50">
        <v>0.76589399999999996</v>
      </c>
      <c r="F57" s="50">
        <v>0.61432600000000004</v>
      </c>
      <c r="G57" s="50">
        <v>0.714418</v>
      </c>
      <c r="H57" s="50">
        <v>0.66986199999999996</v>
      </c>
      <c r="I57" s="50">
        <v>0.88794499999999998</v>
      </c>
      <c r="J57" s="50">
        <v>0.661605</v>
      </c>
      <c r="K57" s="50">
        <v>0.47584700000000002</v>
      </c>
      <c r="L57" s="50">
        <v>0.65447</v>
      </c>
      <c r="M57" s="50">
        <v>0.64586699999999997</v>
      </c>
      <c r="N57" s="50">
        <v>0.73017500000000002</v>
      </c>
      <c r="O57" s="70">
        <f t="shared" si="9"/>
        <v>0.68204089999999995</v>
      </c>
      <c r="Q57" s="50">
        <v>0.69750699999999999</v>
      </c>
      <c r="R57" s="50">
        <v>0.95192600000000005</v>
      </c>
      <c r="S57" s="50">
        <v>0.70223999999999998</v>
      </c>
      <c r="T57" s="50">
        <v>0.47156399999999998</v>
      </c>
      <c r="U57" s="70">
        <f t="shared" si="10"/>
        <v>0.70580924999999994</v>
      </c>
      <c r="W57" s="50">
        <v>0.53139599999999998</v>
      </c>
      <c r="X57" s="50">
        <v>0.58156699999999995</v>
      </c>
      <c r="Y57" s="50">
        <v>0.53664900000000004</v>
      </c>
      <c r="Z57" s="50">
        <v>0.83907100000000001</v>
      </c>
      <c r="AA57" s="50">
        <v>0.53471999999999997</v>
      </c>
      <c r="AB57" s="50">
        <v>0.61407599999999996</v>
      </c>
      <c r="AC57" s="50">
        <v>0.59362800000000004</v>
      </c>
      <c r="AD57" s="70">
        <f t="shared" si="11"/>
        <v>0.60444385714285709</v>
      </c>
      <c r="AF57" s="50">
        <v>0.398567</v>
      </c>
      <c r="AG57" s="50">
        <v>0.429178</v>
      </c>
      <c r="AH57" s="50">
        <v>0.66566099999999995</v>
      </c>
      <c r="AI57" s="50">
        <v>0.48471900000000001</v>
      </c>
      <c r="AJ57" s="50">
        <v>0.484352</v>
      </c>
      <c r="AK57" s="50">
        <v>0.51391699999999996</v>
      </c>
      <c r="AL57" s="50">
        <v>0.359566</v>
      </c>
      <c r="AM57" s="70">
        <f t="shared" si="12"/>
        <v>0.47656571428571431</v>
      </c>
      <c r="AO57" s="43">
        <f t="shared" si="13"/>
        <v>0.61721493035714281</v>
      </c>
      <c r="AP57" s="43">
        <f t="shared" si="14"/>
        <v>5.1637084627288714E-2</v>
      </c>
      <c r="AQ57" s="43">
        <f t="shared" si="15"/>
        <v>28</v>
      </c>
      <c r="AU57" s="51">
        <v>0.40601799999999999</v>
      </c>
      <c r="AV57" s="51">
        <v>0.448243</v>
      </c>
      <c r="AW57" s="51">
        <v>0.61995800000000001</v>
      </c>
      <c r="AX57" s="51">
        <v>0.38917400000000002</v>
      </c>
      <c r="AY57" s="51">
        <v>0.41839199999999999</v>
      </c>
      <c r="AZ57" s="51">
        <v>0.92098000000000002</v>
      </c>
      <c r="BA57" s="51">
        <v>0.64291699999999996</v>
      </c>
      <c r="BB57" s="51">
        <v>0.56213000000000002</v>
      </c>
      <c r="BC57" s="51">
        <v>0.54792300000000005</v>
      </c>
      <c r="BD57" s="51">
        <v>0.58297399999999999</v>
      </c>
      <c r="BE57" s="51">
        <v>0.79289200000000004</v>
      </c>
      <c r="BF57" s="51">
        <v>0.53335999999999995</v>
      </c>
      <c r="BG57" s="51">
        <v>0.760992</v>
      </c>
      <c r="BH57" s="51">
        <v>0.60307599999999995</v>
      </c>
      <c r="BI57" s="51">
        <v>0.65607800000000005</v>
      </c>
      <c r="BJ57" s="51">
        <v>0.33214399999999999</v>
      </c>
      <c r="BK57" s="51">
        <v>0.65313600000000005</v>
      </c>
      <c r="BL57" s="51">
        <v>0.41338599999999998</v>
      </c>
      <c r="BM57" s="43">
        <f t="shared" si="16"/>
        <v>0.57132072222222219</v>
      </c>
      <c r="BO57" s="50">
        <v>0.523505</v>
      </c>
      <c r="BP57" s="50">
        <v>0.58731900000000004</v>
      </c>
      <c r="BQ57" s="50">
        <v>0.43632599999999999</v>
      </c>
      <c r="BR57" s="50">
        <v>0.65686199999999995</v>
      </c>
      <c r="BS57" s="50">
        <v>0.65183599999999997</v>
      </c>
      <c r="BT57" s="50">
        <v>0.50117500000000004</v>
      </c>
      <c r="BU57" s="43">
        <f t="shared" si="17"/>
        <v>0.55950383333333331</v>
      </c>
      <c r="BW57" s="50">
        <v>0.73774200000000001</v>
      </c>
      <c r="BX57" s="50">
        <v>0.73187000000000002</v>
      </c>
      <c r="BY57" s="50">
        <v>0.78407499999999997</v>
      </c>
      <c r="BZ57" s="50">
        <v>0.70153100000000002</v>
      </c>
      <c r="CA57" s="43">
        <f t="shared" si="18"/>
        <v>0.73880450000000009</v>
      </c>
      <c r="CC57" s="51">
        <v>0.733568</v>
      </c>
      <c r="CD57" s="51">
        <v>0.48230099999999998</v>
      </c>
      <c r="CE57" s="51">
        <v>0.91254299999999999</v>
      </c>
      <c r="CF57" s="51">
        <v>0.57645400000000002</v>
      </c>
      <c r="CG57" s="51">
        <v>0.66497899999999999</v>
      </c>
      <c r="CH57" s="51">
        <v>0.90588199999999997</v>
      </c>
      <c r="CI57" s="51">
        <v>0.76936199999999999</v>
      </c>
      <c r="CJ57" s="51">
        <v>0.92053799999999997</v>
      </c>
      <c r="CK57" s="51">
        <v>0.41645700000000002</v>
      </c>
      <c r="CL57" s="51">
        <v>0.34515499999999999</v>
      </c>
      <c r="CM57" s="43">
        <f t="shared" si="19"/>
        <v>0.67272390000000004</v>
      </c>
      <c r="CO57" s="50">
        <v>0.69034399999999996</v>
      </c>
      <c r="CP57" s="50">
        <v>0.73141800000000001</v>
      </c>
      <c r="CQ57" s="50">
        <v>0.50317900000000004</v>
      </c>
      <c r="CR57" s="50">
        <v>0.593692</v>
      </c>
      <c r="CS57" s="50">
        <v>0.385266</v>
      </c>
      <c r="CT57" s="43">
        <f t="shared" si="20"/>
        <v>0.58077979999999996</v>
      </c>
      <c r="CV57" s="43">
        <f t="shared" si="21"/>
        <v>0.62462655111111121</v>
      </c>
      <c r="CW57" s="43">
        <f t="shared" si="22"/>
        <v>7.8030404859113542E-2</v>
      </c>
      <c r="CX57" s="43">
        <f t="shared" si="23"/>
        <v>43</v>
      </c>
      <c r="DB57" s="50">
        <v>0.49232799999999999</v>
      </c>
      <c r="DC57" s="50">
        <v>0.46875299999999998</v>
      </c>
      <c r="DD57" s="50">
        <v>0.36523699999999998</v>
      </c>
      <c r="DE57" s="50">
        <v>0.33222699999999999</v>
      </c>
      <c r="DF57" s="50">
        <v>0.95138999999999996</v>
      </c>
      <c r="DG57" s="50">
        <v>0.71321800000000002</v>
      </c>
      <c r="DH57" s="43">
        <f t="shared" si="24"/>
        <v>0.5538588333333333</v>
      </c>
      <c r="DJ57" s="50">
        <v>0.23638999999999999</v>
      </c>
      <c r="DK57" s="50">
        <v>0.436504</v>
      </c>
      <c r="DL57" s="50">
        <v>0.41468100000000002</v>
      </c>
      <c r="DM57" s="50">
        <v>0.33046999999999999</v>
      </c>
      <c r="DN57" s="50">
        <v>0.66744099999999995</v>
      </c>
      <c r="DO57" s="50">
        <v>0.62038099999999996</v>
      </c>
      <c r="DP57" s="50">
        <v>0.54885399999999995</v>
      </c>
      <c r="DQ57" s="50">
        <v>0.86483500000000002</v>
      </c>
      <c r="DR57" s="50">
        <v>0.51724400000000004</v>
      </c>
      <c r="DS57" s="50">
        <v>0.55013000000000001</v>
      </c>
      <c r="DT57" s="50">
        <v>0.45789600000000003</v>
      </c>
      <c r="DU57" s="50">
        <v>0.63817599999999997</v>
      </c>
      <c r="DV57" s="50">
        <v>0.87879399999999996</v>
      </c>
      <c r="DW57" s="43">
        <f t="shared" si="25"/>
        <v>0.55090738461538458</v>
      </c>
      <c r="DY57" s="50">
        <v>0.47222700000000001</v>
      </c>
      <c r="DZ57" s="50">
        <v>0.52104700000000004</v>
      </c>
      <c r="EA57" s="50">
        <v>0.77630999999999994</v>
      </c>
      <c r="EB57" s="50">
        <v>0.47703800000000002</v>
      </c>
      <c r="EC57" s="50">
        <v>0.69828800000000002</v>
      </c>
      <c r="ED57" s="43">
        <f t="shared" si="26"/>
        <v>0.58898200000000001</v>
      </c>
      <c r="EF57" s="50">
        <v>0.192223</v>
      </c>
      <c r="EG57" s="50">
        <v>0.24920500000000001</v>
      </c>
      <c r="EH57" s="50">
        <v>0.57628000000000001</v>
      </c>
      <c r="EI57" s="50">
        <v>0.68555699999999997</v>
      </c>
      <c r="EJ57" s="50">
        <v>0.45611299999999999</v>
      </c>
      <c r="EK57" s="43">
        <f t="shared" si="27"/>
        <v>0.43187560000000003</v>
      </c>
      <c r="EM57" s="43">
        <f t="shared" si="28"/>
        <v>0.53140595448717953</v>
      </c>
      <c r="EN57" s="43">
        <f t="shared" si="29"/>
        <v>3.4285237380398501E-2</v>
      </c>
      <c r="EO57" s="43">
        <f t="shared" si="30"/>
        <v>29</v>
      </c>
      <c r="ER57" s="50">
        <v>0.49789600000000001</v>
      </c>
      <c r="ES57" s="50">
        <v>0.67192200000000002</v>
      </c>
      <c r="ET57" s="50">
        <v>0.73553100000000005</v>
      </c>
      <c r="EU57" s="43">
        <f t="shared" si="31"/>
        <v>0.63511633333333339</v>
      </c>
      <c r="EW57" s="50">
        <v>0.30624600000000002</v>
      </c>
      <c r="EX57" s="50">
        <v>0.21837799999999999</v>
      </c>
      <c r="EY57" s="50">
        <v>0.42774800000000002</v>
      </c>
      <c r="EZ57" s="50">
        <v>0.32612099999999999</v>
      </c>
      <c r="FA57" s="50">
        <v>0.54488599999999998</v>
      </c>
      <c r="FB57" s="50">
        <v>0.31781399999999999</v>
      </c>
      <c r="FC57" s="43">
        <f t="shared" si="32"/>
        <v>0.3568655</v>
      </c>
      <c r="FE57" s="50">
        <v>0.55684299999999998</v>
      </c>
      <c r="FF57" s="50">
        <v>0.72012600000000004</v>
      </c>
      <c r="FG57" s="50">
        <v>0.57321999999999995</v>
      </c>
      <c r="FH57" s="50">
        <v>0.57491099999999995</v>
      </c>
      <c r="FI57" s="50">
        <v>0.57298499999999997</v>
      </c>
      <c r="FJ57" s="50">
        <v>0.53739599999999998</v>
      </c>
      <c r="FK57" s="50">
        <v>0.435971</v>
      </c>
      <c r="FL57" s="50">
        <v>0.283549</v>
      </c>
      <c r="FM57" s="50">
        <v>0.66617300000000002</v>
      </c>
      <c r="FN57" s="50">
        <v>0.53673700000000002</v>
      </c>
      <c r="FO57" s="43">
        <f t="shared" si="33"/>
        <v>0.54579109999999997</v>
      </c>
      <c r="FQ57" s="51">
        <v>0.42097000000000001</v>
      </c>
      <c r="FR57" s="51">
        <v>1.1035870000000001</v>
      </c>
      <c r="FS57" s="51">
        <v>0.71532200000000001</v>
      </c>
      <c r="FT57" s="43">
        <f t="shared" si="34"/>
        <v>0.74662633333333339</v>
      </c>
      <c r="FV57" s="43">
        <f t="shared" si="35"/>
        <v>0.57109981666666676</v>
      </c>
      <c r="FW57" s="43">
        <f t="shared" si="36"/>
        <v>8.2383526891107547E-2</v>
      </c>
      <c r="FX57" s="43">
        <f t="shared" si="37"/>
        <v>22</v>
      </c>
      <c r="GA57" s="50">
        <v>0.36237000000000003</v>
      </c>
      <c r="GB57" s="50">
        <v>0.39082600000000001</v>
      </c>
      <c r="GC57" s="43">
        <f t="shared" si="38"/>
        <v>0.37659799999999999</v>
      </c>
      <c r="GE57" s="50">
        <v>0.461036</v>
      </c>
      <c r="GF57" s="51">
        <v>0.49784099999999998</v>
      </c>
      <c r="GG57" s="51">
        <v>0.18748799999999999</v>
      </c>
      <c r="GH57" s="43">
        <f t="shared" si="39"/>
        <v>0.34266449999999998</v>
      </c>
      <c r="GJ57" s="50">
        <v>0.71271300000000004</v>
      </c>
      <c r="GK57" s="50">
        <v>0.42019499999999999</v>
      </c>
      <c r="GL57" s="50">
        <v>0.59838899999999995</v>
      </c>
      <c r="GM57" s="43">
        <f t="shared" si="40"/>
        <v>0.57709900000000003</v>
      </c>
      <c r="GO57" s="51">
        <v>0.47702</v>
      </c>
      <c r="GP57" s="51">
        <v>0.42024800000000001</v>
      </c>
      <c r="GQ57" s="51">
        <v>0.46748200000000001</v>
      </c>
      <c r="GR57" s="51">
        <v>0.54558600000000002</v>
      </c>
      <c r="GS57" s="51">
        <v>0.41785800000000001</v>
      </c>
      <c r="GT57" s="51">
        <v>0.608124</v>
      </c>
      <c r="GU57" s="51">
        <v>0.51518399999999998</v>
      </c>
      <c r="GV57" s="51">
        <v>0.632548</v>
      </c>
      <c r="GW57" s="51">
        <v>0.65657600000000005</v>
      </c>
      <c r="GX57" s="43">
        <f t="shared" si="41"/>
        <v>0.52673622222222227</v>
      </c>
      <c r="GZ57" s="43">
        <f t="shared" si="73"/>
        <v>0.43934937499999999</v>
      </c>
      <c r="HA57" s="43">
        <f t="shared" si="74"/>
        <v>5.2226245804263043E-2</v>
      </c>
      <c r="HB57" s="43">
        <f t="shared" si="42"/>
        <v>17</v>
      </c>
      <c r="HG57" s="51">
        <v>0.40601799999999999</v>
      </c>
      <c r="HH57" s="51">
        <v>0.448243</v>
      </c>
      <c r="HI57" s="51">
        <v>0.61995800000000001</v>
      </c>
      <c r="HJ57" s="51">
        <v>0.38917400000000002</v>
      </c>
      <c r="HK57" s="51">
        <v>0.41839199999999999</v>
      </c>
      <c r="HL57" s="51">
        <v>0.92098000000000002</v>
      </c>
      <c r="HM57" s="51">
        <v>0.64291699999999996</v>
      </c>
      <c r="HN57" s="51">
        <v>0.56213000000000002</v>
      </c>
      <c r="HO57" s="51">
        <v>0.54792300000000005</v>
      </c>
      <c r="HP57" s="51">
        <v>0.58297399999999999</v>
      </c>
      <c r="HQ57" s="51">
        <v>0.79289200000000004</v>
      </c>
      <c r="HR57" s="51">
        <v>0.53335999999999995</v>
      </c>
      <c r="HS57" s="51">
        <v>0.760992</v>
      </c>
      <c r="HT57" s="51">
        <v>0.60307599999999995</v>
      </c>
      <c r="HU57" s="51">
        <v>0.65607800000000005</v>
      </c>
      <c r="HV57" s="51">
        <v>0.33214399999999999</v>
      </c>
      <c r="HW57" s="51">
        <v>0.65313600000000005</v>
      </c>
      <c r="HX57" s="51">
        <v>0.41338599999999998</v>
      </c>
      <c r="HY57" s="71">
        <f t="shared" si="43"/>
        <v>0.57132072222222219</v>
      </c>
      <c r="IA57" s="50">
        <v>0.523505</v>
      </c>
      <c r="IB57" s="50">
        <v>0.58731900000000004</v>
      </c>
      <c r="IC57" s="50">
        <v>0.43632599999999999</v>
      </c>
      <c r="ID57" s="50">
        <v>0.65686199999999995</v>
      </c>
      <c r="IE57" s="50">
        <v>0.65183599999999997</v>
      </c>
      <c r="IF57" s="50">
        <v>0.50117500000000004</v>
      </c>
      <c r="IG57" s="70">
        <f t="shared" si="44"/>
        <v>0.55950383333333331</v>
      </c>
      <c r="II57" s="50">
        <v>0.73774200000000001</v>
      </c>
      <c r="IJ57" s="50">
        <v>0.73187000000000002</v>
      </c>
      <c r="IK57" s="50">
        <v>0.78407499999999997</v>
      </c>
      <c r="IL57" s="86">
        <v>0.70153100000000002</v>
      </c>
      <c r="IM57" s="95">
        <f t="shared" si="45"/>
        <v>0.73880450000000009</v>
      </c>
      <c r="IN57" s="74"/>
      <c r="IO57" s="74">
        <f t="shared" si="46"/>
        <v>0.62320968518518516</v>
      </c>
      <c r="IP57" s="74">
        <f t="shared" si="47"/>
        <v>5.7897986795186339E-2</v>
      </c>
      <c r="IQ57" s="74">
        <f t="shared" si="48"/>
        <v>28</v>
      </c>
      <c r="IR57" s="74"/>
      <c r="IS57" s="74"/>
      <c r="IT57" s="50">
        <v>0.66454500000000005</v>
      </c>
      <c r="IU57" s="50">
        <v>0.71045700000000001</v>
      </c>
      <c r="IV57" s="50">
        <v>0.59304999999999997</v>
      </c>
      <c r="IW57" s="50">
        <v>0.62894899999999998</v>
      </c>
      <c r="IX57" s="50">
        <v>0.48530499999999999</v>
      </c>
      <c r="IY57" s="50">
        <v>0.52223900000000001</v>
      </c>
      <c r="IZ57" s="50">
        <v>0.64268999999999998</v>
      </c>
      <c r="JA57" s="43">
        <f t="shared" si="49"/>
        <v>0.60674785714285717</v>
      </c>
      <c r="JC57" s="50">
        <v>0.54813100000000003</v>
      </c>
      <c r="JD57" s="50">
        <v>0.69428100000000004</v>
      </c>
      <c r="JE57" s="50">
        <v>0.67866800000000005</v>
      </c>
      <c r="JF57" s="43">
        <f t="shared" si="50"/>
        <v>0.64036000000000004</v>
      </c>
      <c r="JH57" s="51">
        <v>0.49584899999999998</v>
      </c>
      <c r="JI57" s="51">
        <v>0.61815100000000001</v>
      </c>
      <c r="JJ57" s="152">
        <v>0.77579699999999996</v>
      </c>
      <c r="JK57" s="51">
        <v>0.71275599999999995</v>
      </c>
      <c r="JL57" s="51">
        <v>0.56727899999999998</v>
      </c>
      <c r="JM57" s="51">
        <v>0.57318800000000003</v>
      </c>
      <c r="JN57" s="51">
        <v>0.53761000000000003</v>
      </c>
      <c r="JO57" s="51">
        <v>0.80945</v>
      </c>
      <c r="JP57" s="51">
        <v>0.50380400000000003</v>
      </c>
      <c r="JQ57" s="51">
        <v>0.72686700000000004</v>
      </c>
      <c r="JR57" s="51">
        <v>0.78162799999999999</v>
      </c>
      <c r="JS57" s="43">
        <f t="shared" si="51"/>
        <v>0.64567081818181815</v>
      </c>
      <c r="JU57" s="43">
        <f t="shared" si="75"/>
        <v>0.62355392857142866</v>
      </c>
      <c r="JV57" s="43">
        <f t="shared" si="76"/>
        <v>1.6806071428571434E-2</v>
      </c>
      <c r="JW57" s="43">
        <f t="shared" si="77"/>
        <v>10</v>
      </c>
      <c r="JZ57" s="50">
        <v>-2.6950000000000002E-2</v>
      </c>
      <c r="KA57" s="50">
        <v>0.12507799999999999</v>
      </c>
      <c r="KB57" s="50">
        <v>-4.1939999999999998E-3</v>
      </c>
      <c r="KC57" s="50">
        <v>2.5170999999999999E-2</v>
      </c>
      <c r="KD57" s="50">
        <v>5.8652999999999997E-2</v>
      </c>
      <c r="KE57" s="50">
        <v>4.5748999999999998E-2</v>
      </c>
      <c r="KF57" s="50">
        <v>-2.5799999999999998E-4</v>
      </c>
      <c r="KG57" s="50">
        <v>3.4145000000000002E-2</v>
      </c>
      <c r="KH57" s="50">
        <v>0.169264</v>
      </c>
      <c r="KI57" s="50">
        <v>5.1985999999999997E-2</v>
      </c>
      <c r="KJ57" s="43">
        <f t="shared" si="52"/>
        <v>4.7864399999999994E-2</v>
      </c>
      <c r="KL57" s="50">
        <v>0.13780100000000001</v>
      </c>
      <c r="KM57" s="50">
        <v>0.16101199999999999</v>
      </c>
      <c r="KN57" s="50">
        <v>7.3976E-2</v>
      </c>
      <c r="KO57" s="50">
        <v>8.8252999999999998E-2</v>
      </c>
      <c r="KP57" s="50">
        <v>7.6909000000000005E-2</v>
      </c>
      <c r="KQ57" s="43">
        <f t="shared" si="53"/>
        <v>0.1075902</v>
      </c>
      <c r="KS57" s="50">
        <v>5.0250000000000003E-2</v>
      </c>
      <c r="KT57" s="50">
        <v>-3.6589999999999999E-3</v>
      </c>
      <c r="KU57" s="50">
        <v>5.2356E-2</v>
      </c>
      <c r="KV57" s="43">
        <f t="shared" si="54"/>
        <v>3.2982333333333336E-2</v>
      </c>
      <c r="KX57" s="43">
        <f t="shared" si="55"/>
        <v>6.2812311111111116E-2</v>
      </c>
      <c r="KY57" s="43">
        <f t="shared" si="56"/>
        <v>2.2797393689316308E-2</v>
      </c>
      <c r="KZ57" s="43">
        <f t="shared" si="57"/>
        <v>18</v>
      </c>
      <c r="LD57" s="50">
        <v>0.73774200000000001</v>
      </c>
      <c r="LE57" s="50">
        <v>0.73187000000000002</v>
      </c>
      <c r="LF57" s="50">
        <v>0.78407499999999997</v>
      </c>
      <c r="LG57" s="50">
        <v>0.70153100000000002</v>
      </c>
      <c r="LH57" s="43">
        <f t="shared" si="58"/>
        <v>0.73880450000000009</v>
      </c>
      <c r="LJ57" s="51">
        <v>0.733568</v>
      </c>
      <c r="LK57" s="51">
        <v>0.48230099999999998</v>
      </c>
      <c r="LL57" s="51">
        <v>0.91254299999999999</v>
      </c>
      <c r="LM57" s="51">
        <v>0.57645400000000002</v>
      </c>
      <c r="LN57" s="51">
        <v>0.66497899999999999</v>
      </c>
      <c r="LO57" s="51">
        <v>0.90588199999999997</v>
      </c>
      <c r="LP57" s="51">
        <v>0.76936199999999999</v>
      </c>
      <c r="LQ57" s="51">
        <v>0.92053799999999997</v>
      </c>
      <c r="LR57" s="51">
        <v>0.41645700000000002</v>
      </c>
      <c r="LS57" s="51">
        <v>0.34515499999999999</v>
      </c>
      <c r="LT57" s="43">
        <f t="shared" si="59"/>
        <v>0.67272390000000004</v>
      </c>
      <c r="LV57" s="50">
        <v>0.69034399999999996</v>
      </c>
      <c r="LW57" s="50">
        <v>0.73141800000000001</v>
      </c>
      <c r="LX57" s="50">
        <v>0.50317900000000004</v>
      </c>
      <c r="LY57" s="50">
        <v>0.593692</v>
      </c>
      <c r="LZ57" s="50">
        <v>0.385266</v>
      </c>
      <c r="MA57" s="74">
        <f t="shared" si="60"/>
        <v>0.58077979999999996</v>
      </c>
      <c r="MB57" s="74"/>
      <c r="MC57" s="74">
        <f t="shared" si="61"/>
        <v>0.66410273333333336</v>
      </c>
      <c r="MD57" s="74">
        <f t="shared" si="62"/>
        <v>4.5821009877359917E-2</v>
      </c>
      <c r="ME57" s="43">
        <f t="shared" si="63"/>
        <v>19</v>
      </c>
      <c r="MH57" s="50">
        <v>0.12886</v>
      </c>
      <c r="MI57" s="50">
        <v>0.12941800000000001</v>
      </c>
      <c r="MJ57" s="50">
        <v>7.5558E-2</v>
      </c>
      <c r="MK57" s="50">
        <v>0.153309</v>
      </c>
      <c r="ML57" s="50">
        <v>0.27834300000000001</v>
      </c>
      <c r="MM57" s="50">
        <v>0.34707100000000002</v>
      </c>
      <c r="MN57" s="50">
        <v>0.131993</v>
      </c>
      <c r="MO57" s="50">
        <v>0.13191900000000001</v>
      </c>
      <c r="MP57" s="50">
        <v>0.106642</v>
      </c>
      <c r="MQ57" s="50">
        <v>7.1461999999999998E-2</v>
      </c>
      <c r="MR57" s="43">
        <f t="shared" si="64"/>
        <v>0.15545749999999997</v>
      </c>
      <c r="MT57" s="50">
        <v>4.1347000000000002E-2</v>
      </c>
      <c r="MU57" s="50">
        <v>4.8562000000000001E-2</v>
      </c>
      <c r="MV57" s="50">
        <v>3.5846000000000003E-2</v>
      </c>
      <c r="MW57" s="50">
        <v>9.7376000000000004E-2</v>
      </c>
      <c r="MX57" s="43">
        <f t="shared" si="65"/>
        <v>5.5782750000000006E-2</v>
      </c>
      <c r="MZ57" s="50">
        <v>3.8080000000000003E-2</v>
      </c>
      <c r="NA57" s="50">
        <v>7.6425999999999994E-2</v>
      </c>
      <c r="NB57" s="50">
        <v>2.1510999999999999E-2</v>
      </c>
      <c r="NC57" s="50">
        <v>5.0009999999999999E-2</v>
      </c>
      <c r="ND57" s="50">
        <v>6.3852000000000006E-2</v>
      </c>
      <c r="NE57" s="50">
        <v>7.356E-2</v>
      </c>
      <c r="NF57" s="43">
        <f t="shared" si="66"/>
        <v>5.3906500000000003E-2</v>
      </c>
      <c r="NH57" s="43">
        <f t="shared" si="67"/>
        <v>8.8382249999999996E-2</v>
      </c>
      <c r="NI57" s="43">
        <f t="shared" si="68"/>
        <v>3.3541998302811842E-2</v>
      </c>
      <c r="NJ57" s="43">
        <f t="shared" si="69"/>
        <v>20</v>
      </c>
      <c r="NM57" s="51">
        <v>0.170352</v>
      </c>
      <c r="NN57" s="51">
        <v>0.88238000000000005</v>
      </c>
      <c r="NO57" s="51">
        <v>0.67265399999999997</v>
      </c>
      <c r="NP57" s="51">
        <v>0.58851900000000001</v>
      </c>
      <c r="NQ57" s="51">
        <v>0.35635899999999998</v>
      </c>
      <c r="NR57" s="51">
        <v>0.53777200000000003</v>
      </c>
      <c r="NS57" s="43">
        <f t="shared" si="70"/>
        <v>0.53467266666666668</v>
      </c>
      <c r="NU57" s="51">
        <v>0.14775099999999999</v>
      </c>
      <c r="NV57" s="51">
        <v>1.0262549999999999</v>
      </c>
      <c r="NW57" s="43">
        <f t="shared" si="71"/>
        <v>0.58700299999999994</v>
      </c>
      <c r="NY57" s="50">
        <v>0.60586600000000002</v>
      </c>
      <c r="NZ57" s="50">
        <v>0.521644</v>
      </c>
      <c r="OA57" s="50">
        <v>0.60780000000000001</v>
      </c>
      <c r="OB57" s="50">
        <v>0.60271699999999995</v>
      </c>
      <c r="OC57" s="50">
        <v>0.57733500000000004</v>
      </c>
      <c r="OD57" s="43">
        <f t="shared" si="78"/>
        <v>0.58307240000000005</v>
      </c>
      <c r="OF57" s="43">
        <f t="shared" si="79"/>
        <v>0.56824935555555556</v>
      </c>
      <c r="OG57" s="43">
        <f t="shared" si="80"/>
        <v>1.6826644859130661E-2</v>
      </c>
      <c r="OH57" s="43">
        <f t="shared" si="81"/>
        <v>13</v>
      </c>
      <c r="OI57" s="74"/>
      <c r="OJ57" s="74"/>
      <c r="OU57" s="75"/>
      <c r="OV57" s="75"/>
      <c r="OW57" s="75"/>
      <c r="OX57" s="75"/>
      <c r="PD57" s="75"/>
      <c r="PE57" s="75"/>
      <c r="PF57" s="75"/>
      <c r="PG57" s="75"/>
      <c r="PH57" s="75"/>
      <c r="PI57" s="75"/>
      <c r="PJ57" s="75"/>
      <c r="PK57" s="75"/>
      <c r="PL57" s="75"/>
      <c r="PM57" s="75"/>
      <c r="PN57" s="75"/>
      <c r="PO57" s="75"/>
      <c r="PV57" s="74"/>
      <c r="PW57" s="74"/>
      <c r="PX57" s="74"/>
      <c r="PY57" s="74"/>
      <c r="PZ57" s="74"/>
      <c r="QA57" s="74"/>
      <c r="QB57" s="74"/>
      <c r="QC57" s="74"/>
      <c r="QD57" s="74"/>
      <c r="QE57" s="74"/>
      <c r="QF57" s="74"/>
      <c r="QG57" s="74"/>
      <c r="QN57" s="74"/>
      <c r="QO57" s="74"/>
      <c r="QP57" s="74"/>
      <c r="QQ57" s="74"/>
      <c r="QR57" s="74"/>
      <c r="QS57" s="74"/>
      <c r="QU57" s="74"/>
      <c r="QV57" s="74"/>
      <c r="QW57" s="74"/>
      <c r="QY57" s="74"/>
      <c r="QZ57" s="74"/>
      <c r="RA57" s="74"/>
      <c r="RG57" s="74"/>
      <c r="RI57" s="74"/>
      <c r="RQ57" s="74"/>
      <c r="RR57" s="74"/>
      <c r="RZ57" s="74"/>
      <c r="SA57" s="74"/>
      <c r="SB57" s="74"/>
      <c r="SC57" s="74"/>
      <c r="SI57" s="74"/>
      <c r="SJ57" s="74"/>
    </row>
    <row r="58" spans="1:504" x14ac:dyDescent="0.2">
      <c r="A58" s="58">
        <v>73.92</v>
      </c>
      <c r="B58" s="43">
        <f t="shared" si="82"/>
        <v>69</v>
      </c>
      <c r="C58" s="43">
        <v>50</v>
      </c>
      <c r="E58" s="50">
        <v>0.78482499999999999</v>
      </c>
      <c r="F58" s="50">
        <v>0.69742800000000005</v>
      </c>
      <c r="G58" s="50">
        <v>0.73559699999999995</v>
      </c>
      <c r="H58" s="50">
        <v>0.68793199999999999</v>
      </c>
      <c r="I58" s="50">
        <v>0.89042399999999999</v>
      </c>
      <c r="J58" s="50">
        <v>0.68660699999999997</v>
      </c>
      <c r="K58" s="50">
        <v>0.48691899999999999</v>
      </c>
      <c r="L58" s="50">
        <v>0.63487800000000005</v>
      </c>
      <c r="M58" s="50">
        <v>0.67494100000000001</v>
      </c>
      <c r="N58" s="50">
        <v>0.73073699999999997</v>
      </c>
      <c r="O58" s="70">
        <f t="shared" si="9"/>
        <v>0.70102880000000012</v>
      </c>
      <c r="Q58" s="50">
        <v>0.65148099999999998</v>
      </c>
      <c r="R58" s="50">
        <v>0.95007299999999995</v>
      </c>
      <c r="S58" s="50">
        <v>0.822071</v>
      </c>
      <c r="T58" s="50">
        <v>0.55915000000000004</v>
      </c>
      <c r="U58" s="70">
        <f t="shared" si="10"/>
        <v>0.74569375000000004</v>
      </c>
      <c r="W58" s="50">
        <v>0.62162399999999995</v>
      </c>
      <c r="X58" s="50">
        <v>0.64256899999999995</v>
      </c>
      <c r="Y58" s="50">
        <v>0.54370300000000005</v>
      </c>
      <c r="Z58" s="50">
        <v>0.76944199999999996</v>
      </c>
      <c r="AA58" s="50">
        <v>0.51957500000000001</v>
      </c>
      <c r="AB58" s="50">
        <v>0.61945300000000003</v>
      </c>
      <c r="AC58" s="50">
        <v>0.48141899999999999</v>
      </c>
      <c r="AD58" s="70">
        <f t="shared" si="11"/>
        <v>0.59968357142857154</v>
      </c>
      <c r="AF58" s="50">
        <v>0.395231</v>
      </c>
      <c r="AG58" s="50">
        <v>0.475852</v>
      </c>
      <c r="AH58" s="50">
        <v>0.54249599999999998</v>
      </c>
      <c r="AI58" s="50">
        <v>0.49032300000000001</v>
      </c>
      <c r="AJ58" s="50">
        <v>0.49331700000000001</v>
      </c>
      <c r="AK58" s="50">
        <v>0.54639300000000002</v>
      </c>
      <c r="AL58" s="50">
        <v>0.36326900000000001</v>
      </c>
      <c r="AM58" s="70">
        <f t="shared" si="12"/>
        <v>0.47241157142857138</v>
      </c>
      <c r="AO58" s="43">
        <f t="shared" si="13"/>
        <v>0.62970442321428566</v>
      </c>
      <c r="AP58" s="43">
        <f t="shared" si="14"/>
        <v>6.067878776591893E-2</v>
      </c>
      <c r="AQ58" s="43">
        <f t="shared" si="15"/>
        <v>28</v>
      </c>
      <c r="AU58" s="51">
        <v>0.43725399999999998</v>
      </c>
      <c r="AV58" s="51">
        <v>0.360738</v>
      </c>
      <c r="AW58" s="51">
        <v>0.72017100000000001</v>
      </c>
      <c r="AX58" s="51">
        <v>0.324818</v>
      </c>
      <c r="AY58" s="51">
        <v>0.47228700000000001</v>
      </c>
      <c r="AZ58" s="51">
        <v>0.90507899999999997</v>
      </c>
      <c r="BA58" s="51">
        <v>0.65153000000000005</v>
      </c>
      <c r="BB58" s="51">
        <v>0.61809800000000004</v>
      </c>
      <c r="BC58" s="51">
        <v>0.57029099999999999</v>
      </c>
      <c r="BD58" s="51">
        <v>0.598302</v>
      </c>
      <c r="BE58" s="51">
        <v>0.80685300000000004</v>
      </c>
      <c r="BF58" s="51">
        <v>0.493149</v>
      </c>
      <c r="BG58" s="51">
        <v>0.66614899999999999</v>
      </c>
      <c r="BH58" s="51">
        <v>0.55983899999999998</v>
      </c>
      <c r="BI58" s="51">
        <v>0.72163699999999997</v>
      </c>
      <c r="BJ58" s="51">
        <v>0.40048600000000001</v>
      </c>
      <c r="BK58" s="51">
        <v>0.66180899999999998</v>
      </c>
      <c r="BL58" s="51">
        <v>0.33655200000000002</v>
      </c>
      <c r="BM58" s="43">
        <f t="shared" si="16"/>
        <v>0.57250233333333334</v>
      </c>
      <c r="BO58" s="50">
        <v>0.423014</v>
      </c>
      <c r="BP58" s="50">
        <v>0.50347799999999998</v>
      </c>
      <c r="BQ58" s="50">
        <v>0.42041699999999999</v>
      </c>
      <c r="BR58" s="50">
        <v>0.66763700000000004</v>
      </c>
      <c r="BS58" s="50">
        <v>0.599325</v>
      </c>
      <c r="BT58" s="50">
        <v>0.46959000000000001</v>
      </c>
      <c r="BU58" s="43">
        <f t="shared" si="17"/>
        <v>0.51391016666666667</v>
      </c>
      <c r="BW58" s="50">
        <v>0.690662</v>
      </c>
      <c r="BX58" s="50">
        <v>0.91777500000000001</v>
      </c>
      <c r="BY58" s="50">
        <v>0.72214699999999998</v>
      </c>
      <c r="BZ58" s="50">
        <v>0.66996299999999998</v>
      </c>
      <c r="CA58" s="43">
        <f t="shared" si="18"/>
        <v>0.75013675000000002</v>
      </c>
      <c r="CC58" s="51">
        <v>0.72680800000000001</v>
      </c>
      <c r="CD58" s="51">
        <v>0.47482200000000002</v>
      </c>
      <c r="CE58" s="51">
        <v>0.80413400000000002</v>
      </c>
      <c r="CF58" s="51">
        <v>0.55141700000000005</v>
      </c>
      <c r="CG58" s="51">
        <v>0.61276200000000003</v>
      </c>
      <c r="CH58" s="51">
        <v>0.81135599999999997</v>
      </c>
      <c r="CI58" s="51">
        <v>0.71843599999999996</v>
      </c>
      <c r="CJ58" s="51">
        <v>0.90096399999999999</v>
      </c>
      <c r="CK58" s="51">
        <v>0.42591800000000002</v>
      </c>
      <c r="CL58" s="51">
        <v>0.33394099999999999</v>
      </c>
      <c r="CM58" s="43">
        <f t="shared" si="19"/>
        <v>0.63605580000000006</v>
      </c>
      <c r="CO58" s="50">
        <v>0.71204500000000004</v>
      </c>
      <c r="CP58" s="50">
        <v>0.65934099999999995</v>
      </c>
      <c r="CQ58" s="50">
        <v>0.473356</v>
      </c>
      <c r="CR58" s="50">
        <v>0.64576199999999995</v>
      </c>
      <c r="CS58" s="50">
        <v>0.40019700000000002</v>
      </c>
      <c r="CT58" s="43">
        <f t="shared" si="20"/>
        <v>0.57814019999999999</v>
      </c>
      <c r="CV58" s="43">
        <f t="shared" si="21"/>
        <v>0.61014905000000008</v>
      </c>
      <c r="CW58" s="43">
        <f t="shared" si="22"/>
        <v>8.9402852675686637E-2</v>
      </c>
      <c r="CX58" s="43">
        <f t="shared" si="23"/>
        <v>43</v>
      </c>
      <c r="DB58" s="50">
        <v>0.47759499999999999</v>
      </c>
      <c r="DC58" s="50">
        <v>0.51876299999999997</v>
      </c>
      <c r="DD58" s="50">
        <v>0.41231099999999998</v>
      </c>
      <c r="DE58" s="50">
        <v>0.34303099999999997</v>
      </c>
      <c r="DF58" s="50">
        <v>0.90556000000000003</v>
      </c>
      <c r="DG58" s="50">
        <v>0.68618800000000002</v>
      </c>
      <c r="DH58" s="43">
        <f t="shared" si="24"/>
        <v>0.55724133333333337</v>
      </c>
      <c r="DJ58" s="50">
        <v>0.26965499999999998</v>
      </c>
      <c r="DK58" s="50">
        <v>0.42624299999999998</v>
      </c>
      <c r="DL58" s="50">
        <v>0.43263200000000002</v>
      </c>
      <c r="DM58" s="50">
        <v>0.30324400000000001</v>
      </c>
      <c r="DN58" s="50">
        <v>0.60455400000000004</v>
      </c>
      <c r="DO58" s="50">
        <v>0.63354299999999997</v>
      </c>
      <c r="DP58" s="50">
        <v>0.53211699999999995</v>
      </c>
      <c r="DQ58" s="50">
        <v>0.76553300000000002</v>
      </c>
      <c r="DR58" s="50">
        <v>0.476831</v>
      </c>
      <c r="DS58" s="50">
        <v>0.58943699999999999</v>
      </c>
      <c r="DT58" s="50">
        <v>0.52755399999999997</v>
      </c>
      <c r="DU58" s="50">
        <v>0.684701</v>
      </c>
      <c r="DV58" s="50">
        <v>0.77856199999999998</v>
      </c>
      <c r="DW58" s="43">
        <f t="shared" si="25"/>
        <v>0.54035430769230774</v>
      </c>
      <c r="DY58" s="50">
        <v>0.48428100000000002</v>
      </c>
      <c r="DZ58" s="50">
        <v>0.56159700000000001</v>
      </c>
      <c r="EA58" s="50">
        <v>0.72577400000000003</v>
      </c>
      <c r="EB58" s="50">
        <v>0.53322499999999995</v>
      </c>
      <c r="EC58" s="50">
        <v>0.63570099999999996</v>
      </c>
      <c r="ED58" s="43">
        <f t="shared" si="26"/>
        <v>0.58811559999999996</v>
      </c>
      <c r="EF58" s="50">
        <v>0.25041000000000002</v>
      </c>
      <c r="EG58" s="50">
        <v>0.31319999999999998</v>
      </c>
      <c r="EH58" s="50">
        <v>0.53981000000000001</v>
      </c>
      <c r="EI58" s="50">
        <v>0.68060299999999996</v>
      </c>
      <c r="EJ58" s="50">
        <v>0.38215300000000002</v>
      </c>
      <c r="EK58" s="43">
        <f t="shared" si="27"/>
        <v>0.43323520000000004</v>
      </c>
      <c r="EM58" s="43">
        <f t="shared" si="28"/>
        <v>0.52973661025641028</v>
      </c>
      <c r="EN58" s="43">
        <f t="shared" si="29"/>
        <v>3.3652481230136921E-2</v>
      </c>
      <c r="EO58" s="43">
        <f t="shared" si="30"/>
        <v>29</v>
      </c>
      <c r="ER58" s="50">
        <v>0.40963899999999998</v>
      </c>
      <c r="ES58" s="50">
        <v>0.72747499999999998</v>
      </c>
      <c r="ET58" s="50">
        <v>0.59601499999999996</v>
      </c>
      <c r="EU58" s="43">
        <f t="shared" si="31"/>
        <v>0.57770966666666668</v>
      </c>
      <c r="EW58" s="50">
        <v>0.30650699999999997</v>
      </c>
      <c r="EX58" s="50">
        <v>0.23322200000000001</v>
      </c>
      <c r="EY58" s="50">
        <v>0.341034</v>
      </c>
      <c r="EZ58" s="50">
        <v>0.34853699999999999</v>
      </c>
      <c r="FA58" s="50">
        <v>0.480657</v>
      </c>
      <c r="FB58" s="50">
        <v>0.30818600000000002</v>
      </c>
      <c r="FC58" s="43">
        <f t="shared" si="32"/>
        <v>0.33635716666666665</v>
      </c>
      <c r="FE58" s="50">
        <v>0.50586799999999998</v>
      </c>
      <c r="FF58" s="50">
        <v>0.74695199999999995</v>
      </c>
      <c r="FG58" s="50">
        <v>0.485481</v>
      </c>
      <c r="FH58" s="50">
        <v>0.53119700000000003</v>
      </c>
      <c r="FI58" s="50">
        <v>0.55539700000000003</v>
      </c>
      <c r="FJ58" s="50">
        <v>0.47149799999999997</v>
      </c>
      <c r="FK58" s="50">
        <v>0.47952499999999998</v>
      </c>
      <c r="FL58" s="50">
        <v>0.27837899999999999</v>
      </c>
      <c r="FM58" s="50">
        <v>0.66720900000000005</v>
      </c>
      <c r="FN58" s="50">
        <v>0.51492300000000002</v>
      </c>
      <c r="FO58" s="43">
        <f t="shared" si="33"/>
        <v>0.52364289999999991</v>
      </c>
      <c r="FQ58" s="51">
        <v>0.36798399999999998</v>
      </c>
      <c r="FR58" s="51">
        <v>1.060778</v>
      </c>
      <c r="FS58" s="51">
        <v>0.75595000000000001</v>
      </c>
      <c r="FT58" s="43">
        <f t="shared" si="34"/>
        <v>0.72823733333333329</v>
      </c>
      <c r="FV58" s="43">
        <f t="shared" si="35"/>
        <v>0.54148676666666662</v>
      </c>
      <c r="FW58" s="43">
        <f t="shared" si="36"/>
        <v>8.0924053391904088E-2</v>
      </c>
      <c r="FX58" s="43">
        <f t="shared" si="37"/>
        <v>22</v>
      </c>
      <c r="GA58" s="50">
        <v>0.39194899999999999</v>
      </c>
      <c r="GB58" s="50">
        <v>0.37515999999999999</v>
      </c>
      <c r="GC58" s="43">
        <f t="shared" si="38"/>
        <v>0.38355450000000002</v>
      </c>
      <c r="GE58" s="50">
        <v>0.45899899999999999</v>
      </c>
      <c r="GF58" s="51">
        <v>0.48955799999999999</v>
      </c>
      <c r="GG58" s="51">
        <v>0.20272399999999999</v>
      </c>
      <c r="GH58" s="43">
        <f t="shared" si="39"/>
        <v>0.34614099999999998</v>
      </c>
      <c r="GJ58" s="50">
        <v>0.688245</v>
      </c>
      <c r="GK58" s="50">
        <v>0.50156900000000004</v>
      </c>
      <c r="GL58" s="50">
        <v>0.57620000000000005</v>
      </c>
      <c r="GM58" s="43">
        <f t="shared" si="40"/>
        <v>0.58867133333333344</v>
      </c>
      <c r="GO58" s="51">
        <v>0.499693</v>
      </c>
      <c r="GP58" s="51">
        <v>0.40972799999999998</v>
      </c>
      <c r="GQ58" s="51">
        <v>0.44341199999999997</v>
      </c>
      <c r="GR58" s="51">
        <v>0.58487299999999998</v>
      </c>
      <c r="GS58" s="51">
        <v>0.40836800000000001</v>
      </c>
      <c r="GT58" s="51">
        <v>0.63065099999999996</v>
      </c>
      <c r="GU58" s="51">
        <v>0.54013100000000003</v>
      </c>
      <c r="GV58" s="51">
        <v>0.73728899999999997</v>
      </c>
      <c r="GW58" s="51">
        <v>0.67587600000000003</v>
      </c>
      <c r="GX58" s="43">
        <f t="shared" si="41"/>
        <v>0.54778011111111102</v>
      </c>
      <c r="GZ58" s="43">
        <f t="shared" si="73"/>
        <v>0.44434145833333338</v>
      </c>
      <c r="HA58" s="43">
        <f t="shared" si="74"/>
        <v>5.3529073615435838E-2</v>
      </c>
      <c r="HB58" s="43">
        <f t="shared" si="42"/>
        <v>17</v>
      </c>
      <c r="HG58" s="51">
        <v>0.43725399999999998</v>
      </c>
      <c r="HH58" s="51">
        <v>0.360738</v>
      </c>
      <c r="HI58" s="51">
        <v>0.72017100000000001</v>
      </c>
      <c r="HJ58" s="51">
        <v>0.324818</v>
      </c>
      <c r="HK58" s="51">
        <v>0.47228700000000001</v>
      </c>
      <c r="HL58" s="51">
        <v>0.90507899999999997</v>
      </c>
      <c r="HM58" s="51">
        <v>0.65153000000000005</v>
      </c>
      <c r="HN58" s="51">
        <v>0.61809800000000004</v>
      </c>
      <c r="HO58" s="51">
        <v>0.57029099999999999</v>
      </c>
      <c r="HP58" s="51">
        <v>0.598302</v>
      </c>
      <c r="HQ58" s="51">
        <v>0.80685300000000004</v>
      </c>
      <c r="HR58" s="51">
        <v>0.493149</v>
      </c>
      <c r="HS58" s="51">
        <v>0.66614899999999999</v>
      </c>
      <c r="HT58" s="51">
        <v>0.55983899999999998</v>
      </c>
      <c r="HU58" s="51">
        <v>0.72163699999999997</v>
      </c>
      <c r="HV58" s="51">
        <v>0.40048600000000001</v>
      </c>
      <c r="HW58" s="51">
        <v>0.66180899999999998</v>
      </c>
      <c r="HX58" s="51">
        <v>0.33655200000000002</v>
      </c>
      <c r="HY58" s="71">
        <f t="shared" si="43"/>
        <v>0.57250233333333334</v>
      </c>
      <c r="IA58" s="50">
        <v>0.423014</v>
      </c>
      <c r="IB58" s="50">
        <v>0.50347799999999998</v>
      </c>
      <c r="IC58" s="50">
        <v>0.42041699999999999</v>
      </c>
      <c r="ID58" s="50">
        <v>0.66763700000000004</v>
      </c>
      <c r="IE58" s="50">
        <v>0.599325</v>
      </c>
      <c r="IF58" s="50">
        <v>0.46959000000000001</v>
      </c>
      <c r="IG58" s="70">
        <f t="shared" si="44"/>
        <v>0.51391016666666667</v>
      </c>
      <c r="II58" s="50">
        <v>0.690662</v>
      </c>
      <c r="IJ58" s="50">
        <v>0.91777500000000001</v>
      </c>
      <c r="IK58" s="50">
        <v>0.72214699999999998</v>
      </c>
      <c r="IL58" s="86">
        <v>0.66996299999999998</v>
      </c>
      <c r="IM58" s="95">
        <f t="shared" si="45"/>
        <v>0.75013675000000002</v>
      </c>
      <c r="IN58" s="74"/>
      <c r="IO58" s="74">
        <f t="shared" si="46"/>
        <v>0.61218308333333338</v>
      </c>
      <c r="IP58" s="74">
        <f t="shared" si="47"/>
        <v>7.1020351798520912E-2</v>
      </c>
      <c r="IQ58" s="74">
        <f t="shared" si="48"/>
        <v>28</v>
      </c>
      <c r="IR58" s="74"/>
      <c r="IS58" s="74"/>
      <c r="IT58" s="50">
        <v>0.73655400000000004</v>
      </c>
      <c r="IU58" s="50">
        <v>0.77166199999999996</v>
      </c>
      <c r="IV58" s="50">
        <v>0.62553000000000003</v>
      </c>
      <c r="IW58" s="50">
        <v>0.62019899999999994</v>
      </c>
      <c r="IX58" s="50">
        <v>0.47676200000000002</v>
      </c>
      <c r="IY58" s="50">
        <v>0.47660000000000002</v>
      </c>
      <c r="IZ58" s="50">
        <v>0.55991999999999997</v>
      </c>
      <c r="JA58" s="43">
        <f t="shared" si="49"/>
        <v>0.60960385714285714</v>
      </c>
      <c r="JC58" s="50">
        <v>0.27069500000000002</v>
      </c>
      <c r="JD58" s="50">
        <v>0.667852</v>
      </c>
      <c r="JE58" s="50">
        <v>0.83471499999999998</v>
      </c>
      <c r="JF58" s="43">
        <f t="shared" si="50"/>
        <v>0.5910873333333333</v>
      </c>
      <c r="JH58" s="51">
        <v>0.45371899999999998</v>
      </c>
      <c r="JI58" s="51">
        <v>0.63742500000000002</v>
      </c>
      <c r="JJ58" s="152">
        <v>0.79037100000000005</v>
      </c>
      <c r="JK58" s="51">
        <v>0.71235999999999999</v>
      </c>
      <c r="JL58" s="51">
        <v>0.63115399999999999</v>
      </c>
      <c r="JM58" s="51">
        <v>0.608877</v>
      </c>
      <c r="JN58" s="51">
        <v>0.59672800000000004</v>
      </c>
      <c r="JO58" s="51">
        <v>0.74119199999999996</v>
      </c>
      <c r="JP58" s="51">
        <v>0.58965699999999999</v>
      </c>
      <c r="JQ58" s="51">
        <v>0.71930000000000005</v>
      </c>
      <c r="JR58" s="51">
        <v>0.78995099999999996</v>
      </c>
      <c r="JS58" s="43">
        <f t="shared" si="51"/>
        <v>0.66097581818181805</v>
      </c>
      <c r="JU58" s="43">
        <f t="shared" si="75"/>
        <v>0.60034559523809516</v>
      </c>
      <c r="JV58" s="43">
        <f t="shared" si="76"/>
        <v>9.2582619047619219E-3</v>
      </c>
      <c r="JW58" s="43">
        <f t="shared" si="77"/>
        <v>10</v>
      </c>
      <c r="JZ58" s="50">
        <v>-9.1780000000000004E-3</v>
      </c>
      <c r="KA58" s="50">
        <v>6.9585999999999995E-2</v>
      </c>
      <c r="KB58" s="50">
        <v>-2.1132000000000001E-2</v>
      </c>
      <c r="KC58" s="50">
        <v>3.0013999999999999E-2</v>
      </c>
      <c r="KD58" s="50">
        <v>7.6638999999999999E-2</v>
      </c>
      <c r="KE58" s="50">
        <v>6.5938999999999998E-2</v>
      </c>
      <c r="KF58" s="50">
        <v>-8.1745999999999999E-2</v>
      </c>
      <c r="KG58" s="50">
        <v>5.0665000000000002E-2</v>
      </c>
      <c r="KH58" s="50">
        <v>0.20189499999999999</v>
      </c>
      <c r="KI58" s="50">
        <v>9.9140000000000006E-2</v>
      </c>
      <c r="KJ58" s="43">
        <f t="shared" si="52"/>
        <v>4.8182199999999994E-2</v>
      </c>
      <c r="KL58" s="50">
        <v>0.12177399999999999</v>
      </c>
      <c r="KM58" s="50">
        <v>0.203513</v>
      </c>
      <c r="KN58" s="50">
        <v>0.10437</v>
      </c>
      <c r="KO58" s="50">
        <v>0.119669</v>
      </c>
      <c r="KP58" s="50">
        <v>5.6897999999999997E-2</v>
      </c>
      <c r="KQ58" s="43">
        <f t="shared" si="53"/>
        <v>0.1212448</v>
      </c>
      <c r="KS58" s="50">
        <v>4.0295999999999998E-2</v>
      </c>
      <c r="KT58" s="50">
        <v>3.0720000000000001E-3</v>
      </c>
      <c r="KU58" s="50">
        <v>5.9041000000000003E-2</v>
      </c>
      <c r="KV58" s="43">
        <f t="shared" si="54"/>
        <v>3.4136333333333331E-2</v>
      </c>
      <c r="KX58" s="43">
        <f t="shared" si="55"/>
        <v>6.7854444444444439E-2</v>
      </c>
      <c r="KY58" s="43">
        <f t="shared" si="56"/>
        <v>2.7001352696768895E-2</v>
      </c>
      <c r="KZ58" s="43">
        <f t="shared" si="57"/>
        <v>18</v>
      </c>
      <c r="LD58" s="50">
        <v>0.690662</v>
      </c>
      <c r="LE58" s="50">
        <v>0.91777500000000001</v>
      </c>
      <c r="LF58" s="50">
        <v>0.72214699999999998</v>
      </c>
      <c r="LG58" s="50">
        <v>0.66996299999999998</v>
      </c>
      <c r="LH58" s="43">
        <f t="shared" si="58"/>
        <v>0.75013675000000002</v>
      </c>
      <c r="LJ58" s="51">
        <v>0.72680800000000001</v>
      </c>
      <c r="LK58" s="51">
        <v>0.47482200000000002</v>
      </c>
      <c r="LL58" s="51">
        <v>0.80413400000000002</v>
      </c>
      <c r="LM58" s="51">
        <v>0.55141700000000005</v>
      </c>
      <c r="LN58" s="51">
        <v>0.61276200000000003</v>
      </c>
      <c r="LO58" s="51">
        <v>0.81135599999999997</v>
      </c>
      <c r="LP58" s="51">
        <v>0.71843599999999996</v>
      </c>
      <c r="LQ58" s="51">
        <v>0.90096399999999999</v>
      </c>
      <c r="LR58" s="51">
        <v>0.42591800000000002</v>
      </c>
      <c r="LS58" s="51">
        <v>0.33394099999999999</v>
      </c>
      <c r="LT58" s="43">
        <f t="shared" si="59"/>
        <v>0.63605580000000006</v>
      </c>
      <c r="LV58" s="50">
        <v>0.71204500000000004</v>
      </c>
      <c r="LW58" s="50">
        <v>0.65934099999999995</v>
      </c>
      <c r="LX58" s="50">
        <v>0.473356</v>
      </c>
      <c r="LY58" s="50">
        <v>0.64576199999999995</v>
      </c>
      <c r="LZ58" s="50">
        <v>0.40019700000000002</v>
      </c>
      <c r="MA58" s="74">
        <f t="shared" si="60"/>
        <v>0.57814019999999999</v>
      </c>
      <c r="MB58" s="74"/>
      <c r="MC58" s="74">
        <f t="shared" si="61"/>
        <v>0.65477758333333336</v>
      </c>
      <c r="MD58" s="74">
        <f t="shared" si="62"/>
        <v>5.0525842171311869E-2</v>
      </c>
      <c r="ME58" s="43">
        <f t="shared" si="63"/>
        <v>19</v>
      </c>
      <c r="MH58" s="50">
        <v>0.107977</v>
      </c>
      <c r="MI58" s="50">
        <v>0.116864</v>
      </c>
      <c r="MJ58" s="50">
        <v>7.3358999999999994E-2</v>
      </c>
      <c r="MK58" s="50">
        <v>0.150285</v>
      </c>
      <c r="ML58" s="50">
        <v>0.30188500000000001</v>
      </c>
      <c r="MM58" s="50">
        <v>0.31953500000000001</v>
      </c>
      <c r="MN58" s="50">
        <v>0.12911800000000001</v>
      </c>
      <c r="MO58" s="50">
        <v>0.14005699999999999</v>
      </c>
      <c r="MP58" s="50">
        <v>9.6204999999999999E-2</v>
      </c>
      <c r="MQ58" s="50">
        <v>7.3832999999999996E-2</v>
      </c>
      <c r="MR58" s="43">
        <f t="shared" si="64"/>
        <v>0.15091180000000001</v>
      </c>
      <c r="MT58" s="50">
        <v>5.0248000000000001E-2</v>
      </c>
      <c r="MU58" s="50">
        <v>5.3962000000000003E-2</v>
      </c>
      <c r="MV58" s="50">
        <v>3.3564999999999998E-2</v>
      </c>
      <c r="MW58" s="50">
        <v>0.104703</v>
      </c>
      <c r="MX58" s="43">
        <f t="shared" si="65"/>
        <v>6.0619499999999993E-2</v>
      </c>
      <c r="MZ58" s="50">
        <v>3.9156000000000003E-2</v>
      </c>
      <c r="NA58" s="50">
        <v>7.9014000000000001E-2</v>
      </c>
      <c r="NB58" s="50">
        <v>2.7997000000000001E-2</v>
      </c>
      <c r="NC58" s="50">
        <v>3.8238000000000001E-2</v>
      </c>
      <c r="ND58" s="50">
        <v>6.9126000000000007E-2</v>
      </c>
      <c r="NE58" s="50">
        <v>7.3669999999999999E-2</v>
      </c>
      <c r="NF58" s="43">
        <f t="shared" si="66"/>
        <v>5.4533500000000006E-2</v>
      </c>
      <c r="NH58" s="43">
        <f t="shared" si="67"/>
        <v>8.8688266666666668E-2</v>
      </c>
      <c r="NI58" s="43">
        <f t="shared" si="68"/>
        <v>3.1161332472383865E-2</v>
      </c>
      <c r="NJ58" s="43">
        <f t="shared" si="69"/>
        <v>20</v>
      </c>
      <c r="NM58" s="51">
        <v>0.14399400000000001</v>
      </c>
      <c r="NN58" s="51">
        <v>0.46498099999999998</v>
      </c>
      <c r="NO58" s="51">
        <v>0.67161999999999999</v>
      </c>
      <c r="NP58" s="51">
        <v>0.600298</v>
      </c>
      <c r="NQ58" s="51">
        <v>0.41126600000000002</v>
      </c>
      <c r="NR58" s="51">
        <v>0.51870400000000005</v>
      </c>
      <c r="NS58" s="43">
        <f t="shared" si="70"/>
        <v>0.46847716666666667</v>
      </c>
      <c r="NU58" s="51">
        <v>0.12704099999999999</v>
      </c>
      <c r="NV58" s="51">
        <v>0.72106000000000003</v>
      </c>
      <c r="NW58" s="43">
        <f t="shared" si="71"/>
        <v>0.4240505</v>
      </c>
      <c r="NY58" s="50">
        <v>0.64512999999999998</v>
      </c>
      <c r="NZ58" s="50">
        <v>0.51343300000000003</v>
      </c>
      <c r="OA58" s="50">
        <v>0.67630900000000005</v>
      </c>
      <c r="OB58" s="50">
        <v>0.60109000000000001</v>
      </c>
      <c r="OC58" s="50">
        <v>0.56534600000000002</v>
      </c>
      <c r="OD58" s="43">
        <f t="shared" si="78"/>
        <v>0.60026159999999995</v>
      </c>
      <c r="OF58" s="43">
        <f t="shared" si="79"/>
        <v>0.49759642222222222</v>
      </c>
      <c r="OG58" s="43">
        <f t="shared" si="80"/>
        <v>5.2910415559020804E-2</v>
      </c>
      <c r="OH58" s="43">
        <f t="shared" si="81"/>
        <v>13</v>
      </c>
      <c r="OI58" s="74"/>
      <c r="OJ58" s="74"/>
      <c r="OU58" s="75"/>
      <c r="OV58" s="75"/>
      <c r="OW58" s="75"/>
      <c r="OX58" s="75"/>
      <c r="PD58" s="75"/>
      <c r="PE58" s="75"/>
      <c r="PF58" s="75"/>
      <c r="PG58" s="75"/>
      <c r="PH58" s="75"/>
      <c r="PI58" s="75"/>
      <c r="PJ58" s="75"/>
      <c r="PK58" s="75"/>
      <c r="PL58" s="75"/>
      <c r="PM58" s="75"/>
      <c r="PN58" s="75"/>
      <c r="PO58" s="75"/>
      <c r="PV58" s="74"/>
      <c r="PW58" s="74"/>
      <c r="PX58" s="74"/>
      <c r="PY58" s="74"/>
      <c r="PZ58" s="74"/>
      <c r="QA58" s="74"/>
      <c r="QB58" s="74"/>
      <c r="QC58" s="74"/>
      <c r="QD58" s="74"/>
      <c r="QE58" s="74"/>
      <c r="QF58" s="74"/>
      <c r="QG58" s="74"/>
      <c r="QN58" s="74"/>
      <c r="QO58" s="74"/>
      <c r="QP58" s="74"/>
      <c r="QQ58" s="74"/>
      <c r="QR58" s="74"/>
      <c r="QS58" s="74"/>
      <c r="QU58" s="74"/>
      <c r="QV58" s="74"/>
      <c r="QW58" s="74"/>
      <c r="QY58" s="74"/>
      <c r="QZ58" s="74"/>
      <c r="RA58" s="74"/>
      <c r="RG58" s="74"/>
      <c r="RI58" s="74"/>
      <c r="RQ58" s="74"/>
      <c r="RR58" s="74"/>
      <c r="RZ58" s="74"/>
      <c r="SA58" s="74"/>
      <c r="SB58" s="74"/>
      <c r="SC58" s="74"/>
      <c r="SI58" s="74"/>
      <c r="SJ58" s="74"/>
    </row>
    <row r="59" spans="1:504" x14ac:dyDescent="0.2">
      <c r="A59" s="58">
        <v>75.52</v>
      </c>
      <c r="B59" s="43">
        <f t="shared" si="82"/>
        <v>70.5</v>
      </c>
      <c r="C59" s="43">
        <v>51</v>
      </c>
      <c r="E59" s="50">
        <v>0.76341099999999995</v>
      </c>
      <c r="F59" s="50">
        <v>0.64069500000000001</v>
      </c>
      <c r="G59" s="50">
        <v>0.80445</v>
      </c>
      <c r="H59" s="50">
        <v>0.66478199999999998</v>
      </c>
      <c r="I59" s="50">
        <v>0.88153000000000004</v>
      </c>
      <c r="J59" s="50">
        <v>0.74576500000000001</v>
      </c>
      <c r="K59" s="50">
        <v>0.48324699999999998</v>
      </c>
      <c r="L59" s="50">
        <v>0.62637799999999999</v>
      </c>
      <c r="M59" s="50">
        <v>0.69253299999999995</v>
      </c>
      <c r="N59" s="50">
        <v>0.77723699999999996</v>
      </c>
      <c r="O59" s="70">
        <f t="shared" si="9"/>
        <v>0.70800280000000004</v>
      </c>
      <c r="Q59" s="50">
        <v>0.63255499999999998</v>
      </c>
      <c r="R59" s="50">
        <v>0.90305000000000002</v>
      </c>
      <c r="S59" s="50">
        <v>0.77109700000000003</v>
      </c>
      <c r="T59" s="50">
        <v>0.54248799999999997</v>
      </c>
      <c r="U59" s="70">
        <f t="shared" si="10"/>
        <v>0.71229750000000003</v>
      </c>
      <c r="W59" s="50">
        <v>0.51368000000000003</v>
      </c>
      <c r="X59" s="50">
        <v>0.61755599999999999</v>
      </c>
      <c r="Y59" s="50">
        <v>0.54967900000000003</v>
      </c>
      <c r="Z59" s="50">
        <v>0.89252100000000001</v>
      </c>
      <c r="AA59" s="50">
        <v>0.55216200000000004</v>
      </c>
      <c r="AB59" s="50">
        <v>0.631023</v>
      </c>
      <c r="AC59" s="50">
        <v>0.54023500000000002</v>
      </c>
      <c r="AD59" s="70">
        <f t="shared" si="11"/>
        <v>0.6138365714285714</v>
      </c>
      <c r="AF59" s="50">
        <v>0.38210300000000003</v>
      </c>
      <c r="AG59" s="50">
        <v>0.50073900000000005</v>
      </c>
      <c r="AH59" s="50">
        <v>0.53744700000000001</v>
      </c>
      <c r="AI59" s="50">
        <v>0.48202899999999999</v>
      </c>
      <c r="AJ59" s="50">
        <v>0.47577900000000001</v>
      </c>
      <c r="AK59" s="50">
        <v>0.51919099999999996</v>
      </c>
      <c r="AL59" s="50">
        <v>0.36347499999999999</v>
      </c>
      <c r="AM59" s="70">
        <f t="shared" si="12"/>
        <v>0.46582328571428583</v>
      </c>
      <c r="AO59" s="43">
        <f t="shared" si="13"/>
        <v>0.62499003928571428</v>
      </c>
      <c r="AP59" s="43">
        <f t="shared" si="14"/>
        <v>5.7714936271220089E-2</v>
      </c>
      <c r="AQ59" s="43">
        <f t="shared" si="15"/>
        <v>28</v>
      </c>
      <c r="AU59" s="51">
        <v>0.388517</v>
      </c>
      <c r="AV59" s="51">
        <v>0.46327299999999999</v>
      </c>
      <c r="AW59" s="51">
        <v>0.72440499999999997</v>
      </c>
      <c r="AX59" s="51">
        <v>0.36299500000000001</v>
      </c>
      <c r="AY59" s="51">
        <v>0.47693600000000003</v>
      </c>
      <c r="AZ59" s="51">
        <v>0.89999799999999996</v>
      </c>
      <c r="BA59" s="51">
        <v>0.69298899999999997</v>
      </c>
      <c r="BB59" s="51">
        <v>0.59457499999999996</v>
      </c>
      <c r="BC59" s="51">
        <v>0.57548900000000003</v>
      </c>
      <c r="BD59" s="51">
        <v>0.52384500000000001</v>
      </c>
      <c r="BE59" s="51">
        <v>0.84518199999999999</v>
      </c>
      <c r="BF59" s="115">
        <v>0.59595900000000002</v>
      </c>
      <c r="BG59" s="51">
        <v>0.72334299999999996</v>
      </c>
      <c r="BH59" s="51">
        <v>0.55647500000000005</v>
      </c>
      <c r="BI59" s="51">
        <v>0.60820399999999997</v>
      </c>
      <c r="BJ59" s="51">
        <v>0.35494999999999999</v>
      </c>
      <c r="BK59" s="51">
        <v>0.626363</v>
      </c>
      <c r="BL59" s="51">
        <v>0.34860600000000003</v>
      </c>
      <c r="BM59" s="43">
        <f t="shared" si="16"/>
        <v>0.57567244444444443</v>
      </c>
      <c r="BO59" s="50">
        <v>0.420852</v>
      </c>
      <c r="BP59" s="50">
        <v>0.57738100000000003</v>
      </c>
      <c r="BQ59" s="50">
        <v>0.43481199999999998</v>
      </c>
      <c r="BR59" s="50">
        <v>0.69217099999999998</v>
      </c>
      <c r="BS59" s="50">
        <v>0.52245600000000003</v>
      </c>
      <c r="BT59" s="50">
        <v>0.53752699999999998</v>
      </c>
      <c r="BU59" s="43">
        <f t="shared" si="17"/>
        <v>0.53086650000000002</v>
      </c>
      <c r="BW59" s="50">
        <v>0.66130699999999998</v>
      </c>
      <c r="BX59" s="50">
        <v>0.69726200000000005</v>
      </c>
      <c r="BY59" s="50">
        <v>0.63510200000000006</v>
      </c>
      <c r="BZ59" s="50">
        <v>0.71805300000000005</v>
      </c>
      <c r="CA59" s="43">
        <f t="shared" si="18"/>
        <v>0.67793100000000006</v>
      </c>
      <c r="CC59" s="51">
        <v>0.69569400000000003</v>
      </c>
      <c r="CD59" s="51">
        <v>0.49273</v>
      </c>
      <c r="CE59" s="51">
        <v>0.83728499999999995</v>
      </c>
      <c r="CF59" s="51">
        <v>0.53239300000000001</v>
      </c>
      <c r="CG59" s="51">
        <v>0.59833999999999998</v>
      </c>
      <c r="CH59" s="51">
        <v>0.89079399999999997</v>
      </c>
      <c r="CI59" s="51">
        <v>0.78747299999999998</v>
      </c>
      <c r="CJ59" s="51">
        <v>0.91842699999999999</v>
      </c>
      <c r="CK59" s="51">
        <v>0.49007699999999998</v>
      </c>
      <c r="CL59" s="51">
        <v>0.33555800000000002</v>
      </c>
      <c r="CM59" s="43">
        <f t="shared" si="19"/>
        <v>0.6578771000000001</v>
      </c>
      <c r="CO59" s="50">
        <v>0.64289799999999997</v>
      </c>
      <c r="CP59" s="50">
        <v>0.69834399999999996</v>
      </c>
      <c r="CQ59" s="50">
        <v>0.511328</v>
      </c>
      <c r="CR59" s="50">
        <v>0.60641999999999996</v>
      </c>
      <c r="CS59" s="50">
        <v>0.439081</v>
      </c>
      <c r="CT59" s="43">
        <f t="shared" si="20"/>
        <v>0.57961419999999997</v>
      </c>
      <c r="CV59" s="43">
        <f t="shared" si="21"/>
        <v>0.60439224888888887</v>
      </c>
      <c r="CW59" s="43">
        <f t="shared" si="22"/>
        <v>6.1468267905275591E-2</v>
      </c>
      <c r="CX59" s="43">
        <f t="shared" si="23"/>
        <v>43</v>
      </c>
      <c r="DB59" s="50">
        <v>0.63532599999999995</v>
      </c>
      <c r="DC59" s="50">
        <v>0.54225000000000001</v>
      </c>
      <c r="DD59" s="50">
        <v>0.399677</v>
      </c>
      <c r="DE59" s="50">
        <v>0.35868299999999997</v>
      </c>
      <c r="DF59" s="50">
        <v>0.93232700000000002</v>
      </c>
      <c r="DG59" s="50">
        <v>0.70881099999999997</v>
      </c>
      <c r="DH59" s="43">
        <f t="shared" si="24"/>
        <v>0.5961789999999999</v>
      </c>
      <c r="DJ59" s="50">
        <v>0.261546</v>
      </c>
      <c r="DK59" s="50">
        <v>0.45633200000000002</v>
      </c>
      <c r="DL59" s="50">
        <v>0.40999200000000002</v>
      </c>
      <c r="DM59" s="50">
        <v>0.348331</v>
      </c>
      <c r="DN59" s="50">
        <v>0.58041699999999996</v>
      </c>
      <c r="DO59" s="50">
        <v>0.61732500000000001</v>
      </c>
      <c r="DP59" s="50">
        <v>0.549759</v>
      </c>
      <c r="DQ59" s="50">
        <v>0.70164700000000002</v>
      </c>
      <c r="DR59" s="50">
        <v>0.48498200000000002</v>
      </c>
      <c r="DS59" s="50">
        <v>0.55193599999999998</v>
      </c>
      <c r="DT59" s="50">
        <v>0.482435</v>
      </c>
      <c r="DU59" s="50">
        <v>0.59604900000000005</v>
      </c>
      <c r="DV59" s="50">
        <v>0.79300199999999998</v>
      </c>
      <c r="DW59" s="43">
        <f t="shared" si="25"/>
        <v>0.52567330769230769</v>
      </c>
      <c r="DY59" s="50">
        <v>0.53304099999999999</v>
      </c>
      <c r="DZ59" s="50">
        <v>0.53581900000000005</v>
      </c>
      <c r="EA59" s="50">
        <v>0.773478</v>
      </c>
      <c r="EB59" s="50">
        <v>0.54807899999999998</v>
      </c>
      <c r="EC59" s="50">
        <v>0.81366400000000005</v>
      </c>
      <c r="ED59" s="43">
        <f t="shared" si="26"/>
        <v>0.64081619999999995</v>
      </c>
      <c r="EF59" s="50">
        <v>0.223187</v>
      </c>
      <c r="EG59" s="50">
        <v>0.31109999999999999</v>
      </c>
      <c r="EH59" s="50">
        <v>0.56659300000000001</v>
      </c>
      <c r="EI59" s="50">
        <v>0.671736</v>
      </c>
      <c r="EJ59" s="50">
        <v>0.41057100000000002</v>
      </c>
      <c r="EK59" s="43">
        <f t="shared" si="27"/>
        <v>0.43663740000000006</v>
      </c>
      <c r="EM59" s="43">
        <f t="shared" si="28"/>
        <v>0.54982647692307696</v>
      </c>
      <c r="EN59" s="43">
        <f t="shared" si="29"/>
        <v>4.45559842780218E-2</v>
      </c>
      <c r="EO59" s="43">
        <f t="shared" si="30"/>
        <v>29</v>
      </c>
      <c r="ER59" s="50">
        <v>0.385625</v>
      </c>
      <c r="ES59" s="50">
        <v>0.70337300000000003</v>
      </c>
      <c r="ET59" s="50">
        <v>0.74366299999999996</v>
      </c>
      <c r="EU59" s="43">
        <f t="shared" si="31"/>
        <v>0.61088700000000007</v>
      </c>
      <c r="EW59" s="50">
        <v>0.32004500000000002</v>
      </c>
      <c r="EX59" s="50">
        <v>0.23756099999999999</v>
      </c>
      <c r="EY59" s="50">
        <v>0.30755300000000002</v>
      </c>
      <c r="EZ59" s="50">
        <v>0.27099099999999998</v>
      </c>
      <c r="FA59" s="50">
        <v>0.61301799999999995</v>
      </c>
      <c r="FB59" s="50">
        <v>0.24839700000000001</v>
      </c>
      <c r="FC59" s="43">
        <f t="shared" si="32"/>
        <v>0.33292749999999999</v>
      </c>
      <c r="FE59" s="50">
        <v>0.53157900000000002</v>
      </c>
      <c r="FF59" s="50">
        <v>0.67557999999999996</v>
      </c>
      <c r="FG59" s="50">
        <v>0.54534700000000003</v>
      </c>
      <c r="FH59" s="50">
        <v>0.55079199999999995</v>
      </c>
      <c r="FI59" s="50">
        <v>0.58144200000000001</v>
      </c>
      <c r="FJ59" s="50">
        <v>0.531671</v>
      </c>
      <c r="FK59" s="50">
        <v>0.460731</v>
      </c>
      <c r="FL59" s="50">
        <v>0.220831</v>
      </c>
      <c r="FM59" s="50">
        <v>0.60540300000000002</v>
      </c>
      <c r="FN59" s="50">
        <v>0.52058400000000005</v>
      </c>
      <c r="FO59" s="43">
        <f t="shared" si="33"/>
        <v>0.52239599999999997</v>
      </c>
      <c r="FQ59" s="51">
        <v>0.36670199999999997</v>
      </c>
      <c r="FR59" s="51">
        <v>1.1089309999999999</v>
      </c>
      <c r="FS59" s="51">
        <v>0.73865400000000003</v>
      </c>
      <c r="FT59" s="43">
        <f t="shared" si="34"/>
        <v>0.73809566666666659</v>
      </c>
      <c r="FV59" s="43">
        <f t="shared" si="35"/>
        <v>0.55107654166666664</v>
      </c>
      <c r="FW59" s="43">
        <f t="shared" si="36"/>
        <v>8.5129813565415005E-2</v>
      </c>
      <c r="FX59" s="43">
        <f t="shared" si="37"/>
        <v>22</v>
      </c>
      <c r="GA59" s="50">
        <v>0.427701</v>
      </c>
      <c r="GB59" s="50">
        <v>0.39618900000000001</v>
      </c>
      <c r="GC59" s="43">
        <f t="shared" si="38"/>
        <v>0.41194500000000001</v>
      </c>
      <c r="GE59" s="50">
        <v>0.47314499999999998</v>
      </c>
      <c r="GF59" s="51">
        <v>0.48236200000000001</v>
      </c>
      <c r="GG59" s="51">
        <v>0.20898800000000001</v>
      </c>
      <c r="GH59" s="43">
        <f t="shared" si="39"/>
        <v>0.34567500000000001</v>
      </c>
      <c r="GJ59" s="50">
        <v>0.65681800000000001</v>
      </c>
      <c r="GK59" s="50">
        <v>0.40857399999999999</v>
      </c>
      <c r="GL59" s="50">
        <v>0.64885599999999999</v>
      </c>
      <c r="GM59" s="43">
        <f t="shared" si="40"/>
        <v>0.57141600000000004</v>
      </c>
      <c r="GO59" s="51">
        <v>0.42064200000000002</v>
      </c>
      <c r="GP59" s="51">
        <v>0.40016800000000002</v>
      </c>
      <c r="GQ59" s="51">
        <v>0.45373200000000002</v>
      </c>
      <c r="GR59" s="51">
        <v>0.64300100000000004</v>
      </c>
      <c r="GS59" s="51">
        <v>0.46954000000000001</v>
      </c>
      <c r="GT59" s="51">
        <v>0.58066799999999996</v>
      </c>
      <c r="GU59" s="51">
        <v>0.54139099999999996</v>
      </c>
      <c r="GV59" s="51">
        <v>0.70139399999999996</v>
      </c>
      <c r="GW59" s="51">
        <v>0.71093099999999998</v>
      </c>
      <c r="GX59" s="43">
        <f t="shared" si="41"/>
        <v>0.54682966666666666</v>
      </c>
      <c r="GZ59" s="43">
        <f t="shared" si="73"/>
        <v>0.45054525000000001</v>
      </c>
      <c r="HA59" s="43">
        <f t="shared" si="74"/>
        <v>4.7965469820095662E-2</v>
      </c>
      <c r="HB59" s="43">
        <f t="shared" si="42"/>
        <v>17</v>
      </c>
      <c r="HG59" s="51">
        <v>0.388517</v>
      </c>
      <c r="HH59" s="51">
        <v>0.46327299999999999</v>
      </c>
      <c r="HI59" s="51">
        <v>0.72440499999999997</v>
      </c>
      <c r="HJ59" s="51">
        <v>0.36299500000000001</v>
      </c>
      <c r="HK59" s="51">
        <v>0.47693600000000003</v>
      </c>
      <c r="HL59" s="51">
        <v>0.89999799999999996</v>
      </c>
      <c r="HM59" s="51">
        <v>0.69298899999999997</v>
      </c>
      <c r="HN59" s="51">
        <v>0.59457499999999996</v>
      </c>
      <c r="HO59" s="51">
        <v>0.57548900000000003</v>
      </c>
      <c r="HP59" s="51">
        <v>0.52384500000000001</v>
      </c>
      <c r="HQ59" s="51">
        <v>0.84518199999999999</v>
      </c>
      <c r="HR59" s="51">
        <v>0.59595900000000002</v>
      </c>
      <c r="HS59" s="51">
        <v>0.72334299999999996</v>
      </c>
      <c r="HT59" s="51">
        <v>0.55647500000000005</v>
      </c>
      <c r="HU59" s="51">
        <v>0.60820399999999997</v>
      </c>
      <c r="HV59" s="51">
        <v>0.35494999999999999</v>
      </c>
      <c r="HW59" s="51">
        <v>0.626363</v>
      </c>
      <c r="HX59" s="51">
        <v>0.34860600000000003</v>
      </c>
      <c r="HY59" s="71">
        <f t="shared" si="43"/>
        <v>0.57567244444444443</v>
      </c>
      <c r="IA59" s="50">
        <v>0.420852</v>
      </c>
      <c r="IB59" s="50">
        <v>0.57738100000000003</v>
      </c>
      <c r="IC59" s="50">
        <v>0.43481199999999998</v>
      </c>
      <c r="ID59" s="50">
        <v>0.69217099999999998</v>
      </c>
      <c r="IE59" s="50">
        <v>0.52245600000000003</v>
      </c>
      <c r="IF59" s="50">
        <v>0.53752699999999998</v>
      </c>
      <c r="IG59" s="70">
        <f t="shared" si="44"/>
        <v>0.53086650000000002</v>
      </c>
      <c r="II59" s="50">
        <v>0.66130699999999998</v>
      </c>
      <c r="IJ59" s="50">
        <v>0.69726200000000005</v>
      </c>
      <c r="IK59" s="50">
        <v>0.63510200000000006</v>
      </c>
      <c r="IL59" s="86">
        <v>0.71805300000000005</v>
      </c>
      <c r="IM59" s="95">
        <f t="shared" si="45"/>
        <v>0.67793100000000006</v>
      </c>
      <c r="IN59" s="74"/>
      <c r="IO59" s="74">
        <f t="shared" si="46"/>
        <v>0.59482331481481487</v>
      </c>
      <c r="IP59" s="74">
        <f t="shared" si="47"/>
        <v>4.3520334967382127E-2</v>
      </c>
      <c r="IQ59" s="74">
        <f t="shared" si="48"/>
        <v>28</v>
      </c>
      <c r="IR59" s="74"/>
      <c r="IS59" s="74"/>
      <c r="IT59" s="50">
        <v>0.624417</v>
      </c>
      <c r="IU59" s="50">
        <v>0.74464699999999995</v>
      </c>
      <c r="IV59" s="50">
        <v>0.64157900000000001</v>
      </c>
      <c r="IW59" s="50">
        <v>0.69534499999999999</v>
      </c>
      <c r="IX59" s="50">
        <v>0.41921199999999997</v>
      </c>
      <c r="IY59" s="50">
        <v>0.54182200000000003</v>
      </c>
      <c r="IZ59" s="50">
        <v>0.65484799999999999</v>
      </c>
      <c r="JA59" s="43">
        <f t="shared" si="49"/>
        <v>0.61741000000000013</v>
      </c>
      <c r="JC59" s="50">
        <v>0.47112599999999999</v>
      </c>
      <c r="JD59" s="50">
        <v>0.68700600000000001</v>
      </c>
      <c r="JE59" s="50">
        <v>0.865259</v>
      </c>
      <c r="JF59" s="43">
        <f t="shared" si="50"/>
        <v>0.67446366666666668</v>
      </c>
      <c r="JH59" s="51">
        <v>0.44059300000000001</v>
      </c>
      <c r="JI59" s="51">
        <v>0.59648400000000001</v>
      </c>
      <c r="JJ59" s="152">
        <v>0.89209700000000003</v>
      </c>
      <c r="JK59" s="51">
        <v>0.66119099999999997</v>
      </c>
      <c r="JL59" s="51">
        <v>0.65175799999999995</v>
      </c>
      <c r="JM59" s="51">
        <v>0.65843700000000005</v>
      </c>
      <c r="JN59" s="51">
        <v>0.63542600000000005</v>
      </c>
      <c r="JO59" s="51">
        <v>0.71260500000000004</v>
      </c>
      <c r="JP59" s="51">
        <v>0.599132</v>
      </c>
      <c r="JQ59" s="51">
        <v>0.72217600000000004</v>
      </c>
      <c r="JR59" s="51">
        <v>0.76476100000000002</v>
      </c>
      <c r="JS59" s="43">
        <f t="shared" si="51"/>
        <v>0.66678727272727278</v>
      </c>
      <c r="JU59" s="43">
        <f t="shared" si="75"/>
        <v>0.6459368333333334</v>
      </c>
      <c r="JV59" s="43">
        <f t="shared" si="76"/>
        <v>2.8526833333333276E-2</v>
      </c>
      <c r="JW59" s="43">
        <f t="shared" si="77"/>
        <v>10</v>
      </c>
      <c r="JZ59" s="50">
        <v>-2.3396E-2</v>
      </c>
      <c r="KA59" s="50">
        <v>3.6745E-2</v>
      </c>
      <c r="KB59" s="50">
        <v>-4.0860000000000002E-3</v>
      </c>
      <c r="KC59" s="50">
        <v>1.3223E-2</v>
      </c>
      <c r="KD59" s="50">
        <v>5.5771000000000001E-2</v>
      </c>
      <c r="KE59" s="50">
        <v>5.3584E-2</v>
      </c>
      <c r="KF59" s="50">
        <v>-3.8961999999999997E-2</v>
      </c>
      <c r="KG59" s="50">
        <v>5.4023000000000002E-2</v>
      </c>
      <c r="KH59" s="50">
        <v>0.195102</v>
      </c>
      <c r="KI59" s="50">
        <v>7.3263999999999996E-2</v>
      </c>
      <c r="KJ59" s="43">
        <f t="shared" si="52"/>
        <v>4.1526799999999996E-2</v>
      </c>
      <c r="KL59" s="50">
        <v>0.156247</v>
      </c>
      <c r="KM59" s="50">
        <v>0.17376</v>
      </c>
      <c r="KN59" s="50">
        <v>0.105723</v>
      </c>
      <c r="KO59" s="50">
        <v>9.3564999999999995E-2</v>
      </c>
      <c r="KP59" s="50">
        <v>9.1351000000000002E-2</v>
      </c>
      <c r="KQ59" s="43">
        <f t="shared" si="53"/>
        <v>0.12412919999999998</v>
      </c>
      <c r="KS59" s="50">
        <v>4.1605000000000003E-2</v>
      </c>
      <c r="KT59" s="50">
        <v>-9.1100000000000003E-4</v>
      </c>
      <c r="KU59" s="50">
        <v>6.6628999999999994E-2</v>
      </c>
      <c r="KV59" s="43">
        <f t="shared" si="54"/>
        <v>3.5774333333333332E-2</v>
      </c>
      <c r="KX59" s="43">
        <f t="shared" si="55"/>
        <v>6.7143444444444436E-2</v>
      </c>
      <c r="KY59" s="43">
        <f t="shared" si="56"/>
        <v>2.8541227317490082E-2</v>
      </c>
      <c r="KZ59" s="43">
        <f t="shared" si="57"/>
        <v>18</v>
      </c>
      <c r="LD59" s="50">
        <v>0.66130699999999998</v>
      </c>
      <c r="LE59" s="50">
        <v>0.69726200000000005</v>
      </c>
      <c r="LF59" s="50">
        <v>0.63510200000000006</v>
      </c>
      <c r="LG59" s="50">
        <v>0.71805300000000005</v>
      </c>
      <c r="LH59" s="43">
        <f t="shared" si="58"/>
        <v>0.67793100000000006</v>
      </c>
      <c r="LJ59" s="51">
        <v>0.69569400000000003</v>
      </c>
      <c r="LK59" s="51">
        <v>0.49273</v>
      </c>
      <c r="LL59" s="51">
        <v>0.83728499999999995</v>
      </c>
      <c r="LM59" s="51">
        <v>0.53239300000000001</v>
      </c>
      <c r="LN59" s="51">
        <v>0.59833999999999998</v>
      </c>
      <c r="LO59" s="51">
        <v>0.89079399999999997</v>
      </c>
      <c r="LP59" s="51">
        <v>0.78747299999999998</v>
      </c>
      <c r="LQ59" s="51">
        <v>0.91842699999999999</v>
      </c>
      <c r="LR59" s="51">
        <v>0.49007699999999998</v>
      </c>
      <c r="LS59" s="51">
        <v>0.33555800000000002</v>
      </c>
      <c r="LT59" s="43">
        <f t="shared" si="59"/>
        <v>0.6578771000000001</v>
      </c>
      <c r="LV59" s="50">
        <v>0.64289799999999997</v>
      </c>
      <c r="LW59" s="50">
        <v>0.69834399999999996</v>
      </c>
      <c r="LX59" s="50">
        <v>0.511328</v>
      </c>
      <c r="LY59" s="50">
        <v>0.60641999999999996</v>
      </c>
      <c r="LZ59" s="50">
        <v>0.439081</v>
      </c>
      <c r="MA59" s="74">
        <f t="shared" si="60"/>
        <v>0.57961419999999997</v>
      </c>
      <c r="MB59" s="74"/>
      <c r="MC59" s="74">
        <f t="shared" si="61"/>
        <v>0.63847410000000004</v>
      </c>
      <c r="MD59" s="74">
        <f t="shared" si="62"/>
        <v>2.9993919368821002E-2</v>
      </c>
      <c r="ME59" s="43">
        <f t="shared" si="63"/>
        <v>19</v>
      </c>
      <c r="MH59" s="50">
        <v>0.10632800000000001</v>
      </c>
      <c r="MI59" s="50">
        <v>0.108111</v>
      </c>
      <c r="MJ59" s="50">
        <v>6.4523999999999998E-2</v>
      </c>
      <c r="MK59" s="50">
        <v>0.17416899999999999</v>
      </c>
      <c r="ML59" s="50">
        <v>0.29977100000000001</v>
      </c>
      <c r="MM59" s="50">
        <v>0.31894299999999998</v>
      </c>
      <c r="MN59" s="50">
        <v>0.129465</v>
      </c>
      <c r="MO59" s="50">
        <v>0.127077</v>
      </c>
      <c r="MP59" s="50">
        <v>0.119434</v>
      </c>
      <c r="MQ59" s="50">
        <v>7.6290999999999998E-2</v>
      </c>
      <c r="MR59" s="43">
        <f t="shared" si="64"/>
        <v>0.15241129999999997</v>
      </c>
      <c r="MT59" s="50">
        <v>4.5573000000000002E-2</v>
      </c>
      <c r="MU59" s="50">
        <v>5.0609000000000001E-2</v>
      </c>
      <c r="MV59" s="50">
        <v>3.5453999999999999E-2</v>
      </c>
      <c r="MW59" s="50">
        <v>0.10849</v>
      </c>
      <c r="MX59" s="43">
        <f t="shared" si="65"/>
        <v>6.0031500000000002E-2</v>
      </c>
      <c r="MZ59" s="50">
        <v>4.4611999999999999E-2</v>
      </c>
      <c r="NA59" s="50">
        <v>8.6582999999999993E-2</v>
      </c>
      <c r="NB59" s="50">
        <v>2.7299E-2</v>
      </c>
      <c r="NC59" s="50">
        <v>4.7271000000000001E-2</v>
      </c>
      <c r="ND59" s="50">
        <v>6.5158999999999995E-2</v>
      </c>
      <c r="NE59" s="50">
        <v>6.6489999999999994E-2</v>
      </c>
      <c r="NF59" s="43">
        <f t="shared" si="66"/>
        <v>5.6235666666666663E-2</v>
      </c>
      <c r="NH59" s="43">
        <f t="shared" si="67"/>
        <v>8.9559488888888886E-2</v>
      </c>
      <c r="NI59" s="43">
        <f t="shared" si="68"/>
        <v>3.1445003353122732E-2</v>
      </c>
      <c r="NJ59" s="43">
        <f t="shared" si="69"/>
        <v>20</v>
      </c>
      <c r="NM59" s="51">
        <v>0.11834500000000001</v>
      </c>
      <c r="NN59" s="51">
        <v>0.55743200000000004</v>
      </c>
      <c r="NO59" s="51">
        <v>0.71971300000000005</v>
      </c>
      <c r="NP59" s="51">
        <v>0.52534199999999998</v>
      </c>
      <c r="NQ59" s="51">
        <v>0.304257</v>
      </c>
      <c r="NR59" s="51">
        <v>0.53194300000000005</v>
      </c>
      <c r="NS59" s="43">
        <f t="shared" si="70"/>
        <v>0.45950533333333338</v>
      </c>
      <c r="NU59" s="51">
        <v>0.13992399999999999</v>
      </c>
      <c r="NV59" s="51">
        <v>0.62369799999999997</v>
      </c>
      <c r="NW59" s="43">
        <f t="shared" si="71"/>
        <v>0.38181100000000001</v>
      </c>
      <c r="NY59" s="50">
        <v>0.68879199999999996</v>
      </c>
      <c r="NZ59" s="50">
        <v>0.499857</v>
      </c>
      <c r="OA59" s="50">
        <v>0.74878400000000001</v>
      </c>
      <c r="OB59" s="50">
        <v>0.618309</v>
      </c>
      <c r="OC59" s="50">
        <v>0.66018900000000003</v>
      </c>
      <c r="OD59" s="43">
        <f t="shared" si="78"/>
        <v>0.64318619999999993</v>
      </c>
      <c r="OF59" s="43">
        <f t="shared" si="79"/>
        <v>0.49483417777777777</v>
      </c>
      <c r="OG59" s="43">
        <f t="shared" si="80"/>
        <v>7.7492675419669491E-2</v>
      </c>
      <c r="OH59" s="43">
        <f t="shared" si="81"/>
        <v>13</v>
      </c>
      <c r="OI59" s="74"/>
      <c r="OJ59" s="74"/>
      <c r="OU59" s="75"/>
      <c r="OV59" s="75"/>
      <c r="OW59" s="75"/>
      <c r="OX59" s="75"/>
      <c r="PD59" s="75"/>
      <c r="PE59" s="75"/>
      <c r="PF59" s="75"/>
      <c r="PG59" s="75"/>
      <c r="PH59" s="75"/>
      <c r="PI59" s="75"/>
      <c r="PJ59" s="75"/>
      <c r="PK59" s="75"/>
      <c r="PL59" s="75"/>
      <c r="PM59" s="75"/>
      <c r="PN59" s="75"/>
      <c r="PO59" s="75"/>
      <c r="PV59" s="74"/>
      <c r="PW59" s="74"/>
      <c r="PX59" s="74"/>
      <c r="PY59" s="74"/>
      <c r="PZ59" s="74"/>
      <c r="QA59" s="74"/>
      <c r="QB59" s="74"/>
      <c r="QC59" s="74"/>
      <c r="QD59" s="74"/>
      <c r="QE59" s="74"/>
      <c r="QF59" s="74"/>
      <c r="QG59" s="74"/>
      <c r="QN59" s="74"/>
      <c r="QO59" s="74"/>
      <c r="QP59" s="74"/>
      <c r="QQ59" s="74"/>
      <c r="QR59" s="74"/>
      <c r="QS59" s="74"/>
      <c r="QU59" s="74"/>
      <c r="QV59" s="74"/>
      <c r="QW59" s="74"/>
      <c r="QY59" s="74"/>
      <c r="QZ59" s="74"/>
      <c r="RA59" s="74"/>
      <c r="RG59" s="74"/>
      <c r="RI59" s="74"/>
      <c r="RQ59" s="74"/>
      <c r="RR59" s="74"/>
      <c r="RZ59" s="74"/>
      <c r="SA59" s="74"/>
      <c r="SB59" s="74"/>
      <c r="SC59" s="74"/>
      <c r="SI59" s="74"/>
      <c r="SJ59" s="74"/>
    </row>
    <row r="60" spans="1:504" x14ac:dyDescent="0.2">
      <c r="A60" s="58">
        <v>77.14</v>
      </c>
      <c r="B60" s="43">
        <f t="shared" si="82"/>
        <v>72</v>
      </c>
      <c r="C60" s="43">
        <v>52</v>
      </c>
      <c r="E60" s="50">
        <v>0.78773400000000005</v>
      </c>
      <c r="F60" s="50">
        <v>0.67549700000000001</v>
      </c>
      <c r="G60" s="50">
        <v>0.71401099999999995</v>
      </c>
      <c r="H60" s="50">
        <v>0.66471999999999998</v>
      </c>
      <c r="I60" s="50">
        <v>0.89441400000000004</v>
      </c>
      <c r="J60" s="50">
        <v>0.66787300000000005</v>
      </c>
      <c r="K60" s="50">
        <v>0.475157</v>
      </c>
      <c r="L60" s="50">
        <v>0.59895299999999996</v>
      </c>
      <c r="M60" s="50">
        <v>0.65223799999999998</v>
      </c>
      <c r="N60" s="50">
        <v>0.71871700000000005</v>
      </c>
      <c r="O60" s="70">
        <f t="shared" si="9"/>
        <v>0.68493139999999997</v>
      </c>
      <c r="Q60" s="50">
        <v>0.65389600000000003</v>
      </c>
      <c r="R60" s="50">
        <v>0.90102800000000005</v>
      </c>
      <c r="S60" s="50">
        <v>0.79764299999999999</v>
      </c>
      <c r="T60" s="50">
        <v>0.49799399999999999</v>
      </c>
      <c r="U60" s="70">
        <f t="shared" si="10"/>
        <v>0.71264024999999998</v>
      </c>
      <c r="W60" s="50">
        <v>0.51825200000000005</v>
      </c>
      <c r="X60" s="50">
        <v>0.64748399999999995</v>
      </c>
      <c r="Y60" s="50">
        <v>0.54397499999999999</v>
      </c>
      <c r="Z60" s="50">
        <v>0.77079900000000001</v>
      </c>
      <c r="AA60" s="50">
        <v>0.52032</v>
      </c>
      <c r="AB60" s="50">
        <v>0.60743999999999998</v>
      </c>
      <c r="AC60" s="50">
        <v>0.57386300000000001</v>
      </c>
      <c r="AD60" s="70">
        <f t="shared" si="11"/>
        <v>0.5974475714285713</v>
      </c>
      <c r="AF60" s="50">
        <v>0.37418800000000002</v>
      </c>
      <c r="AG60" s="50">
        <v>0.47713299999999997</v>
      </c>
      <c r="AH60" s="50">
        <v>0.48697099999999999</v>
      </c>
      <c r="AI60" s="50">
        <v>0.516934</v>
      </c>
      <c r="AJ60" s="50">
        <v>0.50498699999999996</v>
      </c>
      <c r="AK60" s="50">
        <v>0.55402399999999996</v>
      </c>
      <c r="AL60" s="50">
        <v>0.34254600000000002</v>
      </c>
      <c r="AM60" s="70">
        <f t="shared" si="12"/>
        <v>0.4652547142857143</v>
      </c>
      <c r="AO60" s="43">
        <f t="shared" si="13"/>
        <v>0.61506848392857139</v>
      </c>
      <c r="AP60" s="43">
        <f t="shared" si="14"/>
        <v>5.5644510591968718E-2</v>
      </c>
      <c r="AQ60" s="43">
        <f t="shared" si="15"/>
        <v>28</v>
      </c>
      <c r="AU60" s="51">
        <v>0.45071699999999998</v>
      </c>
      <c r="AV60" s="51">
        <v>0.44431399999999999</v>
      </c>
      <c r="AW60" s="51">
        <v>0.74854200000000004</v>
      </c>
      <c r="AX60" s="51">
        <v>0.417495</v>
      </c>
      <c r="AY60" s="51">
        <v>0.49997999999999998</v>
      </c>
      <c r="AZ60" s="115">
        <v>0.94159099999999996</v>
      </c>
      <c r="BA60" s="51">
        <v>0.72586099999999998</v>
      </c>
      <c r="BB60" s="51">
        <v>0.65104899999999999</v>
      </c>
      <c r="BC60" s="51">
        <v>0.59006899999999995</v>
      </c>
      <c r="BD60" s="51">
        <v>0.50596099999999999</v>
      </c>
      <c r="BE60" s="115">
        <v>0.96947300000000003</v>
      </c>
      <c r="BF60" s="51">
        <v>0.58898499999999998</v>
      </c>
      <c r="BG60" s="51">
        <v>0.69336500000000001</v>
      </c>
      <c r="BH60" s="51">
        <v>0.53876299999999999</v>
      </c>
      <c r="BI60" s="51">
        <v>0.61501700000000004</v>
      </c>
      <c r="BJ60" s="51">
        <v>0.403862</v>
      </c>
      <c r="BK60" s="51">
        <v>0.62748899999999996</v>
      </c>
      <c r="BL60" s="51">
        <v>0.34573999999999999</v>
      </c>
      <c r="BM60" s="113">
        <f t="shared" si="16"/>
        <v>0.59768183333333313</v>
      </c>
      <c r="BO60" s="50">
        <v>0.56869599999999998</v>
      </c>
      <c r="BP60" s="50">
        <v>0.60283500000000001</v>
      </c>
      <c r="BQ60" s="50">
        <v>0.37652099999999999</v>
      </c>
      <c r="BR60" s="50">
        <v>0.66266400000000003</v>
      </c>
      <c r="BS60" s="50">
        <v>0.702264</v>
      </c>
      <c r="BT60" s="50">
        <v>0.52636499999999997</v>
      </c>
      <c r="BU60" s="43">
        <f t="shared" si="17"/>
        <v>0.57322416666666653</v>
      </c>
      <c r="BW60" s="50">
        <v>0.69330599999999998</v>
      </c>
      <c r="BX60" s="50">
        <v>0.73275999999999997</v>
      </c>
      <c r="BY60" s="50">
        <v>0.71844799999999998</v>
      </c>
      <c r="BZ60" s="50">
        <v>0.71499599999999996</v>
      </c>
      <c r="CA60" s="43">
        <f t="shared" si="18"/>
        <v>0.71487750000000005</v>
      </c>
      <c r="CC60" s="51">
        <v>0.73095200000000005</v>
      </c>
      <c r="CD60" s="51">
        <v>0.52307099999999995</v>
      </c>
      <c r="CE60" s="51">
        <v>0.82781000000000005</v>
      </c>
      <c r="CF60" s="51">
        <v>0.519953</v>
      </c>
      <c r="CG60" s="51">
        <v>0.58559600000000001</v>
      </c>
      <c r="CH60" s="51">
        <v>0.87860799999999994</v>
      </c>
      <c r="CI60" s="51">
        <v>0.74781799999999998</v>
      </c>
      <c r="CJ60" s="51">
        <v>0.84494899999999995</v>
      </c>
      <c r="CK60" s="51">
        <v>0.48312699999999997</v>
      </c>
      <c r="CL60" s="51">
        <v>0.325743</v>
      </c>
      <c r="CM60" s="43">
        <f t="shared" si="19"/>
        <v>0.64676269999999991</v>
      </c>
      <c r="CO60" s="50">
        <v>0.58170699999999997</v>
      </c>
      <c r="CP60" s="50">
        <v>0.67097499999999999</v>
      </c>
      <c r="CQ60" s="50">
        <v>0.49963800000000003</v>
      </c>
      <c r="CR60" s="50">
        <v>0.61359900000000001</v>
      </c>
      <c r="CS60" s="50">
        <v>0.45644299999999999</v>
      </c>
      <c r="CT60" s="43">
        <f t="shared" si="20"/>
        <v>0.56447239999999999</v>
      </c>
      <c r="CV60" s="43">
        <f t="shared" si="21"/>
        <v>0.61940371999999999</v>
      </c>
      <c r="CW60" s="43">
        <f t="shared" si="22"/>
        <v>6.2220571110961603E-2</v>
      </c>
      <c r="CX60" s="43">
        <f t="shared" si="23"/>
        <v>43</v>
      </c>
      <c r="DB60" s="50">
        <v>0.53872100000000001</v>
      </c>
      <c r="DC60" s="50">
        <v>0.60222600000000004</v>
      </c>
      <c r="DD60" s="50">
        <v>0.43000100000000002</v>
      </c>
      <c r="DE60" s="50">
        <v>0.35937000000000002</v>
      </c>
      <c r="DF60" s="50">
        <v>0.81486800000000004</v>
      </c>
      <c r="DG60" s="50">
        <v>0.80380700000000005</v>
      </c>
      <c r="DH60" s="43">
        <f t="shared" si="24"/>
        <v>0.59149883333333342</v>
      </c>
      <c r="DJ60" s="50">
        <v>0.204175</v>
      </c>
      <c r="DK60" s="50">
        <v>0.40271400000000002</v>
      </c>
      <c r="DL60" s="50">
        <v>0.42643300000000001</v>
      </c>
      <c r="DM60" s="50">
        <v>0.32695800000000003</v>
      </c>
      <c r="DN60" s="50">
        <v>0.66597200000000001</v>
      </c>
      <c r="DO60" s="50">
        <v>0.61083500000000002</v>
      </c>
      <c r="DP60" s="50">
        <v>0.59562099999999996</v>
      </c>
      <c r="DQ60" s="50">
        <v>0.81696999999999997</v>
      </c>
      <c r="DR60" s="50">
        <v>0.50255300000000003</v>
      </c>
      <c r="DS60" s="50">
        <v>0.62646400000000002</v>
      </c>
      <c r="DT60" s="50">
        <v>0.45976099999999998</v>
      </c>
      <c r="DU60" s="50">
        <v>0.63670400000000005</v>
      </c>
      <c r="DV60" s="50">
        <v>0.91206900000000002</v>
      </c>
      <c r="DW60" s="43">
        <f t="shared" si="25"/>
        <v>0.5528637692307693</v>
      </c>
      <c r="DY60" s="50">
        <v>0.47685300000000003</v>
      </c>
      <c r="DZ60" s="50">
        <v>0.62011700000000003</v>
      </c>
      <c r="EA60" s="50">
        <v>0.79717400000000005</v>
      </c>
      <c r="EB60" s="50">
        <v>0.56728000000000001</v>
      </c>
      <c r="EC60" s="50">
        <v>0.72448299999999999</v>
      </c>
      <c r="ED60" s="43">
        <f t="shared" si="26"/>
        <v>0.63718140000000001</v>
      </c>
      <c r="EF60" s="50">
        <v>0.23433000000000001</v>
      </c>
      <c r="EG60" s="50">
        <v>0.28986899999999999</v>
      </c>
      <c r="EH60" s="50">
        <v>0.57891800000000004</v>
      </c>
      <c r="EI60" s="50">
        <v>0.68262199999999995</v>
      </c>
      <c r="EJ60" s="50">
        <v>0.51875499999999997</v>
      </c>
      <c r="EK60" s="43">
        <f t="shared" si="27"/>
        <v>0.4608988</v>
      </c>
      <c r="EM60" s="43">
        <f t="shared" si="28"/>
        <v>0.56061070064102569</v>
      </c>
      <c r="EN60" s="43">
        <f t="shared" si="29"/>
        <v>3.7438423686168669E-2</v>
      </c>
      <c r="EO60" s="43">
        <f t="shared" si="30"/>
        <v>29</v>
      </c>
      <c r="ER60" s="50">
        <v>0.34142699999999998</v>
      </c>
      <c r="ES60" s="50">
        <v>0.76209499999999997</v>
      </c>
      <c r="ET60" s="50">
        <v>0.65215800000000002</v>
      </c>
      <c r="EU60" s="43">
        <f t="shared" si="31"/>
        <v>0.58522666666666667</v>
      </c>
      <c r="EW60" s="50">
        <v>0.35016399999999998</v>
      </c>
      <c r="EX60" s="50">
        <v>0.23214899999999999</v>
      </c>
      <c r="EY60" s="50">
        <v>0.35514800000000002</v>
      </c>
      <c r="EZ60" s="50">
        <v>0.29229300000000003</v>
      </c>
      <c r="FA60" s="50">
        <v>0.55012000000000005</v>
      </c>
      <c r="FB60" s="50">
        <v>0.24309500000000001</v>
      </c>
      <c r="FC60" s="43">
        <f t="shared" si="32"/>
        <v>0.33716149999999995</v>
      </c>
      <c r="FE60" s="50">
        <v>0.57641200000000004</v>
      </c>
      <c r="FF60" s="50">
        <v>0.81279900000000005</v>
      </c>
      <c r="FG60" s="50">
        <v>0.524698</v>
      </c>
      <c r="FH60" s="50">
        <v>0.51050099999999998</v>
      </c>
      <c r="FI60" s="50">
        <v>0.53759900000000005</v>
      </c>
      <c r="FJ60" s="50">
        <v>0.580515</v>
      </c>
      <c r="FK60" s="50">
        <v>0.439085</v>
      </c>
      <c r="FL60" s="50">
        <v>0.23575699999999999</v>
      </c>
      <c r="FM60" s="50">
        <v>0.61165599999999998</v>
      </c>
      <c r="FN60" s="50">
        <v>0.51640299999999995</v>
      </c>
      <c r="FO60" s="43">
        <f t="shared" si="33"/>
        <v>0.53454250000000003</v>
      </c>
      <c r="FQ60" s="51">
        <v>0.33721699999999999</v>
      </c>
      <c r="FR60" s="51">
        <v>1.0220149999999999</v>
      </c>
      <c r="FS60" s="51">
        <v>0.77713299999999996</v>
      </c>
      <c r="FT60" s="43">
        <f t="shared" si="34"/>
        <v>0.71212166666666665</v>
      </c>
      <c r="FV60" s="43">
        <f t="shared" si="35"/>
        <v>0.54226308333333328</v>
      </c>
      <c r="FW60" s="43">
        <f t="shared" si="36"/>
        <v>7.7901687357471314E-2</v>
      </c>
      <c r="FX60" s="43">
        <f t="shared" si="37"/>
        <v>22</v>
      </c>
      <c r="GA60" s="50">
        <v>0.36749799999999999</v>
      </c>
      <c r="GB60" s="50">
        <v>0.41764299999999999</v>
      </c>
      <c r="GC60" s="43">
        <f t="shared" si="38"/>
        <v>0.39257049999999999</v>
      </c>
      <c r="GE60" s="50">
        <v>0.41798999999999997</v>
      </c>
      <c r="GF60" s="51">
        <v>0.49047299999999999</v>
      </c>
      <c r="GG60" s="51">
        <v>0.227466</v>
      </c>
      <c r="GH60" s="43">
        <f t="shared" si="39"/>
        <v>0.3589695</v>
      </c>
      <c r="GJ60" s="50">
        <v>0.68385700000000005</v>
      </c>
      <c r="GK60" s="50">
        <v>0.36162100000000003</v>
      </c>
      <c r="GL60" s="50">
        <v>0.77973700000000001</v>
      </c>
      <c r="GM60" s="43">
        <f t="shared" si="40"/>
        <v>0.60840499999999997</v>
      </c>
      <c r="GO60" s="51">
        <v>0.48114899999999999</v>
      </c>
      <c r="GP60" s="51">
        <v>0.28472500000000001</v>
      </c>
      <c r="GQ60" s="51">
        <v>0.50966800000000001</v>
      </c>
      <c r="GR60" s="51">
        <v>0.408055</v>
      </c>
      <c r="GS60" s="51">
        <v>0.37606800000000001</v>
      </c>
      <c r="GT60" s="51">
        <v>0.60801099999999997</v>
      </c>
      <c r="GU60" s="51">
        <v>0.61801899999999999</v>
      </c>
      <c r="GV60" s="51">
        <v>0.64464399999999999</v>
      </c>
      <c r="GW60" s="51">
        <v>0.71302399999999999</v>
      </c>
      <c r="GX60" s="43">
        <f t="shared" si="41"/>
        <v>0.51592922222222226</v>
      </c>
      <c r="GZ60" s="43">
        <f t="shared" si="73"/>
        <v>0.44448374999999996</v>
      </c>
      <c r="HA60" s="43">
        <f t="shared" si="74"/>
        <v>5.5961123015037445E-2</v>
      </c>
      <c r="HB60" s="43">
        <f t="shared" si="42"/>
        <v>17</v>
      </c>
      <c r="HG60" s="51">
        <v>0.45071699999999998</v>
      </c>
      <c r="HH60" s="51">
        <v>0.44431399999999999</v>
      </c>
      <c r="HI60" s="51">
        <v>0.74854200000000004</v>
      </c>
      <c r="HJ60" s="51">
        <v>0.417495</v>
      </c>
      <c r="HK60" s="51">
        <v>0.49997999999999998</v>
      </c>
      <c r="HL60" s="51">
        <v>0.94159099999999996</v>
      </c>
      <c r="HM60" s="51">
        <v>0.72586099999999998</v>
      </c>
      <c r="HN60" s="51">
        <v>0.65104899999999999</v>
      </c>
      <c r="HO60" s="51">
        <v>0.59006899999999995</v>
      </c>
      <c r="HP60" s="51">
        <v>0.50596099999999999</v>
      </c>
      <c r="HQ60" s="51">
        <v>0.96947300000000003</v>
      </c>
      <c r="HR60" s="51">
        <v>0.58898499999999998</v>
      </c>
      <c r="HS60" s="51">
        <v>0.69336500000000001</v>
      </c>
      <c r="HT60" s="51">
        <v>0.53876299999999999</v>
      </c>
      <c r="HU60" s="51">
        <v>0.61501700000000004</v>
      </c>
      <c r="HV60" s="51">
        <v>0.403862</v>
      </c>
      <c r="HW60" s="51">
        <v>0.62748899999999996</v>
      </c>
      <c r="HX60" s="51">
        <v>0.34573999999999999</v>
      </c>
      <c r="HY60" s="71">
        <f t="shared" si="43"/>
        <v>0.59768183333333313</v>
      </c>
      <c r="IA60" s="50">
        <v>0.56869599999999998</v>
      </c>
      <c r="IB60" s="50">
        <v>0.60283500000000001</v>
      </c>
      <c r="IC60" s="50">
        <v>0.37652099999999999</v>
      </c>
      <c r="ID60" s="50">
        <v>0.66266400000000003</v>
      </c>
      <c r="IE60" s="50">
        <v>0.702264</v>
      </c>
      <c r="IF60" s="50">
        <v>0.52636499999999997</v>
      </c>
      <c r="IG60" s="70">
        <f t="shared" si="44"/>
        <v>0.57322416666666653</v>
      </c>
      <c r="II60" s="50">
        <v>0.69330599999999998</v>
      </c>
      <c r="IJ60" s="50">
        <v>0.73275999999999997</v>
      </c>
      <c r="IK60" s="50">
        <v>0.71844799999999998</v>
      </c>
      <c r="IL60" s="86">
        <v>0.71499599999999996</v>
      </c>
      <c r="IM60" s="95">
        <f t="shared" si="45"/>
        <v>0.71487750000000005</v>
      </c>
      <c r="IN60" s="74"/>
      <c r="IO60" s="74">
        <f t="shared" si="46"/>
        <v>0.62859449999999983</v>
      </c>
      <c r="IP60" s="74">
        <f t="shared" si="47"/>
        <v>4.3715410827473884E-2</v>
      </c>
      <c r="IQ60" s="74">
        <f t="shared" si="48"/>
        <v>28</v>
      </c>
      <c r="IR60" s="74"/>
      <c r="IS60" s="74"/>
      <c r="IT60" s="50">
        <v>0.685921</v>
      </c>
      <c r="IU60" s="50">
        <v>0.69151399999999996</v>
      </c>
      <c r="IV60" s="50">
        <v>0.58040899999999995</v>
      </c>
      <c r="IW60" s="50">
        <v>0.77286500000000002</v>
      </c>
      <c r="IX60" s="50">
        <v>0.48130299999999998</v>
      </c>
      <c r="IY60" s="50">
        <v>0.49620300000000001</v>
      </c>
      <c r="IZ60" s="50">
        <v>0.62576200000000004</v>
      </c>
      <c r="JA60" s="43">
        <f t="shared" si="49"/>
        <v>0.61913957142857146</v>
      </c>
      <c r="JC60" s="50">
        <v>0.44010100000000002</v>
      </c>
      <c r="JD60" s="50">
        <v>0.77026899999999998</v>
      </c>
      <c r="JE60" s="50">
        <v>0.72247399999999995</v>
      </c>
      <c r="JF60" s="43">
        <f t="shared" si="50"/>
        <v>0.64428133333333326</v>
      </c>
      <c r="JH60" s="51">
        <v>0.46710499999999999</v>
      </c>
      <c r="JI60" s="51">
        <v>0.58696499999999996</v>
      </c>
      <c r="JJ60" s="152">
        <v>0.81784500000000004</v>
      </c>
      <c r="JK60" s="51">
        <v>0.72544500000000001</v>
      </c>
      <c r="JL60" s="51">
        <v>0.58780299999999996</v>
      </c>
      <c r="JM60" s="51">
        <v>0.66018200000000005</v>
      </c>
      <c r="JN60" s="51">
        <v>0.61148199999999997</v>
      </c>
      <c r="JO60" s="51">
        <v>0.81634600000000002</v>
      </c>
      <c r="JP60" s="51">
        <v>0.47404600000000002</v>
      </c>
      <c r="JQ60" s="51">
        <v>0.68335400000000002</v>
      </c>
      <c r="JR60" s="51">
        <v>0.92524399999999996</v>
      </c>
      <c r="JS60" s="43">
        <f t="shared" si="51"/>
        <v>0.66871063636363648</v>
      </c>
      <c r="JU60" s="43">
        <f t="shared" si="75"/>
        <v>0.63171045238095236</v>
      </c>
      <c r="JV60" s="43">
        <f t="shared" si="76"/>
        <v>1.2570880952380903E-2</v>
      </c>
      <c r="JW60" s="43">
        <f t="shared" si="77"/>
        <v>10</v>
      </c>
      <c r="JZ60" s="50">
        <v>-3.6505999999999997E-2</v>
      </c>
      <c r="KA60" s="50">
        <v>0.136934</v>
      </c>
      <c r="KB60" s="50">
        <v>-1.261E-3</v>
      </c>
      <c r="KC60" s="50">
        <v>4.0117E-2</v>
      </c>
      <c r="KD60" s="50">
        <v>5.7127999999999998E-2</v>
      </c>
      <c r="KE60" s="50">
        <v>7.5299000000000005E-2</v>
      </c>
      <c r="KF60" s="50">
        <v>-2.3630000000000002E-2</v>
      </c>
      <c r="KG60" s="50">
        <v>5.9394000000000002E-2</v>
      </c>
      <c r="KH60" s="50">
        <v>0.172343</v>
      </c>
      <c r="KI60" s="50">
        <v>8.4450999999999998E-2</v>
      </c>
      <c r="KJ60" s="43">
        <f t="shared" si="52"/>
        <v>5.6426900000000016E-2</v>
      </c>
      <c r="KL60" s="50">
        <v>0.13500899999999999</v>
      </c>
      <c r="KM60" s="50">
        <v>0.15590000000000001</v>
      </c>
      <c r="KN60" s="50">
        <v>9.8799999999999999E-2</v>
      </c>
      <c r="KO60" s="50">
        <v>0.109384</v>
      </c>
      <c r="KP60" s="50">
        <v>6.5883999999999998E-2</v>
      </c>
      <c r="KQ60" s="43">
        <f t="shared" si="53"/>
        <v>0.1129954</v>
      </c>
      <c r="KS60" s="50">
        <v>4.9239999999999999E-2</v>
      </c>
      <c r="KT60" s="50">
        <v>4.2209999999999999E-3</v>
      </c>
      <c r="KU60" s="50">
        <v>4.5371000000000002E-2</v>
      </c>
      <c r="KV60" s="43">
        <f t="shared" si="54"/>
        <v>3.2944000000000001E-2</v>
      </c>
      <c r="KX60" s="43">
        <f t="shared" si="55"/>
        <v>6.7455433333333342E-2</v>
      </c>
      <c r="KY60" s="43">
        <f t="shared" si="56"/>
        <v>2.3757651897885673E-2</v>
      </c>
      <c r="KZ60" s="43">
        <f t="shared" si="57"/>
        <v>18</v>
      </c>
      <c r="LD60" s="50">
        <v>0.69330599999999998</v>
      </c>
      <c r="LE60" s="50">
        <v>0.73275999999999997</v>
      </c>
      <c r="LF60" s="50">
        <v>0.71844799999999998</v>
      </c>
      <c r="LG60" s="50">
        <v>0.71499599999999996</v>
      </c>
      <c r="LH60" s="43">
        <f t="shared" si="58"/>
        <v>0.71487750000000005</v>
      </c>
      <c r="LJ60" s="51">
        <v>0.73095200000000005</v>
      </c>
      <c r="LK60" s="51">
        <v>0.52307099999999995</v>
      </c>
      <c r="LL60" s="51">
        <v>0.82781000000000005</v>
      </c>
      <c r="LM60" s="51">
        <v>0.519953</v>
      </c>
      <c r="LN60" s="51">
        <v>0.58559600000000001</v>
      </c>
      <c r="LO60" s="51">
        <v>0.87860799999999994</v>
      </c>
      <c r="LP60" s="51">
        <v>0.74781799999999998</v>
      </c>
      <c r="LQ60" s="51">
        <v>0.84494899999999995</v>
      </c>
      <c r="LR60" s="51">
        <v>0.48312699999999997</v>
      </c>
      <c r="LS60" s="51">
        <v>0.325743</v>
      </c>
      <c r="LT60" s="43">
        <f t="shared" si="59"/>
        <v>0.64676269999999991</v>
      </c>
      <c r="LV60" s="50">
        <v>0.58170699999999997</v>
      </c>
      <c r="LW60" s="50">
        <v>0.67097499999999999</v>
      </c>
      <c r="LX60" s="50">
        <v>0.49963800000000003</v>
      </c>
      <c r="LY60" s="50">
        <v>0.61359900000000001</v>
      </c>
      <c r="LZ60" s="50">
        <v>0.45644299999999999</v>
      </c>
      <c r="MA60" s="74">
        <f t="shared" si="60"/>
        <v>0.56447239999999999</v>
      </c>
      <c r="MB60" s="74"/>
      <c r="MC60" s="74">
        <f t="shared" si="61"/>
        <v>0.64203753333333335</v>
      </c>
      <c r="MD60" s="74">
        <f t="shared" si="62"/>
        <v>4.3482444451844925E-2</v>
      </c>
      <c r="ME60" s="43">
        <f t="shared" si="63"/>
        <v>19</v>
      </c>
      <c r="MH60" s="50">
        <v>0.109956</v>
      </c>
      <c r="MI60" s="50">
        <v>0.108113</v>
      </c>
      <c r="MJ60" s="50">
        <v>7.6235999999999998E-2</v>
      </c>
      <c r="MK60" s="50">
        <v>0.17343900000000001</v>
      </c>
      <c r="ML60" s="50">
        <v>0.30268600000000001</v>
      </c>
      <c r="MM60" s="50">
        <v>0.33594600000000002</v>
      </c>
      <c r="MN60" s="50">
        <v>0.13388900000000001</v>
      </c>
      <c r="MO60" s="50">
        <v>0.13652800000000001</v>
      </c>
      <c r="MP60" s="50">
        <v>0.13295899999999999</v>
      </c>
      <c r="MQ60" s="50">
        <v>7.9283000000000006E-2</v>
      </c>
      <c r="MR60" s="43">
        <f t="shared" si="64"/>
        <v>0.1589035</v>
      </c>
      <c r="MT60" s="50">
        <v>4.5541999999999999E-2</v>
      </c>
      <c r="MU60" s="50">
        <v>5.7861000000000003E-2</v>
      </c>
      <c r="MV60" s="50">
        <v>2.1555000000000001E-2</v>
      </c>
      <c r="MW60" s="50">
        <v>8.9204000000000006E-2</v>
      </c>
      <c r="MX60" s="43">
        <f t="shared" si="65"/>
        <v>5.3540500000000005E-2</v>
      </c>
      <c r="MZ60" s="50">
        <v>5.5626000000000002E-2</v>
      </c>
      <c r="NA60" s="50">
        <v>8.3774000000000001E-2</v>
      </c>
      <c r="NB60" s="50">
        <v>3.1035E-2</v>
      </c>
      <c r="NC60" s="50">
        <v>5.1551E-2</v>
      </c>
      <c r="ND60" s="50">
        <v>7.2681999999999997E-2</v>
      </c>
      <c r="NE60" s="50">
        <v>6.7164000000000001E-2</v>
      </c>
      <c r="NF60" s="43">
        <f t="shared" si="66"/>
        <v>6.0305333333333343E-2</v>
      </c>
      <c r="NH60" s="43">
        <f t="shared" si="67"/>
        <v>9.0916444444444452E-2</v>
      </c>
      <c r="NI60" s="43">
        <f t="shared" si="68"/>
        <v>3.4049574323538868E-2</v>
      </c>
      <c r="NJ60" s="43">
        <f t="shared" si="69"/>
        <v>20</v>
      </c>
      <c r="NM60" s="51">
        <v>0.14591999999999999</v>
      </c>
      <c r="NN60" s="51">
        <v>0.422657</v>
      </c>
      <c r="NO60" s="51">
        <v>0.69856399999999996</v>
      </c>
      <c r="NP60" s="51">
        <v>0.47960900000000001</v>
      </c>
      <c r="NQ60" s="51">
        <v>0.37761899999999998</v>
      </c>
      <c r="NR60" s="51">
        <v>0.46661200000000003</v>
      </c>
      <c r="NS60" s="43">
        <f t="shared" si="70"/>
        <v>0.43183016666666668</v>
      </c>
      <c r="NU60" s="51">
        <v>0.14540500000000001</v>
      </c>
      <c r="NV60" s="51">
        <v>0.574322</v>
      </c>
      <c r="NW60" s="43">
        <f t="shared" si="71"/>
        <v>0.3598635</v>
      </c>
      <c r="NY60" s="50">
        <v>0.77425999999999995</v>
      </c>
      <c r="NZ60" s="50">
        <v>0.40596199999999999</v>
      </c>
      <c r="OA60" s="50">
        <v>0.70035700000000001</v>
      </c>
      <c r="OB60" s="50">
        <v>0.67079900000000003</v>
      </c>
      <c r="OC60" s="50">
        <v>0.61776799999999998</v>
      </c>
      <c r="OD60" s="43">
        <f t="shared" si="78"/>
        <v>0.63382919999999998</v>
      </c>
      <c r="OF60" s="43">
        <f t="shared" si="79"/>
        <v>0.47517428888888896</v>
      </c>
      <c r="OG60" s="43">
        <f t="shared" si="80"/>
        <v>8.2002715183774513E-2</v>
      </c>
      <c r="OH60" s="43">
        <f t="shared" si="81"/>
        <v>13</v>
      </c>
      <c r="OI60" s="74"/>
      <c r="OJ60" s="74"/>
      <c r="OU60" s="75"/>
      <c r="OV60" s="75"/>
      <c r="OW60" s="75"/>
      <c r="OX60" s="75"/>
      <c r="PD60" s="75"/>
      <c r="PE60" s="75"/>
      <c r="PF60" s="75"/>
      <c r="PG60" s="75"/>
      <c r="PH60" s="75"/>
      <c r="PI60" s="75"/>
      <c r="PJ60" s="75"/>
      <c r="PK60" s="75"/>
      <c r="PL60" s="75"/>
      <c r="PM60" s="75"/>
      <c r="PN60" s="75"/>
      <c r="PO60" s="75"/>
      <c r="PV60" s="74"/>
      <c r="PW60" s="74"/>
      <c r="PX60" s="74"/>
      <c r="PY60" s="74"/>
      <c r="PZ60" s="74"/>
      <c r="QA60" s="74"/>
      <c r="QB60" s="74"/>
      <c r="QC60" s="74"/>
      <c r="QD60" s="74"/>
      <c r="QE60" s="74"/>
      <c r="QF60" s="74"/>
      <c r="QG60" s="74"/>
      <c r="QN60" s="74"/>
      <c r="QO60" s="74"/>
      <c r="QP60" s="74"/>
      <c r="QQ60" s="74"/>
      <c r="QR60" s="74"/>
      <c r="QS60" s="74"/>
      <c r="QU60" s="74"/>
      <c r="QV60" s="74"/>
      <c r="QW60" s="74"/>
      <c r="QY60" s="74"/>
      <c r="QZ60" s="74"/>
      <c r="RA60" s="74"/>
      <c r="RG60" s="74"/>
      <c r="RI60" s="74"/>
      <c r="RQ60" s="74"/>
      <c r="RR60" s="74"/>
      <c r="RZ60" s="74"/>
      <c r="SA60" s="74"/>
      <c r="SB60" s="74"/>
      <c r="SC60" s="74"/>
      <c r="SI60" s="74"/>
      <c r="SJ60" s="74"/>
    </row>
    <row r="61" spans="1:504" x14ac:dyDescent="0.2">
      <c r="A61" s="58">
        <v>78.75</v>
      </c>
      <c r="B61" s="43">
        <f t="shared" si="82"/>
        <v>73.5</v>
      </c>
      <c r="C61" s="43">
        <v>53</v>
      </c>
      <c r="E61" s="50">
        <v>0.84725799999999996</v>
      </c>
      <c r="F61" s="50">
        <v>0.69006699999999999</v>
      </c>
      <c r="G61" s="50">
        <v>0.70456799999999997</v>
      </c>
      <c r="H61" s="50">
        <v>0.65992099999999998</v>
      </c>
      <c r="I61" s="50">
        <v>0.92108699999999999</v>
      </c>
      <c r="J61" s="50">
        <v>0.68521699999999996</v>
      </c>
      <c r="K61" s="50">
        <v>0.50135799999999997</v>
      </c>
      <c r="L61" s="50">
        <v>0.62762399999999996</v>
      </c>
      <c r="M61" s="50">
        <v>0.62731999999999999</v>
      </c>
      <c r="N61" s="50">
        <v>0.73474799999999996</v>
      </c>
      <c r="O61" s="70">
        <f t="shared" si="9"/>
        <v>0.69991679999999989</v>
      </c>
      <c r="Q61" s="50">
        <v>0.65688400000000002</v>
      </c>
      <c r="R61" s="50">
        <v>0.928678</v>
      </c>
      <c r="S61" s="50">
        <v>0.82022300000000004</v>
      </c>
      <c r="T61" s="50">
        <v>0.53236399999999995</v>
      </c>
      <c r="U61" s="70">
        <f t="shared" si="10"/>
        <v>0.73453724999999992</v>
      </c>
      <c r="W61" s="50">
        <v>0.57190700000000005</v>
      </c>
      <c r="X61" s="50">
        <v>0.69125599999999998</v>
      </c>
      <c r="Y61" s="50">
        <v>0.51229499999999994</v>
      </c>
      <c r="Z61" s="50">
        <v>0.76241800000000004</v>
      </c>
      <c r="AA61" s="50">
        <v>0.503216</v>
      </c>
      <c r="AB61" s="50">
        <v>0.65821300000000005</v>
      </c>
      <c r="AC61" s="50">
        <v>0.58322799999999997</v>
      </c>
      <c r="AD61" s="70">
        <f t="shared" si="11"/>
        <v>0.61179042857142851</v>
      </c>
      <c r="AF61" s="50">
        <v>0.23139899999999999</v>
      </c>
      <c r="AG61" s="50">
        <v>0.50517699999999999</v>
      </c>
      <c r="AH61" s="50">
        <v>0.61952399999999996</v>
      </c>
      <c r="AI61" s="50">
        <v>0.47106100000000001</v>
      </c>
      <c r="AJ61" s="50">
        <v>0.44868999999999998</v>
      </c>
      <c r="AK61" s="50">
        <v>0.52410000000000001</v>
      </c>
      <c r="AL61" s="50">
        <v>0.36525400000000002</v>
      </c>
      <c r="AM61" s="70">
        <f t="shared" si="12"/>
        <v>0.45217214285714291</v>
      </c>
      <c r="AO61" s="43">
        <f t="shared" si="13"/>
        <v>0.62460415535714287</v>
      </c>
      <c r="AP61" s="43">
        <f t="shared" si="14"/>
        <v>6.3017372121897022E-2</v>
      </c>
      <c r="AQ61" s="43">
        <f t="shared" si="15"/>
        <v>28</v>
      </c>
      <c r="AU61" s="51">
        <v>0.44000400000000001</v>
      </c>
      <c r="AV61" s="51">
        <v>0.41425499999999998</v>
      </c>
      <c r="AW61" s="51">
        <v>0.72409599999999996</v>
      </c>
      <c r="AX61" s="51">
        <v>0.33361600000000002</v>
      </c>
      <c r="AY61" s="51">
        <v>0.47949199999999997</v>
      </c>
      <c r="AZ61" s="51">
        <v>0.89558899999999997</v>
      </c>
      <c r="BA61" s="51">
        <v>0.67212099999999997</v>
      </c>
      <c r="BB61" s="51">
        <v>0.58109999999999995</v>
      </c>
      <c r="BC61" s="51">
        <v>0.61397299999999999</v>
      </c>
      <c r="BD61" s="51">
        <v>0.49518899999999999</v>
      </c>
      <c r="BE61" s="51">
        <v>0.78847199999999995</v>
      </c>
      <c r="BF61" s="51">
        <v>0.54022300000000001</v>
      </c>
      <c r="BG61" s="51">
        <v>0.74951500000000004</v>
      </c>
      <c r="BH61" s="51">
        <v>0.575735</v>
      </c>
      <c r="BI61" s="51">
        <v>0.69631799999999999</v>
      </c>
      <c r="BJ61" s="51">
        <v>0.43431500000000001</v>
      </c>
      <c r="BK61" s="51">
        <v>0.55898999999999999</v>
      </c>
      <c r="BL61" s="51">
        <v>0.32802900000000002</v>
      </c>
      <c r="BM61" s="43">
        <f t="shared" si="16"/>
        <v>0.5733906666666666</v>
      </c>
      <c r="BO61" s="50">
        <v>0.55016100000000001</v>
      </c>
      <c r="BP61" s="50">
        <v>0.736097</v>
      </c>
      <c r="BQ61" s="50">
        <v>0.43320399999999998</v>
      </c>
      <c r="BR61" s="50">
        <v>0.680087</v>
      </c>
      <c r="BS61" s="50">
        <v>0.62459600000000004</v>
      </c>
      <c r="BT61" s="50">
        <v>0.52364699999999997</v>
      </c>
      <c r="BU61" s="43">
        <f t="shared" si="17"/>
        <v>0.59129866666666664</v>
      </c>
      <c r="BW61" s="50">
        <v>0.72819999999999996</v>
      </c>
      <c r="BX61" s="50">
        <v>0.69986999999999999</v>
      </c>
      <c r="BY61" s="50">
        <v>0.69584999999999997</v>
      </c>
      <c r="BZ61" s="50">
        <v>0.69281199999999998</v>
      </c>
      <c r="CA61" s="43">
        <f t="shared" si="18"/>
        <v>0.704183</v>
      </c>
      <c r="CC61" s="51">
        <v>0.68008000000000002</v>
      </c>
      <c r="CD61" s="51">
        <v>0.48819499999999999</v>
      </c>
      <c r="CE61" s="51">
        <v>0.74971699999999997</v>
      </c>
      <c r="CF61" s="51">
        <v>0.53242100000000003</v>
      </c>
      <c r="CG61" s="51">
        <v>0.66197300000000003</v>
      </c>
      <c r="CH61" s="51">
        <v>0.83360500000000004</v>
      </c>
      <c r="CI61" s="51">
        <v>0.71826100000000004</v>
      </c>
      <c r="CJ61" s="51">
        <v>0.85960499999999995</v>
      </c>
      <c r="CK61" s="51">
        <v>0.52920400000000001</v>
      </c>
      <c r="CL61" s="51">
        <v>0.31746200000000002</v>
      </c>
      <c r="CM61" s="43">
        <f t="shared" si="19"/>
        <v>0.63705230000000002</v>
      </c>
      <c r="CO61" s="50">
        <v>0.61009100000000005</v>
      </c>
      <c r="CP61" s="50">
        <v>0.68168899999999999</v>
      </c>
      <c r="CQ61" s="50">
        <v>0.52490300000000001</v>
      </c>
      <c r="CR61" s="50">
        <v>0.58605200000000002</v>
      </c>
      <c r="CS61" s="50">
        <v>0.42307899999999998</v>
      </c>
      <c r="CT61" s="43">
        <f t="shared" si="20"/>
        <v>0.56516280000000008</v>
      </c>
      <c r="CV61" s="43">
        <f t="shared" si="21"/>
        <v>0.61421748666666665</v>
      </c>
      <c r="CW61" s="43">
        <f t="shared" si="22"/>
        <v>5.7475399334776266E-2</v>
      </c>
      <c r="CX61" s="43">
        <f t="shared" si="23"/>
        <v>43</v>
      </c>
      <c r="DB61" s="50">
        <v>0.72854399999999997</v>
      </c>
      <c r="DC61" s="50">
        <v>0.64458700000000002</v>
      </c>
      <c r="DD61" s="50">
        <v>0.40591500000000003</v>
      </c>
      <c r="DE61" s="50">
        <v>0.34114699999999998</v>
      </c>
      <c r="DF61" s="50">
        <v>0.921624</v>
      </c>
      <c r="DG61" s="50">
        <v>0.81084500000000004</v>
      </c>
      <c r="DH61" s="43">
        <f t="shared" si="24"/>
        <v>0.64211033333333334</v>
      </c>
      <c r="DJ61" s="50">
        <v>0.24856300000000001</v>
      </c>
      <c r="DK61" s="50">
        <v>0.42013099999999998</v>
      </c>
      <c r="DL61" s="50">
        <v>0.429035</v>
      </c>
      <c r="DM61" s="50">
        <v>0.33893800000000002</v>
      </c>
      <c r="DN61" s="50">
        <v>0.69732799999999995</v>
      </c>
      <c r="DO61" s="50">
        <v>0.69012300000000004</v>
      </c>
      <c r="DP61" s="50">
        <v>0.61045899999999997</v>
      </c>
      <c r="DQ61" s="50">
        <v>0.76515699999999998</v>
      </c>
      <c r="DR61" s="50">
        <v>0.49680400000000002</v>
      </c>
      <c r="DS61" s="50">
        <v>0.57172999999999996</v>
      </c>
      <c r="DT61" s="50">
        <v>0.48953099999999999</v>
      </c>
      <c r="DU61" s="50">
        <v>0.56755599999999995</v>
      </c>
      <c r="DV61" s="50">
        <v>0.83355599999999996</v>
      </c>
      <c r="DW61" s="43">
        <f t="shared" si="25"/>
        <v>0.55068546153846143</v>
      </c>
      <c r="DY61" s="50">
        <v>0.52536400000000005</v>
      </c>
      <c r="DZ61" s="50">
        <v>0.54171800000000003</v>
      </c>
      <c r="EA61" s="50">
        <v>0.72707999999999995</v>
      </c>
      <c r="EB61" s="50">
        <v>0.56370299999999995</v>
      </c>
      <c r="EC61" s="50">
        <v>0.70430899999999996</v>
      </c>
      <c r="ED61" s="43">
        <f t="shared" si="26"/>
        <v>0.61243479999999995</v>
      </c>
      <c r="EF61" s="50">
        <v>0.22305700000000001</v>
      </c>
      <c r="EG61" s="50">
        <v>0.263735</v>
      </c>
      <c r="EH61" s="50">
        <v>0.58846399999999999</v>
      </c>
      <c r="EI61" s="50">
        <v>0.76586100000000001</v>
      </c>
      <c r="EJ61" s="50">
        <v>0.54521200000000003</v>
      </c>
      <c r="EK61" s="43">
        <f t="shared" si="27"/>
        <v>0.47726579999999996</v>
      </c>
      <c r="EM61" s="43">
        <f t="shared" si="28"/>
        <v>0.57062409871794872</v>
      </c>
      <c r="EN61" s="43">
        <f t="shared" si="29"/>
        <v>3.6482573092354129E-2</v>
      </c>
      <c r="EO61" s="43">
        <f t="shared" si="30"/>
        <v>29</v>
      </c>
      <c r="ER61" s="50">
        <v>0.32653799999999999</v>
      </c>
      <c r="ES61" s="50">
        <v>0.74182199999999998</v>
      </c>
      <c r="ET61" s="50">
        <v>0.65071000000000001</v>
      </c>
      <c r="EU61" s="43">
        <f t="shared" si="31"/>
        <v>0.57302333333333333</v>
      </c>
      <c r="EW61" s="50">
        <v>0.33885700000000002</v>
      </c>
      <c r="EX61" s="50">
        <v>0.20075200000000001</v>
      </c>
      <c r="EY61" s="50">
        <v>0.33265400000000001</v>
      </c>
      <c r="EZ61" s="50">
        <v>0.27076800000000001</v>
      </c>
      <c r="FA61" s="50">
        <v>0.55718199999999996</v>
      </c>
      <c r="FB61" s="50">
        <v>0.29916300000000001</v>
      </c>
      <c r="FC61" s="43">
        <f t="shared" si="32"/>
        <v>0.33322933333333338</v>
      </c>
      <c r="FE61" s="50">
        <v>0.51248300000000002</v>
      </c>
      <c r="FF61" s="50">
        <v>0.65088999999999997</v>
      </c>
      <c r="FG61" s="50">
        <v>0.55142999999999998</v>
      </c>
      <c r="FH61" s="50">
        <v>0.49401699999999998</v>
      </c>
      <c r="FI61" s="50">
        <v>0.543624</v>
      </c>
      <c r="FJ61" s="50">
        <v>0.490008</v>
      </c>
      <c r="FK61" s="50">
        <v>0.43996600000000002</v>
      </c>
      <c r="FL61" s="50">
        <v>0.32344600000000001</v>
      </c>
      <c r="FM61" s="50">
        <v>0.68184999999999996</v>
      </c>
      <c r="FN61" s="50">
        <v>0.53102799999999994</v>
      </c>
      <c r="FO61" s="43">
        <f t="shared" si="33"/>
        <v>0.52187419999999995</v>
      </c>
      <c r="FQ61" s="51">
        <v>0.36699199999999998</v>
      </c>
      <c r="FR61" s="51">
        <v>1.0722149999999999</v>
      </c>
      <c r="FS61" s="51">
        <v>0.73939900000000003</v>
      </c>
      <c r="FT61" s="43">
        <f t="shared" si="34"/>
        <v>0.7262019999999999</v>
      </c>
      <c r="FV61" s="43">
        <f t="shared" si="35"/>
        <v>0.53858221666666661</v>
      </c>
      <c r="FW61" s="43">
        <f t="shared" si="36"/>
        <v>8.105365410719266E-2</v>
      </c>
      <c r="FX61" s="43">
        <f t="shared" si="37"/>
        <v>22</v>
      </c>
      <c r="GA61" s="50">
        <v>0.34966599999999998</v>
      </c>
      <c r="GB61" s="50">
        <v>0.393036</v>
      </c>
      <c r="GC61" s="43">
        <f t="shared" si="38"/>
        <v>0.37135099999999999</v>
      </c>
      <c r="GE61" s="50">
        <v>0.48921900000000001</v>
      </c>
      <c r="GF61" s="51">
        <v>0.50658800000000004</v>
      </c>
      <c r="GG61" s="51">
        <v>0.250975</v>
      </c>
      <c r="GH61" s="43">
        <f t="shared" si="39"/>
        <v>0.37878149999999999</v>
      </c>
      <c r="GJ61" s="50">
        <v>0.66333600000000004</v>
      </c>
      <c r="GK61" s="50">
        <v>0.34028900000000001</v>
      </c>
      <c r="GL61" s="50">
        <v>0.76639000000000002</v>
      </c>
      <c r="GM61" s="43">
        <f t="shared" si="40"/>
        <v>0.590005</v>
      </c>
      <c r="GO61" s="51">
        <v>0.43045299999999997</v>
      </c>
      <c r="GP61" s="51">
        <v>0.34025100000000003</v>
      </c>
      <c r="GQ61" s="51">
        <v>0.540632</v>
      </c>
      <c r="GR61" s="51">
        <v>0.51383599999999996</v>
      </c>
      <c r="GS61" s="51">
        <v>0.33804899999999999</v>
      </c>
      <c r="GT61" s="51">
        <v>0.52387399999999995</v>
      </c>
      <c r="GU61" s="51">
        <v>0.55736799999999997</v>
      </c>
      <c r="GV61" s="51">
        <v>0.62582599999999999</v>
      </c>
      <c r="GW61" s="51">
        <v>0.687975</v>
      </c>
      <c r="GX61" s="43">
        <f t="shared" si="41"/>
        <v>0.5064737777777778</v>
      </c>
      <c r="GZ61" s="43">
        <f t="shared" si="73"/>
        <v>0.45733912500000007</v>
      </c>
      <c r="HA61" s="43">
        <f t="shared" si="74"/>
        <v>5.1786274650550849E-2</v>
      </c>
      <c r="HB61" s="43">
        <f t="shared" si="42"/>
        <v>17</v>
      </c>
      <c r="HG61" s="51">
        <v>0.44000400000000001</v>
      </c>
      <c r="HH61" s="51">
        <v>0.41425499999999998</v>
      </c>
      <c r="HI61" s="51">
        <v>0.72409599999999996</v>
      </c>
      <c r="HJ61" s="51">
        <v>0.33361600000000002</v>
      </c>
      <c r="HK61" s="51">
        <v>0.47949199999999997</v>
      </c>
      <c r="HL61" s="51">
        <v>0.89558899999999997</v>
      </c>
      <c r="HM61" s="51">
        <v>0.67212099999999997</v>
      </c>
      <c r="HN61" s="51">
        <v>0.58109999999999995</v>
      </c>
      <c r="HO61" s="51">
        <v>0.61397299999999999</v>
      </c>
      <c r="HP61" s="51">
        <v>0.49518899999999999</v>
      </c>
      <c r="HQ61" s="51">
        <v>0.78847199999999995</v>
      </c>
      <c r="HR61" s="51">
        <v>0.54022300000000001</v>
      </c>
      <c r="HS61" s="51">
        <v>0.74951500000000004</v>
      </c>
      <c r="HT61" s="51">
        <v>0.575735</v>
      </c>
      <c r="HU61" s="51">
        <v>0.69631799999999999</v>
      </c>
      <c r="HV61" s="51">
        <v>0.43431500000000001</v>
      </c>
      <c r="HW61" s="51">
        <v>0.55898999999999999</v>
      </c>
      <c r="HX61" s="51">
        <v>0.32802900000000002</v>
      </c>
      <c r="HY61" s="71">
        <f t="shared" si="43"/>
        <v>0.5733906666666666</v>
      </c>
      <c r="IA61" s="50">
        <v>0.55016100000000001</v>
      </c>
      <c r="IB61" s="50">
        <v>0.736097</v>
      </c>
      <c r="IC61" s="50">
        <v>0.43320399999999998</v>
      </c>
      <c r="ID61" s="50">
        <v>0.680087</v>
      </c>
      <c r="IE61" s="50">
        <v>0.62459600000000004</v>
      </c>
      <c r="IF61" s="50">
        <v>0.52364699999999997</v>
      </c>
      <c r="IG61" s="70">
        <f t="shared" si="44"/>
        <v>0.59129866666666664</v>
      </c>
      <c r="II61" s="50">
        <v>0.72819999999999996</v>
      </c>
      <c r="IJ61" s="50">
        <v>0.69986999999999999</v>
      </c>
      <c r="IK61" s="50">
        <v>0.69584999999999997</v>
      </c>
      <c r="IL61" s="86">
        <v>0.69281199999999998</v>
      </c>
      <c r="IM61" s="95">
        <f t="shared" si="45"/>
        <v>0.704183</v>
      </c>
      <c r="IN61" s="74"/>
      <c r="IO61" s="74">
        <f t="shared" si="46"/>
        <v>0.62295744444444445</v>
      </c>
      <c r="IP61" s="74">
        <f t="shared" si="47"/>
        <v>4.094047415651772E-2</v>
      </c>
      <c r="IQ61" s="74">
        <f t="shared" si="48"/>
        <v>28</v>
      </c>
      <c r="IR61" s="74"/>
      <c r="IS61" s="74"/>
      <c r="IT61" s="50">
        <v>0.68235699999999999</v>
      </c>
      <c r="IU61" s="50">
        <v>0.73905600000000005</v>
      </c>
      <c r="IV61" s="50">
        <v>0.60750700000000002</v>
      </c>
      <c r="IW61" s="50">
        <v>0.64775099999999997</v>
      </c>
      <c r="IX61" s="50">
        <v>0.50727299999999997</v>
      </c>
      <c r="IY61" s="50">
        <v>0.51889399999999997</v>
      </c>
      <c r="IZ61" s="50">
        <v>0.58667199999999997</v>
      </c>
      <c r="JA61" s="43">
        <f t="shared" si="49"/>
        <v>0.61278714285714286</v>
      </c>
      <c r="JC61" s="50">
        <v>0.71436200000000005</v>
      </c>
      <c r="JD61" s="50">
        <v>0.71676499999999999</v>
      </c>
      <c r="JE61" s="50">
        <v>0.92259999999999998</v>
      </c>
      <c r="JF61" s="43">
        <f t="shared" si="50"/>
        <v>0.78457566666666667</v>
      </c>
      <c r="JH61" s="51">
        <v>0.478524</v>
      </c>
      <c r="JI61" s="51">
        <v>0.577546</v>
      </c>
      <c r="JJ61" s="152">
        <v>0.96928099999999995</v>
      </c>
      <c r="JK61" s="51">
        <v>0.69588000000000005</v>
      </c>
      <c r="JL61" s="51">
        <v>0.61886200000000002</v>
      </c>
      <c r="JM61" s="51">
        <v>0.67336799999999997</v>
      </c>
      <c r="JN61" s="51">
        <v>0.63718900000000001</v>
      </c>
      <c r="JO61" s="51">
        <v>0.76039999999999996</v>
      </c>
      <c r="JP61" s="51">
        <v>0.57421699999999998</v>
      </c>
      <c r="JQ61" s="51">
        <v>0.69502399999999998</v>
      </c>
      <c r="JR61" s="51">
        <v>0.83227300000000004</v>
      </c>
      <c r="JS61" s="43">
        <f t="shared" si="51"/>
        <v>0.6829603636363637</v>
      </c>
      <c r="JU61" s="43">
        <f t="shared" si="75"/>
        <v>0.69868140476190477</v>
      </c>
      <c r="JV61" s="43">
        <f t="shared" si="76"/>
        <v>8.5894261904762029E-2</v>
      </c>
      <c r="JW61" s="43">
        <f t="shared" si="77"/>
        <v>10</v>
      </c>
      <c r="JZ61" s="50">
        <v>-3.0995000000000002E-2</v>
      </c>
      <c r="KA61" s="50">
        <v>0.139653</v>
      </c>
      <c r="KB61" s="50">
        <v>-1.5790000000000001E-3</v>
      </c>
      <c r="KC61" s="50">
        <v>2.3691E-2</v>
      </c>
      <c r="KD61" s="50">
        <v>5.6646000000000002E-2</v>
      </c>
      <c r="KE61" s="50">
        <v>5.0784000000000003E-2</v>
      </c>
      <c r="KF61" s="50">
        <v>-3.5338000000000001E-2</v>
      </c>
      <c r="KG61" s="50">
        <v>4.2553000000000001E-2</v>
      </c>
      <c r="KH61" s="50">
        <v>0.160576</v>
      </c>
      <c r="KI61" s="50">
        <v>0.12718299999999999</v>
      </c>
      <c r="KJ61" s="43">
        <f t="shared" si="52"/>
        <v>5.3317400000000001E-2</v>
      </c>
      <c r="KL61" s="50">
        <v>0.122629</v>
      </c>
      <c r="KM61" s="50">
        <v>0.167324</v>
      </c>
      <c r="KN61" s="50">
        <v>9.8755999999999997E-2</v>
      </c>
      <c r="KO61" s="50">
        <v>9.4750000000000001E-2</v>
      </c>
      <c r="KP61" s="50">
        <v>6.4133999999999997E-2</v>
      </c>
      <c r="KQ61" s="43">
        <f t="shared" si="53"/>
        <v>0.10951859999999999</v>
      </c>
      <c r="KS61" s="50">
        <v>4.7775999999999999E-2</v>
      </c>
      <c r="KT61" s="50">
        <v>-9.7599999999999998E-4</v>
      </c>
      <c r="KU61" s="50">
        <v>4.8161000000000002E-2</v>
      </c>
      <c r="KV61" s="43">
        <f t="shared" si="54"/>
        <v>3.165366666666667E-2</v>
      </c>
      <c r="KX61" s="43">
        <f t="shared" si="55"/>
        <v>6.4829888888888881E-2</v>
      </c>
      <c r="KY61" s="43">
        <f t="shared" si="56"/>
        <v>2.3203017124673708E-2</v>
      </c>
      <c r="KZ61" s="43">
        <f t="shared" si="57"/>
        <v>18</v>
      </c>
      <c r="LD61" s="50">
        <v>0.72819999999999996</v>
      </c>
      <c r="LE61" s="50">
        <v>0.69986999999999999</v>
      </c>
      <c r="LF61" s="50">
        <v>0.69584999999999997</v>
      </c>
      <c r="LG61" s="50">
        <v>0.69281199999999998</v>
      </c>
      <c r="LH61" s="43">
        <f t="shared" si="58"/>
        <v>0.704183</v>
      </c>
      <c r="LJ61" s="51">
        <v>0.68008000000000002</v>
      </c>
      <c r="LK61" s="51">
        <v>0.48819499999999999</v>
      </c>
      <c r="LL61" s="51">
        <v>0.74971699999999997</v>
      </c>
      <c r="LM61" s="51">
        <v>0.53242100000000003</v>
      </c>
      <c r="LN61" s="51">
        <v>0.66197300000000003</v>
      </c>
      <c r="LO61" s="51">
        <v>0.83360500000000004</v>
      </c>
      <c r="LP61" s="51">
        <v>0.71826100000000004</v>
      </c>
      <c r="LQ61" s="51">
        <v>0.85960499999999995</v>
      </c>
      <c r="LR61" s="51">
        <v>0.52920400000000001</v>
      </c>
      <c r="LS61" s="51">
        <v>0.31746200000000002</v>
      </c>
      <c r="LT61" s="43">
        <f t="shared" si="59"/>
        <v>0.63705230000000002</v>
      </c>
      <c r="LV61" s="50">
        <v>0.61009100000000005</v>
      </c>
      <c r="LW61" s="50">
        <v>0.68168899999999999</v>
      </c>
      <c r="LX61" s="50">
        <v>0.52490300000000001</v>
      </c>
      <c r="LY61" s="50">
        <v>0.58605200000000002</v>
      </c>
      <c r="LZ61" s="50">
        <v>0.42307899999999998</v>
      </c>
      <c r="MA61" s="74">
        <f t="shared" si="60"/>
        <v>0.56516280000000008</v>
      </c>
      <c r="MB61" s="74"/>
      <c r="MC61" s="74">
        <f t="shared" si="61"/>
        <v>0.6354660333333334</v>
      </c>
      <c r="MD61" s="74">
        <f t="shared" si="62"/>
        <v>4.0139511637385127E-2</v>
      </c>
      <c r="ME61" s="43">
        <f t="shared" si="63"/>
        <v>19</v>
      </c>
      <c r="MH61" s="50">
        <v>0.109558</v>
      </c>
      <c r="MI61" s="50">
        <v>0.106222</v>
      </c>
      <c r="MJ61" s="50">
        <v>8.3209000000000005E-2</v>
      </c>
      <c r="MK61" s="50">
        <v>0.212807</v>
      </c>
      <c r="ML61" s="50">
        <v>0.27557500000000001</v>
      </c>
      <c r="MM61" s="50">
        <v>0.33482400000000001</v>
      </c>
      <c r="MN61" s="50">
        <v>0.154004</v>
      </c>
      <c r="MO61" s="50">
        <v>0.13385900000000001</v>
      </c>
      <c r="MP61" s="50">
        <v>0.157476</v>
      </c>
      <c r="MQ61" s="50">
        <v>8.3394999999999997E-2</v>
      </c>
      <c r="MR61" s="43">
        <f t="shared" si="64"/>
        <v>0.16509290000000001</v>
      </c>
      <c r="MT61" s="50">
        <v>4.7315000000000003E-2</v>
      </c>
      <c r="MU61" s="50">
        <v>5.4759000000000002E-2</v>
      </c>
      <c r="MV61" s="50">
        <v>2.9349E-2</v>
      </c>
      <c r="MW61" s="50">
        <v>0.108571</v>
      </c>
      <c r="MX61" s="43">
        <f t="shared" si="65"/>
        <v>5.9998500000000003E-2</v>
      </c>
      <c r="MZ61" s="50">
        <v>3.5395000000000003E-2</v>
      </c>
      <c r="NA61" s="50">
        <v>7.3677999999999993E-2</v>
      </c>
      <c r="NB61" s="50">
        <v>2.8035000000000001E-2</v>
      </c>
      <c r="NC61" s="50">
        <v>5.2172999999999997E-2</v>
      </c>
      <c r="ND61" s="50">
        <v>6.9946999999999995E-2</v>
      </c>
      <c r="NE61" s="50">
        <v>6.9448999999999997E-2</v>
      </c>
      <c r="NF61" s="43">
        <f t="shared" si="66"/>
        <v>5.4779500000000002E-2</v>
      </c>
      <c r="NH61" s="43">
        <f t="shared" si="67"/>
        <v>9.3290300000000007E-2</v>
      </c>
      <c r="NI61" s="43">
        <f t="shared" si="68"/>
        <v>3.5932898182213652E-2</v>
      </c>
      <c r="NJ61" s="43">
        <f t="shared" si="69"/>
        <v>20</v>
      </c>
      <c r="NM61" s="51">
        <v>0.19149099999999999</v>
      </c>
      <c r="NN61" s="51">
        <v>0.45802100000000001</v>
      </c>
      <c r="NO61" s="51">
        <v>0.713758</v>
      </c>
      <c r="NP61" s="51">
        <v>0.32261899999999999</v>
      </c>
      <c r="NQ61" s="51">
        <v>0.331646</v>
      </c>
      <c r="NR61" s="51">
        <v>0.60521100000000005</v>
      </c>
      <c r="NS61" s="43">
        <f t="shared" si="70"/>
        <v>0.43712433333333339</v>
      </c>
      <c r="NU61" s="51">
        <v>0.161192</v>
      </c>
      <c r="NV61" s="51">
        <v>0.76346899999999995</v>
      </c>
      <c r="NW61" s="43">
        <f t="shared" si="71"/>
        <v>0.46233049999999998</v>
      </c>
      <c r="NY61" s="50">
        <v>0.78547599999999995</v>
      </c>
      <c r="NZ61" s="50">
        <v>0.43680799999999997</v>
      </c>
      <c r="OA61" s="50">
        <v>0.68603199999999998</v>
      </c>
      <c r="OB61" s="50">
        <v>0.69248200000000004</v>
      </c>
      <c r="OC61" s="50">
        <v>0.57220099999999996</v>
      </c>
      <c r="OD61" s="43">
        <f t="shared" si="78"/>
        <v>0.63459979999999994</v>
      </c>
      <c r="OF61" s="43">
        <f t="shared" si="79"/>
        <v>0.51135154444444442</v>
      </c>
      <c r="OG61" s="43">
        <f t="shared" si="80"/>
        <v>6.2052228223818361E-2</v>
      </c>
      <c r="OH61" s="43">
        <f t="shared" si="81"/>
        <v>13</v>
      </c>
      <c r="OI61" s="74"/>
      <c r="OJ61" s="74"/>
      <c r="OU61" s="75"/>
      <c r="OV61" s="75"/>
      <c r="OW61" s="75"/>
      <c r="OX61" s="75"/>
      <c r="PD61" s="75"/>
      <c r="PE61" s="75"/>
      <c r="PF61" s="75"/>
      <c r="PG61" s="75"/>
      <c r="PH61" s="75"/>
      <c r="PI61" s="75"/>
      <c r="PJ61" s="75"/>
      <c r="PK61" s="75"/>
      <c r="PL61" s="75"/>
      <c r="PM61" s="75"/>
      <c r="PN61" s="75"/>
      <c r="PO61" s="75"/>
      <c r="PV61" s="74"/>
      <c r="PW61" s="74"/>
      <c r="PX61" s="74"/>
      <c r="PY61" s="74"/>
      <c r="PZ61" s="74"/>
      <c r="QA61" s="74"/>
      <c r="QB61" s="74"/>
      <c r="QC61" s="74"/>
      <c r="QD61" s="74"/>
      <c r="QE61" s="74"/>
      <c r="QF61" s="74"/>
      <c r="QG61" s="74"/>
      <c r="QN61" s="74"/>
      <c r="QO61" s="74"/>
      <c r="QP61" s="74"/>
      <c r="QQ61" s="74"/>
      <c r="QR61" s="74"/>
      <c r="QS61" s="74"/>
      <c r="QU61" s="74"/>
      <c r="QV61" s="74"/>
      <c r="QW61" s="74"/>
      <c r="QY61" s="74"/>
      <c r="QZ61" s="74"/>
      <c r="RA61" s="74"/>
      <c r="RG61" s="74"/>
      <c r="RI61" s="74"/>
      <c r="RQ61" s="74"/>
      <c r="RR61" s="74"/>
      <c r="RZ61" s="74"/>
      <c r="SA61" s="74"/>
      <c r="SB61" s="74"/>
      <c r="SC61" s="74"/>
      <c r="SI61" s="74"/>
      <c r="SJ61" s="74"/>
    </row>
    <row r="62" spans="1:504" x14ac:dyDescent="0.2">
      <c r="A62" s="58">
        <v>80.349999999999994</v>
      </c>
      <c r="B62" s="43">
        <f t="shared" si="82"/>
        <v>75</v>
      </c>
      <c r="C62" s="43">
        <v>54</v>
      </c>
      <c r="E62" s="50">
        <v>0.81128199999999995</v>
      </c>
      <c r="F62" s="50">
        <v>0.71131999999999995</v>
      </c>
      <c r="G62" s="50">
        <v>0.68486199999999997</v>
      </c>
      <c r="H62" s="50">
        <v>0.68443799999999999</v>
      </c>
      <c r="I62" s="50">
        <v>0.908578</v>
      </c>
      <c r="J62" s="50">
        <v>0.69550400000000001</v>
      </c>
      <c r="K62" s="50">
        <v>0.49086800000000003</v>
      </c>
      <c r="L62" s="50">
        <v>0.70197299999999996</v>
      </c>
      <c r="M62" s="50">
        <v>0.64701299999999995</v>
      </c>
      <c r="N62" s="50">
        <v>0.71151399999999998</v>
      </c>
      <c r="O62" s="70">
        <f t="shared" si="9"/>
        <v>0.70473520000000001</v>
      </c>
      <c r="Q62" s="50">
        <v>0.57458399999999998</v>
      </c>
      <c r="R62" s="50">
        <v>1.0382579999999999</v>
      </c>
      <c r="S62" s="50">
        <v>0.81715599999999999</v>
      </c>
      <c r="T62" s="50">
        <v>0.52643700000000004</v>
      </c>
      <c r="U62" s="70">
        <f t="shared" si="10"/>
        <v>0.73910874999999998</v>
      </c>
      <c r="W62" s="50">
        <v>0.51513900000000001</v>
      </c>
      <c r="X62" s="50">
        <v>0.68477699999999997</v>
      </c>
      <c r="Y62" s="50">
        <v>0.52721799999999996</v>
      </c>
      <c r="Z62" s="50">
        <v>0.81725599999999998</v>
      </c>
      <c r="AA62" s="50">
        <v>0.54095000000000004</v>
      </c>
      <c r="AB62" s="50">
        <v>0.68227800000000005</v>
      </c>
      <c r="AC62" s="50">
        <v>0.51907899999999996</v>
      </c>
      <c r="AD62" s="70">
        <f t="shared" si="11"/>
        <v>0.61238528571428574</v>
      </c>
      <c r="AF62" s="50">
        <v>0.388988</v>
      </c>
      <c r="AG62" s="50">
        <v>0.49199199999999998</v>
      </c>
      <c r="AH62" s="50">
        <v>0.503104</v>
      </c>
      <c r="AI62" s="50">
        <v>0.51048700000000002</v>
      </c>
      <c r="AJ62" s="50">
        <v>0.46851100000000001</v>
      </c>
      <c r="AK62" s="50">
        <v>0.53619799999999995</v>
      </c>
      <c r="AL62" s="50">
        <v>0.33882499999999999</v>
      </c>
      <c r="AM62" s="70">
        <f t="shared" si="12"/>
        <v>0.46258642857142857</v>
      </c>
      <c r="AO62" s="43">
        <f t="shared" si="13"/>
        <v>0.6297039160714285</v>
      </c>
      <c r="AP62" s="43">
        <f t="shared" si="14"/>
        <v>6.1797586819570934E-2</v>
      </c>
      <c r="AQ62" s="43">
        <f t="shared" si="15"/>
        <v>28</v>
      </c>
      <c r="AU62" s="51">
        <v>0.357684</v>
      </c>
      <c r="AV62" s="51">
        <v>0.42671199999999998</v>
      </c>
      <c r="AW62" s="51">
        <v>0.68384900000000004</v>
      </c>
      <c r="AX62" s="51">
        <v>0.34987600000000002</v>
      </c>
      <c r="AY62" s="51">
        <v>0.40851500000000002</v>
      </c>
      <c r="AZ62" s="51">
        <v>0.84023300000000001</v>
      </c>
      <c r="BA62" s="51">
        <v>0.62551599999999996</v>
      </c>
      <c r="BB62" s="51">
        <v>0.53717899999999996</v>
      </c>
      <c r="BC62" s="51">
        <v>0.62684099999999998</v>
      </c>
      <c r="BD62" s="51">
        <v>0.61344100000000001</v>
      </c>
      <c r="BE62" s="51">
        <v>0.75876200000000005</v>
      </c>
      <c r="BF62" s="51">
        <v>0.56929799999999997</v>
      </c>
      <c r="BG62" s="51">
        <v>0.80760500000000002</v>
      </c>
      <c r="BH62" s="51">
        <v>0.53978700000000002</v>
      </c>
      <c r="BI62" s="51">
        <v>0.670686</v>
      </c>
      <c r="BJ62" s="51">
        <v>0.39558100000000002</v>
      </c>
      <c r="BK62" s="51">
        <v>0.599186</v>
      </c>
      <c r="BL62" s="51">
        <v>0.36777100000000001</v>
      </c>
      <c r="BM62" s="43">
        <f t="shared" si="16"/>
        <v>0.56547344444444425</v>
      </c>
      <c r="BO62" s="50">
        <v>0.54162100000000002</v>
      </c>
      <c r="BP62" s="50">
        <v>0.70208400000000004</v>
      </c>
      <c r="BQ62" s="50">
        <v>0.47734300000000002</v>
      </c>
      <c r="BR62" s="50">
        <v>0.74317</v>
      </c>
      <c r="BS62" s="50">
        <v>0.59493700000000005</v>
      </c>
      <c r="BT62" s="50">
        <v>0.536103</v>
      </c>
      <c r="BU62" s="113">
        <f t="shared" si="17"/>
        <v>0.59920966666666675</v>
      </c>
      <c r="BW62" s="50">
        <v>0.73574099999999998</v>
      </c>
      <c r="BX62" s="50">
        <v>0.68519799999999997</v>
      </c>
      <c r="BY62" s="50">
        <v>0.67792799999999998</v>
      </c>
      <c r="BZ62" s="50">
        <v>0.70987100000000003</v>
      </c>
      <c r="CA62" s="43">
        <f t="shared" si="18"/>
        <v>0.70218449999999999</v>
      </c>
      <c r="CC62" s="51">
        <v>0.75214800000000004</v>
      </c>
      <c r="CD62" s="51">
        <v>0.45705800000000002</v>
      </c>
      <c r="CE62" s="51">
        <v>0.77485099999999996</v>
      </c>
      <c r="CF62" s="51">
        <v>0.51677799999999996</v>
      </c>
      <c r="CG62" s="51">
        <v>0.63126700000000002</v>
      </c>
      <c r="CH62" s="51">
        <v>0.84040599999999999</v>
      </c>
      <c r="CI62" s="51">
        <v>0.75138499999999997</v>
      </c>
      <c r="CJ62" s="51">
        <v>0.85350499999999996</v>
      </c>
      <c r="CK62" s="51">
        <v>0.52946400000000005</v>
      </c>
      <c r="CL62" s="51">
        <v>0.33247300000000002</v>
      </c>
      <c r="CM62" s="43">
        <f t="shared" si="19"/>
        <v>0.64393349999999994</v>
      </c>
      <c r="CO62" s="50">
        <v>0.66872200000000004</v>
      </c>
      <c r="CP62" s="50">
        <v>0.67999299999999996</v>
      </c>
      <c r="CQ62" s="50">
        <v>0.52666900000000005</v>
      </c>
      <c r="CR62" s="50">
        <v>0.58607799999999999</v>
      </c>
      <c r="CS62" s="50">
        <v>0.43034299999999998</v>
      </c>
      <c r="CT62" s="43">
        <f t="shared" si="20"/>
        <v>0.57836100000000001</v>
      </c>
      <c r="CV62" s="43">
        <f t="shared" si="21"/>
        <v>0.61783242222222223</v>
      </c>
      <c r="CW62" s="43">
        <f t="shared" si="22"/>
        <v>5.5773654258194853E-2</v>
      </c>
      <c r="CX62" s="43">
        <f t="shared" si="23"/>
        <v>43</v>
      </c>
      <c r="DB62" s="50">
        <v>0.64783000000000002</v>
      </c>
      <c r="DC62" s="50">
        <v>0.54401699999999997</v>
      </c>
      <c r="DD62" s="50">
        <v>0.37861299999999998</v>
      </c>
      <c r="DE62" s="50">
        <v>0.30994300000000002</v>
      </c>
      <c r="DF62" s="50">
        <v>0.88708299999999995</v>
      </c>
      <c r="DG62" s="50">
        <v>0.78998999999999997</v>
      </c>
      <c r="DH62" s="43">
        <f t="shared" si="24"/>
        <v>0.59291266666666675</v>
      </c>
      <c r="DJ62" s="50">
        <v>0.25348500000000002</v>
      </c>
      <c r="DK62" s="50">
        <v>0.38136399999999998</v>
      </c>
      <c r="DL62" s="50">
        <v>0.42966700000000002</v>
      </c>
      <c r="DM62" s="50">
        <v>0.32104700000000003</v>
      </c>
      <c r="DN62" s="50">
        <v>0.67177600000000004</v>
      </c>
      <c r="DO62" s="50">
        <v>0.70726900000000004</v>
      </c>
      <c r="DP62" s="50">
        <v>0.54905300000000001</v>
      </c>
      <c r="DQ62" s="50">
        <v>0.83561799999999997</v>
      </c>
      <c r="DR62" s="50">
        <v>0.46563599999999999</v>
      </c>
      <c r="DS62" s="50">
        <v>0.59535899999999997</v>
      </c>
      <c r="DT62" s="50">
        <v>0.44491000000000003</v>
      </c>
      <c r="DU62" s="50">
        <v>0.58842399999999995</v>
      </c>
      <c r="DV62" s="50">
        <v>0.95345199999999997</v>
      </c>
      <c r="DW62" s="43">
        <f t="shared" si="25"/>
        <v>0.55362</v>
      </c>
      <c r="DY62" s="50">
        <v>0.55697300000000005</v>
      </c>
      <c r="DZ62" s="50">
        <v>0.56167800000000001</v>
      </c>
      <c r="EA62" s="50">
        <v>0.62573100000000004</v>
      </c>
      <c r="EB62" s="50">
        <v>0.47382099999999999</v>
      </c>
      <c r="EC62" s="50">
        <v>0.700986</v>
      </c>
      <c r="ED62" s="43">
        <f t="shared" si="26"/>
        <v>0.58383779999999996</v>
      </c>
      <c r="EF62" s="50">
        <v>0.22650799999999999</v>
      </c>
      <c r="EG62" s="50">
        <v>0.29872599999999999</v>
      </c>
      <c r="EH62" s="50">
        <v>0.52597799999999995</v>
      </c>
      <c r="EI62" s="50">
        <v>0.73890199999999995</v>
      </c>
      <c r="EJ62" s="50">
        <v>0.504938</v>
      </c>
      <c r="EK62" s="43">
        <f t="shared" si="27"/>
        <v>0.45901040000000004</v>
      </c>
      <c r="EM62" s="43">
        <f t="shared" si="28"/>
        <v>0.54734521666666669</v>
      </c>
      <c r="EN62" s="43">
        <f t="shared" si="29"/>
        <v>3.0619321077897672E-2</v>
      </c>
      <c r="EO62" s="43">
        <f t="shared" si="30"/>
        <v>29</v>
      </c>
      <c r="ER62" s="50">
        <v>0.35871900000000001</v>
      </c>
      <c r="ES62" s="50">
        <v>0.83563699999999996</v>
      </c>
      <c r="ET62" s="50">
        <v>0.77631600000000001</v>
      </c>
      <c r="EU62" s="43">
        <f t="shared" si="31"/>
        <v>0.65689066666666662</v>
      </c>
      <c r="EW62" s="50">
        <v>0.290854</v>
      </c>
      <c r="EX62" s="50">
        <v>0.21340000000000001</v>
      </c>
      <c r="EY62" s="50">
        <v>0.34473100000000001</v>
      </c>
      <c r="EZ62" s="50">
        <v>0.23560400000000001</v>
      </c>
      <c r="FA62" s="50">
        <v>0.54922000000000004</v>
      </c>
      <c r="FB62" s="50">
        <v>0.315994</v>
      </c>
      <c r="FC62" s="43">
        <f t="shared" si="32"/>
        <v>0.3249671666666667</v>
      </c>
      <c r="FE62" s="50">
        <v>0.53223299999999996</v>
      </c>
      <c r="FF62" s="50">
        <v>0.76123200000000002</v>
      </c>
      <c r="FG62" s="50">
        <v>0.56896400000000003</v>
      </c>
      <c r="FH62" s="50">
        <v>0.51168000000000002</v>
      </c>
      <c r="FI62" s="50">
        <v>0.56733599999999995</v>
      </c>
      <c r="FJ62" s="50">
        <v>0.52385499999999996</v>
      </c>
      <c r="FK62" s="50">
        <v>0.56829200000000002</v>
      </c>
      <c r="FL62" s="50">
        <v>0.26592900000000003</v>
      </c>
      <c r="FM62" s="50">
        <v>0.66948399999999997</v>
      </c>
      <c r="FN62" s="50">
        <v>0.59606199999999998</v>
      </c>
      <c r="FO62" s="43">
        <f t="shared" si="33"/>
        <v>0.55650670000000002</v>
      </c>
      <c r="FQ62" s="51">
        <v>0.35403000000000001</v>
      </c>
      <c r="FR62" s="51">
        <v>1.0397670000000001</v>
      </c>
      <c r="FS62" s="51">
        <v>0.75445600000000002</v>
      </c>
      <c r="FT62" s="43">
        <f t="shared" si="34"/>
        <v>0.71608433333333343</v>
      </c>
      <c r="FV62" s="43">
        <f t="shared" si="35"/>
        <v>0.56361221666666672</v>
      </c>
      <c r="FW62" s="43">
        <f t="shared" si="36"/>
        <v>8.6096149667981986E-2</v>
      </c>
      <c r="FX62" s="43">
        <f t="shared" si="37"/>
        <v>22</v>
      </c>
      <c r="GA62" s="50">
        <v>0.38414399999999999</v>
      </c>
      <c r="GB62" s="50">
        <v>0.43740899999999999</v>
      </c>
      <c r="GC62" s="43">
        <f t="shared" si="38"/>
        <v>0.41077649999999999</v>
      </c>
      <c r="GE62" s="50">
        <v>0.54021699999999995</v>
      </c>
      <c r="GF62" s="51">
        <v>0.46313199999999999</v>
      </c>
      <c r="GG62" s="51">
        <v>0.19311200000000001</v>
      </c>
      <c r="GH62" s="43">
        <f t="shared" si="39"/>
        <v>0.32812200000000002</v>
      </c>
      <c r="GJ62" s="50">
        <v>0.67122099999999996</v>
      </c>
      <c r="GK62" s="50">
        <v>0.36896299999999999</v>
      </c>
      <c r="GL62" s="50">
        <v>0.65266400000000002</v>
      </c>
      <c r="GM62" s="43">
        <f t="shared" si="40"/>
        <v>0.56428266666666671</v>
      </c>
      <c r="GO62" s="51">
        <v>0.49490699999999999</v>
      </c>
      <c r="GP62" s="51">
        <v>0.28956199999999999</v>
      </c>
      <c r="GQ62" s="51">
        <v>0.469557</v>
      </c>
      <c r="GR62" s="51">
        <v>0.37517499999999998</v>
      </c>
      <c r="GS62" s="51">
        <v>0.35525600000000002</v>
      </c>
      <c r="GT62" s="51">
        <v>0.54472100000000001</v>
      </c>
      <c r="GU62" s="51">
        <v>0.56662199999999996</v>
      </c>
      <c r="GV62" s="51">
        <v>0.58556399999999997</v>
      </c>
      <c r="GW62" s="51">
        <v>0.74749900000000002</v>
      </c>
      <c r="GX62" s="43">
        <f t="shared" si="41"/>
        <v>0.49209588888888889</v>
      </c>
      <c r="GZ62" s="43">
        <f t="shared" si="73"/>
        <v>0.4608495416666667</v>
      </c>
      <c r="HA62" s="43">
        <f t="shared" si="74"/>
        <v>5.5618877646733296E-2</v>
      </c>
      <c r="HB62" s="43">
        <f t="shared" si="42"/>
        <v>17</v>
      </c>
      <c r="HG62" s="51">
        <v>0.357684</v>
      </c>
      <c r="HH62" s="51">
        <v>0.42671199999999998</v>
      </c>
      <c r="HI62" s="51">
        <v>0.68384900000000004</v>
      </c>
      <c r="HJ62" s="51">
        <v>0.34987600000000002</v>
      </c>
      <c r="HK62" s="51">
        <v>0.40851500000000002</v>
      </c>
      <c r="HL62" s="51">
        <v>0.84023300000000001</v>
      </c>
      <c r="HM62" s="51">
        <v>0.62551599999999996</v>
      </c>
      <c r="HN62" s="51">
        <v>0.53717899999999996</v>
      </c>
      <c r="HO62" s="51">
        <v>0.62684099999999998</v>
      </c>
      <c r="HP62" s="51">
        <v>0.61344100000000001</v>
      </c>
      <c r="HQ62" s="51">
        <v>0.75876200000000005</v>
      </c>
      <c r="HR62" s="51">
        <v>0.56929799999999997</v>
      </c>
      <c r="HS62" s="51">
        <v>0.80760500000000002</v>
      </c>
      <c r="HT62" s="51">
        <v>0.53978700000000002</v>
      </c>
      <c r="HU62" s="51">
        <v>0.670686</v>
      </c>
      <c r="HV62" s="51">
        <v>0.39558100000000002</v>
      </c>
      <c r="HW62" s="51">
        <v>0.599186</v>
      </c>
      <c r="HX62" s="51">
        <v>0.36777100000000001</v>
      </c>
      <c r="HY62" s="71">
        <f t="shared" si="43"/>
        <v>0.56547344444444425</v>
      </c>
      <c r="IA62" s="50">
        <v>0.54162100000000002</v>
      </c>
      <c r="IB62" s="50">
        <v>0.70208400000000004</v>
      </c>
      <c r="IC62" s="50">
        <v>0.47734300000000002</v>
      </c>
      <c r="ID62" s="50">
        <v>0.74317</v>
      </c>
      <c r="IE62" s="50">
        <v>0.59493700000000005</v>
      </c>
      <c r="IF62" s="50">
        <v>0.536103</v>
      </c>
      <c r="IG62" s="70">
        <f t="shared" si="44"/>
        <v>0.59920966666666675</v>
      </c>
      <c r="II62" s="50">
        <v>0.73574099999999998</v>
      </c>
      <c r="IJ62" s="50">
        <v>0.68519799999999997</v>
      </c>
      <c r="IK62" s="50">
        <v>0.67792799999999998</v>
      </c>
      <c r="IL62" s="86">
        <v>0.70987100000000003</v>
      </c>
      <c r="IM62" s="95">
        <f t="shared" si="45"/>
        <v>0.70218449999999999</v>
      </c>
      <c r="IN62" s="74"/>
      <c r="IO62" s="74">
        <f t="shared" si="46"/>
        <v>0.62228920370370366</v>
      </c>
      <c r="IP62" s="74">
        <f t="shared" si="47"/>
        <v>4.1117623756573983E-2</v>
      </c>
      <c r="IQ62" s="74">
        <f t="shared" si="48"/>
        <v>28</v>
      </c>
      <c r="IR62" s="74"/>
      <c r="IS62" s="74"/>
      <c r="IT62" s="50">
        <v>0.65848099999999998</v>
      </c>
      <c r="IU62" s="50">
        <v>0.696183</v>
      </c>
      <c r="IV62" s="50">
        <v>0.63421899999999998</v>
      </c>
      <c r="IW62" s="50">
        <v>0.66577900000000001</v>
      </c>
      <c r="IX62" s="50">
        <v>0.455316</v>
      </c>
      <c r="IY62" s="50">
        <v>0.50677700000000003</v>
      </c>
      <c r="IZ62" s="50">
        <v>0.56327099999999997</v>
      </c>
      <c r="JA62" s="43">
        <f t="shared" si="49"/>
        <v>0.59714657142857142</v>
      </c>
      <c r="JC62" s="50">
        <v>0.43224400000000002</v>
      </c>
      <c r="JD62" s="50">
        <v>0.70523899999999995</v>
      </c>
      <c r="JE62" s="50">
        <v>0.95645100000000005</v>
      </c>
      <c r="JF62" s="43">
        <f t="shared" si="50"/>
        <v>0.69797799999999999</v>
      </c>
      <c r="JH62" s="51">
        <v>0.49338199999999999</v>
      </c>
      <c r="JI62" s="51">
        <v>0.60617100000000002</v>
      </c>
      <c r="JJ62" s="152">
        <v>0.86919599999999997</v>
      </c>
      <c r="JK62" s="51">
        <v>0.71381799999999995</v>
      </c>
      <c r="JL62" s="51">
        <v>0.61716599999999999</v>
      </c>
      <c r="JM62" s="51">
        <v>0.66489399999999999</v>
      </c>
      <c r="JN62" s="51">
        <v>0.58514900000000003</v>
      </c>
      <c r="JO62" s="51">
        <v>0.70075699999999996</v>
      </c>
      <c r="JP62" s="51">
        <v>0.51326000000000005</v>
      </c>
      <c r="JQ62" s="51">
        <v>0.76483699999999999</v>
      </c>
      <c r="JR62" s="51">
        <v>0.81060900000000002</v>
      </c>
      <c r="JS62" s="43">
        <f t="shared" si="51"/>
        <v>0.66720354545454541</v>
      </c>
      <c r="JU62" s="43">
        <f t="shared" si="75"/>
        <v>0.64756228571428576</v>
      </c>
      <c r="JV62" s="43">
        <f t="shared" si="76"/>
        <v>5.0415714285714286E-2</v>
      </c>
      <c r="JW62" s="43">
        <f t="shared" si="77"/>
        <v>10</v>
      </c>
      <c r="JZ62" s="50">
        <v>-6.0070000000000002E-3</v>
      </c>
      <c r="KA62" s="50">
        <v>0.21134700000000001</v>
      </c>
      <c r="KB62" s="50">
        <v>-8.0630000000000007E-3</v>
      </c>
      <c r="KC62" s="50">
        <v>1.5786999999999999E-2</v>
      </c>
      <c r="KD62" s="50">
        <v>4.8607999999999998E-2</v>
      </c>
      <c r="KE62" s="50">
        <v>5.7116E-2</v>
      </c>
      <c r="KF62" s="50">
        <v>-4.8730000000000002E-2</v>
      </c>
      <c r="KG62" s="50">
        <v>5.1427E-2</v>
      </c>
      <c r="KH62" s="50">
        <v>0.186698</v>
      </c>
      <c r="KI62" s="50">
        <v>0.175317</v>
      </c>
      <c r="KJ62" s="43">
        <f t="shared" si="52"/>
        <v>6.8349999999999994E-2</v>
      </c>
      <c r="KL62" s="50">
        <v>0.215226</v>
      </c>
      <c r="KM62" s="50">
        <v>0.16390199999999999</v>
      </c>
      <c r="KN62" s="50">
        <v>9.5464999999999994E-2</v>
      </c>
      <c r="KO62" s="50">
        <v>0.102564</v>
      </c>
      <c r="KP62" s="50">
        <v>5.5821999999999997E-2</v>
      </c>
      <c r="KQ62" s="43">
        <f t="shared" si="53"/>
        <v>0.12659580000000001</v>
      </c>
      <c r="KS62" s="50">
        <v>4.8342000000000003E-2</v>
      </c>
      <c r="KT62" s="50">
        <v>-2.0240000000000002E-3</v>
      </c>
      <c r="KU62" s="50">
        <v>3.3542000000000002E-2</v>
      </c>
      <c r="KV62" s="43">
        <f t="shared" si="54"/>
        <v>2.6620000000000005E-2</v>
      </c>
      <c r="KX62" s="43">
        <f t="shared" si="55"/>
        <v>7.3855266666666669E-2</v>
      </c>
      <c r="KY62" s="43">
        <f t="shared" si="56"/>
        <v>2.899149942778248E-2</v>
      </c>
      <c r="KZ62" s="43">
        <f t="shared" si="57"/>
        <v>18</v>
      </c>
      <c r="LD62" s="50">
        <v>0.73574099999999998</v>
      </c>
      <c r="LE62" s="50">
        <v>0.68519799999999997</v>
      </c>
      <c r="LF62" s="50">
        <v>0.67792799999999998</v>
      </c>
      <c r="LG62" s="50">
        <v>0.70987100000000003</v>
      </c>
      <c r="LH62" s="43">
        <f t="shared" si="58"/>
        <v>0.70218449999999999</v>
      </c>
      <c r="LJ62" s="51">
        <v>0.75214800000000004</v>
      </c>
      <c r="LK62" s="51">
        <v>0.45705800000000002</v>
      </c>
      <c r="LL62" s="51">
        <v>0.77485099999999996</v>
      </c>
      <c r="LM62" s="51">
        <v>0.51677799999999996</v>
      </c>
      <c r="LN62" s="51">
        <v>0.63126700000000002</v>
      </c>
      <c r="LO62" s="51">
        <v>0.84040599999999999</v>
      </c>
      <c r="LP62" s="51">
        <v>0.75138499999999997</v>
      </c>
      <c r="LQ62" s="51">
        <v>0.85350499999999996</v>
      </c>
      <c r="LR62" s="51">
        <v>0.52946400000000005</v>
      </c>
      <c r="LS62" s="51">
        <v>0.33247300000000002</v>
      </c>
      <c r="LT62" s="43">
        <f t="shared" si="59"/>
        <v>0.64393349999999994</v>
      </c>
      <c r="LV62" s="50">
        <v>0.66872200000000004</v>
      </c>
      <c r="LW62" s="50">
        <v>0.67999299999999996</v>
      </c>
      <c r="LX62" s="50">
        <v>0.52666900000000005</v>
      </c>
      <c r="LY62" s="50">
        <v>0.58607799999999999</v>
      </c>
      <c r="LZ62" s="50">
        <v>0.43034299999999998</v>
      </c>
      <c r="MA62" s="74">
        <f t="shared" si="60"/>
        <v>0.57836100000000001</v>
      </c>
      <c r="MB62" s="74"/>
      <c r="MC62" s="74">
        <f t="shared" si="61"/>
        <v>0.64149299999999998</v>
      </c>
      <c r="MD62" s="74">
        <f t="shared" si="62"/>
        <v>3.5765587828945289E-2</v>
      </c>
      <c r="ME62" s="43">
        <f t="shared" si="63"/>
        <v>19</v>
      </c>
      <c r="MH62" s="50">
        <v>9.8322000000000007E-2</v>
      </c>
      <c r="MI62" s="50">
        <v>0.10215299999999999</v>
      </c>
      <c r="MJ62" s="50">
        <v>6.8806000000000006E-2</v>
      </c>
      <c r="MK62" s="50">
        <v>0.206263</v>
      </c>
      <c r="ML62" s="50">
        <v>0.24985299999999999</v>
      </c>
      <c r="MM62" s="50">
        <v>0.35177599999999998</v>
      </c>
      <c r="MN62" s="50">
        <v>0.15620200000000001</v>
      </c>
      <c r="MO62" s="50">
        <v>0.14246300000000001</v>
      </c>
      <c r="MP62" s="50">
        <v>0.18221100000000001</v>
      </c>
      <c r="MQ62" s="50">
        <v>7.8567999999999999E-2</v>
      </c>
      <c r="MR62" s="43">
        <f t="shared" si="64"/>
        <v>0.16366169999999999</v>
      </c>
      <c r="MT62" s="50">
        <v>5.3852999999999998E-2</v>
      </c>
      <c r="MU62" s="50">
        <v>5.5603E-2</v>
      </c>
      <c r="MV62" s="50">
        <v>2.7404999999999999E-2</v>
      </c>
      <c r="MW62" s="50">
        <v>9.708E-2</v>
      </c>
      <c r="MX62" s="43">
        <f t="shared" si="65"/>
        <v>5.8485250000000003E-2</v>
      </c>
      <c r="MZ62" s="50">
        <v>5.0617000000000002E-2</v>
      </c>
      <c r="NA62" s="50">
        <v>7.6259999999999994E-2</v>
      </c>
      <c r="NB62" s="50">
        <v>3.3779000000000003E-2</v>
      </c>
      <c r="NC62" s="50">
        <v>5.7141999999999998E-2</v>
      </c>
      <c r="ND62" s="50">
        <v>6.0291999999999998E-2</v>
      </c>
      <c r="NE62" s="50">
        <v>6.7090999999999998E-2</v>
      </c>
      <c r="NF62" s="43">
        <f t="shared" si="66"/>
        <v>5.7530166666666667E-2</v>
      </c>
      <c r="NH62" s="43">
        <f t="shared" si="67"/>
        <v>9.3225705555555552E-2</v>
      </c>
      <c r="NI62" s="43">
        <f t="shared" si="68"/>
        <v>3.5219076417365811E-2</v>
      </c>
      <c r="NJ62" s="43">
        <f t="shared" si="69"/>
        <v>20</v>
      </c>
      <c r="NM62" s="51">
        <v>0.14780099999999999</v>
      </c>
      <c r="NN62" s="51">
        <v>0.40187600000000001</v>
      </c>
      <c r="NO62" s="51">
        <v>0.64474299999999996</v>
      </c>
      <c r="NP62" s="51">
        <v>0.40533000000000002</v>
      </c>
      <c r="NQ62" s="51">
        <v>0.36999599999999999</v>
      </c>
      <c r="NR62" s="51">
        <v>0.55772100000000002</v>
      </c>
      <c r="NS62" s="43">
        <f t="shared" si="70"/>
        <v>0.42124450000000002</v>
      </c>
      <c r="NU62" s="51">
        <v>0.113804</v>
      </c>
      <c r="NV62" s="51">
        <v>0.95125099999999996</v>
      </c>
      <c r="NW62" s="43">
        <f t="shared" si="71"/>
        <v>0.53252749999999993</v>
      </c>
      <c r="NY62" s="50">
        <v>0.74608600000000003</v>
      </c>
      <c r="NZ62" s="50">
        <v>0.41589999999999999</v>
      </c>
      <c r="OA62" s="50">
        <v>0.74918200000000001</v>
      </c>
      <c r="OB62" s="50">
        <v>0.63931300000000002</v>
      </c>
      <c r="OC62" s="50">
        <v>0.579009</v>
      </c>
      <c r="OD62" s="43">
        <f t="shared" si="78"/>
        <v>0.62589800000000007</v>
      </c>
      <c r="OF62" s="43">
        <f t="shared" si="79"/>
        <v>0.52655666666666667</v>
      </c>
      <c r="OG62" s="43">
        <f t="shared" si="80"/>
        <v>5.9153759822977298E-2</v>
      </c>
      <c r="OH62" s="43">
        <f t="shared" si="81"/>
        <v>13</v>
      </c>
      <c r="OI62" s="74"/>
      <c r="OJ62" s="74"/>
      <c r="OU62" s="75"/>
      <c r="OV62" s="75"/>
      <c r="OW62" s="75"/>
      <c r="OX62" s="75"/>
      <c r="PD62" s="75"/>
      <c r="PE62" s="75"/>
      <c r="PF62" s="75"/>
      <c r="PG62" s="75"/>
      <c r="PH62" s="75"/>
      <c r="PI62" s="75"/>
      <c r="PJ62" s="75"/>
      <c r="PK62" s="75"/>
      <c r="PL62" s="75"/>
      <c r="PM62" s="75"/>
      <c r="PN62" s="75"/>
      <c r="PO62" s="75"/>
      <c r="PV62" s="74"/>
      <c r="PW62" s="74"/>
      <c r="PX62" s="74"/>
      <c r="PY62" s="74"/>
      <c r="PZ62" s="74"/>
      <c r="QA62" s="74"/>
      <c r="QB62" s="74"/>
      <c r="QC62" s="74"/>
      <c r="QD62" s="74"/>
      <c r="QE62" s="74"/>
      <c r="QF62" s="74"/>
      <c r="QG62" s="74"/>
      <c r="QN62" s="74"/>
      <c r="QO62" s="74"/>
      <c r="QP62" s="74"/>
      <c r="QQ62" s="74"/>
      <c r="QR62" s="74"/>
      <c r="QS62" s="74"/>
      <c r="QU62" s="74"/>
      <c r="QV62" s="74"/>
      <c r="QW62" s="74"/>
      <c r="QY62" s="74"/>
      <c r="QZ62" s="74"/>
      <c r="RA62" s="74"/>
      <c r="RG62" s="74"/>
      <c r="RI62" s="74"/>
      <c r="RQ62" s="74"/>
      <c r="RR62" s="74"/>
      <c r="RZ62" s="74"/>
      <c r="SA62" s="74"/>
      <c r="SB62" s="74"/>
      <c r="SC62" s="74"/>
      <c r="SI62" s="74"/>
      <c r="SJ62" s="74"/>
    </row>
    <row r="63" spans="1:504" x14ac:dyDescent="0.2">
      <c r="A63" s="58">
        <v>81.94</v>
      </c>
      <c r="B63" s="43">
        <f t="shared" si="82"/>
        <v>76.5</v>
      </c>
      <c r="C63" s="43">
        <v>55</v>
      </c>
      <c r="E63" s="50">
        <v>0.81463099999999999</v>
      </c>
      <c r="F63" s="50">
        <v>0.70100899999999999</v>
      </c>
      <c r="G63" s="50">
        <v>0.75163800000000003</v>
      </c>
      <c r="H63" s="50">
        <v>0.64979500000000001</v>
      </c>
      <c r="I63" s="50">
        <v>0.87107199999999996</v>
      </c>
      <c r="J63" s="50">
        <v>0.70540099999999994</v>
      </c>
      <c r="K63" s="50">
        <v>0.49015399999999998</v>
      </c>
      <c r="L63" s="50">
        <v>0.65768199999999999</v>
      </c>
      <c r="M63" s="50">
        <v>0.67810999999999999</v>
      </c>
      <c r="N63" s="50">
        <v>0.76718699999999995</v>
      </c>
      <c r="O63" s="70">
        <f t="shared" si="9"/>
        <v>0.70866790000000013</v>
      </c>
      <c r="Q63" s="50">
        <v>0.76497000000000004</v>
      </c>
      <c r="R63" s="50">
        <v>0.96905799999999997</v>
      </c>
      <c r="S63" s="50">
        <v>0.63596299999999995</v>
      </c>
      <c r="T63" s="50">
        <v>0.51733499999999999</v>
      </c>
      <c r="U63" s="70">
        <f t="shared" si="10"/>
        <v>0.72183149999999996</v>
      </c>
      <c r="W63" s="50">
        <v>0.56291899999999995</v>
      </c>
      <c r="X63" s="50">
        <v>0.60791799999999996</v>
      </c>
      <c r="Y63" s="50">
        <v>0.48957200000000001</v>
      </c>
      <c r="Z63" s="50">
        <v>0.83063699999999996</v>
      </c>
      <c r="AA63" s="50">
        <v>0.55807799999999996</v>
      </c>
      <c r="AB63" s="50">
        <v>0.639652</v>
      </c>
      <c r="AC63" s="50">
        <v>0.51946000000000003</v>
      </c>
      <c r="AD63" s="70">
        <f t="shared" si="11"/>
        <v>0.60117657142857139</v>
      </c>
      <c r="AF63" s="50">
        <v>0.51133899999999999</v>
      </c>
      <c r="AG63" s="50">
        <v>0.49207200000000001</v>
      </c>
      <c r="AH63" s="50">
        <v>0.63145499999999999</v>
      </c>
      <c r="AI63" s="50">
        <v>0.52115500000000003</v>
      </c>
      <c r="AJ63" s="50">
        <v>0.48173199999999999</v>
      </c>
      <c r="AK63" s="50">
        <v>0.553149</v>
      </c>
      <c r="AL63" s="50">
        <v>0.37350499999999998</v>
      </c>
      <c r="AM63" s="70">
        <f t="shared" si="12"/>
        <v>0.50920100000000001</v>
      </c>
      <c r="AO63" s="43">
        <f t="shared" si="13"/>
        <v>0.63521924285714282</v>
      </c>
      <c r="AP63" s="43">
        <f t="shared" si="14"/>
        <v>4.9946545871782926E-2</v>
      </c>
      <c r="AQ63" s="43">
        <f t="shared" si="15"/>
        <v>28</v>
      </c>
      <c r="AU63" s="51">
        <v>0.40778999999999999</v>
      </c>
      <c r="AV63" s="51">
        <v>0.51851199999999997</v>
      </c>
      <c r="AW63" s="51">
        <v>0.84042099999999997</v>
      </c>
      <c r="AX63" s="51">
        <v>0.32531700000000002</v>
      </c>
      <c r="AY63" s="51">
        <v>0.54122099999999995</v>
      </c>
      <c r="AZ63" s="51">
        <v>0.85322799999999999</v>
      </c>
      <c r="BA63" s="51">
        <v>0.61477499999999996</v>
      </c>
      <c r="BB63" s="51">
        <v>0.56670799999999999</v>
      </c>
      <c r="BC63" s="51">
        <v>0.59338199999999997</v>
      </c>
      <c r="BD63" s="51">
        <v>0.42631599999999997</v>
      </c>
      <c r="BE63" s="51">
        <v>0.82526600000000006</v>
      </c>
      <c r="BF63" s="51">
        <v>0.56095300000000003</v>
      </c>
      <c r="BG63" s="51">
        <v>0.70404</v>
      </c>
      <c r="BH63" s="51">
        <v>0.47436</v>
      </c>
      <c r="BI63" s="51">
        <v>0.66067699999999996</v>
      </c>
      <c r="BJ63" s="51">
        <v>0.42121900000000001</v>
      </c>
      <c r="BK63" s="51">
        <v>0.58181300000000002</v>
      </c>
      <c r="BL63" s="51">
        <v>0.35874299999999998</v>
      </c>
      <c r="BM63" s="43">
        <f t="shared" si="16"/>
        <v>0.57081894444444459</v>
      </c>
      <c r="BO63" s="50">
        <v>0.389818</v>
      </c>
      <c r="BP63" s="50">
        <v>0.60453199999999996</v>
      </c>
      <c r="BQ63" s="50">
        <v>0.49881199999999998</v>
      </c>
      <c r="BR63" s="50">
        <v>0.69851300000000005</v>
      </c>
      <c r="BS63" s="50">
        <v>0.59847399999999995</v>
      </c>
      <c r="BT63" s="50">
        <v>0.52154800000000001</v>
      </c>
      <c r="BU63" s="43">
        <f t="shared" si="17"/>
        <v>0.55194949999999998</v>
      </c>
      <c r="BW63" s="50">
        <v>0.73391899999999999</v>
      </c>
      <c r="BX63" s="50">
        <v>0.72317799999999999</v>
      </c>
      <c r="BY63" s="50">
        <v>0.69453900000000002</v>
      </c>
      <c r="BZ63" s="50">
        <v>0.68098199999999998</v>
      </c>
      <c r="CA63" s="43">
        <f t="shared" si="18"/>
        <v>0.70815450000000002</v>
      </c>
      <c r="CC63" s="51">
        <v>0.76593999999999995</v>
      </c>
      <c r="CD63" s="51">
        <v>0.49688900000000003</v>
      </c>
      <c r="CE63" s="51">
        <v>0.84394599999999997</v>
      </c>
      <c r="CF63" s="51">
        <v>0.48349900000000001</v>
      </c>
      <c r="CG63" s="51">
        <v>0.66057900000000003</v>
      </c>
      <c r="CH63" s="51">
        <v>0.87920100000000001</v>
      </c>
      <c r="CI63" s="51">
        <v>0.73802299999999998</v>
      </c>
      <c r="CJ63" s="51">
        <v>0.88517500000000005</v>
      </c>
      <c r="CK63" s="51">
        <v>0.54534700000000003</v>
      </c>
      <c r="CL63" s="51">
        <v>0.332563</v>
      </c>
      <c r="CM63" s="43">
        <f t="shared" si="19"/>
        <v>0.66311620000000016</v>
      </c>
      <c r="CO63" s="50">
        <v>0.61649500000000002</v>
      </c>
      <c r="CP63" s="50">
        <v>0.67888000000000004</v>
      </c>
      <c r="CQ63" s="50">
        <v>0.49773099999999998</v>
      </c>
      <c r="CR63" s="50">
        <v>0.61890800000000001</v>
      </c>
      <c r="CS63" s="50">
        <v>0.43866500000000003</v>
      </c>
      <c r="CT63" s="43">
        <f t="shared" si="20"/>
        <v>0.57013579999999997</v>
      </c>
      <c r="CV63" s="43">
        <f t="shared" si="21"/>
        <v>0.61283498888888899</v>
      </c>
      <c r="CW63" s="43">
        <f t="shared" si="22"/>
        <v>6.8756128579616327E-2</v>
      </c>
      <c r="CX63" s="43">
        <f t="shared" si="23"/>
        <v>43</v>
      </c>
      <c r="DB63" s="50">
        <v>0.51094099999999998</v>
      </c>
      <c r="DC63" s="50">
        <v>0.579098</v>
      </c>
      <c r="DD63" s="50">
        <v>0.38725399999999999</v>
      </c>
      <c r="DE63" s="50">
        <v>0.36674600000000002</v>
      </c>
      <c r="DF63" s="50">
        <v>0.81189699999999998</v>
      </c>
      <c r="DG63" s="50">
        <v>0.73664300000000005</v>
      </c>
      <c r="DH63" s="43">
        <f t="shared" si="24"/>
        <v>0.5654298333333333</v>
      </c>
      <c r="DJ63" s="50">
        <v>0.197824</v>
      </c>
      <c r="DK63" s="50">
        <v>0.43797399999999997</v>
      </c>
      <c r="DL63" s="50">
        <v>0.39390700000000001</v>
      </c>
      <c r="DM63" s="50">
        <v>0.298398</v>
      </c>
      <c r="DN63" s="50">
        <v>0.69991800000000004</v>
      </c>
      <c r="DO63" s="50">
        <v>0.67618699999999998</v>
      </c>
      <c r="DP63" s="50">
        <v>0.60276099999999999</v>
      </c>
      <c r="DQ63" s="50">
        <v>0.80176199999999997</v>
      </c>
      <c r="DR63" s="50">
        <v>0.49711699999999998</v>
      </c>
      <c r="DS63" s="50">
        <v>0.52878000000000003</v>
      </c>
      <c r="DT63" s="50">
        <v>0.48769099999999999</v>
      </c>
      <c r="DU63" s="50">
        <v>0.70666799999999996</v>
      </c>
      <c r="DV63" s="50">
        <v>0.990707</v>
      </c>
      <c r="DW63" s="43">
        <f t="shared" si="25"/>
        <v>0.56305338461538468</v>
      </c>
      <c r="DY63" s="50">
        <v>0.48488100000000001</v>
      </c>
      <c r="DZ63" s="50">
        <v>0.48357899999999998</v>
      </c>
      <c r="EA63" s="50">
        <v>0.60144900000000001</v>
      </c>
      <c r="EB63" s="50">
        <v>0.46020499999999998</v>
      </c>
      <c r="EC63" s="50">
        <v>0.695488</v>
      </c>
      <c r="ED63" s="43">
        <f t="shared" si="26"/>
        <v>0.54512040000000006</v>
      </c>
      <c r="EF63" s="50">
        <v>0.20016200000000001</v>
      </c>
      <c r="EG63" s="50">
        <v>0.30220999999999998</v>
      </c>
      <c r="EH63" s="50">
        <v>0.43801400000000001</v>
      </c>
      <c r="EI63" s="50">
        <v>0.70249899999999998</v>
      </c>
      <c r="EJ63" s="50">
        <v>0.35907</v>
      </c>
      <c r="EK63" s="43">
        <f t="shared" si="27"/>
        <v>0.40039100000000005</v>
      </c>
      <c r="EM63" s="43">
        <f t="shared" si="28"/>
        <v>0.51849865448717947</v>
      </c>
      <c r="EN63" s="43">
        <f t="shared" si="29"/>
        <v>3.962931880491502E-2</v>
      </c>
      <c r="EO63" s="43">
        <f t="shared" si="30"/>
        <v>29</v>
      </c>
      <c r="ER63" s="50">
        <v>0.28144200000000003</v>
      </c>
      <c r="ES63" s="50">
        <v>0.74754200000000004</v>
      </c>
      <c r="ET63" s="50">
        <v>0.598109</v>
      </c>
      <c r="EU63" s="43">
        <f t="shared" si="31"/>
        <v>0.54236433333333334</v>
      </c>
      <c r="EW63" s="50">
        <v>0.34109499999999998</v>
      </c>
      <c r="EX63" s="50">
        <v>0.232709</v>
      </c>
      <c r="EY63" s="50">
        <v>0.35695100000000002</v>
      </c>
      <c r="EZ63" s="50">
        <v>0.21720100000000001</v>
      </c>
      <c r="FA63" s="50">
        <v>0.54783400000000004</v>
      </c>
      <c r="FB63" s="50">
        <v>0.30862400000000001</v>
      </c>
      <c r="FC63" s="43">
        <f t="shared" si="32"/>
        <v>0.334069</v>
      </c>
      <c r="FE63" s="50">
        <v>0.53187499999999999</v>
      </c>
      <c r="FF63" s="50">
        <v>0.61753800000000003</v>
      </c>
      <c r="FG63" s="50">
        <v>0.52425500000000003</v>
      </c>
      <c r="FH63" s="50">
        <v>0.602522</v>
      </c>
      <c r="FI63" s="50">
        <v>0.56998000000000004</v>
      </c>
      <c r="FJ63" s="50">
        <v>0.51866900000000005</v>
      </c>
      <c r="FK63" s="50">
        <v>0.413881</v>
      </c>
      <c r="FL63" s="50">
        <v>0.31984600000000002</v>
      </c>
      <c r="FM63" s="50">
        <v>0.59884099999999996</v>
      </c>
      <c r="FN63" s="50">
        <v>0.55029600000000001</v>
      </c>
      <c r="FO63" s="43">
        <f t="shared" si="33"/>
        <v>0.52477030000000002</v>
      </c>
      <c r="FQ63" s="51">
        <v>0.29871999999999999</v>
      </c>
      <c r="FR63" s="51">
        <v>1.0688740000000001</v>
      </c>
      <c r="FS63" s="51">
        <v>0.77673999999999999</v>
      </c>
      <c r="FT63" s="43">
        <f t="shared" si="34"/>
        <v>0.71477799999999991</v>
      </c>
      <c r="FV63" s="43">
        <f t="shared" si="35"/>
        <v>0.52899540833333336</v>
      </c>
      <c r="FW63" s="43">
        <f t="shared" si="36"/>
        <v>7.7839608452360071E-2</v>
      </c>
      <c r="FX63" s="43">
        <f t="shared" si="37"/>
        <v>22</v>
      </c>
      <c r="GA63" s="50">
        <v>0.40771299999999999</v>
      </c>
      <c r="GB63" s="50">
        <v>0.408414</v>
      </c>
      <c r="GC63" s="43">
        <f t="shared" si="38"/>
        <v>0.40806350000000002</v>
      </c>
      <c r="GE63" s="50">
        <v>0.56920899999999996</v>
      </c>
      <c r="GF63" s="51">
        <v>0.49802400000000002</v>
      </c>
      <c r="GG63" s="51">
        <v>0.15021200000000001</v>
      </c>
      <c r="GH63" s="43">
        <f t="shared" si="39"/>
        <v>0.32411800000000002</v>
      </c>
      <c r="GJ63" s="50">
        <v>0.67256199999999999</v>
      </c>
      <c r="GK63" s="50">
        <v>0.38411800000000001</v>
      </c>
      <c r="GL63" s="50">
        <v>0.73165100000000005</v>
      </c>
      <c r="GM63" s="43">
        <f t="shared" si="40"/>
        <v>0.59611033333333341</v>
      </c>
      <c r="GO63" s="51">
        <v>0.59252899999999997</v>
      </c>
      <c r="GP63" s="51">
        <v>0.35539100000000001</v>
      </c>
      <c r="GQ63" s="51">
        <v>0.429419</v>
      </c>
      <c r="GR63" s="51">
        <v>0.411194</v>
      </c>
      <c r="GS63" s="51">
        <v>0.330849</v>
      </c>
      <c r="GT63" s="51">
        <v>0.56769099999999995</v>
      </c>
      <c r="GU63" s="51">
        <v>0.49154599999999998</v>
      </c>
      <c r="GV63" s="51">
        <v>0.67757800000000001</v>
      </c>
      <c r="GW63" s="51">
        <v>0.74657300000000004</v>
      </c>
      <c r="GX63" s="43">
        <f t="shared" si="41"/>
        <v>0.51141888888888898</v>
      </c>
      <c r="GZ63" s="43">
        <f t="shared" si="73"/>
        <v>0.47437520833333335</v>
      </c>
      <c r="HA63" s="43">
        <f t="shared" si="74"/>
        <v>6.5055975909759312E-2</v>
      </c>
      <c r="HB63" s="43">
        <f t="shared" si="42"/>
        <v>17</v>
      </c>
      <c r="HG63" s="51">
        <v>0.40778999999999999</v>
      </c>
      <c r="HH63" s="51">
        <v>0.51851199999999997</v>
      </c>
      <c r="HI63" s="51">
        <v>0.84042099999999997</v>
      </c>
      <c r="HJ63" s="51">
        <v>0.32531700000000002</v>
      </c>
      <c r="HK63" s="51">
        <v>0.54122099999999995</v>
      </c>
      <c r="HL63" s="51">
        <v>0.85322799999999999</v>
      </c>
      <c r="HM63" s="51">
        <v>0.61477499999999996</v>
      </c>
      <c r="HN63" s="51">
        <v>0.56670799999999999</v>
      </c>
      <c r="HO63" s="51">
        <v>0.59338199999999997</v>
      </c>
      <c r="HP63" s="51">
        <v>0.42631599999999997</v>
      </c>
      <c r="HQ63" s="51">
        <v>0.82526600000000006</v>
      </c>
      <c r="HR63" s="51">
        <v>0.56095300000000003</v>
      </c>
      <c r="HS63" s="51">
        <v>0.70404</v>
      </c>
      <c r="HT63" s="51">
        <v>0.47436</v>
      </c>
      <c r="HU63" s="51">
        <v>0.66067699999999996</v>
      </c>
      <c r="HV63" s="51">
        <v>0.42121900000000001</v>
      </c>
      <c r="HW63" s="51">
        <v>0.58181300000000002</v>
      </c>
      <c r="HX63" s="51">
        <v>0.35874299999999998</v>
      </c>
      <c r="HY63" s="71">
        <f t="shared" si="43"/>
        <v>0.57081894444444459</v>
      </c>
      <c r="IA63" s="50">
        <v>0.389818</v>
      </c>
      <c r="IB63" s="50">
        <v>0.60453199999999996</v>
      </c>
      <c r="IC63" s="50">
        <v>0.49881199999999998</v>
      </c>
      <c r="ID63" s="50">
        <v>0.69851300000000005</v>
      </c>
      <c r="IE63" s="50">
        <v>0.59847399999999995</v>
      </c>
      <c r="IF63" s="50">
        <v>0.52154800000000001</v>
      </c>
      <c r="IG63" s="70">
        <f t="shared" si="44"/>
        <v>0.55194949999999998</v>
      </c>
      <c r="II63" s="50">
        <v>0.73391899999999999</v>
      </c>
      <c r="IJ63" s="50">
        <v>0.72317799999999999</v>
      </c>
      <c r="IK63" s="50">
        <v>0.69453900000000002</v>
      </c>
      <c r="IL63" s="86">
        <v>0.68098199999999998</v>
      </c>
      <c r="IM63" s="95">
        <f t="shared" si="45"/>
        <v>0.70815450000000002</v>
      </c>
      <c r="IN63" s="74"/>
      <c r="IO63" s="74">
        <f t="shared" si="46"/>
        <v>0.6103076481481482</v>
      </c>
      <c r="IP63" s="74">
        <f t="shared" si="47"/>
        <v>4.9225734449909915E-2</v>
      </c>
      <c r="IQ63" s="74">
        <f t="shared" si="48"/>
        <v>28</v>
      </c>
      <c r="IR63" s="74"/>
      <c r="IS63" s="74"/>
      <c r="IT63" s="50">
        <v>0.60705299999999995</v>
      </c>
      <c r="IU63" s="50">
        <v>0.73609400000000003</v>
      </c>
      <c r="IV63" s="50">
        <v>0.59403700000000004</v>
      </c>
      <c r="IW63" s="50">
        <v>0.66030199999999994</v>
      </c>
      <c r="IX63" s="50">
        <v>0.44201400000000002</v>
      </c>
      <c r="IY63" s="50">
        <v>0.49748300000000001</v>
      </c>
      <c r="IZ63" s="50">
        <v>0.59614599999999995</v>
      </c>
      <c r="JA63" s="43">
        <f t="shared" si="49"/>
        <v>0.59044699999999994</v>
      </c>
      <c r="JC63" s="50">
        <v>0.50444800000000001</v>
      </c>
      <c r="JD63" s="50">
        <v>0.70494299999999999</v>
      </c>
      <c r="JE63" s="50">
        <v>0.89458000000000004</v>
      </c>
      <c r="JF63" s="43">
        <f t="shared" si="50"/>
        <v>0.70132366666666668</v>
      </c>
      <c r="JH63" s="51">
        <v>0.488126</v>
      </c>
      <c r="JI63" s="51">
        <v>0.57752599999999998</v>
      </c>
      <c r="JJ63" s="152">
        <v>0.89541800000000005</v>
      </c>
      <c r="JK63" s="51">
        <v>0.68093499999999996</v>
      </c>
      <c r="JL63" s="51">
        <v>0.60551299999999997</v>
      </c>
      <c r="JM63" s="51">
        <v>0.62502999999999997</v>
      </c>
      <c r="JN63" s="51">
        <v>0.63039100000000003</v>
      </c>
      <c r="JO63" s="51">
        <v>0.76184200000000002</v>
      </c>
      <c r="JP63" s="51">
        <v>0.52014800000000005</v>
      </c>
      <c r="JQ63" s="51">
        <v>0.67449499999999996</v>
      </c>
      <c r="JR63" s="51">
        <v>0.85153900000000005</v>
      </c>
      <c r="JS63" s="43">
        <f t="shared" si="51"/>
        <v>0.66463300000000003</v>
      </c>
      <c r="JU63" s="43">
        <f t="shared" si="75"/>
        <v>0.64588533333333331</v>
      </c>
      <c r="JV63" s="43">
        <f t="shared" si="76"/>
        <v>5.5438333333333367E-2</v>
      </c>
      <c r="JW63" s="43">
        <f t="shared" si="77"/>
        <v>10</v>
      </c>
      <c r="JZ63" s="50">
        <v>-3.1553999999999999E-2</v>
      </c>
      <c r="KA63" s="50">
        <v>0.19111700000000001</v>
      </c>
      <c r="KB63" s="50">
        <v>-1.0222E-2</v>
      </c>
      <c r="KC63" s="50">
        <v>1.7670999999999999E-2</v>
      </c>
      <c r="KD63" s="50">
        <v>6.8481E-2</v>
      </c>
      <c r="KE63" s="50">
        <v>5.7315999999999999E-2</v>
      </c>
      <c r="KF63" s="50">
        <v>-4.9592999999999998E-2</v>
      </c>
      <c r="KG63" s="50">
        <v>4.5255999999999998E-2</v>
      </c>
      <c r="KH63" s="50">
        <v>0.26350099999999999</v>
      </c>
      <c r="KI63" s="50">
        <v>0.12701799999999999</v>
      </c>
      <c r="KJ63" s="43">
        <f t="shared" si="52"/>
        <v>6.7899100000000004E-2</v>
      </c>
      <c r="KL63" s="50">
        <v>0.126114</v>
      </c>
      <c r="KM63" s="50">
        <v>0.20085800000000001</v>
      </c>
      <c r="KN63" s="50">
        <v>0.102062</v>
      </c>
      <c r="KO63" s="50">
        <v>9.2772999999999994E-2</v>
      </c>
      <c r="KP63" s="50">
        <v>7.3473999999999998E-2</v>
      </c>
      <c r="KQ63" s="43">
        <f t="shared" si="53"/>
        <v>0.11905620000000001</v>
      </c>
      <c r="KS63" s="50">
        <v>4.0577000000000002E-2</v>
      </c>
      <c r="KT63" s="50">
        <v>-5.5919999999999997E-3</v>
      </c>
      <c r="KU63" s="50">
        <v>5.5162999999999997E-2</v>
      </c>
      <c r="KV63" s="43">
        <f t="shared" si="54"/>
        <v>3.0049333333333334E-2</v>
      </c>
      <c r="KX63" s="43">
        <f t="shared" si="55"/>
        <v>7.2334877777777792E-2</v>
      </c>
      <c r="KY63" s="43">
        <f t="shared" si="56"/>
        <v>2.5789614652832738E-2</v>
      </c>
      <c r="KZ63" s="43">
        <f t="shared" si="57"/>
        <v>18</v>
      </c>
      <c r="LD63" s="50">
        <v>0.73391899999999999</v>
      </c>
      <c r="LE63" s="50">
        <v>0.72317799999999999</v>
      </c>
      <c r="LF63" s="50">
        <v>0.69453900000000002</v>
      </c>
      <c r="LG63" s="50">
        <v>0.68098199999999998</v>
      </c>
      <c r="LH63" s="43">
        <f t="shared" si="58"/>
        <v>0.70815450000000002</v>
      </c>
      <c r="LJ63" s="51">
        <v>0.76593999999999995</v>
      </c>
      <c r="LK63" s="51">
        <v>0.49688900000000003</v>
      </c>
      <c r="LL63" s="51">
        <v>0.84394599999999997</v>
      </c>
      <c r="LM63" s="51">
        <v>0.48349900000000001</v>
      </c>
      <c r="LN63" s="51">
        <v>0.66057900000000003</v>
      </c>
      <c r="LO63" s="51">
        <v>0.87920100000000001</v>
      </c>
      <c r="LP63" s="51">
        <v>0.73802299999999998</v>
      </c>
      <c r="LQ63" s="51">
        <v>0.88517500000000005</v>
      </c>
      <c r="LR63" s="51">
        <v>0.54534700000000003</v>
      </c>
      <c r="LS63" s="51">
        <v>0.332563</v>
      </c>
      <c r="LT63" s="43">
        <f t="shared" si="59"/>
        <v>0.66311620000000016</v>
      </c>
      <c r="LV63" s="50">
        <v>0.61649500000000002</v>
      </c>
      <c r="LW63" s="50">
        <v>0.67888000000000004</v>
      </c>
      <c r="LX63" s="50">
        <v>0.49773099999999998</v>
      </c>
      <c r="LY63" s="50">
        <v>0.61890800000000001</v>
      </c>
      <c r="LZ63" s="50">
        <v>0.43866500000000003</v>
      </c>
      <c r="MA63" s="74">
        <f t="shared" si="60"/>
        <v>0.57013579999999997</v>
      </c>
      <c r="MB63" s="74"/>
      <c r="MC63" s="74">
        <f t="shared" si="61"/>
        <v>0.64713550000000009</v>
      </c>
      <c r="MD63" s="74">
        <f t="shared" si="62"/>
        <v>4.0635893275075607E-2</v>
      </c>
      <c r="ME63" s="43">
        <f t="shared" si="63"/>
        <v>19</v>
      </c>
      <c r="MH63" s="50">
        <v>0.102506</v>
      </c>
      <c r="MI63" s="50">
        <v>8.7763999999999995E-2</v>
      </c>
      <c r="MJ63" s="50">
        <v>6.9551000000000002E-2</v>
      </c>
      <c r="MK63" s="50">
        <v>0.20830399999999999</v>
      </c>
      <c r="ML63" s="50">
        <v>0.28186899999999998</v>
      </c>
      <c r="MM63" s="50">
        <v>0.379548</v>
      </c>
      <c r="MN63" s="50">
        <v>0.142177</v>
      </c>
      <c r="MO63" s="50">
        <v>0.13825000000000001</v>
      </c>
      <c r="MP63" s="50">
        <v>0.20368800000000001</v>
      </c>
      <c r="MQ63" s="50">
        <v>7.8324000000000005E-2</v>
      </c>
      <c r="MR63" s="43">
        <f t="shared" si="64"/>
        <v>0.16919809999999999</v>
      </c>
      <c r="MT63" s="50">
        <v>4.7507000000000001E-2</v>
      </c>
      <c r="MU63" s="50">
        <v>5.5478E-2</v>
      </c>
      <c r="MV63" s="50">
        <v>3.4537999999999999E-2</v>
      </c>
      <c r="MW63" s="50">
        <v>9.5513000000000001E-2</v>
      </c>
      <c r="MX63" s="43">
        <f t="shared" si="65"/>
        <v>5.8259000000000005E-2</v>
      </c>
      <c r="MZ63" s="50">
        <v>3.1956999999999999E-2</v>
      </c>
      <c r="NA63" s="50">
        <v>7.6087000000000002E-2</v>
      </c>
      <c r="NB63" s="50">
        <v>2.9059999999999999E-2</v>
      </c>
      <c r="NC63" s="50">
        <v>4.3910999999999999E-2</v>
      </c>
      <c r="ND63" s="50">
        <v>6.7982000000000001E-2</v>
      </c>
      <c r="NE63" s="50">
        <v>6.3906000000000004E-2</v>
      </c>
      <c r="NF63" s="43">
        <f t="shared" si="66"/>
        <v>5.2150500000000009E-2</v>
      </c>
      <c r="NH63" s="43">
        <f t="shared" si="67"/>
        <v>9.3202533333333337E-2</v>
      </c>
      <c r="NI63" s="43">
        <f t="shared" si="68"/>
        <v>3.8038677937959106E-2</v>
      </c>
      <c r="NJ63" s="43">
        <f t="shared" si="69"/>
        <v>20</v>
      </c>
      <c r="NM63" s="51">
        <v>0.219192</v>
      </c>
      <c r="NN63" s="51">
        <v>0.38469799999999998</v>
      </c>
      <c r="NO63" s="51">
        <v>0.73771200000000003</v>
      </c>
      <c r="NP63" s="51">
        <v>0.47500100000000001</v>
      </c>
      <c r="NQ63" s="51">
        <v>0.319081</v>
      </c>
      <c r="NR63" s="51">
        <v>0.56085399999999996</v>
      </c>
      <c r="NS63" s="43">
        <f t="shared" si="70"/>
        <v>0.44942299999999996</v>
      </c>
      <c r="NU63" s="51">
        <v>0.13728000000000001</v>
      </c>
      <c r="NV63" s="51">
        <v>0.65396399999999999</v>
      </c>
      <c r="NW63" s="43">
        <f t="shared" si="71"/>
        <v>0.39562200000000003</v>
      </c>
      <c r="NY63" s="50">
        <v>0.71773699999999996</v>
      </c>
      <c r="NZ63" s="50">
        <v>0.331733</v>
      </c>
      <c r="OA63" s="50">
        <v>0.67513299999999998</v>
      </c>
      <c r="OB63" s="50">
        <v>0.72748000000000002</v>
      </c>
      <c r="OC63" s="50">
        <v>0.56994299999999998</v>
      </c>
      <c r="OD63" s="43">
        <f t="shared" si="78"/>
        <v>0.60440519999999998</v>
      </c>
      <c r="OF63" s="43">
        <f t="shared" si="79"/>
        <v>0.48315006666666666</v>
      </c>
      <c r="OG63" s="43">
        <f t="shared" si="80"/>
        <v>6.258525497275283E-2</v>
      </c>
      <c r="OH63" s="43">
        <f t="shared" si="81"/>
        <v>13</v>
      </c>
      <c r="OI63" s="74"/>
      <c r="OJ63" s="74"/>
      <c r="OU63" s="75"/>
      <c r="OV63" s="75"/>
      <c r="OW63" s="75"/>
      <c r="OX63" s="75"/>
      <c r="PD63" s="75"/>
      <c r="PE63" s="75"/>
      <c r="PF63" s="75"/>
      <c r="PG63" s="75"/>
      <c r="PH63" s="75"/>
      <c r="PI63" s="75"/>
      <c r="PJ63" s="75"/>
      <c r="PK63" s="75"/>
      <c r="PL63" s="75"/>
      <c r="PM63" s="75"/>
      <c r="PN63" s="75"/>
      <c r="PO63" s="75"/>
      <c r="PV63" s="74"/>
      <c r="PW63" s="74"/>
      <c r="PX63" s="74"/>
      <c r="PY63" s="74"/>
      <c r="PZ63" s="74"/>
      <c r="QA63" s="74"/>
      <c r="QB63" s="74"/>
      <c r="QC63" s="74"/>
      <c r="QD63" s="74"/>
      <c r="QE63" s="74"/>
      <c r="QF63" s="74"/>
      <c r="QG63" s="74"/>
      <c r="QN63" s="74"/>
      <c r="QO63" s="74"/>
      <c r="QP63" s="74"/>
      <c r="QQ63" s="74"/>
      <c r="QR63" s="74"/>
      <c r="QS63" s="74"/>
      <c r="QU63" s="74"/>
      <c r="QV63" s="74"/>
      <c r="QW63" s="74"/>
      <c r="QY63" s="74"/>
      <c r="QZ63" s="74"/>
      <c r="RA63" s="74"/>
      <c r="RG63" s="74"/>
      <c r="RI63" s="74"/>
      <c r="RQ63" s="74"/>
      <c r="RR63" s="74"/>
      <c r="RZ63" s="74"/>
      <c r="SA63" s="74"/>
      <c r="SB63" s="74"/>
      <c r="SC63" s="74"/>
      <c r="SI63" s="74"/>
      <c r="SJ63" s="74"/>
    </row>
    <row r="64" spans="1:504" x14ac:dyDescent="0.2">
      <c r="A64" s="58">
        <v>83.53</v>
      </c>
      <c r="B64" s="43">
        <f t="shared" si="82"/>
        <v>78</v>
      </c>
      <c r="C64" s="43">
        <v>56</v>
      </c>
      <c r="E64" s="50">
        <v>0.77737400000000001</v>
      </c>
      <c r="F64" s="50">
        <v>0.64842200000000005</v>
      </c>
      <c r="G64" s="50">
        <v>0.74238400000000004</v>
      </c>
      <c r="H64" s="50">
        <v>0.68884800000000002</v>
      </c>
      <c r="I64" s="50">
        <v>0.88691699999999996</v>
      </c>
      <c r="J64" s="50">
        <v>0.75962499999999999</v>
      </c>
      <c r="K64" s="50">
        <v>0.479045</v>
      </c>
      <c r="L64" s="50">
        <v>0.63323399999999996</v>
      </c>
      <c r="M64" s="50">
        <v>0.67267900000000003</v>
      </c>
      <c r="N64" s="50">
        <v>0.72537399999999996</v>
      </c>
      <c r="O64" s="70">
        <f t="shared" si="9"/>
        <v>0.70139019999999996</v>
      </c>
      <c r="Q64" s="50">
        <v>0.60155599999999998</v>
      </c>
      <c r="R64" s="50">
        <v>0.94287500000000002</v>
      </c>
      <c r="S64" s="50">
        <v>0.69963799999999998</v>
      </c>
      <c r="T64" s="50">
        <v>0.54536899999999999</v>
      </c>
      <c r="U64" s="70">
        <f t="shared" si="10"/>
        <v>0.69735949999999991</v>
      </c>
      <c r="W64" s="50">
        <v>0.57552599999999998</v>
      </c>
      <c r="X64" s="50">
        <v>0.64435799999999999</v>
      </c>
      <c r="Y64" s="50">
        <v>0.47858600000000001</v>
      </c>
      <c r="Z64" s="50">
        <v>0.82176499999999997</v>
      </c>
      <c r="AA64" s="50">
        <v>0.53267299999999995</v>
      </c>
      <c r="AB64" s="50">
        <v>0.625915</v>
      </c>
      <c r="AC64" s="50">
        <v>0.57166499999999998</v>
      </c>
      <c r="AD64" s="70">
        <f t="shared" si="11"/>
        <v>0.60721257142857143</v>
      </c>
      <c r="AF64" s="50">
        <v>0.34734700000000002</v>
      </c>
      <c r="AG64" s="50">
        <v>0.47035199999999999</v>
      </c>
      <c r="AH64" s="50">
        <v>0.676014</v>
      </c>
      <c r="AI64" s="50">
        <v>0.51112199999999997</v>
      </c>
      <c r="AJ64" s="50">
        <v>0.48442499999999999</v>
      </c>
      <c r="AK64" s="50">
        <v>0.56530000000000002</v>
      </c>
      <c r="AL64" s="50">
        <v>0.36152699999999999</v>
      </c>
      <c r="AM64" s="70">
        <f t="shared" si="12"/>
        <v>0.48801242857142857</v>
      </c>
      <c r="AO64" s="43">
        <f t="shared" si="13"/>
        <v>0.62349367499999997</v>
      </c>
      <c r="AP64" s="43">
        <f t="shared" si="14"/>
        <v>5.0120081784773979E-2</v>
      </c>
      <c r="AQ64" s="43">
        <f t="shared" si="15"/>
        <v>28</v>
      </c>
      <c r="AU64" s="51">
        <v>0.42473100000000003</v>
      </c>
      <c r="AV64" s="51">
        <v>0.50483800000000001</v>
      </c>
      <c r="AW64" s="51">
        <v>0.77120999999999995</v>
      </c>
      <c r="AX64" s="51">
        <v>0.39221200000000001</v>
      </c>
      <c r="AY64" s="51">
        <v>0.48784699999999998</v>
      </c>
      <c r="AZ64" s="51">
        <v>0.81726900000000002</v>
      </c>
      <c r="BA64" s="51">
        <v>0.67287300000000005</v>
      </c>
      <c r="BB64" s="51">
        <v>0.57366399999999995</v>
      </c>
      <c r="BC64" s="51">
        <v>0.65487200000000001</v>
      </c>
      <c r="BD64" s="51">
        <v>0.56516299999999997</v>
      </c>
      <c r="BE64" s="51">
        <v>0.81776800000000005</v>
      </c>
      <c r="BF64" s="51">
        <v>0.48480299999999998</v>
      </c>
      <c r="BG64" s="51">
        <v>0.78995300000000002</v>
      </c>
      <c r="BH64" s="51">
        <v>0.57507299999999995</v>
      </c>
      <c r="BI64" s="51">
        <v>0.68185600000000002</v>
      </c>
      <c r="BJ64" s="51">
        <v>0.372975</v>
      </c>
      <c r="BK64" s="51">
        <v>0.672481</v>
      </c>
      <c r="BL64" s="51">
        <v>0.33422099999999999</v>
      </c>
      <c r="BM64" s="43">
        <f t="shared" si="16"/>
        <v>0.5885449444444445</v>
      </c>
      <c r="BO64" s="50">
        <v>0.464314</v>
      </c>
      <c r="BP64" s="50">
        <v>0.644293</v>
      </c>
      <c r="BQ64" s="50">
        <v>0.37499399999999999</v>
      </c>
      <c r="BR64" s="50">
        <v>0.69389900000000004</v>
      </c>
      <c r="BS64" s="50">
        <v>0.57525599999999999</v>
      </c>
      <c r="BT64" s="50">
        <v>0.4899</v>
      </c>
      <c r="BU64" s="43">
        <f t="shared" si="17"/>
        <v>0.54044266666666674</v>
      </c>
      <c r="BW64" s="50">
        <v>0.72853900000000005</v>
      </c>
      <c r="BX64" s="50">
        <v>0.77028700000000005</v>
      </c>
      <c r="BY64" s="50">
        <v>0.81043100000000001</v>
      </c>
      <c r="BZ64" s="50">
        <v>0.69235100000000005</v>
      </c>
      <c r="CA64" s="43">
        <f t="shared" si="18"/>
        <v>0.75040200000000001</v>
      </c>
      <c r="CC64" s="51">
        <v>0.83633599999999997</v>
      </c>
      <c r="CD64" s="51">
        <v>0.51234599999999997</v>
      </c>
      <c r="CE64" s="51">
        <v>0.75870499999999996</v>
      </c>
      <c r="CF64" s="51">
        <v>0.51336700000000002</v>
      </c>
      <c r="CG64" s="51">
        <v>0.61731100000000005</v>
      </c>
      <c r="CH64" s="51">
        <v>0.81667800000000002</v>
      </c>
      <c r="CI64" s="51">
        <v>0.76996500000000001</v>
      </c>
      <c r="CJ64" s="51">
        <v>0.85194099999999995</v>
      </c>
      <c r="CK64" s="51">
        <v>0.45694299999999999</v>
      </c>
      <c r="CL64" s="51">
        <v>0.355236</v>
      </c>
      <c r="CM64" s="43">
        <f t="shared" si="19"/>
        <v>0.64888279999999998</v>
      </c>
      <c r="CO64" s="50">
        <v>0.67846200000000001</v>
      </c>
      <c r="CP64" s="50">
        <v>0.734819</v>
      </c>
      <c r="CQ64" s="50">
        <v>0.50361400000000001</v>
      </c>
      <c r="CR64" s="50">
        <v>0.54818900000000004</v>
      </c>
      <c r="CS64" s="50">
        <v>0.43465700000000002</v>
      </c>
      <c r="CT64" s="43">
        <f t="shared" si="20"/>
        <v>0.57994820000000002</v>
      </c>
      <c r="CV64" s="43">
        <f t="shared" si="21"/>
        <v>0.62164412222222221</v>
      </c>
      <c r="CW64" s="43">
        <f t="shared" si="22"/>
        <v>8.1774565943186439E-2</v>
      </c>
      <c r="CX64" s="43">
        <f t="shared" si="23"/>
        <v>43</v>
      </c>
      <c r="DB64" s="50">
        <v>0.49779499999999999</v>
      </c>
      <c r="DC64" s="50">
        <v>0.60502</v>
      </c>
      <c r="DD64" s="50">
        <v>0.42904700000000001</v>
      </c>
      <c r="DE64" s="50">
        <v>0.33908100000000002</v>
      </c>
      <c r="DF64" s="50">
        <v>0.83882900000000005</v>
      </c>
      <c r="DG64" s="50">
        <v>0.77095199999999997</v>
      </c>
      <c r="DH64" s="43">
        <f t="shared" si="24"/>
        <v>0.58012066666666662</v>
      </c>
      <c r="DJ64" s="50">
        <v>0.21774099999999999</v>
      </c>
      <c r="DK64" s="50">
        <v>0.38065199999999999</v>
      </c>
      <c r="DL64" s="50">
        <v>0.40511000000000003</v>
      </c>
      <c r="DM64" s="50">
        <v>0.332928</v>
      </c>
      <c r="DN64" s="50">
        <v>0.63992300000000002</v>
      </c>
      <c r="DO64" s="50">
        <v>0.62372799999999995</v>
      </c>
      <c r="DP64" s="50">
        <v>0.56730899999999995</v>
      </c>
      <c r="DQ64" s="50">
        <v>0.82975299999999996</v>
      </c>
      <c r="DR64" s="50">
        <v>0.42615599999999998</v>
      </c>
      <c r="DS64" s="50">
        <v>0.55098499999999995</v>
      </c>
      <c r="DT64" s="50">
        <v>0.47820699999999999</v>
      </c>
      <c r="DU64" s="50">
        <v>0.64138799999999996</v>
      </c>
      <c r="DV64" s="50">
        <v>0.89038399999999995</v>
      </c>
      <c r="DW64" s="43">
        <f t="shared" si="25"/>
        <v>0.53725107692307694</v>
      </c>
      <c r="DY64" s="50">
        <v>0.53576999999999997</v>
      </c>
      <c r="DZ64" s="50">
        <v>0.50841499999999995</v>
      </c>
      <c r="EA64" s="50">
        <v>0.56262100000000004</v>
      </c>
      <c r="EB64" s="50">
        <v>0.47351599999999999</v>
      </c>
      <c r="EC64" s="50">
        <v>0.75654399999999999</v>
      </c>
      <c r="ED64" s="43">
        <f t="shared" si="26"/>
        <v>0.56737319999999991</v>
      </c>
      <c r="EF64" s="50">
        <v>0.234127</v>
      </c>
      <c r="EG64" s="50">
        <v>0.239318</v>
      </c>
      <c r="EH64" s="50">
        <v>0.54883800000000005</v>
      </c>
      <c r="EI64" s="50">
        <v>0.75546400000000002</v>
      </c>
      <c r="EJ64" s="50">
        <v>0.30617499999999997</v>
      </c>
      <c r="EK64" s="43">
        <f t="shared" si="27"/>
        <v>0.41678440000000005</v>
      </c>
      <c r="EM64" s="43">
        <f t="shared" si="28"/>
        <v>0.52538233589743588</v>
      </c>
      <c r="EN64" s="43">
        <f t="shared" si="29"/>
        <v>3.7298230764786097E-2</v>
      </c>
      <c r="EO64" s="43">
        <f t="shared" si="30"/>
        <v>29</v>
      </c>
      <c r="ER64" s="50">
        <v>0.34287699999999999</v>
      </c>
      <c r="ES64" s="50">
        <v>0.71476200000000001</v>
      </c>
      <c r="ET64" s="50">
        <v>0.630915</v>
      </c>
      <c r="EU64" s="43">
        <f t="shared" si="31"/>
        <v>0.56285133333333326</v>
      </c>
      <c r="EW64" s="50">
        <v>0.33420899999999998</v>
      </c>
      <c r="EX64" s="50">
        <v>0.22214400000000001</v>
      </c>
      <c r="EY64" s="50">
        <v>0.379104</v>
      </c>
      <c r="EZ64" s="50">
        <v>0.242255</v>
      </c>
      <c r="FA64" s="50">
        <v>0.56433999999999995</v>
      </c>
      <c r="FB64" s="50">
        <v>0.34447499999999998</v>
      </c>
      <c r="FC64" s="43">
        <f t="shared" si="32"/>
        <v>0.34775450000000002</v>
      </c>
      <c r="FE64" s="50">
        <v>0.54384999999999994</v>
      </c>
      <c r="FF64" s="50">
        <v>0.65160099999999999</v>
      </c>
      <c r="FG64" s="50">
        <v>0.56426699999999996</v>
      </c>
      <c r="FH64" s="50">
        <v>0.52845699999999995</v>
      </c>
      <c r="FI64" s="50">
        <v>0.53924399999999995</v>
      </c>
      <c r="FJ64" s="50">
        <v>0.54722000000000004</v>
      </c>
      <c r="FK64" s="50">
        <v>0.49769400000000003</v>
      </c>
      <c r="FL64" s="50">
        <v>0.331013</v>
      </c>
      <c r="FM64" s="50">
        <v>0.63953199999999999</v>
      </c>
      <c r="FN64" s="50">
        <v>0.536219</v>
      </c>
      <c r="FO64" s="43">
        <f t="shared" si="33"/>
        <v>0.53790969999999994</v>
      </c>
      <c r="FQ64" s="51">
        <v>0.302199</v>
      </c>
      <c r="FR64" s="51">
        <v>1.0808819999999999</v>
      </c>
      <c r="FS64" s="51">
        <v>0.79241099999999998</v>
      </c>
      <c r="FT64" s="43">
        <f t="shared" si="34"/>
        <v>0.72516399999999992</v>
      </c>
      <c r="FV64" s="43">
        <f t="shared" si="35"/>
        <v>0.54341988333333324</v>
      </c>
      <c r="FW64" s="43">
        <f t="shared" si="36"/>
        <v>7.7310957366661298E-2</v>
      </c>
      <c r="FX64" s="43">
        <f t="shared" si="37"/>
        <v>22</v>
      </c>
      <c r="GA64" s="50">
        <v>0.41812899999999997</v>
      </c>
      <c r="GB64" s="50">
        <v>0.44579600000000003</v>
      </c>
      <c r="GC64" s="43">
        <f t="shared" si="38"/>
        <v>0.43196250000000003</v>
      </c>
      <c r="GE64" s="50">
        <v>0.49109399999999997</v>
      </c>
      <c r="GF64" s="51">
        <v>0.52367799999999998</v>
      </c>
      <c r="GG64" s="51">
        <v>0.196937</v>
      </c>
      <c r="GH64" s="43">
        <f t="shared" si="39"/>
        <v>0.3603075</v>
      </c>
      <c r="GJ64" s="50">
        <v>0.77111600000000002</v>
      </c>
      <c r="GK64" s="50">
        <v>0.39332600000000001</v>
      </c>
      <c r="GL64" s="50">
        <v>0.75802899999999995</v>
      </c>
      <c r="GM64" s="43">
        <f t="shared" si="40"/>
        <v>0.64082366666666657</v>
      </c>
      <c r="GO64" s="51">
        <v>0.4078</v>
      </c>
      <c r="GP64" s="51">
        <v>0.40490300000000001</v>
      </c>
      <c r="GQ64" s="51">
        <v>0.48116199999999998</v>
      </c>
      <c r="GR64" s="51">
        <v>0.42035600000000001</v>
      </c>
      <c r="GS64" s="51">
        <v>0.35227700000000001</v>
      </c>
      <c r="GT64" s="51">
        <v>0.51554199999999994</v>
      </c>
      <c r="GU64" s="51">
        <v>0.48190300000000003</v>
      </c>
      <c r="GV64" s="51">
        <v>0.55836300000000005</v>
      </c>
      <c r="GW64" s="51">
        <v>0.67388800000000004</v>
      </c>
      <c r="GX64" s="43">
        <f t="shared" si="41"/>
        <v>0.47735488888888888</v>
      </c>
      <c r="GZ64" s="43">
        <f t="shared" si="73"/>
        <v>0.48104691666666666</v>
      </c>
      <c r="HA64" s="43">
        <f t="shared" si="74"/>
        <v>5.9593652081257317E-2</v>
      </c>
      <c r="HB64" s="43">
        <f t="shared" si="42"/>
        <v>17</v>
      </c>
      <c r="HG64" s="51">
        <v>0.42473100000000003</v>
      </c>
      <c r="HH64" s="51">
        <v>0.50483800000000001</v>
      </c>
      <c r="HI64" s="51">
        <v>0.77120999999999995</v>
      </c>
      <c r="HJ64" s="51">
        <v>0.39221200000000001</v>
      </c>
      <c r="HK64" s="51">
        <v>0.48784699999999998</v>
      </c>
      <c r="HL64" s="51">
        <v>0.81726900000000002</v>
      </c>
      <c r="HM64" s="51">
        <v>0.67287300000000005</v>
      </c>
      <c r="HN64" s="51">
        <v>0.57366399999999995</v>
      </c>
      <c r="HO64" s="51">
        <v>0.65487200000000001</v>
      </c>
      <c r="HP64" s="51">
        <v>0.56516299999999997</v>
      </c>
      <c r="HQ64" s="51">
        <v>0.81776800000000005</v>
      </c>
      <c r="HR64" s="51">
        <v>0.48480299999999998</v>
      </c>
      <c r="HS64" s="51">
        <v>0.78995300000000002</v>
      </c>
      <c r="HT64" s="51">
        <v>0.57507299999999995</v>
      </c>
      <c r="HU64" s="51">
        <v>0.68185600000000002</v>
      </c>
      <c r="HV64" s="51">
        <v>0.372975</v>
      </c>
      <c r="HW64" s="51">
        <v>0.672481</v>
      </c>
      <c r="HX64" s="51">
        <v>0.33422099999999999</v>
      </c>
      <c r="HY64" s="71">
        <f t="shared" si="43"/>
        <v>0.5885449444444445</v>
      </c>
      <c r="IA64" s="50">
        <v>0.464314</v>
      </c>
      <c r="IB64" s="50">
        <v>0.644293</v>
      </c>
      <c r="IC64" s="50">
        <v>0.37499399999999999</v>
      </c>
      <c r="ID64" s="50">
        <v>0.69389900000000004</v>
      </c>
      <c r="IE64" s="50">
        <v>0.57525599999999999</v>
      </c>
      <c r="IF64" s="50">
        <v>0.4899</v>
      </c>
      <c r="IG64" s="70">
        <f t="shared" si="44"/>
        <v>0.54044266666666674</v>
      </c>
      <c r="II64" s="50">
        <v>0.72853900000000005</v>
      </c>
      <c r="IJ64" s="50">
        <v>0.77028700000000005</v>
      </c>
      <c r="IK64" s="50">
        <v>0.81043100000000001</v>
      </c>
      <c r="IL64" s="86">
        <v>0.69235100000000005</v>
      </c>
      <c r="IM64" s="95">
        <f t="shared" si="45"/>
        <v>0.75040200000000001</v>
      </c>
      <c r="IN64" s="74"/>
      <c r="IO64" s="74">
        <f t="shared" si="46"/>
        <v>0.62646320370370379</v>
      </c>
      <c r="IP64" s="74">
        <f t="shared" si="47"/>
        <v>6.3506105224573242E-2</v>
      </c>
      <c r="IQ64" s="74">
        <f t="shared" si="48"/>
        <v>28</v>
      </c>
      <c r="IR64" s="74"/>
      <c r="IS64" s="74"/>
      <c r="IT64" s="50">
        <v>0.68112600000000001</v>
      </c>
      <c r="IU64" s="50">
        <v>0.80262999999999995</v>
      </c>
      <c r="IV64" s="50">
        <v>0.65372200000000003</v>
      </c>
      <c r="IW64" s="50">
        <v>0.69268300000000005</v>
      </c>
      <c r="IX64" s="50">
        <v>0.46132299999999998</v>
      </c>
      <c r="IY64" s="50">
        <v>0.49590899999999999</v>
      </c>
      <c r="IZ64" s="50">
        <v>0.57252499999999995</v>
      </c>
      <c r="JA64" s="43">
        <f t="shared" si="49"/>
        <v>0.62284542857142866</v>
      </c>
      <c r="JC64" s="50">
        <v>0.43509399999999998</v>
      </c>
      <c r="JD64" s="50">
        <v>0.71908499999999997</v>
      </c>
      <c r="JE64" s="50">
        <v>0.85445599999999999</v>
      </c>
      <c r="JF64" s="43">
        <f t="shared" si="50"/>
        <v>0.66954499999999995</v>
      </c>
      <c r="JH64" s="51">
        <v>0.484261</v>
      </c>
      <c r="JI64" s="51">
        <v>0.60624800000000001</v>
      </c>
      <c r="JJ64" s="152">
        <v>0.85317600000000005</v>
      </c>
      <c r="JK64" s="51">
        <v>0.72334500000000002</v>
      </c>
      <c r="JL64" s="51">
        <v>0.71356200000000003</v>
      </c>
      <c r="JM64" s="51">
        <v>0.66703699999999999</v>
      </c>
      <c r="JN64" s="51">
        <v>0.70478399999999997</v>
      </c>
      <c r="JO64" s="51">
        <v>0.763679</v>
      </c>
      <c r="JP64" s="51">
        <v>0.52601100000000001</v>
      </c>
      <c r="JQ64" s="51">
        <v>0.74112500000000003</v>
      </c>
      <c r="JR64" s="51">
        <v>0.77734000000000003</v>
      </c>
      <c r="JS64" s="43">
        <f t="shared" si="51"/>
        <v>0.68732436363636351</v>
      </c>
      <c r="JU64" s="43">
        <f t="shared" si="75"/>
        <v>0.64619521428571436</v>
      </c>
      <c r="JV64" s="43">
        <f t="shared" si="76"/>
        <v>2.3349785714285642E-2</v>
      </c>
      <c r="JW64" s="43">
        <f t="shared" si="77"/>
        <v>10</v>
      </c>
      <c r="JZ64" s="50">
        <v>-3.6035999999999999E-2</v>
      </c>
      <c r="KA64" s="50">
        <v>0.22261300000000001</v>
      </c>
      <c r="KB64" s="50">
        <v>-7.3359999999999996E-3</v>
      </c>
      <c r="KC64" s="50">
        <v>2.0421000000000002E-2</v>
      </c>
      <c r="KD64" s="50">
        <v>7.2567999999999994E-2</v>
      </c>
      <c r="KE64" s="50">
        <v>6.9572999999999996E-2</v>
      </c>
      <c r="KF64" s="50">
        <v>-4.4094000000000001E-2</v>
      </c>
      <c r="KG64" s="50">
        <v>4.7424000000000001E-2</v>
      </c>
      <c r="KH64" s="50">
        <v>0.216501</v>
      </c>
      <c r="KI64" s="50">
        <v>2.1829999999999999E-2</v>
      </c>
      <c r="KJ64" s="43">
        <f t="shared" si="52"/>
        <v>5.83464E-2</v>
      </c>
      <c r="KL64" s="50">
        <v>0.141261</v>
      </c>
      <c r="KM64" s="50">
        <v>0.178926</v>
      </c>
      <c r="KN64" s="50">
        <v>9.0926000000000007E-2</v>
      </c>
      <c r="KO64" s="50">
        <v>0.116049</v>
      </c>
      <c r="KP64" s="50">
        <v>6.9383E-2</v>
      </c>
      <c r="KQ64" s="43">
        <f t="shared" si="53"/>
        <v>0.119309</v>
      </c>
      <c r="KS64" s="50">
        <v>5.0065999999999999E-2</v>
      </c>
      <c r="KT64" s="50">
        <v>5.5209999999999999E-3</v>
      </c>
      <c r="KU64" s="50">
        <v>4.3781E-2</v>
      </c>
      <c r="KV64" s="43">
        <f t="shared" si="54"/>
        <v>3.3122666666666668E-2</v>
      </c>
      <c r="KX64" s="43">
        <f t="shared" si="55"/>
        <v>7.0259355555555555E-2</v>
      </c>
      <c r="KY64" s="43">
        <f t="shared" si="56"/>
        <v>2.5582936343798861E-2</v>
      </c>
      <c r="KZ64" s="43">
        <f t="shared" si="57"/>
        <v>18</v>
      </c>
      <c r="LD64" s="50">
        <v>0.72853900000000005</v>
      </c>
      <c r="LE64" s="50">
        <v>0.77028700000000005</v>
      </c>
      <c r="LF64" s="50">
        <v>0.81043100000000001</v>
      </c>
      <c r="LG64" s="50">
        <v>0.69235100000000005</v>
      </c>
      <c r="LH64" s="43">
        <f t="shared" si="58"/>
        <v>0.75040200000000001</v>
      </c>
      <c r="LJ64" s="51">
        <v>0.83633599999999997</v>
      </c>
      <c r="LK64" s="51">
        <v>0.51234599999999997</v>
      </c>
      <c r="LL64" s="51">
        <v>0.75870499999999996</v>
      </c>
      <c r="LM64" s="51">
        <v>0.51336700000000002</v>
      </c>
      <c r="LN64" s="51">
        <v>0.61731100000000005</v>
      </c>
      <c r="LO64" s="51">
        <v>0.81667800000000002</v>
      </c>
      <c r="LP64" s="51">
        <v>0.76996500000000001</v>
      </c>
      <c r="LQ64" s="51">
        <v>0.85194099999999995</v>
      </c>
      <c r="LR64" s="51">
        <v>0.45694299999999999</v>
      </c>
      <c r="LS64" s="51">
        <v>0.355236</v>
      </c>
      <c r="LT64" s="43">
        <f t="shared" si="59"/>
        <v>0.64888279999999998</v>
      </c>
      <c r="LV64" s="50">
        <v>0.67846200000000001</v>
      </c>
      <c r="LW64" s="50">
        <v>0.734819</v>
      </c>
      <c r="LX64" s="50">
        <v>0.50361400000000001</v>
      </c>
      <c r="LY64" s="50">
        <v>0.54818900000000004</v>
      </c>
      <c r="LZ64" s="50">
        <v>0.43465700000000002</v>
      </c>
      <c r="MA64" s="74">
        <f t="shared" si="60"/>
        <v>0.57994820000000002</v>
      </c>
      <c r="MB64" s="74"/>
      <c r="MC64" s="74">
        <f t="shared" si="61"/>
        <v>0.65974433333333338</v>
      </c>
      <c r="MD64" s="74">
        <f t="shared" si="62"/>
        <v>4.9504559262669258E-2</v>
      </c>
      <c r="ME64" s="43">
        <f t="shared" si="63"/>
        <v>19</v>
      </c>
      <c r="MH64" s="50">
        <v>0.11507299999999999</v>
      </c>
      <c r="MI64" s="50">
        <v>9.8282999999999995E-2</v>
      </c>
      <c r="MJ64" s="50">
        <v>6.4841999999999997E-2</v>
      </c>
      <c r="MK64" s="50">
        <v>0.22028800000000001</v>
      </c>
      <c r="ML64" s="50">
        <v>0.27015</v>
      </c>
      <c r="MM64" s="50">
        <v>0.36716399999999999</v>
      </c>
      <c r="MN64" s="50">
        <v>0.17336599999999999</v>
      </c>
      <c r="MO64" s="50">
        <v>0.12847800000000001</v>
      </c>
      <c r="MP64" s="50">
        <v>0.212339</v>
      </c>
      <c r="MQ64" s="50">
        <v>8.7203000000000003E-2</v>
      </c>
      <c r="MR64" s="43">
        <f t="shared" si="64"/>
        <v>0.1737186</v>
      </c>
      <c r="MT64" s="50">
        <v>5.3726999999999997E-2</v>
      </c>
      <c r="MU64" s="50">
        <v>6.5868999999999997E-2</v>
      </c>
      <c r="MV64" s="50">
        <v>2.9173000000000001E-2</v>
      </c>
      <c r="MW64" s="50">
        <v>0.10222299999999999</v>
      </c>
      <c r="MX64" s="43">
        <f t="shared" si="65"/>
        <v>6.2747999999999998E-2</v>
      </c>
      <c r="MZ64" s="50">
        <v>5.1761000000000001E-2</v>
      </c>
      <c r="NA64" s="50">
        <v>7.2312000000000001E-2</v>
      </c>
      <c r="NB64" s="50">
        <v>3.2273000000000003E-2</v>
      </c>
      <c r="NC64" s="50">
        <v>6.2584000000000001E-2</v>
      </c>
      <c r="ND64" s="50">
        <v>6.7337999999999995E-2</v>
      </c>
      <c r="NE64" s="50">
        <v>7.1899000000000005E-2</v>
      </c>
      <c r="NF64" s="43">
        <f t="shared" si="66"/>
        <v>5.9694500000000005E-2</v>
      </c>
      <c r="NH64" s="43">
        <f t="shared" si="67"/>
        <v>9.872036666666667E-2</v>
      </c>
      <c r="NI64" s="43">
        <f t="shared" si="68"/>
        <v>3.750947532692387E-2</v>
      </c>
      <c r="NJ64" s="43">
        <f t="shared" si="69"/>
        <v>20</v>
      </c>
      <c r="NM64" s="51">
        <v>0.14879300000000001</v>
      </c>
      <c r="NN64" s="51">
        <v>0.428975</v>
      </c>
      <c r="NO64" s="51">
        <v>0.71580600000000005</v>
      </c>
      <c r="NP64" s="51">
        <v>0.44776500000000002</v>
      </c>
      <c r="NQ64" s="51">
        <v>0.35001900000000002</v>
      </c>
      <c r="NR64" s="51">
        <v>0.46180599999999999</v>
      </c>
      <c r="NS64" s="43">
        <f t="shared" si="70"/>
        <v>0.42552733333333337</v>
      </c>
      <c r="NU64" s="51">
        <v>9.3730999999999995E-2</v>
      </c>
      <c r="NV64" s="51">
        <v>0.77985899999999997</v>
      </c>
      <c r="NW64" s="43">
        <f t="shared" si="71"/>
        <v>0.43679499999999999</v>
      </c>
      <c r="NY64" s="50">
        <v>0.686616</v>
      </c>
      <c r="NZ64" s="50">
        <v>0.32127899999999998</v>
      </c>
      <c r="OA64" s="50">
        <v>0.69526500000000002</v>
      </c>
      <c r="OB64" s="50">
        <v>0.65786999999999995</v>
      </c>
      <c r="OC64" s="50">
        <v>0.51510199999999995</v>
      </c>
      <c r="OD64" s="43">
        <f t="shared" si="78"/>
        <v>0.57522640000000003</v>
      </c>
      <c r="OF64" s="43">
        <f t="shared" si="79"/>
        <v>0.47918291111111116</v>
      </c>
      <c r="OG64" s="43">
        <f t="shared" si="80"/>
        <v>4.8131777086419428E-2</v>
      </c>
      <c r="OH64" s="43">
        <f t="shared" si="81"/>
        <v>13</v>
      </c>
      <c r="OI64" s="74"/>
      <c r="OJ64" s="74"/>
      <c r="OU64" s="75"/>
      <c r="OV64" s="75"/>
      <c r="OW64" s="75"/>
      <c r="OX64" s="75"/>
      <c r="PD64" s="75"/>
      <c r="PE64" s="75"/>
      <c r="PF64" s="75"/>
      <c r="PG64" s="75"/>
      <c r="PH64" s="75"/>
      <c r="PI64" s="75"/>
      <c r="PJ64" s="75"/>
      <c r="PK64" s="75"/>
      <c r="PL64" s="75"/>
      <c r="PM64" s="75"/>
      <c r="PN64" s="75"/>
      <c r="PO64" s="75"/>
      <c r="PV64" s="74"/>
      <c r="PW64" s="74"/>
      <c r="PX64" s="74"/>
      <c r="PY64" s="74"/>
      <c r="PZ64" s="74"/>
      <c r="QA64" s="74"/>
      <c r="QB64" s="74"/>
      <c r="QC64" s="74"/>
      <c r="QD64" s="74"/>
      <c r="QE64" s="74"/>
      <c r="QF64" s="74"/>
      <c r="QG64" s="74"/>
      <c r="QN64" s="74"/>
      <c r="QO64" s="74"/>
      <c r="QP64" s="74"/>
      <c r="QQ64" s="74"/>
      <c r="QR64" s="74"/>
      <c r="QS64" s="74"/>
      <c r="QU64" s="74"/>
      <c r="QV64" s="74"/>
      <c r="QW64" s="74"/>
      <c r="QY64" s="74"/>
      <c r="QZ64" s="74"/>
      <c r="RA64" s="74"/>
      <c r="RG64" s="74"/>
      <c r="RI64" s="74"/>
      <c r="RQ64" s="74"/>
      <c r="RR64" s="74"/>
      <c r="RZ64" s="74"/>
      <c r="SA64" s="74"/>
      <c r="SB64" s="74"/>
      <c r="SC64" s="74"/>
      <c r="SI64" s="74"/>
      <c r="SJ64" s="74"/>
    </row>
    <row r="65" spans="1:504" x14ac:dyDescent="0.2">
      <c r="A65" s="58">
        <v>85.13</v>
      </c>
      <c r="B65" s="43">
        <f t="shared" si="82"/>
        <v>79.5</v>
      </c>
      <c r="C65" s="43">
        <v>57</v>
      </c>
      <c r="E65" s="50">
        <v>0.78337599999999996</v>
      </c>
      <c r="F65" s="50">
        <v>0.69673099999999999</v>
      </c>
      <c r="G65" s="50">
        <v>0.753</v>
      </c>
      <c r="H65" s="50">
        <v>0.67717899999999998</v>
      </c>
      <c r="I65" s="50">
        <v>0.90148099999999998</v>
      </c>
      <c r="J65" s="50">
        <v>0.71224399999999999</v>
      </c>
      <c r="K65" s="50">
        <v>0.47523199999999999</v>
      </c>
      <c r="L65" s="50">
        <v>0.667987</v>
      </c>
      <c r="M65" s="50">
        <v>0.68625999999999998</v>
      </c>
      <c r="N65" s="50">
        <v>0.74625699999999995</v>
      </c>
      <c r="O65" s="70">
        <f t="shared" si="9"/>
        <v>0.70997469999999996</v>
      </c>
      <c r="Q65" s="50">
        <v>0.69432300000000002</v>
      </c>
      <c r="R65" s="50">
        <v>0.91888999999999998</v>
      </c>
      <c r="S65" s="50">
        <v>0.76420500000000002</v>
      </c>
      <c r="T65" s="50">
        <v>0.49839899999999998</v>
      </c>
      <c r="U65" s="70">
        <f t="shared" si="10"/>
        <v>0.71895425000000002</v>
      </c>
      <c r="W65" s="50">
        <v>0.55862800000000001</v>
      </c>
      <c r="X65" s="50">
        <v>0.65610000000000002</v>
      </c>
      <c r="Y65" s="50">
        <v>0.45733200000000002</v>
      </c>
      <c r="Z65" s="50">
        <v>0.79414899999999999</v>
      </c>
      <c r="AA65" s="50">
        <v>0.54366599999999998</v>
      </c>
      <c r="AB65" s="50">
        <v>0.68027199999999999</v>
      </c>
      <c r="AC65" s="50">
        <v>0.541551</v>
      </c>
      <c r="AD65" s="70">
        <f t="shared" si="11"/>
        <v>0.60452828571428563</v>
      </c>
      <c r="AF65" s="50">
        <v>0.46124199999999999</v>
      </c>
      <c r="AG65" s="50">
        <v>0.43943199999999999</v>
      </c>
      <c r="AH65" s="50">
        <v>0.61803300000000005</v>
      </c>
      <c r="AI65" s="50">
        <v>0.54127199999999998</v>
      </c>
      <c r="AJ65" s="50">
        <v>0.52675300000000003</v>
      </c>
      <c r="AK65" s="50">
        <v>0.59591899999999998</v>
      </c>
      <c r="AL65" s="50">
        <v>0.41562300000000002</v>
      </c>
      <c r="AM65" s="70">
        <f t="shared" si="12"/>
        <v>0.51403914285714292</v>
      </c>
      <c r="AO65" s="43">
        <f t="shared" si="13"/>
        <v>0.63687409464285716</v>
      </c>
      <c r="AP65" s="43">
        <f t="shared" si="14"/>
        <v>4.8490142591455093E-2</v>
      </c>
      <c r="AQ65" s="43">
        <f t="shared" si="15"/>
        <v>28</v>
      </c>
      <c r="AU65" s="51">
        <v>0.38858399999999998</v>
      </c>
      <c r="AV65" s="51">
        <v>0.38561400000000001</v>
      </c>
      <c r="AW65" s="51">
        <v>0.80269100000000004</v>
      </c>
      <c r="AX65" s="51">
        <v>0.398391</v>
      </c>
      <c r="AY65" s="51">
        <v>0.419016</v>
      </c>
      <c r="AZ65" s="51">
        <v>0.83603899999999998</v>
      </c>
      <c r="BA65" s="51">
        <v>0.62386900000000001</v>
      </c>
      <c r="BB65" s="51">
        <v>0.52921799999999997</v>
      </c>
      <c r="BC65" s="51">
        <v>0.63658700000000001</v>
      </c>
      <c r="BD65" s="51">
        <v>0.53297399999999995</v>
      </c>
      <c r="BE65" s="51">
        <v>0.88128099999999998</v>
      </c>
      <c r="BF65" s="51">
        <v>0.53535500000000003</v>
      </c>
      <c r="BG65" s="51">
        <v>0.77485700000000002</v>
      </c>
      <c r="BH65" s="51">
        <v>0.53467299999999995</v>
      </c>
      <c r="BI65" s="51">
        <v>0.63399700000000003</v>
      </c>
      <c r="BJ65" s="51">
        <v>0.35147600000000001</v>
      </c>
      <c r="BK65" s="51">
        <v>0.54091100000000003</v>
      </c>
      <c r="BL65" s="51">
        <v>0.378888</v>
      </c>
      <c r="BM65" s="43">
        <f t="shared" si="16"/>
        <v>0.56580116666666669</v>
      </c>
      <c r="BO65" s="50">
        <v>0.52717700000000001</v>
      </c>
      <c r="BP65" s="50">
        <v>0.64149699999999998</v>
      </c>
      <c r="BQ65" s="50">
        <v>0.41987099999999999</v>
      </c>
      <c r="BR65" s="50">
        <v>0.67081000000000002</v>
      </c>
      <c r="BS65" s="50">
        <v>0.61544500000000002</v>
      </c>
      <c r="BT65" s="50">
        <v>0.49055599999999999</v>
      </c>
      <c r="BU65" s="43">
        <f t="shared" si="17"/>
        <v>0.56089266666666659</v>
      </c>
      <c r="BW65" s="50">
        <v>0.81499100000000002</v>
      </c>
      <c r="BX65" s="50">
        <v>0.826515</v>
      </c>
      <c r="BY65" s="50">
        <v>0.70726599999999995</v>
      </c>
      <c r="BZ65" s="50">
        <v>0.717526</v>
      </c>
      <c r="CA65" s="43">
        <f t="shared" si="18"/>
        <v>0.76657450000000005</v>
      </c>
      <c r="CC65" s="51">
        <v>0.82313700000000001</v>
      </c>
      <c r="CD65" s="51">
        <v>0.50707800000000003</v>
      </c>
      <c r="CE65" s="51">
        <v>0.84036999999999995</v>
      </c>
      <c r="CF65" s="51">
        <v>0.51871999999999996</v>
      </c>
      <c r="CG65" s="51">
        <v>0.575268</v>
      </c>
      <c r="CH65" s="51">
        <v>0.85670299999999999</v>
      </c>
      <c r="CI65" s="51">
        <v>0.76206200000000002</v>
      </c>
      <c r="CJ65" s="51">
        <v>0.90698900000000005</v>
      </c>
      <c r="CK65" s="51">
        <v>0.45647900000000002</v>
      </c>
      <c r="CL65" s="51">
        <v>0.31031500000000001</v>
      </c>
      <c r="CM65" s="43">
        <f t="shared" si="19"/>
        <v>0.65571210000000002</v>
      </c>
      <c r="CO65" s="50">
        <v>0.62792899999999996</v>
      </c>
      <c r="CP65" s="50">
        <v>0.67977600000000005</v>
      </c>
      <c r="CQ65" s="50">
        <v>0.51093999999999995</v>
      </c>
      <c r="CR65" s="50">
        <v>0.61937399999999998</v>
      </c>
      <c r="CS65" s="50">
        <v>0.45046900000000001</v>
      </c>
      <c r="CT65" s="43">
        <f t="shared" si="20"/>
        <v>0.57769759999999992</v>
      </c>
      <c r="CV65" s="43">
        <f t="shared" si="21"/>
        <v>0.62533560666666665</v>
      </c>
      <c r="CW65" s="43">
        <f t="shared" si="22"/>
        <v>8.7803442527023504E-2</v>
      </c>
      <c r="CX65" s="43">
        <f t="shared" si="23"/>
        <v>43</v>
      </c>
      <c r="DB65" s="50">
        <v>0.56128800000000001</v>
      </c>
      <c r="DC65" s="50">
        <v>0.50617400000000001</v>
      </c>
      <c r="DD65" s="50">
        <v>0.46317999999999998</v>
      </c>
      <c r="DE65" s="50">
        <v>0.28552</v>
      </c>
      <c r="DF65" s="50">
        <v>0.86418200000000001</v>
      </c>
      <c r="DG65" s="50">
        <v>0.87331499999999995</v>
      </c>
      <c r="DH65" s="43">
        <f t="shared" si="24"/>
        <v>0.59227649999999998</v>
      </c>
      <c r="DJ65" s="50">
        <v>0.26067200000000001</v>
      </c>
      <c r="DK65" s="50">
        <v>0.378722</v>
      </c>
      <c r="DL65" s="50">
        <v>0.458007</v>
      </c>
      <c r="DM65" s="50">
        <v>0.35583900000000002</v>
      </c>
      <c r="DN65" s="50">
        <v>0.59363299999999997</v>
      </c>
      <c r="DO65" s="50">
        <v>0.56011900000000003</v>
      </c>
      <c r="DP65" s="50">
        <v>0.58253500000000003</v>
      </c>
      <c r="DQ65" s="50">
        <v>0.79874500000000004</v>
      </c>
      <c r="DR65" s="50">
        <v>0.45883499999999999</v>
      </c>
      <c r="DS65" s="50">
        <v>0.59961600000000004</v>
      </c>
      <c r="DT65" s="50">
        <v>0.44355299999999998</v>
      </c>
      <c r="DU65" s="50">
        <v>0.61416300000000001</v>
      </c>
      <c r="DV65" s="50">
        <v>0.77177200000000001</v>
      </c>
      <c r="DW65" s="43">
        <f t="shared" si="25"/>
        <v>0.52893930769230768</v>
      </c>
      <c r="DY65" s="50">
        <v>0.52510800000000002</v>
      </c>
      <c r="DZ65" s="50">
        <v>0.48218299999999997</v>
      </c>
      <c r="EA65" s="50">
        <v>0.56209699999999996</v>
      </c>
      <c r="EB65" s="50">
        <v>0.44593100000000002</v>
      </c>
      <c r="EC65" s="50">
        <v>0.80514699999999995</v>
      </c>
      <c r="ED65" s="43">
        <f t="shared" si="26"/>
        <v>0.56409319999999996</v>
      </c>
      <c r="EF65" s="50">
        <v>0.19922899999999999</v>
      </c>
      <c r="EG65" s="50">
        <v>0.31528899999999999</v>
      </c>
      <c r="EH65" s="50">
        <v>0.62924100000000005</v>
      </c>
      <c r="EI65" s="50">
        <v>0.81360399999999999</v>
      </c>
      <c r="EJ65" s="50">
        <v>0.38970300000000002</v>
      </c>
      <c r="EK65" s="43">
        <f t="shared" si="27"/>
        <v>0.46941320000000009</v>
      </c>
      <c r="EM65" s="43">
        <f t="shared" si="28"/>
        <v>0.53868055192307684</v>
      </c>
      <c r="EN65" s="43">
        <f t="shared" si="29"/>
        <v>2.6475123880957643E-2</v>
      </c>
      <c r="EO65" s="43">
        <f t="shared" si="30"/>
        <v>29</v>
      </c>
      <c r="ER65" s="50">
        <v>0.40248200000000001</v>
      </c>
      <c r="ES65" s="50">
        <v>0.76585800000000004</v>
      </c>
      <c r="ET65" s="50">
        <v>0.72083900000000001</v>
      </c>
      <c r="EU65" s="43">
        <f t="shared" si="31"/>
        <v>0.62972633333333339</v>
      </c>
      <c r="EW65" s="50">
        <v>0.37380999999999998</v>
      </c>
      <c r="EX65" s="50">
        <v>0.203987</v>
      </c>
      <c r="EY65" s="50">
        <v>0.334175</v>
      </c>
      <c r="EZ65" s="50">
        <v>0.25174999999999997</v>
      </c>
      <c r="FA65" s="50">
        <v>0.47347400000000001</v>
      </c>
      <c r="FB65" s="50">
        <v>0.26771600000000001</v>
      </c>
      <c r="FC65" s="43">
        <f t="shared" si="32"/>
        <v>0.31748533333333334</v>
      </c>
      <c r="FE65" s="50">
        <v>0.57105799999999995</v>
      </c>
      <c r="FF65" s="50">
        <v>0.72013099999999997</v>
      </c>
      <c r="FG65" s="50">
        <v>0.55720800000000004</v>
      </c>
      <c r="FH65" s="50">
        <v>0.53951700000000002</v>
      </c>
      <c r="FI65" s="50">
        <v>0.69326500000000002</v>
      </c>
      <c r="FJ65" s="50">
        <v>0.55744899999999997</v>
      </c>
      <c r="FK65" s="50">
        <v>0.462281</v>
      </c>
      <c r="FL65" s="50">
        <v>0.23116200000000001</v>
      </c>
      <c r="FM65" s="50">
        <v>0.60328000000000004</v>
      </c>
      <c r="FN65" s="50">
        <v>0.53554500000000005</v>
      </c>
      <c r="FO65" s="43">
        <f t="shared" si="33"/>
        <v>0.54708959999999995</v>
      </c>
      <c r="FQ65" s="51">
        <v>0.32633299999999998</v>
      </c>
      <c r="FR65" s="51">
        <v>1.042224</v>
      </c>
      <c r="FS65" s="51">
        <v>0.80695099999999997</v>
      </c>
      <c r="FT65" s="43">
        <f t="shared" si="34"/>
        <v>0.72516933333333322</v>
      </c>
      <c r="FV65" s="43">
        <f t="shared" si="35"/>
        <v>0.55486765000000005</v>
      </c>
      <c r="FW65" s="43">
        <f t="shared" si="36"/>
        <v>8.7090636764428256E-2</v>
      </c>
      <c r="FX65" s="43">
        <f t="shared" si="37"/>
        <v>22</v>
      </c>
      <c r="GA65" s="50">
        <v>0.40318199999999998</v>
      </c>
      <c r="GB65" s="50">
        <v>0.436718</v>
      </c>
      <c r="GC65" s="43">
        <f t="shared" si="38"/>
        <v>0.41994999999999999</v>
      </c>
      <c r="GE65" s="50">
        <v>0.54686100000000004</v>
      </c>
      <c r="GF65" s="51">
        <v>0.42549700000000001</v>
      </c>
      <c r="GG65" s="51">
        <v>0.19212000000000001</v>
      </c>
      <c r="GH65" s="43">
        <f t="shared" si="39"/>
        <v>0.30880850000000004</v>
      </c>
      <c r="GJ65" s="50">
        <v>0.70938800000000002</v>
      </c>
      <c r="GK65" s="50">
        <v>0.36744900000000003</v>
      </c>
      <c r="GL65" s="50">
        <v>0.63615999999999995</v>
      </c>
      <c r="GM65" s="43">
        <f t="shared" si="40"/>
        <v>0.57099900000000003</v>
      </c>
      <c r="GO65" s="51">
        <v>0.33551300000000001</v>
      </c>
      <c r="GP65" s="51">
        <v>0.37293700000000002</v>
      </c>
      <c r="GQ65" s="51">
        <v>0.45356800000000003</v>
      </c>
      <c r="GR65" s="51">
        <v>0.44725100000000001</v>
      </c>
      <c r="GS65" s="51">
        <v>0.35891699999999999</v>
      </c>
      <c r="GT65" s="51">
        <v>0.43628600000000001</v>
      </c>
      <c r="GU65" s="51">
        <v>0.51323300000000005</v>
      </c>
      <c r="GV65" s="51">
        <v>0.58918800000000005</v>
      </c>
      <c r="GW65" s="51">
        <v>0.60139399999999998</v>
      </c>
      <c r="GX65" s="43">
        <f t="shared" si="41"/>
        <v>0.45647633333333343</v>
      </c>
      <c r="GZ65" s="43">
        <f t="shared" si="73"/>
        <v>0.46165462500000004</v>
      </c>
      <c r="HA65" s="43">
        <f t="shared" si="74"/>
        <v>6.0771109061438754E-2</v>
      </c>
      <c r="HB65" s="43">
        <f t="shared" si="42"/>
        <v>17</v>
      </c>
      <c r="HG65" s="51">
        <v>0.38858399999999998</v>
      </c>
      <c r="HH65" s="51">
        <v>0.38561400000000001</v>
      </c>
      <c r="HI65" s="51">
        <v>0.80269100000000004</v>
      </c>
      <c r="HJ65" s="51">
        <v>0.398391</v>
      </c>
      <c r="HK65" s="51">
        <v>0.419016</v>
      </c>
      <c r="HL65" s="51">
        <v>0.83603899999999998</v>
      </c>
      <c r="HM65" s="51">
        <v>0.62386900000000001</v>
      </c>
      <c r="HN65" s="51">
        <v>0.52921799999999997</v>
      </c>
      <c r="HO65" s="51">
        <v>0.63658700000000001</v>
      </c>
      <c r="HP65" s="51">
        <v>0.53297399999999995</v>
      </c>
      <c r="HQ65" s="51">
        <v>0.88128099999999998</v>
      </c>
      <c r="HR65" s="51">
        <v>0.53535500000000003</v>
      </c>
      <c r="HS65" s="51">
        <v>0.77485700000000002</v>
      </c>
      <c r="HT65" s="51">
        <v>0.53467299999999995</v>
      </c>
      <c r="HU65" s="51">
        <v>0.63399700000000003</v>
      </c>
      <c r="HV65" s="51">
        <v>0.35147600000000001</v>
      </c>
      <c r="HW65" s="51">
        <v>0.54091100000000003</v>
      </c>
      <c r="HX65" s="51">
        <v>0.378888</v>
      </c>
      <c r="HY65" s="71">
        <f t="shared" si="43"/>
        <v>0.56580116666666669</v>
      </c>
      <c r="IA65" s="50">
        <v>0.52717700000000001</v>
      </c>
      <c r="IB65" s="50">
        <v>0.64149699999999998</v>
      </c>
      <c r="IC65" s="50">
        <v>0.41987099999999999</v>
      </c>
      <c r="ID65" s="50">
        <v>0.67081000000000002</v>
      </c>
      <c r="IE65" s="50">
        <v>0.61544500000000002</v>
      </c>
      <c r="IF65" s="50">
        <v>0.49055599999999999</v>
      </c>
      <c r="IG65" s="70">
        <f t="shared" si="44"/>
        <v>0.56089266666666659</v>
      </c>
      <c r="II65" s="50">
        <v>0.81499100000000002</v>
      </c>
      <c r="IJ65" s="50">
        <v>0.826515</v>
      </c>
      <c r="IK65" s="50">
        <v>0.70726599999999995</v>
      </c>
      <c r="IL65" s="86">
        <v>0.717526</v>
      </c>
      <c r="IM65" s="95">
        <f t="shared" si="45"/>
        <v>0.76657450000000005</v>
      </c>
      <c r="IN65" s="74"/>
      <c r="IO65" s="74">
        <f t="shared" si="46"/>
        <v>0.63108944444444448</v>
      </c>
      <c r="IP65" s="74">
        <f t="shared" si="47"/>
        <v>6.7757345363759908E-2</v>
      </c>
      <c r="IQ65" s="74">
        <f t="shared" si="48"/>
        <v>28</v>
      </c>
      <c r="IR65" s="74"/>
      <c r="IS65" s="74"/>
      <c r="IT65" s="50">
        <v>0.71142000000000005</v>
      </c>
      <c r="IU65" s="50">
        <v>0.75992099999999996</v>
      </c>
      <c r="IV65" s="50">
        <v>0.64155799999999996</v>
      </c>
      <c r="IW65" s="50">
        <v>0.64591500000000002</v>
      </c>
      <c r="IX65" s="50">
        <v>0.45546900000000001</v>
      </c>
      <c r="IY65" s="50">
        <v>0.527119</v>
      </c>
      <c r="IZ65" s="50">
        <v>0.64632000000000001</v>
      </c>
      <c r="JA65" s="43">
        <f t="shared" si="49"/>
        <v>0.62681742857142864</v>
      </c>
      <c r="JC65" s="50">
        <v>0.45640199999999997</v>
      </c>
      <c r="JD65" s="50">
        <v>0.67779400000000001</v>
      </c>
      <c r="JE65" s="50">
        <v>0.79847599999999996</v>
      </c>
      <c r="JF65" s="43">
        <f t="shared" si="50"/>
        <v>0.64422400000000002</v>
      </c>
      <c r="JH65" s="51">
        <v>0.50319899999999995</v>
      </c>
      <c r="JI65" s="51">
        <v>0.61988600000000005</v>
      </c>
      <c r="JJ65" s="152">
        <v>1.00841</v>
      </c>
      <c r="JK65" s="51">
        <v>0.67131099999999999</v>
      </c>
      <c r="JL65" s="51">
        <v>0.66753799999999996</v>
      </c>
      <c r="JM65" s="51">
        <v>0.61511700000000002</v>
      </c>
      <c r="JN65" s="51">
        <v>0.63553199999999999</v>
      </c>
      <c r="JO65" s="51">
        <v>0.745444</v>
      </c>
      <c r="JP65" s="51">
        <v>0.495842</v>
      </c>
      <c r="JQ65" s="51">
        <v>0.74265700000000001</v>
      </c>
      <c r="JR65" s="51">
        <v>0.82225000000000004</v>
      </c>
      <c r="JS65" s="43">
        <f t="shared" si="51"/>
        <v>0.68428963636363638</v>
      </c>
      <c r="JU65" s="43">
        <f t="shared" si="75"/>
        <v>0.63552071428571433</v>
      </c>
      <c r="JV65" s="43">
        <f t="shared" si="76"/>
        <v>8.7032857142856912E-3</v>
      </c>
      <c r="JW65" s="43">
        <f t="shared" si="77"/>
        <v>10</v>
      </c>
      <c r="JZ65" s="50">
        <v>-8.2959999999999996E-3</v>
      </c>
      <c r="KA65" s="50">
        <v>0.1749</v>
      </c>
      <c r="KB65" s="50">
        <v>-2.5990000000000002E-3</v>
      </c>
      <c r="KC65" s="50">
        <v>3.5649E-2</v>
      </c>
      <c r="KD65" s="50">
        <v>5.1201999999999998E-2</v>
      </c>
      <c r="KE65" s="50">
        <v>6.4269999999999994E-2</v>
      </c>
      <c r="KF65" s="50">
        <v>-4.0979000000000002E-2</v>
      </c>
      <c r="KG65" s="50">
        <v>5.8361000000000003E-2</v>
      </c>
      <c r="KH65" s="50">
        <v>0.16605900000000001</v>
      </c>
      <c r="KI65" s="50">
        <v>9.4955999999999999E-2</v>
      </c>
      <c r="KJ65" s="43">
        <f t="shared" si="52"/>
        <v>5.9352300000000004E-2</v>
      </c>
      <c r="KL65" s="50">
        <v>8.9902999999999997E-2</v>
      </c>
      <c r="KM65" s="50">
        <v>0.15698599999999999</v>
      </c>
      <c r="KN65" s="50">
        <v>0.100814</v>
      </c>
      <c r="KO65" s="50">
        <v>9.6505999999999995E-2</v>
      </c>
      <c r="KP65" s="50">
        <v>9.0293999999999999E-2</v>
      </c>
      <c r="KQ65" s="43">
        <f t="shared" si="53"/>
        <v>0.10690059999999998</v>
      </c>
      <c r="KS65" s="50">
        <v>4.2459999999999998E-2</v>
      </c>
      <c r="KT65" s="50">
        <v>2.8899999999999998E-4</v>
      </c>
      <c r="KU65" s="50">
        <v>4.4531000000000001E-2</v>
      </c>
      <c r="KV65" s="43">
        <f t="shared" si="54"/>
        <v>2.9093333333333332E-2</v>
      </c>
      <c r="KX65" s="43">
        <f t="shared" si="55"/>
        <v>6.5115411111111104E-2</v>
      </c>
      <c r="KY65" s="43">
        <f t="shared" si="56"/>
        <v>2.2645108182517075E-2</v>
      </c>
      <c r="KZ65" s="43">
        <f t="shared" si="57"/>
        <v>18</v>
      </c>
      <c r="LD65" s="50">
        <v>0.81499100000000002</v>
      </c>
      <c r="LE65" s="50">
        <v>0.826515</v>
      </c>
      <c r="LF65" s="50">
        <v>0.70726599999999995</v>
      </c>
      <c r="LG65" s="50">
        <v>0.717526</v>
      </c>
      <c r="LH65" s="43">
        <f t="shared" si="58"/>
        <v>0.76657450000000005</v>
      </c>
      <c r="LJ65" s="51">
        <v>0.82313700000000001</v>
      </c>
      <c r="LK65" s="51">
        <v>0.50707800000000003</v>
      </c>
      <c r="LL65" s="51">
        <v>0.84036999999999995</v>
      </c>
      <c r="LM65" s="51">
        <v>0.51871999999999996</v>
      </c>
      <c r="LN65" s="51">
        <v>0.575268</v>
      </c>
      <c r="LO65" s="51">
        <v>0.85670299999999999</v>
      </c>
      <c r="LP65" s="51">
        <v>0.76206200000000002</v>
      </c>
      <c r="LQ65" s="51">
        <v>0.90698900000000005</v>
      </c>
      <c r="LR65" s="51">
        <v>0.45647900000000002</v>
      </c>
      <c r="LS65" s="51">
        <v>0.31031500000000001</v>
      </c>
      <c r="LT65" s="43">
        <f t="shared" si="59"/>
        <v>0.65571210000000002</v>
      </c>
      <c r="LV65" s="50">
        <v>0.62792899999999996</v>
      </c>
      <c r="LW65" s="50">
        <v>0.67977600000000005</v>
      </c>
      <c r="LX65" s="50">
        <v>0.51093999999999995</v>
      </c>
      <c r="LY65" s="50">
        <v>0.61937399999999998</v>
      </c>
      <c r="LZ65" s="50">
        <v>0.45046900000000001</v>
      </c>
      <c r="MA65" s="74">
        <f t="shared" si="60"/>
        <v>0.57769759999999992</v>
      </c>
      <c r="MB65" s="74"/>
      <c r="MC65" s="74">
        <f t="shared" si="61"/>
        <v>0.66666140000000007</v>
      </c>
      <c r="MD65" s="74">
        <f t="shared" si="62"/>
        <v>5.4798224473273947E-2</v>
      </c>
      <c r="ME65" s="43">
        <f t="shared" si="63"/>
        <v>19</v>
      </c>
      <c r="MH65" s="50">
        <v>9.9429000000000003E-2</v>
      </c>
      <c r="MI65" s="50">
        <v>8.8550000000000004E-2</v>
      </c>
      <c r="MJ65" s="50">
        <v>7.8215999999999994E-2</v>
      </c>
      <c r="MK65" s="50">
        <v>0.21832299999999999</v>
      </c>
      <c r="ML65" s="50">
        <v>0.26887299999999997</v>
      </c>
      <c r="MM65" s="50">
        <v>0.37759799999999999</v>
      </c>
      <c r="MN65" s="50">
        <v>0.174626</v>
      </c>
      <c r="MO65" s="50">
        <v>0.14063200000000001</v>
      </c>
      <c r="MP65" s="50">
        <v>0.231435</v>
      </c>
      <c r="MQ65" s="50">
        <v>8.6138999999999993E-2</v>
      </c>
      <c r="MR65" s="43">
        <f t="shared" si="64"/>
        <v>0.17638210000000001</v>
      </c>
      <c r="MT65" s="50">
        <v>5.5273999999999997E-2</v>
      </c>
      <c r="MU65" s="50">
        <v>6.6512000000000002E-2</v>
      </c>
      <c r="MV65" s="50">
        <v>4.3888000000000003E-2</v>
      </c>
      <c r="MW65" s="50">
        <v>0.122654</v>
      </c>
      <c r="MX65" s="43">
        <f t="shared" si="65"/>
        <v>7.2082000000000007E-2</v>
      </c>
      <c r="MZ65" s="50">
        <v>4.1451000000000002E-2</v>
      </c>
      <c r="NA65" s="50">
        <v>7.6711000000000001E-2</v>
      </c>
      <c r="NB65" s="50">
        <v>3.0553E-2</v>
      </c>
      <c r="NC65" s="50">
        <v>6.1090999999999999E-2</v>
      </c>
      <c r="ND65" s="50">
        <v>6.5561999999999995E-2</v>
      </c>
      <c r="NE65" s="50">
        <v>6.1871000000000002E-2</v>
      </c>
      <c r="NF65" s="43">
        <f t="shared" si="66"/>
        <v>5.62065E-2</v>
      </c>
      <c r="NH65" s="43">
        <f t="shared" si="67"/>
        <v>0.10155686666666668</v>
      </c>
      <c r="NI65" s="43">
        <f t="shared" si="68"/>
        <v>3.7692260622941925E-2</v>
      </c>
      <c r="NJ65" s="43">
        <f t="shared" si="69"/>
        <v>20</v>
      </c>
      <c r="NM65" s="51">
        <v>0.18607899999999999</v>
      </c>
      <c r="NN65" s="51">
        <v>0.42131200000000002</v>
      </c>
      <c r="NO65" s="51">
        <v>0.75044999999999995</v>
      </c>
      <c r="NP65" s="51">
        <v>0.39516400000000002</v>
      </c>
      <c r="NQ65" s="51">
        <v>0.39421</v>
      </c>
      <c r="NR65" s="51">
        <v>0.37319400000000003</v>
      </c>
      <c r="NS65" s="43">
        <f t="shared" si="70"/>
        <v>0.42006816666666663</v>
      </c>
      <c r="NU65" s="51">
        <v>8.4716E-2</v>
      </c>
      <c r="NV65" s="51">
        <v>0.67222099999999996</v>
      </c>
      <c r="NW65" s="43">
        <f t="shared" si="71"/>
        <v>0.37846849999999999</v>
      </c>
      <c r="NY65" s="50">
        <v>0.69098300000000001</v>
      </c>
      <c r="NZ65" s="50">
        <v>0.365672</v>
      </c>
      <c r="OA65" s="50">
        <v>0.61617999999999995</v>
      </c>
      <c r="OB65" s="50">
        <v>0.62263900000000005</v>
      </c>
      <c r="OC65" s="50">
        <v>0.50919800000000004</v>
      </c>
      <c r="OD65" s="43">
        <f t="shared" si="78"/>
        <v>0.56093440000000006</v>
      </c>
      <c r="OF65" s="43">
        <f t="shared" si="79"/>
        <v>0.45315702222222226</v>
      </c>
      <c r="OG65" s="43">
        <f t="shared" si="80"/>
        <v>5.5210522660041179E-2</v>
      </c>
      <c r="OH65" s="43">
        <f t="shared" si="81"/>
        <v>13</v>
      </c>
      <c r="OI65" s="74"/>
      <c r="OJ65" s="74"/>
      <c r="OU65" s="75"/>
      <c r="OV65" s="75"/>
      <c r="OW65" s="75"/>
      <c r="OX65" s="75"/>
      <c r="PD65" s="75"/>
      <c r="PE65" s="75"/>
      <c r="PF65" s="75"/>
      <c r="PG65" s="75"/>
      <c r="PH65" s="75"/>
      <c r="PI65" s="75"/>
      <c r="PJ65" s="75"/>
      <c r="PK65" s="75"/>
      <c r="PL65" s="75"/>
      <c r="PM65" s="75"/>
      <c r="PN65" s="75"/>
      <c r="PO65" s="75"/>
      <c r="PV65" s="74"/>
      <c r="PW65" s="74"/>
      <c r="PX65" s="74"/>
      <c r="PY65" s="74"/>
      <c r="PZ65" s="74"/>
      <c r="QA65" s="74"/>
      <c r="QB65" s="74"/>
      <c r="QC65" s="74"/>
      <c r="QD65" s="74"/>
      <c r="QE65" s="74"/>
      <c r="QF65" s="74"/>
      <c r="QG65" s="74"/>
      <c r="QN65" s="74"/>
      <c r="QO65" s="74"/>
      <c r="QP65" s="74"/>
      <c r="QQ65" s="74"/>
      <c r="QR65" s="74"/>
      <c r="QS65" s="74"/>
      <c r="QU65" s="74"/>
      <c r="QV65" s="74"/>
      <c r="QW65" s="74"/>
      <c r="QY65" s="74"/>
      <c r="QZ65" s="74"/>
      <c r="RA65" s="74"/>
      <c r="RG65" s="74"/>
      <c r="RI65" s="74"/>
      <c r="RQ65" s="74"/>
      <c r="RR65" s="74"/>
      <c r="RZ65" s="74"/>
      <c r="SA65" s="74"/>
      <c r="SB65" s="74"/>
      <c r="SC65" s="74"/>
      <c r="SI65" s="74"/>
      <c r="SJ65" s="74"/>
    </row>
    <row r="66" spans="1:504" x14ac:dyDescent="0.2">
      <c r="A66" s="58">
        <v>86.73</v>
      </c>
      <c r="B66" s="43">
        <f t="shared" si="82"/>
        <v>81</v>
      </c>
      <c r="C66" s="43">
        <v>58</v>
      </c>
      <c r="E66" s="50">
        <v>0.79916699999999996</v>
      </c>
      <c r="F66" s="50">
        <v>0.68840400000000002</v>
      </c>
      <c r="G66" s="50">
        <v>0.80089100000000002</v>
      </c>
      <c r="H66" s="50">
        <v>0.65910100000000005</v>
      </c>
      <c r="I66" s="50">
        <v>0.94006500000000004</v>
      </c>
      <c r="J66" s="50">
        <v>0.70870999999999995</v>
      </c>
      <c r="K66" s="50">
        <v>0.476053</v>
      </c>
      <c r="L66" s="50">
        <v>0.67343200000000003</v>
      </c>
      <c r="M66" s="50">
        <v>0.71376399999999995</v>
      </c>
      <c r="N66" s="50">
        <v>0.72419</v>
      </c>
      <c r="O66" s="70">
        <f t="shared" si="9"/>
        <v>0.71837770000000012</v>
      </c>
      <c r="Q66" s="50">
        <v>0.75531700000000002</v>
      </c>
      <c r="R66" s="50">
        <v>0.94496899999999995</v>
      </c>
      <c r="S66" s="50">
        <v>0.83390600000000004</v>
      </c>
      <c r="T66" s="50">
        <v>0.59453800000000001</v>
      </c>
      <c r="U66" s="70">
        <f t="shared" si="10"/>
        <v>0.7821825</v>
      </c>
      <c r="W66" s="50">
        <v>0.58049099999999998</v>
      </c>
      <c r="X66" s="50">
        <v>0.65809700000000004</v>
      </c>
      <c r="Y66" s="50">
        <v>0.50883599999999996</v>
      </c>
      <c r="Z66" s="50">
        <v>0.90592300000000003</v>
      </c>
      <c r="AA66" s="50">
        <v>0.53990199999999999</v>
      </c>
      <c r="AB66" s="50">
        <v>0.56076400000000004</v>
      </c>
      <c r="AC66" s="50">
        <v>0.50341199999999997</v>
      </c>
      <c r="AD66" s="70">
        <f t="shared" si="11"/>
        <v>0.60820357142857151</v>
      </c>
      <c r="AF66" s="50">
        <v>0.54957500000000004</v>
      </c>
      <c r="AG66" s="50">
        <v>0.44872499999999998</v>
      </c>
      <c r="AH66" s="50">
        <v>0.56260399999999999</v>
      </c>
      <c r="AI66" s="50">
        <v>0.568106</v>
      </c>
      <c r="AJ66" s="50">
        <v>0.42651800000000001</v>
      </c>
      <c r="AK66" s="50">
        <v>0.54742599999999997</v>
      </c>
      <c r="AL66" s="50">
        <v>0.350634</v>
      </c>
      <c r="AM66" s="70">
        <f t="shared" si="12"/>
        <v>0.49336971428571436</v>
      </c>
      <c r="AO66" s="43">
        <f t="shared" si="13"/>
        <v>0.65053337142857159</v>
      </c>
      <c r="AP66" s="43">
        <f t="shared" si="14"/>
        <v>6.3525961272722531E-2</v>
      </c>
      <c r="AQ66" s="43">
        <f t="shared" si="15"/>
        <v>28</v>
      </c>
      <c r="AU66" s="51">
        <v>0.41585899999999998</v>
      </c>
      <c r="AV66" s="51">
        <v>0.427284</v>
      </c>
      <c r="AW66" s="51">
        <v>0.64479299999999995</v>
      </c>
      <c r="AX66" s="51">
        <v>0.44908700000000001</v>
      </c>
      <c r="AY66" s="51">
        <v>0.42425200000000002</v>
      </c>
      <c r="AZ66" s="51">
        <v>0.82619799999999999</v>
      </c>
      <c r="BA66" s="51">
        <v>0.56036799999999998</v>
      </c>
      <c r="BB66" s="51">
        <v>0.55601999999999996</v>
      </c>
      <c r="BC66" s="51">
        <v>0.60381600000000002</v>
      </c>
      <c r="BD66" s="51">
        <v>0.463978</v>
      </c>
      <c r="BE66" s="51">
        <v>0.84768500000000002</v>
      </c>
      <c r="BF66" s="51">
        <v>0.53427899999999995</v>
      </c>
      <c r="BG66" s="51">
        <v>0.73962899999999998</v>
      </c>
      <c r="BH66" s="51">
        <v>0.50675099999999995</v>
      </c>
      <c r="BI66" s="51">
        <v>0.61736899999999995</v>
      </c>
      <c r="BJ66" s="51">
        <v>0.41565200000000002</v>
      </c>
      <c r="BK66" s="51">
        <v>0.69395499999999999</v>
      </c>
      <c r="BL66" s="51">
        <v>0.38688299999999998</v>
      </c>
      <c r="BM66" s="43">
        <f t="shared" si="16"/>
        <v>0.56188099999999996</v>
      </c>
      <c r="BO66" s="50">
        <v>0.44521899999999998</v>
      </c>
      <c r="BP66" s="50">
        <v>0.56267400000000001</v>
      </c>
      <c r="BQ66" s="50">
        <v>0.39012999999999998</v>
      </c>
      <c r="BR66" s="50">
        <v>0.69957100000000005</v>
      </c>
      <c r="BS66" s="50">
        <v>0.56769400000000003</v>
      </c>
      <c r="BT66" s="50">
        <v>0.53687799999999997</v>
      </c>
      <c r="BU66" s="43">
        <f t="shared" si="17"/>
        <v>0.53369433333333338</v>
      </c>
      <c r="BW66" s="50">
        <v>0.736541</v>
      </c>
      <c r="BX66" s="50">
        <v>0.77682899999999999</v>
      </c>
      <c r="BY66" s="50">
        <v>0.69669899999999996</v>
      </c>
      <c r="BZ66" s="50">
        <v>0.61158900000000005</v>
      </c>
      <c r="CA66" s="43">
        <f t="shared" si="18"/>
        <v>0.70541449999999994</v>
      </c>
      <c r="CC66" s="51">
        <v>0.80745</v>
      </c>
      <c r="CD66" s="51">
        <v>0.49152400000000002</v>
      </c>
      <c r="CE66" s="51">
        <v>0.79049599999999998</v>
      </c>
      <c r="CF66" s="51">
        <v>0.53557999999999995</v>
      </c>
      <c r="CG66" s="51">
        <v>0.64343899999999998</v>
      </c>
      <c r="CH66" s="51">
        <v>0.87007500000000004</v>
      </c>
      <c r="CI66" s="51">
        <v>0.757212</v>
      </c>
      <c r="CJ66" s="51">
        <v>0.94652099999999995</v>
      </c>
      <c r="CK66" s="51">
        <v>0.48250700000000002</v>
      </c>
      <c r="CL66" s="51">
        <v>0.24553800000000001</v>
      </c>
      <c r="CM66" s="43">
        <f t="shared" si="19"/>
        <v>0.6570341999999999</v>
      </c>
      <c r="CO66" s="50">
        <v>0.63040099999999999</v>
      </c>
      <c r="CP66" s="50">
        <v>0.63026099999999996</v>
      </c>
      <c r="CQ66" s="50">
        <v>0.49524099999999999</v>
      </c>
      <c r="CR66" s="50">
        <v>0.63695400000000002</v>
      </c>
      <c r="CS66" s="50">
        <v>0.44145499999999999</v>
      </c>
      <c r="CT66" s="43">
        <f t="shared" si="20"/>
        <v>0.56686239999999999</v>
      </c>
      <c r="CV66" s="43">
        <f t="shared" si="21"/>
        <v>0.60497728666666661</v>
      </c>
      <c r="CW66" s="43">
        <f t="shared" si="22"/>
        <v>7.2781951735904835E-2</v>
      </c>
      <c r="CX66" s="43">
        <f t="shared" si="23"/>
        <v>43</v>
      </c>
      <c r="DB66" s="50">
        <v>0.53739400000000004</v>
      </c>
      <c r="DC66" s="50">
        <v>0.56003499999999995</v>
      </c>
      <c r="DD66" s="50">
        <v>0.39221899999999998</v>
      </c>
      <c r="DE66" s="50">
        <v>0.28947000000000001</v>
      </c>
      <c r="DF66" s="50">
        <v>0.91699399999999998</v>
      </c>
      <c r="DG66" s="50">
        <v>0.81977500000000003</v>
      </c>
      <c r="DH66" s="43">
        <f t="shared" si="24"/>
        <v>0.58598116666666666</v>
      </c>
      <c r="DJ66" s="50">
        <v>0.230041</v>
      </c>
      <c r="DK66" s="50">
        <v>0.36528500000000003</v>
      </c>
      <c r="DL66" s="50">
        <v>0.47426800000000002</v>
      </c>
      <c r="DM66" s="50">
        <v>0.35264000000000001</v>
      </c>
      <c r="DN66" s="50">
        <v>0.58388399999999996</v>
      </c>
      <c r="DO66" s="50">
        <v>0.58231999999999995</v>
      </c>
      <c r="DP66" s="50">
        <v>0.604352</v>
      </c>
      <c r="DQ66" s="50">
        <v>0.94325800000000004</v>
      </c>
      <c r="DR66" s="50">
        <v>0.49950699999999998</v>
      </c>
      <c r="DS66" s="50">
        <v>0.53488599999999997</v>
      </c>
      <c r="DT66" s="50">
        <v>0.548929</v>
      </c>
      <c r="DU66" s="50">
        <v>0.56257199999999996</v>
      </c>
      <c r="DV66" s="50">
        <v>0.81835899999999995</v>
      </c>
      <c r="DW66" s="43">
        <f t="shared" si="25"/>
        <v>0.54617700000000002</v>
      </c>
      <c r="DY66" s="50">
        <v>0.54778199999999999</v>
      </c>
      <c r="DZ66" s="50">
        <v>0.45357900000000001</v>
      </c>
      <c r="EA66" s="50">
        <v>0.52105800000000002</v>
      </c>
      <c r="EB66" s="50">
        <v>0.46456399999999998</v>
      </c>
      <c r="EC66" s="50">
        <v>0.76680999999999999</v>
      </c>
      <c r="ED66" s="43">
        <f t="shared" si="26"/>
        <v>0.55075859999999999</v>
      </c>
      <c r="EF66" s="50">
        <v>0.21889900000000001</v>
      </c>
      <c r="EG66" s="50">
        <v>0.28190399999999999</v>
      </c>
      <c r="EH66" s="50">
        <v>0.54103699999999999</v>
      </c>
      <c r="EI66" s="50">
        <v>0.70945800000000003</v>
      </c>
      <c r="EJ66" s="50">
        <v>0.437108</v>
      </c>
      <c r="EK66" s="43">
        <f t="shared" si="27"/>
        <v>0.43768119999999999</v>
      </c>
      <c r="EM66" s="43">
        <f t="shared" si="28"/>
        <v>0.53014949166666669</v>
      </c>
      <c r="EN66" s="43">
        <f t="shared" si="29"/>
        <v>3.207955899884881E-2</v>
      </c>
      <c r="EO66" s="43">
        <f t="shared" si="30"/>
        <v>29</v>
      </c>
      <c r="ER66" s="50">
        <v>0.410497</v>
      </c>
      <c r="ES66" s="50">
        <v>0.88023300000000004</v>
      </c>
      <c r="ET66" s="50">
        <v>0.67276599999999998</v>
      </c>
      <c r="EU66" s="43">
        <f t="shared" si="31"/>
        <v>0.65449866666666667</v>
      </c>
      <c r="EW66" s="50">
        <v>0.36173699999999998</v>
      </c>
      <c r="EX66" s="50">
        <v>0.24190300000000001</v>
      </c>
      <c r="EY66" s="50">
        <v>0.34593699999999999</v>
      </c>
      <c r="EZ66" s="50">
        <v>0.26150800000000002</v>
      </c>
      <c r="FA66" s="50">
        <v>0.45220700000000003</v>
      </c>
      <c r="FB66" s="50">
        <v>0.27204600000000001</v>
      </c>
      <c r="FC66" s="43">
        <f t="shared" si="32"/>
        <v>0.32255633333333333</v>
      </c>
      <c r="FE66" s="50">
        <v>0.51911499999999999</v>
      </c>
      <c r="FF66" s="50">
        <v>0.75909300000000002</v>
      </c>
      <c r="FG66" s="50">
        <v>0.57994000000000001</v>
      </c>
      <c r="FH66" s="50">
        <v>0.52275400000000005</v>
      </c>
      <c r="FI66" s="50">
        <v>0.50637600000000005</v>
      </c>
      <c r="FJ66" s="50">
        <v>0.58827700000000005</v>
      </c>
      <c r="FK66" s="50">
        <v>0.41914699999999999</v>
      </c>
      <c r="FL66" s="50">
        <v>0.29706199999999999</v>
      </c>
      <c r="FM66" s="50">
        <v>0.62380400000000003</v>
      </c>
      <c r="FN66" s="50">
        <v>0.54248700000000005</v>
      </c>
      <c r="FO66" s="43">
        <f t="shared" si="33"/>
        <v>0.53580550000000005</v>
      </c>
      <c r="FQ66" s="51">
        <v>0.37411</v>
      </c>
      <c r="FR66" s="51">
        <v>1.091834</v>
      </c>
      <c r="FS66" s="51">
        <v>0.77718200000000004</v>
      </c>
      <c r="FT66" s="43">
        <f t="shared" si="34"/>
        <v>0.74770866666666669</v>
      </c>
      <c r="FV66" s="43">
        <f t="shared" si="35"/>
        <v>0.56514229166666663</v>
      </c>
      <c r="FW66" s="43">
        <f t="shared" si="36"/>
        <v>9.1753127812069957E-2</v>
      </c>
      <c r="FX66" s="43">
        <f t="shared" si="37"/>
        <v>22</v>
      </c>
      <c r="GA66" s="50">
        <v>0.43969200000000003</v>
      </c>
      <c r="GB66" s="50">
        <v>0.42838700000000002</v>
      </c>
      <c r="GC66" s="43">
        <f t="shared" si="38"/>
        <v>0.43403950000000002</v>
      </c>
      <c r="GE66" s="50">
        <v>0.496811</v>
      </c>
      <c r="GF66" s="51">
        <v>0.45958100000000002</v>
      </c>
      <c r="GG66" s="51">
        <v>0.212811</v>
      </c>
      <c r="GH66" s="43">
        <f t="shared" si="39"/>
        <v>0.33619599999999999</v>
      </c>
      <c r="GJ66" s="50">
        <v>0.76141700000000001</v>
      </c>
      <c r="GK66" s="50">
        <v>0.41999399999999998</v>
      </c>
      <c r="GL66" s="50">
        <v>0.95169999999999999</v>
      </c>
      <c r="GM66" s="43">
        <f t="shared" si="40"/>
        <v>0.71103700000000003</v>
      </c>
      <c r="GO66" s="51">
        <v>0.40079500000000001</v>
      </c>
      <c r="GP66" s="51">
        <v>0.343449</v>
      </c>
      <c r="GQ66" s="51">
        <v>0.44668200000000002</v>
      </c>
      <c r="GR66" s="51">
        <v>0.41532999999999998</v>
      </c>
      <c r="GS66" s="51">
        <v>0.283752</v>
      </c>
      <c r="GT66" s="51">
        <v>0.390764</v>
      </c>
      <c r="GU66" s="51">
        <v>0.441328</v>
      </c>
      <c r="GV66" s="51">
        <v>0.74884399999999995</v>
      </c>
      <c r="GW66" s="51">
        <v>0.74385800000000002</v>
      </c>
      <c r="GX66" s="43">
        <f t="shared" si="41"/>
        <v>0.46831133333333341</v>
      </c>
      <c r="GZ66" s="43">
        <f t="shared" si="73"/>
        <v>0.49452087499999997</v>
      </c>
      <c r="HA66" s="43">
        <f t="shared" si="74"/>
        <v>7.9377389634993925E-2</v>
      </c>
      <c r="HB66" s="43">
        <f t="shared" si="42"/>
        <v>17</v>
      </c>
      <c r="HG66" s="51">
        <v>0.41585899999999998</v>
      </c>
      <c r="HH66" s="51">
        <v>0.427284</v>
      </c>
      <c r="HI66" s="51">
        <v>0.64479299999999995</v>
      </c>
      <c r="HJ66" s="51">
        <v>0.44908700000000001</v>
      </c>
      <c r="HK66" s="51">
        <v>0.42425200000000002</v>
      </c>
      <c r="HL66" s="51">
        <v>0.82619799999999999</v>
      </c>
      <c r="HM66" s="51">
        <v>0.56036799999999998</v>
      </c>
      <c r="HN66" s="51">
        <v>0.55601999999999996</v>
      </c>
      <c r="HO66" s="51">
        <v>0.60381600000000002</v>
      </c>
      <c r="HP66" s="51">
        <v>0.463978</v>
      </c>
      <c r="HQ66" s="51">
        <v>0.84768500000000002</v>
      </c>
      <c r="HR66" s="51">
        <v>0.53427899999999995</v>
      </c>
      <c r="HS66" s="51">
        <v>0.73962899999999998</v>
      </c>
      <c r="HT66" s="51">
        <v>0.50675099999999995</v>
      </c>
      <c r="HU66" s="51">
        <v>0.61736899999999995</v>
      </c>
      <c r="HV66" s="51">
        <v>0.41565200000000002</v>
      </c>
      <c r="HW66" s="51">
        <v>0.69395499999999999</v>
      </c>
      <c r="HX66" s="51">
        <v>0.38688299999999998</v>
      </c>
      <c r="HY66" s="71">
        <f t="shared" si="43"/>
        <v>0.56188099999999996</v>
      </c>
      <c r="IA66" s="50">
        <v>0.44521899999999998</v>
      </c>
      <c r="IB66" s="50">
        <v>0.56267400000000001</v>
      </c>
      <c r="IC66" s="50">
        <v>0.39012999999999998</v>
      </c>
      <c r="ID66" s="50">
        <v>0.69957100000000005</v>
      </c>
      <c r="IE66" s="50">
        <v>0.56769400000000003</v>
      </c>
      <c r="IF66" s="50">
        <v>0.53687799999999997</v>
      </c>
      <c r="IG66" s="70">
        <f t="shared" si="44"/>
        <v>0.53369433333333338</v>
      </c>
      <c r="II66" s="50">
        <v>0.736541</v>
      </c>
      <c r="IJ66" s="50">
        <v>0.77682899999999999</v>
      </c>
      <c r="IK66" s="50">
        <v>0.69669899999999996</v>
      </c>
      <c r="IL66" s="86">
        <v>0.61158900000000005</v>
      </c>
      <c r="IM66" s="95">
        <f t="shared" si="45"/>
        <v>0.70541449999999994</v>
      </c>
      <c r="IN66" s="74"/>
      <c r="IO66" s="74">
        <f t="shared" si="46"/>
        <v>0.60032994444444443</v>
      </c>
      <c r="IP66" s="74">
        <f t="shared" si="47"/>
        <v>5.316858378991552E-2</v>
      </c>
      <c r="IQ66" s="74">
        <f t="shared" si="48"/>
        <v>28</v>
      </c>
      <c r="IR66" s="74"/>
      <c r="IS66" s="74"/>
      <c r="IT66" s="50">
        <v>0.74933000000000005</v>
      </c>
      <c r="IU66" s="50">
        <v>0.75864900000000002</v>
      </c>
      <c r="IV66" s="50">
        <v>0.69543699999999997</v>
      </c>
      <c r="IW66" s="50">
        <v>0.68895399999999996</v>
      </c>
      <c r="IX66" s="50">
        <v>0.47145900000000002</v>
      </c>
      <c r="IY66" s="50">
        <v>0.51450499999999999</v>
      </c>
      <c r="IZ66" s="50">
        <v>0.61725799999999997</v>
      </c>
      <c r="JA66" s="43">
        <f t="shared" si="49"/>
        <v>0.64222742857142845</v>
      </c>
      <c r="JC66" s="50">
        <v>0.461949</v>
      </c>
      <c r="JD66" s="50">
        <v>0.69804200000000005</v>
      </c>
      <c r="JE66" s="50">
        <v>0.83299500000000004</v>
      </c>
      <c r="JF66" s="43">
        <f t="shared" si="50"/>
        <v>0.66432866666666668</v>
      </c>
      <c r="JH66" s="51">
        <v>0.50857300000000005</v>
      </c>
      <c r="JI66" s="51">
        <v>0.61930300000000005</v>
      </c>
      <c r="JJ66" s="152">
        <v>0.94508800000000004</v>
      </c>
      <c r="JK66" s="51">
        <v>0.65226700000000004</v>
      </c>
      <c r="JL66" s="51">
        <v>0.63252399999999998</v>
      </c>
      <c r="JM66" s="51">
        <v>0.66288000000000002</v>
      </c>
      <c r="JN66" s="51">
        <v>0.62908699999999995</v>
      </c>
      <c r="JO66" s="51">
        <v>0.75956999999999997</v>
      </c>
      <c r="JP66" s="51">
        <v>0.45357700000000001</v>
      </c>
      <c r="JQ66" s="51">
        <v>0.70189199999999996</v>
      </c>
      <c r="JR66" s="51">
        <v>0.81240999999999997</v>
      </c>
      <c r="JS66" s="43">
        <f t="shared" si="51"/>
        <v>0.6706519090909091</v>
      </c>
      <c r="JU66" s="43">
        <f t="shared" si="75"/>
        <v>0.65327804761904762</v>
      </c>
      <c r="JV66" s="43">
        <f t="shared" si="76"/>
        <v>1.1050619047619113E-2</v>
      </c>
      <c r="JW66" s="43">
        <f t="shared" si="77"/>
        <v>10</v>
      </c>
      <c r="JZ66" s="50">
        <v>-1.3504E-2</v>
      </c>
      <c r="KA66" s="50">
        <v>0.21377499999999999</v>
      </c>
      <c r="KB66" s="50">
        <v>-5.5700000000000003E-3</v>
      </c>
      <c r="KC66" s="50">
        <v>3.2207E-2</v>
      </c>
      <c r="KD66" s="50">
        <v>5.7140999999999997E-2</v>
      </c>
      <c r="KE66" s="50">
        <v>7.0722999999999994E-2</v>
      </c>
      <c r="KF66" s="50">
        <v>-1.3565000000000001E-2</v>
      </c>
      <c r="KG66" s="50">
        <v>5.2615000000000002E-2</v>
      </c>
      <c r="KH66" s="50">
        <v>0.247645</v>
      </c>
      <c r="KI66" s="50">
        <v>9.4504000000000005E-2</v>
      </c>
      <c r="KJ66" s="43">
        <f t="shared" si="52"/>
        <v>7.3597099999999999E-2</v>
      </c>
      <c r="KL66" s="50">
        <v>0.128355</v>
      </c>
      <c r="KM66" s="50">
        <v>0.14415</v>
      </c>
      <c r="KN66" s="50">
        <v>0.13933400000000001</v>
      </c>
      <c r="KO66" s="50">
        <v>0.115479</v>
      </c>
      <c r="KP66" s="50">
        <v>7.2009000000000004E-2</v>
      </c>
      <c r="KQ66" s="43">
        <f t="shared" si="53"/>
        <v>0.11986539999999998</v>
      </c>
      <c r="KS66" s="50">
        <v>5.8455E-2</v>
      </c>
      <c r="KT66" s="50">
        <v>-4.2110000000000003E-3</v>
      </c>
      <c r="KU66" s="50">
        <v>6.7609000000000002E-2</v>
      </c>
      <c r="KV66" s="43">
        <f t="shared" si="54"/>
        <v>4.061766666666667E-2</v>
      </c>
      <c r="KX66" s="43">
        <f t="shared" si="55"/>
        <v>7.802672222222222E-2</v>
      </c>
      <c r="KY66" s="43">
        <f t="shared" si="56"/>
        <v>2.2983812958917271E-2</v>
      </c>
      <c r="KZ66" s="43">
        <f t="shared" si="57"/>
        <v>18</v>
      </c>
      <c r="LD66" s="50">
        <v>0.736541</v>
      </c>
      <c r="LE66" s="50">
        <v>0.77682899999999999</v>
      </c>
      <c r="LF66" s="50">
        <v>0.69669899999999996</v>
      </c>
      <c r="LG66" s="50">
        <v>0.61158900000000005</v>
      </c>
      <c r="LH66" s="43">
        <f t="shared" si="58"/>
        <v>0.70541449999999994</v>
      </c>
      <c r="LJ66" s="51">
        <v>0.80745</v>
      </c>
      <c r="LK66" s="51">
        <v>0.49152400000000002</v>
      </c>
      <c r="LL66" s="51">
        <v>0.79049599999999998</v>
      </c>
      <c r="LM66" s="51">
        <v>0.53557999999999995</v>
      </c>
      <c r="LN66" s="51">
        <v>0.64343899999999998</v>
      </c>
      <c r="LO66" s="51">
        <v>0.87007500000000004</v>
      </c>
      <c r="LP66" s="51">
        <v>0.757212</v>
      </c>
      <c r="LQ66" s="51">
        <v>0.94652099999999995</v>
      </c>
      <c r="LR66" s="51">
        <v>0.48250700000000002</v>
      </c>
      <c r="LS66" s="51">
        <v>0.24553800000000001</v>
      </c>
      <c r="LT66" s="43">
        <f t="shared" si="59"/>
        <v>0.6570341999999999</v>
      </c>
      <c r="LV66" s="50">
        <v>0.63040099999999999</v>
      </c>
      <c r="LW66" s="50">
        <v>0.63026099999999996</v>
      </c>
      <c r="LX66" s="50">
        <v>0.49524099999999999</v>
      </c>
      <c r="LY66" s="50">
        <v>0.63695400000000002</v>
      </c>
      <c r="LZ66" s="50">
        <v>0.44145499999999999</v>
      </c>
      <c r="MA66" s="74">
        <f t="shared" si="60"/>
        <v>0.56686239999999999</v>
      </c>
      <c r="MB66" s="74"/>
      <c r="MC66" s="74">
        <f t="shared" si="61"/>
        <v>0.64310369999999983</v>
      </c>
      <c r="MD66" s="74">
        <f t="shared" si="62"/>
        <v>4.0598502543361524E-2</v>
      </c>
      <c r="ME66" s="43">
        <f t="shared" si="63"/>
        <v>19</v>
      </c>
      <c r="MH66" s="50">
        <v>0.100201</v>
      </c>
      <c r="MI66" s="50">
        <v>8.2201999999999997E-2</v>
      </c>
      <c r="MJ66" s="50">
        <v>7.3496000000000006E-2</v>
      </c>
      <c r="MK66" s="50">
        <v>0.199492</v>
      </c>
      <c r="ML66" s="50">
        <v>0.263712</v>
      </c>
      <c r="MM66" s="50">
        <v>0.37528400000000001</v>
      </c>
      <c r="MN66" s="50">
        <v>0.20689299999999999</v>
      </c>
      <c r="MO66" s="50">
        <v>0.12754099999999999</v>
      </c>
      <c r="MP66" s="50">
        <v>0.25759100000000001</v>
      </c>
      <c r="MQ66" s="50">
        <v>8.7184999999999999E-2</v>
      </c>
      <c r="MR66" s="43">
        <f t="shared" si="64"/>
        <v>0.17735969999999998</v>
      </c>
      <c r="MT66" s="50">
        <v>6.1462999999999997E-2</v>
      </c>
      <c r="MU66" s="50">
        <v>6.2158999999999999E-2</v>
      </c>
      <c r="MV66" s="50">
        <v>3.4042000000000003E-2</v>
      </c>
      <c r="MW66" s="50">
        <v>0.11600000000000001</v>
      </c>
      <c r="MX66" s="43">
        <f t="shared" si="65"/>
        <v>6.8416000000000005E-2</v>
      </c>
      <c r="MZ66" s="50">
        <v>4.3562999999999998E-2</v>
      </c>
      <c r="NA66" s="50">
        <v>7.6782000000000003E-2</v>
      </c>
      <c r="NB66" s="50">
        <v>3.1875000000000001E-2</v>
      </c>
      <c r="NC66" s="50">
        <v>6.4974000000000004E-2</v>
      </c>
      <c r="ND66" s="50">
        <v>7.5190999999999994E-2</v>
      </c>
      <c r="NE66" s="50">
        <v>6.6582000000000002E-2</v>
      </c>
      <c r="NF66" s="43">
        <f t="shared" si="66"/>
        <v>5.9827833333333337E-2</v>
      </c>
      <c r="NH66" s="43">
        <f t="shared" si="67"/>
        <v>0.10186784444444445</v>
      </c>
      <c r="NI66" s="43">
        <f t="shared" si="68"/>
        <v>3.7827257998649839E-2</v>
      </c>
      <c r="NJ66" s="43">
        <f t="shared" si="69"/>
        <v>20</v>
      </c>
      <c r="NM66" s="51">
        <v>0.164827</v>
      </c>
      <c r="NN66" s="51">
        <v>0.28021200000000002</v>
      </c>
      <c r="NO66" s="51">
        <v>0.67322599999999999</v>
      </c>
      <c r="NP66" s="51">
        <v>0.44645299999999999</v>
      </c>
      <c r="NQ66" s="51">
        <v>0.36669000000000002</v>
      </c>
      <c r="NR66" s="51">
        <v>0.56181000000000003</v>
      </c>
      <c r="NS66" s="43">
        <f t="shared" si="70"/>
        <v>0.41553633333333334</v>
      </c>
      <c r="NU66" s="51">
        <v>8.4653999999999993E-2</v>
      </c>
      <c r="NV66" s="51">
        <v>0.70631100000000002</v>
      </c>
      <c r="NW66" s="43">
        <f t="shared" si="71"/>
        <v>0.39548250000000001</v>
      </c>
      <c r="NY66" s="50">
        <v>0.685917</v>
      </c>
      <c r="NZ66" s="50">
        <v>0.44864799999999999</v>
      </c>
      <c r="OA66" s="50">
        <v>0.60318700000000003</v>
      </c>
      <c r="OB66" s="50">
        <v>0.62441400000000002</v>
      </c>
      <c r="OC66" s="50">
        <v>0.48918600000000001</v>
      </c>
      <c r="OD66" s="43">
        <f t="shared" si="78"/>
        <v>0.57027040000000007</v>
      </c>
      <c r="OF66" s="43">
        <f t="shared" si="79"/>
        <v>0.46042974444444446</v>
      </c>
      <c r="OG66" s="43">
        <f t="shared" si="80"/>
        <v>5.5224590740888729E-2</v>
      </c>
      <c r="OH66" s="43">
        <f t="shared" si="81"/>
        <v>13</v>
      </c>
      <c r="OI66" s="74"/>
      <c r="OJ66" s="74"/>
      <c r="OU66" s="75"/>
      <c r="OV66" s="75"/>
      <c r="OW66" s="75"/>
      <c r="OX66" s="75"/>
      <c r="PD66" s="75"/>
      <c r="PE66" s="75"/>
      <c r="PF66" s="75"/>
      <c r="PG66" s="75"/>
      <c r="PH66" s="75"/>
      <c r="PI66" s="75"/>
      <c r="PJ66" s="75"/>
      <c r="PK66" s="75"/>
      <c r="PL66" s="75"/>
      <c r="PM66" s="75"/>
      <c r="PN66" s="75"/>
      <c r="PO66" s="75"/>
      <c r="PV66" s="74"/>
      <c r="PW66" s="74"/>
      <c r="PX66" s="74"/>
      <c r="PY66" s="74"/>
      <c r="PZ66" s="74"/>
      <c r="QA66" s="74"/>
      <c r="QB66" s="74"/>
      <c r="QC66" s="74"/>
      <c r="QD66" s="74"/>
      <c r="QE66" s="74"/>
      <c r="QF66" s="74"/>
      <c r="QG66" s="74"/>
      <c r="QN66" s="74"/>
      <c r="QO66" s="74"/>
      <c r="QP66" s="74"/>
      <c r="QQ66" s="74"/>
      <c r="QR66" s="74"/>
      <c r="QS66" s="74"/>
      <c r="QU66" s="74"/>
      <c r="QV66" s="74"/>
      <c r="QW66" s="74"/>
      <c r="QY66" s="74"/>
      <c r="QZ66" s="74"/>
      <c r="RA66" s="74"/>
      <c r="RG66" s="74"/>
      <c r="RI66" s="74"/>
      <c r="RQ66" s="74"/>
      <c r="RR66" s="74"/>
      <c r="RZ66" s="74"/>
      <c r="SA66" s="74"/>
      <c r="SB66" s="74"/>
      <c r="SC66" s="74"/>
      <c r="SI66" s="74"/>
      <c r="SJ66" s="74"/>
    </row>
    <row r="67" spans="1:504" x14ac:dyDescent="0.2">
      <c r="A67" s="58">
        <v>88.33</v>
      </c>
      <c r="B67" s="43">
        <f t="shared" si="82"/>
        <v>82.5</v>
      </c>
      <c r="C67" s="43">
        <v>59</v>
      </c>
      <c r="E67" s="50">
        <v>0.74794499999999997</v>
      </c>
      <c r="F67" s="50">
        <v>0.72258299999999998</v>
      </c>
      <c r="G67" s="50">
        <v>0.77504899999999999</v>
      </c>
      <c r="H67" s="50">
        <v>0.62448499999999996</v>
      </c>
      <c r="I67" s="50">
        <v>0.81414600000000004</v>
      </c>
      <c r="J67" s="50">
        <v>0.70805499999999999</v>
      </c>
      <c r="K67" s="50">
        <v>0.47905300000000001</v>
      </c>
      <c r="L67" s="50">
        <v>0.67531600000000003</v>
      </c>
      <c r="M67" s="50">
        <v>0.73380800000000002</v>
      </c>
      <c r="N67" s="50">
        <v>0.699492</v>
      </c>
      <c r="O67" s="70">
        <f t="shared" si="9"/>
        <v>0.69799320000000009</v>
      </c>
      <c r="Q67" s="50">
        <v>0.70271700000000004</v>
      </c>
      <c r="R67" s="50">
        <v>0.92392399999999997</v>
      </c>
      <c r="S67" s="50">
        <v>0.87412100000000004</v>
      </c>
      <c r="T67" s="50">
        <v>0.54241499999999998</v>
      </c>
      <c r="U67" s="70">
        <f t="shared" si="10"/>
        <v>0.76079425000000001</v>
      </c>
      <c r="W67" s="50">
        <v>0.58905300000000005</v>
      </c>
      <c r="X67" s="50">
        <v>0.62301399999999996</v>
      </c>
      <c r="Y67" s="50">
        <v>0.54499500000000001</v>
      </c>
      <c r="Z67" s="50">
        <v>0.85284000000000004</v>
      </c>
      <c r="AA67" s="50">
        <v>0.50830500000000001</v>
      </c>
      <c r="AB67" s="50">
        <v>0.59960999999999998</v>
      </c>
      <c r="AC67" s="50">
        <v>0.57993399999999995</v>
      </c>
      <c r="AD67" s="70">
        <f t="shared" si="11"/>
        <v>0.61396442857142852</v>
      </c>
      <c r="AF67" s="50">
        <v>0.37145800000000001</v>
      </c>
      <c r="AG67" s="50">
        <v>0.48926999999999998</v>
      </c>
      <c r="AH67" s="50">
        <v>0.66498900000000005</v>
      </c>
      <c r="AI67" s="50">
        <v>0.54765200000000003</v>
      </c>
      <c r="AJ67" s="50">
        <v>0.43305399999999999</v>
      </c>
      <c r="AK67" s="50">
        <v>0.58007699999999995</v>
      </c>
      <c r="AL67" s="50">
        <v>0.42177999999999999</v>
      </c>
      <c r="AM67" s="70">
        <f t="shared" si="12"/>
        <v>0.50118285714285715</v>
      </c>
      <c r="AO67" s="43">
        <f t="shared" si="13"/>
        <v>0.64348368392857136</v>
      </c>
      <c r="AP67" s="43">
        <f t="shared" si="14"/>
        <v>5.6164911937287169E-2</v>
      </c>
      <c r="AQ67" s="43">
        <f t="shared" si="15"/>
        <v>28</v>
      </c>
      <c r="AU67" s="51">
        <v>0.35126200000000002</v>
      </c>
      <c r="AV67" s="51">
        <v>0.42249999999999999</v>
      </c>
      <c r="AW67" s="51">
        <v>0.76802000000000004</v>
      </c>
      <c r="AX67" s="51">
        <v>0.29877599999999999</v>
      </c>
      <c r="AY67" s="51">
        <v>0.51739000000000002</v>
      </c>
      <c r="AZ67" s="51">
        <v>0.88853700000000002</v>
      </c>
      <c r="BA67" s="51">
        <v>0.60192400000000001</v>
      </c>
      <c r="BB67" s="51">
        <v>0.63038099999999997</v>
      </c>
      <c r="BC67" s="51">
        <v>0.64291500000000001</v>
      </c>
      <c r="BD67" s="51">
        <v>0.49023</v>
      </c>
      <c r="BE67" s="51">
        <v>0.81230899999999995</v>
      </c>
      <c r="BF67" s="51">
        <v>0.51881500000000003</v>
      </c>
      <c r="BG67" s="51">
        <v>0.68073799999999995</v>
      </c>
      <c r="BH67" s="51">
        <v>0.51318799999999998</v>
      </c>
      <c r="BI67" s="51">
        <v>0.68473099999999998</v>
      </c>
      <c r="BJ67" s="51">
        <v>0.321463</v>
      </c>
      <c r="BK67" s="51">
        <v>0.62419100000000005</v>
      </c>
      <c r="BL67" s="51">
        <v>0.37100300000000003</v>
      </c>
      <c r="BM67" s="43">
        <f t="shared" si="16"/>
        <v>0.56324294444444445</v>
      </c>
      <c r="BO67" s="50">
        <v>0.477912</v>
      </c>
      <c r="BP67" s="50">
        <v>0.62981100000000001</v>
      </c>
      <c r="BQ67" s="50">
        <v>0.42848700000000001</v>
      </c>
      <c r="BR67" s="50">
        <v>0.70152700000000001</v>
      </c>
      <c r="BS67" s="50">
        <v>0.62198100000000001</v>
      </c>
      <c r="BT67" s="50">
        <v>0.52764999999999995</v>
      </c>
      <c r="BU67" s="43">
        <f t="shared" si="17"/>
        <v>0.56456133333333336</v>
      </c>
      <c r="BW67" s="50">
        <v>0.71659300000000004</v>
      </c>
      <c r="BX67" s="50">
        <v>0.66659900000000005</v>
      </c>
      <c r="BY67" s="50">
        <v>0.75384300000000004</v>
      </c>
      <c r="BZ67" s="50">
        <v>0.66483300000000001</v>
      </c>
      <c r="CA67" s="43">
        <f t="shared" si="18"/>
        <v>0.70046699999999995</v>
      </c>
      <c r="CC67" s="51">
        <v>0.78028200000000003</v>
      </c>
      <c r="CD67" s="51">
        <v>0.483595</v>
      </c>
      <c r="CE67" s="51">
        <v>0.88256699999999999</v>
      </c>
      <c r="CF67" s="51">
        <v>0.51044699999999998</v>
      </c>
      <c r="CG67" s="51">
        <v>0.68613400000000002</v>
      </c>
      <c r="CH67" s="51">
        <v>0.88246400000000003</v>
      </c>
      <c r="CI67" s="51">
        <v>0.74562499999999998</v>
      </c>
      <c r="CJ67" s="51">
        <v>0.91324700000000003</v>
      </c>
      <c r="CK67" s="51">
        <v>0.46368900000000002</v>
      </c>
      <c r="CL67" s="51">
        <v>0.29948399999999997</v>
      </c>
      <c r="CM67" s="43">
        <f t="shared" si="19"/>
        <v>0.66475340000000005</v>
      </c>
      <c r="CO67" s="50">
        <v>0.66905300000000001</v>
      </c>
      <c r="CP67" s="50">
        <v>0.63561400000000001</v>
      </c>
      <c r="CQ67" s="50">
        <v>0.50476100000000002</v>
      </c>
      <c r="CR67" s="50">
        <v>0.57650599999999996</v>
      </c>
      <c r="CS67" s="50">
        <v>0.45815699999999998</v>
      </c>
      <c r="CT67" s="43">
        <f t="shared" si="20"/>
        <v>0.56881819999999994</v>
      </c>
      <c r="CV67" s="43">
        <f t="shared" si="21"/>
        <v>0.61236857555555557</v>
      </c>
      <c r="CW67" s="43">
        <f t="shared" si="22"/>
        <v>6.5385391093228676E-2</v>
      </c>
      <c r="CX67" s="43">
        <f t="shared" si="23"/>
        <v>43</v>
      </c>
      <c r="DB67" s="50">
        <v>0.54409399999999997</v>
      </c>
      <c r="DC67" s="50">
        <v>0.54563499999999998</v>
      </c>
      <c r="DD67" s="50">
        <v>0.391212</v>
      </c>
      <c r="DE67" s="50">
        <v>0.230374</v>
      </c>
      <c r="DF67" s="50">
        <v>0.87765300000000002</v>
      </c>
      <c r="DG67" s="50">
        <v>0.88348700000000002</v>
      </c>
      <c r="DH67" s="43">
        <f t="shared" si="24"/>
        <v>0.57874250000000005</v>
      </c>
      <c r="DJ67" s="50">
        <v>0.28981000000000001</v>
      </c>
      <c r="DK67" s="50">
        <v>0.31867499999999999</v>
      </c>
      <c r="DL67" s="50">
        <v>0.48570999999999998</v>
      </c>
      <c r="DM67" s="50">
        <v>0.34971799999999997</v>
      </c>
      <c r="DN67" s="50">
        <v>0.62886299999999995</v>
      </c>
      <c r="DO67" s="50">
        <v>0.652582</v>
      </c>
      <c r="DP67" s="50">
        <v>0.53432599999999997</v>
      </c>
      <c r="DQ67" s="50">
        <v>0.92798499999999995</v>
      </c>
      <c r="DR67" s="50">
        <v>0.39886300000000002</v>
      </c>
      <c r="DS67" s="50">
        <v>0.54383300000000001</v>
      </c>
      <c r="DT67" s="50">
        <v>0.58862899999999996</v>
      </c>
      <c r="DU67" s="50">
        <v>0.58372100000000005</v>
      </c>
      <c r="DV67" s="50">
        <v>0.84124500000000002</v>
      </c>
      <c r="DW67" s="43">
        <f t="shared" si="25"/>
        <v>0.54953538461538465</v>
      </c>
      <c r="DY67" s="50">
        <v>0.50860300000000003</v>
      </c>
      <c r="DZ67" s="50">
        <v>0.47117599999999998</v>
      </c>
      <c r="EA67" s="50">
        <v>0.53721099999999999</v>
      </c>
      <c r="EB67" s="50">
        <v>0.44671</v>
      </c>
      <c r="EC67" s="50">
        <v>0.68861799999999995</v>
      </c>
      <c r="ED67" s="43">
        <f t="shared" si="26"/>
        <v>0.53046359999999992</v>
      </c>
      <c r="EF67" s="50">
        <v>0.20413100000000001</v>
      </c>
      <c r="EG67" s="50">
        <v>0.308031</v>
      </c>
      <c r="EH67" s="50">
        <v>0.50447900000000001</v>
      </c>
      <c r="EI67" s="50">
        <v>0.72285600000000005</v>
      </c>
      <c r="EJ67" s="50">
        <v>0.366948</v>
      </c>
      <c r="EK67" s="43">
        <f t="shared" si="27"/>
        <v>0.42128899999999997</v>
      </c>
      <c r="EM67" s="43">
        <f t="shared" si="28"/>
        <v>0.52000762115384613</v>
      </c>
      <c r="EN67" s="43">
        <f t="shared" si="29"/>
        <v>3.4370976690929284E-2</v>
      </c>
      <c r="EO67" s="43">
        <f t="shared" si="30"/>
        <v>29</v>
      </c>
      <c r="ER67" s="50">
        <v>0.35782799999999998</v>
      </c>
      <c r="ES67" s="50">
        <v>0.78356300000000001</v>
      </c>
      <c r="ET67" s="50">
        <v>0.71300200000000002</v>
      </c>
      <c r="EU67" s="43">
        <f t="shared" si="31"/>
        <v>0.61813099999999999</v>
      </c>
      <c r="EW67" s="50">
        <v>0.37274600000000002</v>
      </c>
      <c r="EX67" s="50">
        <v>0.232214</v>
      </c>
      <c r="EY67" s="50">
        <v>0.35866500000000001</v>
      </c>
      <c r="EZ67" s="50">
        <v>0.25343100000000002</v>
      </c>
      <c r="FA67" s="50">
        <v>0.43323499999999998</v>
      </c>
      <c r="FB67" s="50">
        <v>0.30907099999999998</v>
      </c>
      <c r="FC67" s="43">
        <f t="shared" si="32"/>
        <v>0.32656033333333334</v>
      </c>
      <c r="FE67" s="50">
        <v>0.596279</v>
      </c>
      <c r="FF67" s="50">
        <v>0.55196699999999999</v>
      </c>
      <c r="FG67" s="50">
        <v>0.55981000000000003</v>
      </c>
      <c r="FH67" s="50">
        <v>0.54070499999999999</v>
      </c>
      <c r="FI67" s="50">
        <v>0.56477599999999994</v>
      </c>
      <c r="FJ67" s="50">
        <v>0.61402900000000005</v>
      </c>
      <c r="FK67" s="50">
        <v>0.40332800000000002</v>
      </c>
      <c r="FL67" s="50">
        <v>0.28153400000000001</v>
      </c>
      <c r="FM67" s="50">
        <v>0.63941199999999998</v>
      </c>
      <c r="FN67" s="50">
        <v>0.57174999999999998</v>
      </c>
      <c r="FO67" s="43">
        <f t="shared" si="33"/>
        <v>0.53235900000000003</v>
      </c>
      <c r="FQ67" s="51">
        <v>0.31590000000000001</v>
      </c>
      <c r="FR67" s="51">
        <v>1.119845</v>
      </c>
      <c r="FS67" s="51">
        <v>0.75564100000000001</v>
      </c>
      <c r="FT67" s="43">
        <f t="shared" si="34"/>
        <v>0.73046200000000006</v>
      </c>
      <c r="FV67" s="43">
        <f t="shared" si="35"/>
        <v>0.55187808333333344</v>
      </c>
      <c r="FW67" s="43">
        <f t="shared" si="36"/>
        <v>8.5357457855227414E-2</v>
      </c>
      <c r="FX67" s="43">
        <f t="shared" si="37"/>
        <v>22</v>
      </c>
      <c r="GA67" s="50">
        <v>0.40303699999999998</v>
      </c>
      <c r="GB67" s="50">
        <v>0.39684700000000001</v>
      </c>
      <c r="GC67" s="43">
        <f t="shared" si="38"/>
        <v>0.39994200000000002</v>
      </c>
      <c r="GE67" s="50">
        <v>0.50732999999999995</v>
      </c>
      <c r="GF67" s="51">
        <v>0.40027600000000002</v>
      </c>
      <c r="GG67" s="51">
        <v>0.251614</v>
      </c>
      <c r="GH67" s="43">
        <f t="shared" si="39"/>
        <v>0.32594500000000004</v>
      </c>
      <c r="GJ67" s="50">
        <v>0.84246399999999999</v>
      </c>
      <c r="GK67" s="50">
        <v>0.39784000000000003</v>
      </c>
      <c r="GL67" s="50">
        <v>0.84214900000000004</v>
      </c>
      <c r="GM67" s="43">
        <f t="shared" si="40"/>
        <v>0.69415100000000007</v>
      </c>
      <c r="GO67" s="51">
        <v>0.35057100000000002</v>
      </c>
      <c r="GP67" s="51">
        <v>0.331957</v>
      </c>
      <c r="GQ67" s="51">
        <v>0.41858299999999998</v>
      </c>
      <c r="GR67" s="51">
        <v>0.53417599999999998</v>
      </c>
      <c r="GS67" s="51">
        <v>0.28905199999999998</v>
      </c>
      <c r="GT67" s="51">
        <v>0.40468300000000001</v>
      </c>
      <c r="GU67" s="51">
        <v>0.51761199999999996</v>
      </c>
      <c r="GV67" s="51">
        <v>0.70197799999999999</v>
      </c>
      <c r="GW67" s="51">
        <v>0.77185899999999996</v>
      </c>
      <c r="GX67" s="43">
        <f t="shared" si="41"/>
        <v>0.4800523333333333</v>
      </c>
      <c r="GZ67" s="43">
        <f t="shared" si="73"/>
        <v>0.48184199999999999</v>
      </c>
      <c r="HA67" s="43">
        <f t="shared" si="74"/>
        <v>7.9966781766972875E-2</v>
      </c>
      <c r="HB67" s="43">
        <f t="shared" si="42"/>
        <v>17</v>
      </c>
      <c r="HG67" s="51">
        <v>0.35126200000000002</v>
      </c>
      <c r="HH67" s="51">
        <v>0.42249999999999999</v>
      </c>
      <c r="HI67" s="51">
        <v>0.76802000000000004</v>
      </c>
      <c r="HJ67" s="51">
        <v>0.29877599999999999</v>
      </c>
      <c r="HK67" s="51">
        <v>0.51739000000000002</v>
      </c>
      <c r="HL67" s="51">
        <v>0.88853700000000002</v>
      </c>
      <c r="HM67" s="51">
        <v>0.60192400000000001</v>
      </c>
      <c r="HN67" s="51">
        <v>0.63038099999999997</v>
      </c>
      <c r="HO67" s="51">
        <v>0.64291500000000001</v>
      </c>
      <c r="HP67" s="51">
        <v>0.49023</v>
      </c>
      <c r="HQ67" s="51">
        <v>0.81230899999999995</v>
      </c>
      <c r="HR67" s="51">
        <v>0.51881500000000003</v>
      </c>
      <c r="HS67" s="51">
        <v>0.68073799999999995</v>
      </c>
      <c r="HT67" s="51">
        <v>0.51318799999999998</v>
      </c>
      <c r="HU67" s="51">
        <v>0.68473099999999998</v>
      </c>
      <c r="HV67" s="51">
        <v>0.321463</v>
      </c>
      <c r="HW67" s="51">
        <v>0.62419100000000005</v>
      </c>
      <c r="HX67" s="51">
        <v>0.37100300000000003</v>
      </c>
      <c r="HY67" s="71">
        <f t="shared" si="43"/>
        <v>0.56324294444444445</v>
      </c>
      <c r="IA67" s="50">
        <v>0.477912</v>
      </c>
      <c r="IB67" s="50">
        <v>0.62981100000000001</v>
      </c>
      <c r="IC67" s="50">
        <v>0.42848700000000001</v>
      </c>
      <c r="ID67" s="50">
        <v>0.70152700000000001</v>
      </c>
      <c r="IE67" s="50">
        <v>0.62198100000000001</v>
      </c>
      <c r="IF67" s="50">
        <v>0.52764999999999995</v>
      </c>
      <c r="IG67" s="70">
        <f t="shared" si="44"/>
        <v>0.56456133333333336</v>
      </c>
      <c r="II67" s="50">
        <v>0.71659300000000004</v>
      </c>
      <c r="IJ67" s="50">
        <v>0.66659900000000005</v>
      </c>
      <c r="IK67" s="50">
        <v>0.75384300000000004</v>
      </c>
      <c r="IL67" s="86">
        <v>0.66483300000000001</v>
      </c>
      <c r="IM67" s="95">
        <f t="shared" si="45"/>
        <v>0.70046699999999995</v>
      </c>
      <c r="IN67" s="74"/>
      <c r="IO67" s="74">
        <f t="shared" si="46"/>
        <v>0.60942375925925929</v>
      </c>
      <c r="IP67" s="74">
        <f t="shared" si="47"/>
        <v>4.5523211298369004E-2</v>
      </c>
      <c r="IQ67" s="74">
        <f t="shared" si="48"/>
        <v>28</v>
      </c>
      <c r="IR67" s="74"/>
      <c r="IS67" s="74"/>
      <c r="IT67" s="50">
        <v>0.67643699999999995</v>
      </c>
      <c r="IU67" s="50">
        <v>0.74317299999999997</v>
      </c>
      <c r="IV67" s="50">
        <v>0.674037</v>
      </c>
      <c r="IW67" s="50">
        <v>0.67376999999999998</v>
      </c>
      <c r="IX67" s="50">
        <v>0.472719</v>
      </c>
      <c r="IY67" s="50">
        <v>0.52990400000000004</v>
      </c>
      <c r="IZ67" s="50">
        <v>0.60856100000000002</v>
      </c>
      <c r="JA67" s="43">
        <f t="shared" si="49"/>
        <v>0.62551442857142869</v>
      </c>
      <c r="JC67" s="50">
        <v>0.38093300000000002</v>
      </c>
      <c r="JD67" s="50">
        <v>0.76026300000000002</v>
      </c>
      <c r="JE67" s="50">
        <v>0.77337500000000003</v>
      </c>
      <c r="JF67" s="43">
        <f t="shared" si="50"/>
        <v>0.6381903333333333</v>
      </c>
      <c r="JH67" s="51">
        <v>0.48522700000000002</v>
      </c>
      <c r="JI67" s="51">
        <v>0.62143899999999996</v>
      </c>
      <c r="JJ67" s="152">
        <v>1.0300240000000001</v>
      </c>
      <c r="JK67" s="51">
        <v>0.71199199999999996</v>
      </c>
      <c r="JL67" s="51">
        <v>0.65967399999999998</v>
      </c>
      <c r="JM67" s="51">
        <v>0.674929</v>
      </c>
      <c r="JN67" s="51">
        <v>0.63610699999999998</v>
      </c>
      <c r="JO67" s="51">
        <v>0.75894099999999998</v>
      </c>
      <c r="JP67" s="51">
        <v>0.52428200000000003</v>
      </c>
      <c r="JQ67" s="51">
        <v>0.76933499999999999</v>
      </c>
      <c r="JR67" s="51">
        <v>0.88263899999999995</v>
      </c>
      <c r="JS67" s="43">
        <f t="shared" si="51"/>
        <v>0.70496263636363643</v>
      </c>
      <c r="JU67" s="43">
        <f t="shared" si="75"/>
        <v>0.63185238095238105</v>
      </c>
      <c r="JV67" s="43">
        <f t="shared" si="76"/>
        <v>6.3379523809523053E-3</v>
      </c>
      <c r="JW67" s="43">
        <f t="shared" si="77"/>
        <v>10</v>
      </c>
      <c r="JZ67" s="50">
        <v>-2.0112999999999999E-2</v>
      </c>
      <c r="KA67" s="50">
        <v>0.33091999999999999</v>
      </c>
      <c r="KB67" s="50">
        <v>-3.7889999999999998E-3</v>
      </c>
      <c r="KC67" s="50">
        <v>8.5579999999999996E-3</v>
      </c>
      <c r="KD67" s="50">
        <v>5.7644000000000001E-2</v>
      </c>
      <c r="KE67" s="50">
        <v>6.1497000000000003E-2</v>
      </c>
      <c r="KF67" s="50">
        <v>8.7000000000000001E-5</v>
      </c>
      <c r="KG67" s="50">
        <v>6.1601000000000003E-2</v>
      </c>
      <c r="KH67" s="50">
        <v>0.239759</v>
      </c>
      <c r="KI67" s="50">
        <v>3.4236999999999997E-2</v>
      </c>
      <c r="KJ67" s="43">
        <f t="shared" si="52"/>
        <v>7.70401E-2</v>
      </c>
      <c r="KL67" s="50">
        <v>0.17377000000000001</v>
      </c>
      <c r="KM67" s="50">
        <v>0.14091600000000001</v>
      </c>
      <c r="KN67" s="50">
        <v>0.10324899999999999</v>
      </c>
      <c r="KO67" s="50">
        <v>0.111743</v>
      </c>
      <c r="KP67" s="50">
        <v>9.1563000000000005E-2</v>
      </c>
      <c r="KQ67" s="43">
        <f t="shared" si="53"/>
        <v>0.12424819999999999</v>
      </c>
      <c r="KS67" s="50">
        <v>5.1386000000000001E-2</v>
      </c>
      <c r="KT67" s="50">
        <v>-8.5559999999999994E-3</v>
      </c>
      <c r="KU67" s="50">
        <v>5.7945999999999998E-2</v>
      </c>
      <c r="KV67" s="43">
        <f t="shared" si="54"/>
        <v>3.3592000000000004E-2</v>
      </c>
      <c r="KX67" s="43">
        <f t="shared" si="55"/>
        <v>7.8293433333333329E-2</v>
      </c>
      <c r="KY67" s="43">
        <f t="shared" si="56"/>
        <v>2.6177692685079124E-2</v>
      </c>
      <c r="KZ67" s="43">
        <f t="shared" si="57"/>
        <v>18</v>
      </c>
      <c r="LD67" s="50">
        <v>0.71659300000000004</v>
      </c>
      <c r="LE67" s="50">
        <v>0.66659900000000005</v>
      </c>
      <c r="LF67" s="50">
        <v>0.75384300000000004</v>
      </c>
      <c r="LG67" s="50">
        <v>0.66483300000000001</v>
      </c>
      <c r="LH67" s="43">
        <f t="shared" si="58"/>
        <v>0.70046699999999995</v>
      </c>
      <c r="LJ67" s="51">
        <v>0.78028200000000003</v>
      </c>
      <c r="LK67" s="51">
        <v>0.483595</v>
      </c>
      <c r="LL67" s="51">
        <v>0.88256699999999999</v>
      </c>
      <c r="LM67" s="51">
        <v>0.51044699999999998</v>
      </c>
      <c r="LN67" s="51">
        <v>0.68613400000000002</v>
      </c>
      <c r="LO67" s="51">
        <v>0.88246400000000003</v>
      </c>
      <c r="LP67" s="51">
        <v>0.74562499999999998</v>
      </c>
      <c r="LQ67" s="51">
        <v>0.91324700000000003</v>
      </c>
      <c r="LR67" s="51">
        <v>0.46368900000000002</v>
      </c>
      <c r="LS67" s="51">
        <v>0.29948399999999997</v>
      </c>
      <c r="LT67" s="43">
        <f t="shared" si="59"/>
        <v>0.66475340000000005</v>
      </c>
      <c r="LV67" s="50">
        <v>0.66905300000000001</v>
      </c>
      <c r="LW67" s="50">
        <v>0.63561400000000001</v>
      </c>
      <c r="LX67" s="50">
        <v>0.50476100000000002</v>
      </c>
      <c r="LY67" s="50">
        <v>0.57650599999999996</v>
      </c>
      <c r="LZ67" s="50">
        <v>0.45815699999999998</v>
      </c>
      <c r="MA67" s="74">
        <f t="shared" si="60"/>
        <v>0.56881819999999994</v>
      </c>
      <c r="MB67" s="74"/>
      <c r="MC67" s="74">
        <f t="shared" si="61"/>
        <v>0.64467953333333328</v>
      </c>
      <c r="MD67" s="74">
        <f t="shared" si="62"/>
        <v>3.9306792150862579E-2</v>
      </c>
      <c r="ME67" s="43">
        <f t="shared" si="63"/>
        <v>19</v>
      </c>
      <c r="MH67" s="50">
        <v>9.6561999999999995E-2</v>
      </c>
      <c r="MI67" s="50">
        <v>8.2118999999999998E-2</v>
      </c>
      <c r="MJ67" s="50">
        <v>7.1339E-2</v>
      </c>
      <c r="MK67" s="50">
        <v>0.21152799999999999</v>
      </c>
      <c r="ML67" s="50">
        <v>0.26131100000000002</v>
      </c>
      <c r="MM67" s="50">
        <v>0.37821100000000002</v>
      </c>
      <c r="MN67" s="50">
        <v>0.22771</v>
      </c>
      <c r="MO67" s="50">
        <v>0.133796</v>
      </c>
      <c r="MP67" s="50">
        <v>0.24068300000000001</v>
      </c>
      <c r="MQ67" s="50">
        <v>8.2139000000000004E-2</v>
      </c>
      <c r="MR67" s="43">
        <f t="shared" si="64"/>
        <v>0.1785398</v>
      </c>
      <c r="MT67" s="50">
        <v>5.8841999999999998E-2</v>
      </c>
      <c r="MU67" s="50">
        <v>6.9920999999999997E-2</v>
      </c>
      <c r="MV67" s="50">
        <v>3.7130000000000003E-2</v>
      </c>
      <c r="MW67" s="50">
        <v>0.123892</v>
      </c>
      <c r="MX67" s="43">
        <f t="shared" si="65"/>
        <v>7.244624999999999E-2</v>
      </c>
      <c r="MZ67" s="50">
        <v>3.6637999999999997E-2</v>
      </c>
      <c r="NA67" s="50">
        <v>8.2985000000000003E-2</v>
      </c>
      <c r="NB67" s="50">
        <v>2.9669999999999998E-2</v>
      </c>
      <c r="NC67" s="50">
        <v>6.2631999999999993E-2</v>
      </c>
      <c r="ND67" s="50">
        <v>6.5046999999999994E-2</v>
      </c>
      <c r="NE67" s="50">
        <v>6.8915000000000004E-2</v>
      </c>
      <c r="NF67" s="43">
        <f t="shared" si="66"/>
        <v>5.7647833333333336E-2</v>
      </c>
      <c r="NH67" s="43">
        <f t="shared" si="67"/>
        <v>0.1028779611111111</v>
      </c>
      <c r="NI67" s="43">
        <f t="shared" si="68"/>
        <v>3.8071352668361237E-2</v>
      </c>
      <c r="NJ67" s="43">
        <f t="shared" si="69"/>
        <v>20</v>
      </c>
      <c r="NM67" s="51">
        <v>0.17854400000000001</v>
      </c>
      <c r="NN67" s="51">
        <v>0.30296099999999998</v>
      </c>
      <c r="NO67" s="51">
        <v>0.63890800000000003</v>
      </c>
      <c r="NP67" s="51">
        <v>0.39729999999999999</v>
      </c>
      <c r="NQ67" s="51">
        <v>0.36190600000000001</v>
      </c>
      <c r="NR67" s="51">
        <v>0.38796900000000001</v>
      </c>
      <c r="NS67" s="43">
        <f t="shared" si="70"/>
        <v>0.37793133333333334</v>
      </c>
      <c r="NU67" s="51">
        <v>8.3654000000000006E-2</v>
      </c>
      <c r="NV67" s="51">
        <v>0.61060099999999995</v>
      </c>
      <c r="NW67" s="43">
        <f t="shared" si="71"/>
        <v>0.34712749999999998</v>
      </c>
      <c r="NY67" s="50">
        <v>0.780169</v>
      </c>
      <c r="NZ67" s="50">
        <v>0.511961</v>
      </c>
      <c r="OA67" s="50">
        <v>0.57271300000000003</v>
      </c>
      <c r="OB67" s="50">
        <v>0.60797999999999996</v>
      </c>
      <c r="OC67" s="50">
        <v>0.50785999999999998</v>
      </c>
      <c r="OD67" s="43">
        <f t="shared" si="78"/>
        <v>0.59613660000000002</v>
      </c>
      <c r="OF67" s="43">
        <f t="shared" si="79"/>
        <v>0.4403984777777778</v>
      </c>
      <c r="OG67" s="43">
        <f t="shared" si="80"/>
        <v>7.8375147149218255E-2</v>
      </c>
      <c r="OH67" s="43">
        <f t="shared" si="81"/>
        <v>13</v>
      </c>
      <c r="OI67" s="74"/>
      <c r="OJ67" s="74"/>
      <c r="OU67" s="75"/>
      <c r="OV67" s="75"/>
      <c r="OW67" s="75"/>
      <c r="OX67" s="75"/>
      <c r="PD67" s="75"/>
      <c r="PE67" s="75"/>
      <c r="PF67" s="75"/>
      <c r="PG67" s="75"/>
      <c r="PH67" s="75"/>
      <c r="PI67" s="75"/>
      <c r="PJ67" s="75"/>
      <c r="PK67" s="75"/>
      <c r="PL67" s="75"/>
      <c r="PM67" s="75"/>
      <c r="PN67" s="75"/>
      <c r="PO67" s="75"/>
      <c r="PV67" s="74"/>
      <c r="PW67" s="74"/>
      <c r="PX67" s="74"/>
      <c r="PY67" s="74"/>
      <c r="PZ67" s="74"/>
      <c r="QA67" s="74"/>
      <c r="QB67" s="74"/>
      <c r="QC67" s="74"/>
      <c r="QD67" s="74"/>
      <c r="QE67" s="74"/>
      <c r="QF67" s="74"/>
      <c r="QG67" s="74"/>
      <c r="QN67" s="74"/>
      <c r="QO67" s="74"/>
      <c r="QP67" s="74"/>
      <c r="QQ67" s="74"/>
      <c r="QR67" s="74"/>
      <c r="QS67" s="74"/>
      <c r="QU67" s="74"/>
      <c r="QV67" s="74"/>
      <c r="QW67" s="74"/>
      <c r="QY67" s="74"/>
      <c r="QZ67" s="74"/>
      <c r="RA67" s="74"/>
      <c r="RG67" s="74"/>
      <c r="RI67" s="74"/>
      <c r="RQ67" s="74"/>
      <c r="RR67" s="74"/>
      <c r="RZ67" s="74"/>
      <c r="SA67" s="74"/>
      <c r="SB67" s="74"/>
      <c r="SC67" s="74"/>
      <c r="SI67" s="74"/>
      <c r="SJ67" s="74"/>
    </row>
    <row r="68" spans="1:504" x14ac:dyDescent="0.2">
      <c r="A68" s="58">
        <v>89.97</v>
      </c>
      <c r="B68" s="61">
        <f t="shared" si="82"/>
        <v>84</v>
      </c>
      <c r="C68" s="61">
        <v>60</v>
      </c>
      <c r="E68" s="50">
        <v>0.86344699999999996</v>
      </c>
      <c r="F68" s="50">
        <v>0.65261000000000002</v>
      </c>
      <c r="G68" s="50">
        <v>0.78878300000000001</v>
      </c>
      <c r="H68" s="50">
        <v>0.67203000000000002</v>
      </c>
      <c r="I68" s="50">
        <v>0.79277699999999995</v>
      </c>
      <c r="J68" s="50">
        <v>0.70759399999999995</v>
      </c>
      <c r="K68" s="50">
        <v>0.49570500000000001</v>
      </c>
      <c r="L68" s="50">
        <v>0.67661099999999996</v>
      </c>
      <c r="M68" s="50">
        <v>0.76630299999999996</v>
      </c>
      <c r="N68" s="50">
        <v>0.69719200000000003</v>
      </c>
      <c r="O68" s="70">
        <f t="shared" si="9"/>
        <v>0.71130520000000008</v>
      </c>
      <c r="Q68" s="50">
        <v>0.65933799999999998</v>
      </c>
      <c r="R68" s="50">
        <v>1.0613140000000001</v>
      </c>
      <c r="S68" s="50">
        <v>0.74800599999999995</v>
      </c>
      <c r="T68" s="50">
        <v>0.56365500000000002</v>
      </c>
      <c r="U68" s="70">
        <f t="shared" si="10"/>
        <v>0.75807825000000006</v>
      </c>
      <c r="W68" s="50">
        <v>0.56294599999999995</v>
      </c>
      <c r="X68" s="50">
        <v>0.65454800000000002</v>
      </c>
      <c r="Y68" s="50">
        <v>0.47216200000000003</v>
      </c>
      <c r="Z68" s="50">
        <v>0.82846500000000001</v>
      </c>
      <c r="AA68" s="50">
        <v>0.54817800000000005</v>
      </c>
      <c r="AB68" s="50">
        <v>0.59401000000000004</v>
      </c>
      <c r="AC68" s="50">
        <v>0.53376100000000004</v>
      </c>
      <c r="AD68" s="70">
        <f t="shared" si="11"/>
        <v>0.59915285714285715</v>
      </c>
      <c r="AF68" s="50">
        <v>0.43568299999999999</v>
      </c>
      <c r="AG68" s="50">
        <v>0.46158500000000002</v>
      </c>
      <c r="AH68" s="50">
        <v>0.68038699999999996</v>
      </c>
      <c r="AI68" s="50">
        <v>0.47259400000000001</v>
      </c>
      <c r="AJ68" s="50">
        <v>0.49535299999999999</v>
      </c>
      <c r="AK68" s="50">
        <v>0.51083000000000001</v>
      </c>
      <c r="AL68" s="50">
        <v>0.33607900000000002</v>
      </c>
      <c r="AM68" s="70">
        <f t="shared" si="12"/>
        <v>0.48464442857142853</v>
      </c>
      <c r="AO68" s="43">
        <f t="shared" si="13"/>
        <v>0.63829518392857143</v>
      </c>
      <c r="AP68" s="43">
        <f t="shared" si="14"/>
        <v>6.1114047575170811E-2</v>
      </c>
      <c r="AQ68" s="43">
        <f t="shared" si="15"/>
        <v>28</v>
      </c>
      <c r="AU68" s="51">
        <v>0.356097</v>
      </c>
      <c r="AV68" s="51">
        <v>0.42485400000000001</v>
      </c>
      <c r="AW68" s="51">
        <v>0.753691</v>
      </c>
      <c r="AX68" s="51">
        <v>0.32288299999999998</v>
      </c>
      <c r="AY68" s="51">
        <v>0.55649599999999999</v>
      </c>
      <c r="AZ68" s="51">
        <v>0.87027699999999997</v>
      </c>
      <c r="BA68" s="51">
        <v>0.55681000000000003</v>
      </c>
      <c r="BB68" s="51">
        <v>0.64050700000000005</v>
      </c>
      <c r="BC68" s="51">
        <v>0.63122699999999998</v>
      </c>
      <c r="BD68" s="51">
        <v>0.53692300000000004</v>
      </c>
      <c r="BE68" s="51">
        <v>0.82799500000000004</v>
      </c>
      <c r="BF68" s="51">
        <v>0.49822</v>
      </c>
      <c r="BG68" s="51">
        <v>0.77768899999999996</v>
      </c>
      <c r="BH68" s="51">
        <v>0.52519899999999997</v>
      </c>
      <c r="BI68" s="51">
        <v>0.67599699999999996</v>
      </c>
      <c r="BJ68" s="51">
        <v>0.37264399999999998</v>
      </c>
      <c r="BK68" s="51">
        <v>0.55342499999999994</v>
      </c>
      <c r="BL68" s="51">
        <v>0.36769299999999999</v>
      </c>
      <c r="BM68" s="43">
        <f t="shared" si="16"/>
        <v>0.56936816666666656</v>
      </c>
      <c r="BO68" s="50">
        <v>0.50471699999999997</v>
      </c>
      <c r="BP68" s="50">
        <v>0.56303800000000004</v>
      </c>
      <c r="BQ68" s="50">
        <v>0.45601000000000003</v>
      </c>
      <c r="BR68" s="50">
        <v>0.63771900000000004</v>
      </c>
      <c r="BS68" s="50">
        <v>0.624274</v>
      </c>
      <c r="BT68" s="50">
        <v>0.49470999999999998</v>
      </c>
      <c r="BU68" s="43">
        <f t="shared" si="17"/>
        <v>0.54674466666666677</v>
      </c>
      <c r="BW68" s="50">
        <v>0.76447100000000001</v>
      </c>
      <c r="BX68" s="50">
        <v>0.728271</v>
      </c>
      <c r="BY68" s="50">
        <v>0.75436899999999996</v>
      </c>
      <c r="BZ68" s="50">
        <v>0.731155</v>
      </c>
      <c r="CA68" s="43">
        <f t="shared" si="18"/>
        <v>0.74456649999999991</v>
      </c>
      <c r="CC68" s="51">
        <v>0.827569</v>
      </c>
      <c r="CD68" s="51">
        <v>0.492197</v>
      </c>
      <c r="CE68" s="51">
        <v>0.81846699999999994</v>
      </c>
      <c r="CF68" s="51">
        <v>0.473385</v>
      </c>
      <c r="CG68" s="51">
        <v>0.603966</v>
      </c>
      <c r="CH68" s="51">
        <v>0.87305600000000005</v>
      </c>
      <c r="CI68" s="51">
        <v>0.74074499999999999</v>
      </c>
      <c r="CJ68" s="51">
        <v>0.917408</v>
      </c>
      <c r="CK68" s="51">
        <v>0.47554099999999999</v>
      </c>
      <c r="CL68" s="51">
        <v>0.27535900000000002</v>
      </c>
      <c r="CM68" s="43">
        <f t="shared" si="19"/>
        <v>0.64976929999999999</v>
      </c>
      <c r="CO68" s="50">
        <v>0.64153400000000005</v>
      </c>
      <c r="CP68" s="50">
        <v>0.63924199999999998</v>
      </c>
      <c r="CQ68" s="50">
        <v>0.50811899999999999</v>
      </c>
      <c r="CR68" s="50">
        <v>0.62946999999999997</v>
      </c>
      <c r="CS68" s="50">
        <v>0.45267200000000002</v>
      </c>
      <c r="CT68" s="43">
        <f t="shared" si="20"/>
        <v>0.57420739999999992</v>
      </c>
      <c r="CV68" s="43">
        <f t="shared" si="21"/>
        <v>0.61693120666666668</v>
      </c>
      <c r="CW68" s="43">
        <f t="shared" si="22"/>
        <v>8.1213954012470058E-2</v>
      </c>
      <c r="CX68" s="43">
        <f t="shared" si="23"/>
        <v>43</v>
      </c>
      <c r="DB68" s="50">
        <v>0.57414799999999999</v>
      </c>
      <c r="DC68" s="50">
        <v>0.53842699999999999</v>
      </c>
      <c r="DD68" s="50">
        <v>0.44207999999999997</v>
      </c>
      <c r="DE68" s="50">
        <v>0.229465</v>
      </c>
      <c r="DF68" s="50">
        <v>0.91032000000000002</v>
      </c>
      <c r="DG68" s="50">
        <v>0.85807999999999995</v>
      </c>
      <c r="DH68" s="43">
        <f t="shared" si="24"/>
        <v>0.59208666666666676</v>
      </c>
      <c r="DJ68" s="50">
        <v>0.23716799999999999</v>
      </c>
      <c r="DK68" s="50">
        <v>0.30954500000000001</v>
      </c>
      <c r="DL68" s="50">
        <v>0.42915999999999999</v>
      </c>
      <c r="DM68" s="50">
        <v>0.37651099999999998</v>
      </c>
      <c r="DN68" s="50">
        <v>0.53126799999999996</v>
      </c>
      <c r="DO68" s="50">
        <v>0.64594799999999997</v>
      </c>
      <c r="DP68" s="50">
        <v>0.65570700000000004</v>
      </c>
      <c r="DQ68" s="50">
        <v>1.0289969999999999</v>
      </c>
      <c r="DR68" s="50">
        <v>0.45730999999999999</v>
      </c>
      <c r="DS68" s="50">
        <v>0.45446199999999998</v>
      </c>
      <c r="DT68" s="50">
        <v>0.63351400000000002</v>
      </c>
      <c r="DU68" s="50">
        <v>0.62287800000000004</v>
      </c>
      <c r="DV68" s="50">
        <v>0.84856900000000002</v>
      </c>
      <c r="DW68" s="43">
        <f t="shared" si="25"/>
        <v>0.55623361538461547</v>
      </c>
      <c r="DY68" s="50">
        <v>0.53551300000000002</v>
      </c>
      <c r="DZ68" s="50">
        <v>0.50806499999999999</v>
      </c>
      <c r="EA68" s="50">
        <v>0.52906699999999995</v>
      </c>
      <c r="EB68" s="50">
        <v>0.39047100000000001</v>
      </c>
      <c r="EC68" s="50">
        <v>0.64387399999999995</v>
      </c>
      <c r="ED68" s="43">
        <f t="shared" si="26"/>
        <v>0.52139800000000003</v>
      </c>
      <c r="EF68" s="50">
        <v>0.20818300000000001</v>
      </c>
      <c r="EG68" s="50">
        <v>0.27884500000000001</v>
      </c>
      <c r="EH68" s="50">
        <v>0.50245200000000001</v>
      </c>
      <c r="EI68" s="50">
        <v>0.64135500000000001</v>
      </c>
      <c r="EJ68" s="50">
        <v>0.36992900000000001</v>
      </c>
      <c r="EK68" s="43">
        <f t="shared" si="27"/>
        <v>0.40015280000000003</v>
      </c>
      <c r="EM68" s="43">
        <f t="shared" si="28"/>
        <v>0.51746777051282056</v>
      </c>
      <c r="EN68" s="43">
        <f t="shared" si="29"/>
        <v>4.1682349783899834E-2</v>
      </c>
      <c r="EO68" s="43">
        <f t="shared" si="30"/>
        <v>29</v>
      </c>
      <c r="ER68" s="50">
        <v>0.42899199999999998</v>
      </c>
      <c r="ES68" s="50">
        <v>0.88819599999999999</v>
      </c>
      <c r="ET68" s="50">
        <v>0.70300700000000005</v>
      </c>
      <c r="EU68" s="43">
        <f t="shared" si="31"/>
        <v>0.67339833333333343</v>
      </c>
      <c r="EW68" s="50">
        <v>0.346715</v>
      </c>
      <c r="EX68" s="50">
        <v>0.23094500000000001</v>
      </c>
      <c r="EY68" s="50">
        <v>0.341333</v>
      </c>
      <c r="EZ68" s="50">
        <v>0.24838399999999999</v>
      </c>
      <c r="FA68" s="50">
        <v>0.49699500000000002</v>
      </c>
      <c r="FB68" s="50">
        <v>0.30670700000000001</v>
      </c>
      <c r="FC68" s="43">
        <f t="shared" si="32"/>
        <v>0.32851316666666669</v>
      </c>
      <c r="FE68" s="50">
        <v>0.588669</v>
      </c>
      <c r="FF68" s="50">
        <v>0.64556800000000003</v>
      </c>
      <c r="FG68" s="50">
        <v>0.57823199999999997</v>
      </c>
      <c r="FH68" s="50">
        <v>0.56964499999999996</v>
      </c>
      <c r="FI68" s="50">
        <v>0.53451300000000002</v>
      </c>
      <c r="FJ68" s="50">
        <v>0.55449999999999999</v>
      </c>
      <c r="FK68" s="50">
        <v>0.41349999999999998</v>
      </c>
      <c r="FL68" s="50">
        <v>0.25995699999999999</v>
      </c>
      <c r="FM68" s="50">
        <v>0.62130799999999997</v>
      </c>
      <c r="FN68" s="50">
        <v>0.54727599999999998</v>
      </c>
      <c r="FO68" s="43">
        <f t="shared" si="33"/>
        <v>0.53131680000000003</v>
      </c>
      <c r="FQ68" s="51">
        <v>0.26597199999999999</v>
      </c>
      <c r="FR68" s="51">
        <v>1.0799970000000001</v>
      </c>
      <c r="FS68" s="51">
        <v>0.73692100000000005</v>
      </c>
      <c r="FT68" s="43">
        <f t="shared" si="34"/>
        <v>0.69429666666666678</v>
      </c>
      <c r="FV68" s="43">
        <f t="shared" si="35"/>
        <v>0.55688124166666675</v>
      </c>
      <c r="FW68" s="43">
        <f t="shared" si="36"/>
        <v>8.4293510048383397E-2</v>
      </c>
      <c r="FX68" s="43">
        <f t="shared" si="37"/>
        <v>22</v>
      </c>
      <c r="GA68" s="50">
        <v>0.431475</v>
      </c>
      <c r="GB68" s="50">
        <v>0.46485599999999999</v>
      </c>
      <c r="GC68" s="43">
        <f t="shared" si="38"/>
        <v>0.44816549999999999</v>
      </c>
      <c r="GE68" s="50">
        <v>0.51706700000000005</v>
      </c>
      <c r="GF68" s="51">
        <v>0.41168399999999999</v>
      </c>
      <c r="GG68" s="51">
        <v>0.199631</v>
      </c>
      <c r="GH68" s="43">
        <f t="shared" si="39"/>
        <v>0.30565750000000003</v>
      </c>
      <c r="GJ68" s="50">
        <v>0.72385200000000005</v>
      </c>
      <c r="GK68" s="50">
        <v>0.44622899999999999</v>
      </c>
      <c r="GL68" s="50">
        <v>0.76344000000000001</v>
      </c>
      <c r="GM68" s="43">
        <f t="shared" si="40"/>
        <v>0.64450700000000005</v>
      </c>
      <c r="GO68" s="51">
        <v>0.50902400000000003</v>
      </c>
      <c r="GP68" s="51">
        <v>0.30421399999999998</v>
      </c>
      <c r="GQ68" s="51">
        <v>0.63351599999999997</v>
      </c>
      <c r="GR68" s="51">
        <v>0.41133599999999998</v>
      </c>
      <c r="GS68" s="51">
        <v>0.32354500000000003</v>
      </c>
      <c r="GT68" s="51">
        <v>0.47357500000000002</v>
      </c>
      <c r="GU68" s="51">
        <v>0.59066300000000005</v>
      </c>
      <c r="GV68" s="51">
        <v>0.63677300000000003</v>
      </c>
      <c r="GW68" s="51">
        <v>0.71685500000000002</v>
      </c>
      <c r="GX68" s="43">
        <f t="shared" si="41"/>
        <v>0.51105566666666669</v>
      </c>
      <c r="GZ68" s="43">
        <f t="shared" si="73"/>
        <v>0.47884925</v>
      </c>
      <c r="HA68" s="43">
        <f t="shared" si="74"/>
        <v>7.0616311460980297E-2</v>
      </c>
      <c r="HB68" s="43">
        <f t="shared" si="42"/>
        <v>17</v>
      </c>
      <c r="HG68" s="51">
        <v>0.356097</v>
      </c>
      <c r="HH68" s="51">
        <v>0.42485400000000001</v>
      </c>
      <c r="HI68" s="51">
        <v>0.753691</v>
      </c>
      <c r="HJ68" s="51">
        <v>0.32288299999999998</v>
      </c>
      <c r="HK68" s="51">
        <v>0.55649599999999999</v>
      </c>
      <c r="HL68" s="51">
        <v>0.87027699999999997</v>
      </c>
      <c r="HM68" s="51">
        <v>0.55681000000000003</v>
      </c>
      <c r="HN68" s="51">
        <v>0.64050700000000005</v>
      </c>
      <c r="HO68" s="51">
        <v>0.63122699999999998</v>
      </c>
      <c r="HP68" s="51">
        <v>0.53692300000000004</v>
      </c>
      <c r="HQ68" s="51">
        <v>0.82799500000000004</v>
      </c>
      <c r="HR68" s="51">
        <v>0.49822</v>
      </c>
      <c r="HS68" s="51">
        <v>0.77768899999999996</v>
      </c>
      <c r="HT68" s="51">
        <v>0.52519899999999997</v>
      </c>
      <c r="HU68" s="51">
        <v>0.67599699999999996</v>
      </c>
      <c r="HV68" s="51">
        <v>0.37264399999999998</v>
      </c>
      <c r="HW68" s="51">
        <v>0.55342499999999994</v>
      </c>
      <c r="HX68" s="51">
        <v>0.36769299999999999</v>
      </c>
      <c r="HY68" s="71">
        <f t="shared" si="43"/>
        <v>0.56936816666666656</v>
      </c>
      <c r="IA68" s="50">
        <v>0.50471699999999997</v>
      </c>
      <c r="IB68" s="50">
        <v>0.56303800000000004</v>
      </c>
      <c r="IC68" s="50">
        <v>0.45601000000000003</v>
      </c>
      <c r="ID68" s="50">
        <v>0.63771900000000004</v>
      </c>
      <c r="IE68" s="50">
        <v>0.624274</v>
      </c>
      <c r="IF68" s="50">
        <v>0.49470999999999998</v>
      </c>
      <c r="IG68" s="70">
        <f t="shared" si="44"/>
        <v>0.54674466666666677</v>
      </c>
      <c r="II68" s="50">
        <v>0.76447100000000001</v>
      </c>
      <c r="IJ68" s="50">
        <v>0.728271</v>
      </c>
      <c r="IK68" s="50">
        <v>0.75436899999999996</v>
      </c>
      <c r="IL68" s="86">
        <v>0.731155</v>
      </c>
      <c r="IM68" s="95">
        <f t="shared" si="45"/>
        <v>0.74456649999999991</v>
      </c>
      <c r="IN68" s="74"/>
      <c r="IO68" s="74">
        <f t="shared" si="46"/>
        <v>0.62022644444444441</v>
      </c>
      <c r="IP68" s="74">
        <f t="shared" si="47"/>
        <v>6.2512112825519953E-2</v>
      </c>
      <c r="IQ68" s="74">
        <f t="shared" si="48"/>
        <v>28</v>
      </c>
      <c r="IR68" s="74"/>
      <c r="IS68" s="74"/>
      <c r="IT68" s="50">
        <v>0.67641600000000002</v>
      </c>
      <c r="IU68" s="50">
        <v>0.74491300000000005</v>
      </c>
      <c r="IV68" s="50">
        <v>0.61708200000000002</v>
      </c>
      <c r="IW68" s="50">
        <v>0.70738999999999996</v>
      </c>
      <c r="IX68" s="50">
        <v>0.446384</v>
      </c>
      <c r="IY68" s="50">
        <v>0.55278099999999997</v>
      </c>
      <c r="IZ68" s="50">
        <v>0.617452</v>
      </c>
      <c r="JA68" s="43">
        <f t="shared" si="49"/>
        <v>0.62320257142857138</v>
      </c>
      <c r="JC68" s="50">
        <v>0.337397</v>
      </c>
      <c r="JD68" s="50">
        <v>0.74912299999999998</v>
      </c>
      <c r="JE68" s="50">
        <v>0.89851300000000001</v>
      </c>
      <c r="JF68" s="43">
        <f t="shared" si="50"/>
        <v>0.66167766666666672</v>
      </c>
      <c r="JH68" s="51">
        <v>0.488342</v>
      </c>
      <c r="JI68" s="51">
        <v>0.59365500000000004</v>
      </c>
      <c r="JJ68" s="152">
        <v>0.86388799999999999</v>
      </c>
      <c r="JK68" s="51">
        <v>0.75128799999999996</v>
      </c>
      <c r="JL68" s="51">
        <v>0.61877300000000002</v>
      </c>
      <c r="JM68" s="51">
        <v>0.72600600000000004</v>
      </c>
      <c r="JN68" s="51">
        <v>0.68781099999999995</v>
      </c>
      <c r="JO68" s="51">
        <v>0.76030600000000004</v>
      </c>
      <c r="JP68" s="51">
        <v>0.45574700000000001</v>
      </c>
      <c r="JQ68" s="51">
        <v>0.71855000000000002</v>
      </c>
      <c r="JR68" s="51">
        <v>0.84908799999999995</v>
      </c>
      <c r="JS68" s="43">
        <f t="shared" si="51"/>
        <v>0.68304127272727266</v>
      </c>
      <c r="JU68" s="43">
        <f t="shared" si="75"/>
        <v>0.642440119047619</v>
      </c>
      <c r="JV68" s="43">
        <f t="shared" si="76"/>
        <v>1.9237547619047664E-2</v>
      </c>
      <c r="JW68" s="43">
        <f t="shared" si="77"/>
        <v>10</v>
      </c>
      <c r="JZ68" s="50">
        <v>-2.1944000000000002E-2</v>
      </c>
      <c r="KA68" s="50">
        <v>0.36341400000000001</v>
      </c>
      <c r="KB68" s="50">
        <v>-4.0419999999999996E-3</v>
      </c>
      <c r="KC68" s="50">
        <v>6.6660000000000001E-3</v>
      </c>
      <c r="KD68" s="50">
        <v>6.1899000000000003E-2</v>
      </c>
      <c r="KE68" s="50">
        <v>6.5909999999999996E-2</v>
      </c>
      <c r="KF68" s="50">
        <v>-4.7239000000000003E-2</v>
      </c>
      <c r="KG68" s="50">
        <v>5.5740999999999999E-2</v>
      </c>
      <c r="KH68" s="50">
        <v>0.24891199999999999</v>
      </c>
      <c r="KI68" s="50">
        <v>3.1178000000000001E-2</v>
      </c>
      <c r="KJ68" s="43">
        <f t="shared" si="52"/>
        <v>7.6049499999999992E-2</v>
      </c>
      <c r="KL68" s="50">
        <v>0.18185200000000001</v>
      </c>
      <c r="KM68" s="50">
        <v>0.22236</v>
      </c>
      <c r="KN68" s="50">
        <v>9.6447000000000005E-2</v>
      </c>
      <c r="KO68" s="50">
        <v>0.10914699999999999</v>
      </c>
      <c r="KP68" s="50">
        <v>0.11582000000000001</v>
      </c>
      <c r="KQ68" s="43">
        <f t="shared" si="53"/>
        <v>0.14512520000000001</v>
      </c>
      <c r="KS68" s="50">
        <v>5.2649000000000001E-2</v>
      </c>
      <c r="KT68" s="50">
        <v>-2.1610000000000002E-3</v>
      </c>
      <c r="KU68" s="50">
        <v>4.2993999999999997E-2</v>
      </c>
      <c r="KV68" s="43">
        <f t="shared" si="54"/>
        <v>3.1160666666666666E-2</v>
      </c>
      <c r="KX68" s="43">
        <f t="shared" si="55"/>
        <v>8.4111788888888886E-2</v>
      </c>
      <c r="KY68" s="43">
        <f t="shared" si="56"/>
        <v>3.3144778829990895E-2</v>
      </c>
      <c r="KZ68" s="43">
        <f t="shared" si="57"/>
        <v>18</v>
      </c>
      <c r="LD68" s="50">
        <v>0.76447100000000001</v>
      </c>
      <c r="LE68" s="50">
        <v>0.728271</v>
      </c>
      <c r="LF68" s="50">
        <v>0.75436899999999996</v>
      </c>
      <c r="LG68" s="50">
        <v>0.731155</v>
      </c>
      <c r="LH68" s="43">
        <f t="shared" si="58"/>
        <v>0.74456649999999991</v>
      </c>
      <c r="LJ68" s="51">
        <v>0.827569</v>
      </c>
      <c r="LK68" s="51">
        <v>0.492197</v>
      </c>
      <c r="LL68" s="51">
        <v>0.81846699999999994</v>
      </c>
      <c r="LM68" s="51">
        <v>0.473385</v>
      </c>
      <c r="LN68" s="51">
        <v>0.603966</v>
      </c>
      <c r="LO68" s="51">
        <v>0.87305600000000005</v>
      </c>
      <c r="LP68" s="51">
        <v>0.74074499999999999</v>
      </c>
      <c r="LQ68" s="51">
        <v>0.917408</v>
      </c>
      <c r="LR68" s="51">
        <v>0.47554099999999999</v>
      </c>
      <c r="LS68" s="51">
        <v>0.27535900000000002</v>
      </c>
      <c r="LT68" s="43">
        <f t="shared" si="59"/>
        <v>0.64976929999999999</v>
      </c>
      <c r="LV68" s="50">
        <v>0.64153400000000005</v>
      </c>
      <c r="LW68" s="50">
        <v>0.63924199999999998</v>
      </c>
      <c r="LX68" s="50">
        <v>0.50811899999999999</v>
      </c>
      <c r="LY68" s="50">
        <v>0.62946999999999997</v>
      </c>
      <c r="LZ68" s="50">
        <v>0.45267200000000002</v>
      </c>
      <c r="MA68" s="74">
        <f t="shared" si="60"/>
        <v>0.57420739999999992</v>
      </c>
      <c r="MB68" s="74"/>
      <c r="MC68" s="74">
        <f t="shared" si="61"/>
        <v>0.65618106666666665</v>
      </c>
      <c r="MD68" s="74">
        <f t="shared" si="62"/>
        <v>4.9282819190340402E-2</v>
      </c>
      <c r="ME68" s="43">
        <f t="shared" si="63"/>
        <v>19</v>
      </c>
      <c r="MH68" s="50">
        <v>8.6545999999999998E-2</v>
      </c>
      <c r="MI68" s="50">
        <v>8.3091999999999999E-2</v>
      </c>
      <c r="MJ68" s="50">
        <v>7.1174000000000001E-2</v>
      </c>
      <c r="MK68" s="50">
        <v>0.21650700000000001</v>
      </c>
      <c r="ML68" s="50">
        <v>0.245502</v>
      </c>
      <c r="MM68" s="50">
        <v>0.39054299999999997</v>
      </c>
      <c r="MN68" s="50">
        <v>0.217055</v>
      </c>
      <c r="MO68" s="50">
        <v>0.148919</v>
      </c>
      <c r="MP68" s="50">
        <v>0.244979</v>
      </c>
      <c r="MQ68" s="50">
        <v>8.2067000000000001E-2</v>
      </c>
      <c r="MR68" s="43">
        <f t="shared" si="64"/>
        <v>0.1786384</v>
      </c>
      <c r="MT68" s="50">
        <v>6.5275E-2</v>
      </c>
      <c r="MU68" s="50">
        <v>6.8395999999999998E-2</v>
      </c>
      <c r="MV68" s="50">
        <v>3.1385999999999997E-2</v>
      </c>
      <c r="MW68" s="50">
        <v>9.7251000000000004E-2</v>
      </c>
      <c r="MX68" s="43">
        <f t="shared" si="65"/>
        <v>6.5576999999999996E-2</v>
      </c>
      <c r="MZ68" s="50">
        <v>3.2385999999999998E-2</v>
      </c>
      <c r="NA68" s="50">
        <v>8.4322999999999995E-2</v>
      </c>
      <c r="NB68" s="50">
        <v>3.0689000000000001E-2</v>
      </c>
      <c r="NC68" s="50">
        <v>6.5554000000000001E-2</v>
      </c>
      <c r="ND68" s="50">
        <v>6.7299999999999999E-2</v>
      </c>
      <c r="NE68" s="50">
        <v>6.6875000000000004E-2</v>
      </c>
      <c r="NF68" s="43">
        <f t="shared" si="66"/>
        <v>5.7854500000000003E-2</v>
      </c>
      <c r="NH68" s="43">
        <f t="shared" si="67"/>
        <v>0.10068996666666667</v>
      </c>
      <c r="NI68" s="43">
        <f t="shared" si="68"/>
        <v>3.9037921503342253E-2</v>
      </c>
      <c r="NJ68" s="43">
        <f t="shared" si="69"/>
        <v>20</v>
      </c>
      <c r="NM68" s="51">
        <v>0.18498300000000001</v>
      </c>
      <c r="NN68" s="51">
        <v>0.33694400000000002</v>
      </c>
      <c r="NO68" s="51">
        <v>0.62299099999999996</v>
      </c>
      <c r="NP68" s="51">
        <v>0.295178</v>
      </c>
      <c r="NQ68" s="51">
        <v>0.40312100000000001</v>
      </c>
      <c r="NR68" s="51">
        <v>0.43001099999999998</v>
      </c>
      <c r="NS68" s="43">
        <f t="shared" si="70"/>
        <v>0.37887133333333334</v>
      </c>
      <c r="NU68" s="51">
        <v>9.6134999999999998E-2</v>
      </c>
      <c r="NV68" s="51">
        <v>0.45942499999999997</v>
      </c>
      <c r="NW68" s="43">
        <f t="shared" si="71"/>
        <v>0.27777999999999997</v>
      </c>
      <c r="NY68" s="50">
        <v>0.65676900000000005</v>
      </c>
      <c r="NZ68" s="50">
        <v>0.52693900000000005</v>
      </c>
      <c r="OA68" s="50">
        <v>0.58079599999999998</v>
      </c>
      <c r="OB68" s="50">
        <v>0.62093900000000002</v>
      </c>
      <c r="OC68" s="50">
        <v>0.542076</v>
      </c>
      <c r="OD68" s="43">
        <f t="shared" si="78"/>
        <v>0.58550380000000002</v>
      </c>
      <c r="OF68" s="43">
        <f t="shared" si="79"/>
        <v>0.41405171111111105</v>
      </c>
      <c r="OG68" s="43">
        <f t="shared" si="80"/>
        <v>9.055703268668204E-2</v>
      </c>
      <c r="OH68" s="43">
        <f t="shared" si="81"/>
        <v>13</v>
      </c>
      <c r="OI68" s="74"/>
      <c r="OJ68" s="74"/>
      <c r="OU68" s="75"/>
      <c r="OV68" s="75"/>
      <c r="OW68" s="75"/>
      <c r="OX68" s="75"/>
      <c r="PD68" s="75"/>
      <c r="PE68" s="75"/>
      <c r="PF68" s="75"/>
      <c r="PG68" s="75"/>
      <c r="PH68" s="75"/>
      <c r="PI68" s="75"/>
      <c r="PJ68" s="75"/>
      <c r="PK68" s="75"/>
      <c r="PL68" s="75"/>
      <c r="PM68" s="75"/>
      <c r="PN68" s="75"/>
      <c r="PO68" s="75"/>
      <c r="PV68" s="74"/>
      <c r="PW68" s="74"/>
      <c r="PX68" s="74"/>
      <c r="PY68" s="74"/>
      <c r="PZ68" s="74"/>
      <c r="QA68" s="74"/>
      <c r="QB68" s="74"/>
      <c r="QC68" s="74"/>
      <c r="QD68" s="74"/>
      <c r="QE68" s="74"/>
      <c r="QF68" s="74"/>
      <c r="QG68" s="74"/>
      <c r="QN68" s="74"/>
      <c r="QO68" s="74"/>
      <c r="QP68" s="74"/>
      <c r="QQ68" s="74"/>
      <c r="QR68" s="74"/>
      <c r="QS68" s="74"/>
      <c r="QU68" s="74"/>
      <c r="QV68" s="74"/>
      <c r="QW68" s="74"/>
      <c r="QY68" s="74"/>
      <c r="QZ68" s="74"/>
      <c r="RA68" s="74"/>
      <c r="RG68" s="74"/>
      <c r="RI68" s="74"/>
      <c r="RQ68" s="74"/>
      <c r="RR68" s="74"/>
      <c r="RZ68" s="74"/>
      <c r="SA68" s="74"/>
      <c r="SB68" s="74"/>
      <c r="SC68" s="74"/>
      <c r="SI68" s="74"/>
      <c r="SJ68" s="74"/>
    </row>
    <row r="69" spans="1:504" x14ac:dyDescent="0.2">
      <c r="A69" s="58">
        <v>91.58</v>
      </c>
      <c r="B69" s="43">
        <f t="shared" si="82"/>
        <v>85.5</v>
      </c>
      <c r="C69" s="43">
        <v>61</v>
      </c>
      <c r="E69" s="50">
        <v>0.75305999999999995</v>
      </c>
      <c r="F69" s="50">
        <v>0.69887699999999997</v>
      </c>
      <c r="G69" s="50">
        <v>0.78935599999999995</v>
      </c>
      <c r="H69" s="50">
        <v>0.65432999999999997</v>
      </c>
      <c r="I69" s="50">
        <v>0.89478100000000005</v>
      </c>
      <c r="J69" s="50">
        <v>0.72587000000000002</v>
      </c>
      <c r="K69" s="50">
        <v>0.455735</v>
      </c>
      <c r="L69" s="50">
        <v>0.64060899999999998</v>
      </c>
      <c r="M69" s="50">
        <v>0.74904899999999996</v>
      </c>
      <c r="N69" s="50">
        <v>0.70924699999999996</v>
      </c>
      <c r="O69" s="70">
        <f t="shared" si="9"/>
        <v>0.70709140000000004</v>
      </c>
      <c r="Q69" s="50">
        <v>0.690693</v>
      </c>
      <c r="R69" s="50">
        <v>0.93608999999999998</v>
      </c>
      <c r="S69" s="50">
        <v>0.88786600000000004</v>
      </c>
      <c r="T69" s="50">
        <v>0.52354100000000003</v>
      </c>
      <c r="U69" s="70">
        <f t="shared" si="10"/>
        <v>0.75954750000000004</v>
      </c>
      <c r="W69" s="50">
        <v>0.58211599999999997</v>
      </c>
      <c r="X69" s="50">
        <v>0.64370499999999997</v>
      </c>
      <c r="Y69" s="50">
        <v>0.61180400000000001</v>
      </c>
      <c r="Z69" s="50">
        <v>0.81660500000000003</v>
      </c>
      <c r="AA69" s="50">
        <v>0.56481300000000001</v>
      </c>
      <c r="AB69" s="50">
        <v>0.50637200000000004</v>
      </c>
      <c r="AC69" s="50">
        <v>0.570469</v>
      </c>
      <c r="AD69" s="70">
        <f t="shared" si="11"/>
        <v>0.61369771428571429</v>
      </c>
      <c r="AF69" s="50">
        <v>0.55084100000000003</v>
      </c>
      <c r="AG69" s="50">
        <v>0.492454</v>
      </c>
      <c r="AH69" s="50">
        <v>0.69982100000000003</v>
      </c>
      <c r="AI69" s="50">
        <v>0.52385700000000002</v>
      </c>
      <c r="AJ69" s="50">
        <v>0.52809399999999995</v>
      </c>
      <c r="AK69" s="50">
        <v>0.50725500000000001</v>
      </c>
      <c r="AL69" s="50">
        <v>0.44964500000000002</v>
      </c>
      <c r="AM69" s="70">
        <f t="shared" si="12"/>
        <v>0.53599528571428567</v>
      </c>
      <c r="AO69" s="43">
        <f t="shared" si="13"/>
        <v>0.65408297500000001</v>
      </c>
      <c r="AP69" s="43">
        <f t="shared" si="14"/>
        <v>4.9588583025948131E-2</v>
      </c>
      <c r="AQ69" s="43">
        <f t="shared" si="15"/>
        <v>28</v>
      </c>
      <c r="AU69" s="51">
        <v>0.417906</v>
      </c>
      <c r="AV69" s="115">
        <v>0.55506800000000001</v>
      </c>
      <c r="AW69" s="51">
        <v>0.71679400000000004</v>
      </c>
      <c r="AX69" s="51">
        <v>0.33041900000000002</v>
      </c>
      <c r="AY69" s="51">
        <v>0.57072100000000003</v>
      </c>
      <c r="AZ69" s="51">
        <v>0.79479900000000003</v>
      </c>
      <c r="BA69" s="51">
        <v>0.54213999999999996</v>
      </c>
      <c r="BB69" s="51">
        <v>0.492732</v>
      </c>
      <c r="BC69" s="51">
        <v>0.69175799999999998</v>
      </c>
      <c r="BD69" s="51">
        <v>0.51803399999999999</v>
      </c>
      <c r="BE69" s="51">
        <v>0.796902</v>
      </c>
      <c r="BF69" s="51">
        <v>0.488126</v>
      </c>
      <c r="BG69" s="51">
        <v>0.77465600000000001</v>
      </c>
      <c r="BH69" s="51">
        <v>0.598356</v>
      </c>
      <c r="BI69" s="51">
        <v>0.59830300000000003</v>
      </c>
      <c r="BJ69" s="51">
        <v>0.38165900000000003</v>
      </c>
      <c r="BK69" s="51">
        <v>0.65521099999999999</v>
      </c>
      <c r="BL69" s="51">
        <v>0.33341399999999999</v>
      </c>
      <c r="BM69" s="43">
        <f t="shared" si="16"/>
        <v>0.56983322222222232</v>
      </c>
      <c r="BO69" s="50">
        <v>0.43215199999999998</v>
      </c>
      <c r="BP69" s="50">
        <v>0.537026</v>
      </c>
      <c r="BQ69" s="50">
        <v>0.44578200000000001</v>
      </c>
      <c r="BR69" s="50">
        <v>0.69777500000000003</v>
      </c>
      <c r="BS69" s="50">
        <v>0.60936000000000001</v>
      </c>
      <c r="BT69" s="50">
        <v>0.52967699999999995</v>
      </c>
      <c r="BU69" s="43">
        <f t="shared" si="17"/>
        <v>0.54196199999999994</v>
      </c>
      <c r="BW69" s="50">
        <v>0.74445499999999998</v>
      </c>
      <c r="BX69" s="50">
        <v>0.80030599999999996</v>
      </c>
      <c r="BY69" s="50">
        <v>0.73267599999999999</v>
      </c>
      <c r="BZ69" s="50">
        <v>0.59468500000000002</v>
      </c>
      <c r="CA69" s="43">
        <f t="shared" si="18"/>
        <v>0.71803050000000002</v>
      </c>
      <c r="CC69" s="51">
        <v>0.93885799999999997</v>
      </c>
      <c r="CD69" s="51">
        <v>0.57105600000000001</v>
      </c>
      <c r="CE69" s="51">
        <v>0.66105400000000003</v>
      </c>
      <c r="CF69" s="51">
        <v>0.48383100000000001</v>
      </c>
      <c r="CG69" s="51">
        <v>0.65586100000000003</v>
      </c>
      <c r="CH69" s="51">
        <v>0.89092700000000002</v>
      </c>
      <c r="CI69" s="51">
        <v>0.78104499999999999</v>
      </c>
      <c r="CJ69" s="51">
        <v>0.93357699999999999</v>
      </c>
      <c r="CK69" s="51">
        <v>0.47374100000000002</v>
      </c>
      <c r="CL69" s="51">
        <v>0.30426399999999998</v>
      </c>
      <c r="CM69" s="43">
        <f t="shared" si="19"/>
        <v>0.66942139999999994</v>
      </c>
      <c r="CO69" s="50">
        <v>0.71017600000000003</v>
      </c>
      <c r="CP69" s="50">
        <v>0.62023899999999998</v>
      </c>
      <c r="CQ69" s="50">
        <v>0.459254</v>
      </c>
      <c r="CR69" s="50">
        <v>0.59079300000000001</v>
      </c>
      <c r="CS69" s="50">
        <v>0.44702700000000001</v>
      </c>
      <c r="CT69" s="43">
        <f t="shared" si="20"/>
        <v>0.56549779999999994</v>
      </c>
      <c r="CV69" s="43">
        <f t="shared" si="21"/>
        <v>0.61294898444444446</v>
      </c>
      <c r="CW69" s="43">
        <f t="shared" si="22"/>
        <v>7.6454225599098466E-2</v>
      </c>
      <c r="CX69" s="43">
        <f t="shared" si="23"/>
        <v>43</v>
      </c>
      <c r="DB69" s="50">
        <v>0.49339899999999998</v>
      </c>
      <c r="DC69" s="50">
        <v>0.54187399999999997</v>
      </c>
      <c r="DD69" s="50">
        <v>0.418207</v>
      </c>
      <c r="DE69" s="50">
        <v>0.217671</v>
      </c>
      <c r="DF69" s="50">
        <v>0.97727900000000001</v>
      </c>
      <c r="DG69" s="50">
        <v>0.92630500000000005</v>
      </c>
      <c r="DH69" s="43">
        <f t="shared" si="24"/>
        <v>0.5957891666666667</v>
      </c>
      <c r="DJ69" s="50">
        <v>0.29636600000000002</v>
      </c>
      <c r="DK69" s="50">
        <v>0.30865700000000001</v>
      </c>
      <c r="DL69" s="50">
        <v>0.48266100000000001</v>
      </c>
      <c r="DM69" s="50">
        <v>0.38923000000000002</v>
      </c>
      <c r="DN69" s="50">
        <v>0.58937600000000001</v>
      </c>
      <c r="DO69" s="50">
        <v>0.60440400000000005</v>
      </c>
      <c r="DP69" s="50">
        <v>0.57829799999999998</v>
      </c>
      <c r="DQ69" s="50">
        <v>0.98848499999999995</v>
      </c>
      <c r="DR69" s="50">
        <v>0.47517700000000002</v>
      </c>
      <c r="DS69" s="50">
        <v>0.53355799999999998</v>
      </c>
      <c r="DT69" s="50">
        <v>0.59024200000000004</v>
      </c>
      <c r="DU69" s="50">
        <v>0.59714599999999995</v>
      </c>
      <c r="DV69" s="50">
        <v>0.87022699999999997</v>
      </c>
      <c r="DW69" s="43">
        <f t="shared" si="25"/>
        <v>0.56183284615384621</v>
      </c>
      <c r="DY69" s="50">
        <v>0.57439600000000002</v>
      </c>
      <c r="DZ69" s="50">
        <v>0.56288400000000005</v>
      </c>
      <c r="EA69" s="50">
        <v>0.54578700000000002</v>
      </c>
      <c r="EB69" s="50">
        <v>0.39427499999999999</v>
      </c>
      <c r="EC69" s="50">
        <v>0.74590299999999998</v>
      </c>
      <c r="ED69" s="43">
        <f t="shared" si="26"/>
        <v>0.56464899999999996</v>
      </c>
      <c r="EF69" s="50">
        <v>0.18093000000000001</v>
      </c>
      <c r="EG69" s="50">
        <v>0.31456099999999998</v>
      </c>
      <c r="EH69" s="50">
        <v>0.54446399999999995</v>
      </c>
      <c r="EI69" s="50">
        <v>0.65790899999999997</v>
      </c>
      <c r="EJ69" s="50">
        <v>0.43467299999999998</v>
      </c>
      <c r="EK69" s="43">
        <f t="shared" si="27"/>
        <v>0.42650740000000004</v>
      </c>
      <c r="EM69" s="43">
        <f t="shared" si="28"/>
        <v>0.53719460320512824</v>
      </c>
      <c r="EN69" s="43">
        <f t="shared" si="29"/>
        <v>3.7689263214245108E-2</v>
      </c>
      <c r="EO69" s="43">
        <f t="shared" si="30"/>
        <v>29</v>
      </c>
      <c r="ER69" s="50">
        <v>0.353184</v>
      </c>
      <c r="ES69" s="50">
        <v>0.75445099999999998</v>
      </c>
      <c r="ET69" s="50">
        <v>0.62489899999999998</v>
      </c>
      <c r="EU69" s="43">
        <f t="shared" si="31"/>
        <v>0.57751133333333327</v>
      </c>
      <c r="EW69" s="50">
        <v>0.326623</v>
      </c>
      <c r="EX69" s="50">
        <v>0.220887</v>
      </c>
      <c r="EY69" s="50">
        <v>0.31685400000000002</v>
      </c>
      <c r="EZ69" s="50">
        <v>0.26663100000000001</v>
      </c>
      <c r="FA69" s="50">
        <v>0.48097899999999999</v>
      </c>
      <c r="FB69" s="50">
        <v>0.34570299999999998</v>
      </c>
      <c r="FC69" s="43">
        <f t="shared" si="32"/>
        <v>0.3262795</v>
      </c>
      <c r="FE69" s="50">
        <v>0.54947999999999997</v>
      </c>
      <c r="FF69" s="50">
        <v>0.54978000000000005</v>
      </c>
      <c r="FG69" s="50">
        <v>0.577847</v>
      </c>
      <c r="FH69" s="50">
        <v>0.64030699999999996</v>
      </c>
      <c r="FI69" s="50">
        <v>0.69407399999999997</v>
      </c>
      <c r="FJ69" s="50">
        <v>0.54384999999999994</v>
      </c>
      <c r="FK69" s="50">
        <v>0.459926</v>
      </c>
      <c r="FL69" s="50">
        <v>0.26255800000000001</v>
      </c>
      <c r="FM69" s="50">
        <v>0.60797100000000004</v>
      </c>
      <c r="FN69" s="50">
        <v>0.56434899999999999</v>
      </c>
      <c r="FO69" s="43">
        <f t="shared" si="33"/>
        <v>0.5450142</v>
      </c>
      <c r="FQ69" s="51">
        <v>0.29275000000000001</v>
      </c>
      <c r="FR69" s="51">
        <v>1.1004210000000001</v>
      </c>
      <c r="FS69" s="51">
        <v>0.73860599999999998</v>
      </c>
      <c r="FT69" s="43">
        <f t="shared" si="34"/>
        <v>0.71059233333333338</v>
      </c>
      <c r="FV69" s="43">
        <f t="shared" si="35"/>
        <v>0.53984934166666665</v>
      </c>
      <c r="FW69" s="43">
        <f t="shared" si="36"/>
        <v>7.9692297751367783E-2</v>
      </c>
      <c r="FX69" s="43">
        <f t="shared" si="37"/>
        <v>22</v>
      </c>
      <c r="GA69" s="50">
        <v>0.44148799999999999</v>
      </c>
      <c r="GB69" s="50">
        <v>0.48051199999999999</v>
      </c>
      <c r="GC69" s="43">
        <f t="shared" si="38"/>
        <v>0.46099999999999997</v>
      </c>
      <c r="GE69" s="50">
        <v>0.57399800000000001</v>
      </c>
      <c r="GF69" s="51">
        <v>0.456758</v>
      </c>
      <c r="GG69" s="51">
        <v>0.212616</v>
      </c>
      <c r="GH69" s="43">
        <f t="shared" si="39"/>
        <v>0.33468700000000001</v>
      </c>
      <c r="GJ69" s="50">
        <v>0.68418400000000001</v>
      </c>
      <c r="GK69" s="50">
        <v>0.35386600000000001</v>
      </c>
      <c r="GL69" s="50">
        <v>0.910528</v>
      </c>
      <c r="GM69" s="43">
        <f t="shared" si="40"/>
        <v>0.64952600000000005</v>
      </c>
      <c r="GO69" s="51">
        <v>0.57981400000000005</v>
      </c>
      <c r="GP69" s="51">
        <v>0.243731</v>
      </c>
      <c r="GQ69" s="51">
        <v>0.54942100000000005</v>
      </c>
      <c r="GR69" s="51">
        <v>0.36680000000000001</v>
      </c>
      <c r="GS69" s="51">
        <v>0.29142899999999999</v>
      </c>
      <c r="GT69" s="51">
        <v>0.39541900000000002</v>
      </c>
      <c r="GU69" s="51">
        <v>0.61363599999999996</v>
      </c>
      <c r="GV69" s="51">
        <v>0.76465300000000003</v>
      </c>
      <c r="GW69" s="51">
        <v>0.79113299999999998</v>
      </c>
      <c r="GX69" s="43">
        <f t="shared" si="41"/>
        <v>0.51067066666666672</v>
      </c>
      <c r="GZ69" s="43">
        <f t="shared" si="73"/>
        <v>0.50480274999999997</v>
      </c>
      <c r="HA69" s="43">
        <f t="shared" si="74"/>
        <v>6.8672441718367075E-2</v>
      </c>
      <c r="HB69" s="43">
        <f t="shared" si="42"/>
        <v>17</v>
      </c>
      <c r="HG69" s="51">
        <v>0.417906</v>
      </c>
      <c r="HH69" s="51">
        <v>0.55506800000000001</v>
      </c>
      <c r="HI69" s="51">
        <v>0.71679400000000004</v>
      </c>
      <c r="HJ69" s="51">
        <v>0.33041900000000002</v>
      </c>
      <c r="HK69" s="51">
        <v>0.57072100000000003</v>
      </c>
      <c r="HL69" s="51">
        <v>0.79479900000000003</v>
      </c>
      <c r="HM69" s="51">
        <v>0.54213999999999996</v>
      </c>
      <c r="HN69" s="51">
        <v>0.492732</v>
      </c>
      <c r="HO69" s="51">
        <v>0.69175799999999998</v>
      </c>
      <c r="HP69" s="51">
        <v>0.51803399999999999</v>
      </c>
      <c r="HQ69" s="51">
        <v>0.796902</v>
      </c>
      <c r="HR69" s="51">
        <v>0.488126</v>
      </c>
      <c r="HS69" s="51">
        <v>0.77465600000000001</v>
      </c>
      <c r="HT69" s="51">
        <v>0.598356</v>
      </c>
      <c r="HU69" s="51">
        <v>0.59830300000000003</v>
      </c>
      <c r="HV69" s="51">
        <v>0.38165900000000003</v>
      </c>
      <c r="HW69" s="51">
        <v>0.65521099999999999</v>
      </c>
      <c r="HX69" s="51">
        <v>0.33341399999999999</v>
      </c>
      <c r="HY69" s="71">
        <f t="shared" si="43"/>
        <v>0.56983322222222232</v>
      </c>
      <c r="IA69" s="50">
        <v>0.43215199999999998</v>
      </c>
      <c r="IB69" s="50">
        <v>0.537026</v>
      </c>
      <c r="IC69" s="50">
        <v>0.44578200000000001</v>
      </c>
      <c r="ID69" s="50">
        <v>0.69777500000000003</v>
      </c>
      <c r="IE69" s="50">
        <v>0.60936000000000001</v>
      </c>
      <c r="IF69" s="50">
        <v>0.52967699999999995</v>
      </c>
      <c r="IG69" s="70">
        <f t="shared" si="44"/>
        <v>0.54196199999999994</v>
      </c>
      <c r="II69" s="50">
        <v>0.74445499999999998</v>
      </c>
      <c r="IJ69" s="50">
        <v>0.80030599999999996</v>
      </c>
      <c r="IK69" s="50">
        <v>0.73267599999999999</v>
      </c>
      <c r="IL69" s="86">
        <v>0.59468500000000002</v>
      </c>
      <c r="IM69" s="95">
        <f t="shared" si="45"/>
        <v>0.71803050000000002</v>
      </c>
      <c r="IN69" s="74"/>
      <c r="IO69" s="74">
        <f t="shared" si="46"/>
        <v>0.60994190740740739</v>
      </c>
      <c r="IP69" s="74">
        <f t="shared" si="47"/>
        <v>5.463990953971791E-2</v>
      </c>
      <c r="IQ69" s="74">
        <f t="shared" si="48"/>
        <v>28</v>
      </c>
      <c r="IR69" s="74"/>
      <c r="IS69" s="74"/>
      <c r="IT69" s="50">
        <v>0.65983700000000001</v>
      </c>
      <c r="IU69" s="50">
        <v>0.78751400000000005</v>
      </c>
      <c r="IV69" s="50">
        <v>0.65565200000000001</v>
      </c>
      <c r="IW69" s="50">
        <v>0.56045999999999996</v>
      </c>
      <c r="IX69" s="50">
        <v>0.46704000000000001</v>
      </c>
      <c r="IY69" s="50">
        <v>0.53222700000000001</v>
      </c>
      <c r="IZ69" s="50">
        <v>0.65053899999999998</v>
      </c>
      <c r="JA69" s="43">
        <f t="shared" si="49"/>
        <v>0.61618128571428576</v>
      </c>
      <c r="JC69" s="50">
        <v>0.60516499999999995</v>
      </c>
      <c r="JD69" s="50">
        <v>0.774501</v>
      </c>
      <c r="JE69" s="50">
        <v>0.81389</v>
      </c>
      <c r="JF69" s="43">
        <f t="shared" si="50"/>
        <v>0.73118533333333335</v>
      </c>
      <c r="JH69" s="51">
        <v>0.482429</v>
      </c>
      <c r="JI69" s="51">
        <v>0.61731100000000005</v>
      </c>
      <c r="JJ69" s="152">
        <v>0.91329300000000002</v>
      </c>
      <c r="JK69" s="51">
        <v>0.80562900000000004</v>
      </c>
      <c r="JL69" s="51">
        <v>0.62752799999999997</v>
      </c>
      <c r="JM69" s="51">
        <v>0.68196699999999999</v>
      </c>
      <c r="JN69" s="51">
        <v>0.64452600000000004</v>
      </c>
      <c r="JO69" s="51">
        <v>0.75856900000000005</v>
      </c>
      <c r="JP69" s="51">
        <v>0.50867600000000002</v>
      </c>
      <c r="JQ69" s="51">
        <v>0.71775699999999998</v>
      </c>
      <c r="JR69" s="51">
        <v>0.79781500000000005</v>
      </c>
      <c r="JS69" s="43">
        <f t="shared" si="51"/>
        <v>0.68686363636363634</v>
      </c>
      <c r="JU69" s="43">
        <f t="shared" si="75"/>
        <v>0.6736833095238095</v>
      </c>
      <c r="JV69" s="43">
        <f t="shared" si="76"/>
        <v>5.7502023809523788E-2</v>
      </c>
      <c r="JW69" s="43">
        <f t="shared" si="77"/>
        <v>10</v>
      </c>
      <c r="JZ69" s="50">
        <v>-3.5971000000000003E-2</v>
      </c>
      <c r="KA69" s="50">
        <v>0.262073</v>
      </c>
      <c r="KB69" s="50">
        <v>-7.8379999999999995E-3</v>
      </c>
      <c r="KC69" s="50">
        <v>2.6782E-2</v>
      </c>
      <c r="KD69" s="50">
        <v>4.8415E-2</v>
      </c>
      <c r="KE69" s="50">
        <v>7.2471999999999995E-2</v>
      </c>
      <c r="KF69" s="50">
        <v>-4.6428999999999998E-2</v>
      </c>
      <c r="KG69" s="50">
        <v>4.7470999999999999E-2</v>
      </c>
      <c r="KH69" s="50">
        <v>0.225214</v>
      </c>
      <c r="KI69" s="50">
        <v>7.9625000000000001E-2</v>
      </c>
      <c r="KJ69" s="43">
        <f t="shared" si="52"/>
        <v>6.7181399999999988E-2</v>
      </c>
      <c r="KL69" s="50">
        <v>0.101954</v>
      </c>
      <c r="KM69" s="50">
        <v>0.19362199999999999</v>
      </c>
      <c r="KN69" s="50">
        <v>0.123484</v>
      </c>
      <c r="KO69" s="50">
        <v>9.9441000000000002E-2</v>
      </c>
      <c r="KP69" s="50">
        <v>6.6221000000000002E-2</v>
      </c>
      <c r="KQ69" s="43">
        <f t="shared" si="53"/>
        <v>0.11694439999999999</v>
      </c>
      <c r="KS69" s="50">
        <v>5.2734999999999997E-2</v>
      </c>
      <c r="KT69" s="50">
        <v>-3.4979999999999998E-3</v>
      </c>
      <c r="KU69" s="50">
        <v>5.7708000000000002E-2</v>
      </c>
      <c r="KV69" s="43">
        <f t="shared" si="54"/>
        <v>3.564833333333333E-2</v>
      </c>
      <c r="KX69" s="43">
        <f t="shared" si="55"/>
        <v>7.3258044444444434E-2</v>
      </c>
      <c r="KY69" s="43">
        <f t="shared" si="56"/>
        <v>2.36640150132779E-2</v>
      </c>
      <c r="KZ69" s="43">
        <f t="shared" si="57"/>
        <v>18</v>
      </c>
      <c r="LD69" s="50">
        <v>0.74445499999999998</v>
      </c>
      <c r="LE69" s="50">
        <v>0.80030599999999996</v>
      </c>
      <c r="LF69" s="50">
        <v>0.73267599999999999</v>
      </c>
      <c r="LG69" s="50">
        <v>0.59468500000000002</v>
      </c>
      <c r="LH69" s="43">
        <f t="shared" si="58"/>
        <v>0.71803050000000002</v>
      </c>
      <c r="LJ69" s="51">
        <v>0.93885799999999997</v>
      </c>
      <c r="LK69" s="51">
        <v>0.57105600000000001</v>
      </c>
      <c r="LL69" s="51">
        <v>0.66105400000000003</v>
      </c>
      <c r="LM69" s="51">
        <v>0.48383100000000001</v>
      </c>
      <c r="LN69" s="51">
        <v>0.65586100000000003</v>
      </c>
      <c r="LO69" s="51">
        <v>0.89092700000000002</v>
      </c>
      <c r="LP69" s="51">
        <v>0.78104499999999999</v>
      </c>
      <c r="LQ69" s="51">
        <v>0.93357699999999999</v>
      </c>
      <c r="LR69" s="51">
        <v>0.47374100000000002</v>
      </c>
      <c r="LS69" s="51">
        <v>0.30426399999999998</v>
      </c>
      <c r="LT69" s="43">
        <f t="shared" si="59"/>
        <v>0.66942139999999994</v>
      </c>
      <c r="LV69" s="50">
        <v>0.71017600000000003</v>
      </c>
      <c r="LW69" s="50">
        <v>0.62023899999999998</v>
      </c>
      <c r="LX69" s="50">
        <v>0.459254</v>
      </c>
      <c r="LY69" s="50">
        <v>0.59079300000000001</v>
      </c>
      <c r="LZ69" s="50">
        <v>0.44702700000000001</v>
      </c>
      <c r="MA69" s="74">
        <f t="shared" si="60"/>
        <v>0.56549779999999994</v>
      </c>
      <c r="MB69" s="74"/>
      <c r="MC69" s="74">
        <f t="shared" si="61"/>
        <v>0.6509832333333333</v>
      </c>
      <c r="MD69" s="74">
        <f t="shared" si="62"/>
        <v>4.4987148664343904E-2</v>
      </c>
      <c r="ME69" s="43">
        <f t="shared" si="63"/>
        <v>19</v>
      </c>
      <c r="MH69" s="50">
        <v>0.10415099999999999</v>
      </c>
      <c r="MI69" s="50">
        <v>8.4093000000000001E-2</v>
      </c>
      <c r="MJ69" s="50">
        <v>7.1661000000000002E-2</v>
      </c>
      <c r="MK69" s="50">
        <v>0.21582000000000001</v>
      </c>
      <c r="ML69" s="50">
        <v>0.25652799999999998</v>
      </c>
      <c r="MM69" s="50">
        <v>0.38635599999999998</v>
      </c>
      <c r="MN69" s="50">
        <v>0.223194</v>
      </c>
      <c r="MO69" s="50">
        <v>0.13244900000000001</v>
      </c>
      <c r="MP69" s="50">
        <v>0.29441800000000001</v>
      </c>
      <c r="MQ69" s="50">
        <v>7.1562000000000001E-2</v>
      </c>
      <c r="MR69" s="43">
        <f t="shared" si="64"/>
        <v>0.1840232</v>
      </c>
      <c r="MT69" s="50">
        <v>6.9913000000000003E-2</v>
      </c>
      <c r="MU69" s="50">
        <v>6.8338999999999997E-2</v>
      </c>
      <c r="MV69" s="50">
        <v>2.6273000000000001E-2</v>
      </c>
      <c r="MW69" s="50">
        <v>0.10838200000000001</v>
      </c>
      <c r="MX69" s="43">
        <f t="shared" si="65"/>
        <v>6.8226750000000003E-2</v>
      </c>
      <c r="MZ69" s="50">
        <v>3.3242000000000001E-2</v>
      </c>
      <c r="NA69" s="50">
        <v>7.7604000000000006E-2</v>
      </c>
      <c r="NB69" s="50">
        <v>3.0773999999999999E-2</v>
      </c>
      <c r="NC69" s="50">
        <v>6.9734000000000004E-2</v>
      </c>
      <c r="ND69" s="50">
        <v>6.5555000000000002E-2</v>
      </c>
      <c r="NE69" s="50">
        <v>6.6738000000000006E-2</v>
      </c>
      <c r="NF69" s="43">
        <f t="shared" si="66"/>
        <v>5.7274499999999999E-2</v>
      </c>
      <c r="NH69" s="43">
        <f t="shared" si="67"/>
        <v>0.10317481666666667</v>
      </c>
      <c r="NI69" s="43">
        <f t="shared" si="68"/>
        <v>4.0547641775759022E-2</v>
      </c>
      <c r="NJ69" s="43">
        <f t="shared" si="69"/>
        <v>20</v>
      </c>
      <c r="NM69" s="51">
        <v>0.16125400000000001</v>
      </c>
      <c r="NN69" s="51">
        <v>0.44131799999999999</v>
      </c>
      <c r="NO69" s="51">
        <v>0.64952600000000005</v>
      </c>
      <c r="NP69" s="51">
        <v>0.21849099999999999</v>
      </c>
      <c r="NQ69" s="51">
        <v>0.40754600000000002</v>
      </c>
      <c r="NR69" s="51">
        <v>0.46201300000000001</v>
      </c>
      <c r="NS69" s="43">
        <f t="shared" si="70"/>
        <v>0.39002466666666669</v>
      </c>
      <c r="NU69" s="51">
        <v>0.107115</v>
      </c>
      <c r="NV69" s="51">
        <v>0.37907299999999999</v>
      </c>
      <c r="NW69" s="43">
        <f t="shared" si="71"/>
        <v>0.243094</v>
      </c>
      <c r="NY69" s="50">
        <v>0.925952</v>
      </c>
      <c r="NZ69" s="50">
        <v>0.49844699999999997</v>
      </c>
      <c r="OA69" s="50">
        <v>0.52465600000000001</v>
      </c>
      <c r="OB69" s="50">
        <v>0.66769100000000003</v>
      </c>
      <c r="OC69" s="50">
        <v>0.55362599999999995</v>
      </c>
      <c r="OD69" s="43">
        <f t="shared" si="78"/>
        <v>0.63407440000000004</v>
      </c>
      <c r="OF69" s="43">
        <f t="shared" si="79"/>
        <v>0.4223976888888889</v>
      </c>
      <c r="OG69" s="43">
        <f t="shared" si="80"/>
        <v>0.11402109120960977</v>
      </c>
      <c r="OH69" s="43">
        <f t="shared" si="81"/>
        <v>13</v>
      </c>
      <c r="OI69" s="74"/>
      <c r="OJ69" s="74"/>
      <c r="OU69" s="75"/>
      <c r="OV69" s="75"/>
      <c r="OW69" s="75"/>
      <c r="OX69" s="75"/>
      <c r="PD69" s="75"/>
      <c r="PE69" s="75"/>
      <c r="PF69" s="75"/>
      <c r="PG69" s="75"/>
      <c r="PH69" s="75"/>
      <c r="PI69" s="75"/>
      <c r="PJ69" s="75"/>
      <c r="PK69" s="75"/>
      <c r="PL69" s="75"/>
      <c r="PM69" s="75"/>
      <c r="PN69" s="75"/>
      <c r="PO69" s="75"/>
      <c r="PV69" s="74"/>
      <c r="PW69" s="74"/>
      <c r="PX69" s="74"/>
      <c r="PY69" s="74"/>
      <c r="PZ69" s="74"/>
      <c r="QA69" s="74"/>
      <c r="QB69" s="74"/>
      <c r="QC69" s="74"/>
      <c r="QD69" s="74"/>
      <c r="QE69" s="74"/>
      <c r="QF69" s="74"/>
      <c r="QG69" s="74"/>
      <c r="QN69" s="74"/>
      <c r="QO69" s="74"/>
      <c r="QP69" s="74"/>
      <c r="QQ69" s="74"/>
      <c r="QR69" s="74"/>
      <c r="QS69" s="74"/>
      <c r="QU69" s="74"/>
      <c r="QV69" s="74"/>
      <c r="QW69" s="74"/>
      <c r="QY69" s="74"/>
      <c r="QZ69" s="74"/>
      <c r="RA69" s="74"/>
      <c r="RG69" s="74"/>
      <c r="RI69" s="74"/>
      <c r="RQ69" s="74"/>
      <c r="RR69" s="74"/>
      <c r="RZ69" s="74"/>
      <c r="SA69" s="74"/>
      <c r="SB69" s="74"/>
      <c r="SC69" s="74"/>
      <c r="SI69" s="74"/>
      <c r="SJ69" s="74"/>
    </row>
    <row r="70" spans="1:504" x14ac:dyDescent="0.2">
      <c r="A70" s="58">
        <v>93.19</v>
      </c>
      <c r="B70" s="43">
        <f t="shared" si="82"/>
        <v>87</v>
      </c>
      <c r="C70" s="43">
        <v>62</v>
      </c>
      <c r="E70" s="50">
        <v>0.81080200000000002</v>
      </c>
      <c r="F70" s="50">
        <v>0.71825099999999997</v>
      </c>
      <c r="G70" s="50">
        <v>0.73251500000000003</v>
      </c>
      <c r="H70" s="50">
        <v>0.66251499999999997</v>
      </c>
      <c r="I70" s="50">
        <v>0.91311500000000001</v>
      </c>
      <c r="J70" s="50">
        <v>0.73404899999999995</v>
      </c>
      <c r="K70" s="50">
        <v>0.44478499999999999</v>
      </c>
      <c r="L70" s="50">
        <v>0.70276700000000003</v>
      </c>
      <c r="M70" s="50">
        <v>0.78376699999999999</v>
      </c>
      <c r="N70" s="50">
        <v>0.71850099999999995</v>
      </c>
      <c r="O70" s="70">
        <f t="shared" si="9"/>
        <v>0.72210669999999988</v>
      </c>
      <c r="Q70" s="50">
        <v>0.72720600000000002</v>
      </c>
      <c r="R70" s="50">
        <v>0.99561599999999995</v>
      </c>
      <c r="S70" s="50">
        <v>0.91906100000000002</v>
      </c>
      <c r="T70" s="50">
        <v>0.59194000000000002</v>
      </c>
      <c r="U70" s="70">
        <f t="shared" si="10"/>
        <v>0.80845575000000003</v>
      </c>
      <c r="W70" s="50">
        <v>0.56743200000000005</v>
      </c>
      <c r="X70" s="50">
        <v>0.68001599999999995</v>
      </c>
      <c r="Y70" s="50">
        <v>0.506934</v>
      </c>
      <c r="Z70" s="50">
        <v>0.85829599999999995</v>
      </c>
      <c r="AA70" s="50">
        <v>0.54394699999999996</v>
      </c>
      <c r="AB70" s="50">
        <v>0.59176300000000004</v>
      </c>
      <c r="AC70" s="50">
        <v>0.60000799999999999</v>
      </c>
      <c r="AD70" s="70">
        <f t="shared" si="11"/>
        <v>0.62119942857142862</v>
      </c>
      <c r="AF70" s="50">
        <v>0.51024099999999994</v>
      </c>
      <c r="AG70" s="50">
        <v>0.45915099999999998</v>
      </c>
      <c r="AH70" s="50">
        <v>0.69028999999999996</v>
      </c>
      <c r="AI70" s="50">
        <v>0.50932900000000003</v>
      </c>
      <c r="AJ70" s="50">
        <v>0.48045100000000002</v>
      </c>
      <c r="AK70" s="50">
        <v>0.58893499999999999</v>
      </c>
      <c r="AL70" s="50">
        <v>0.39290399999999998</v>
      </c>
      <c r="AM70" s="70">
        <f t="shared" si="12"/>
        <v>0.5187572857142857</v>
      </c>
      <c r="AO70" s="43">
        <f t="shared" si="13"/>
        <v>0.66762979107142861</v>
      </c>
      <c r="AP70" s="43">
        <f t="shared" si="14"/>
        <v>6.2662113572022726E-2</v>
      </c>
      <c r="AQ70" s="43">
        <f t="shared" si="15"/>
        <v>28</v>
      </c>
      <c r="AU70" s="51">
        <v>0.412495</v>
      </c>
      <c r="AV70" s="51">
        <v>0.46583000000000002</v>
      </c>
      <c r="AW70" s="51">
        <v>0.64144599999999996</v>
      </c>
      <c r="AX70" s="51">
        <v>0.36165399999999998</v>
      </c>
      <c r="AY70" s="51">
        <v>0.44928299999999999</v>
      </c>
      <c r="AZ70" s="51">
        <v>0.90310800000000002</v>
      </c>
      <c r="BA70" s="51">
        <v>0.66550900000000002</v>
      </c>
      <c r="BB70" s="51">
        <v>0.54737999999999998</v>
      </c>
      <c r="BC70" s="51">
        <v>0.62333499999999997</v>
      </c>
      <c r="BD70" s="51">
        <v>0.61574499999999999</v>
      </c>
      <c r="BE70" s="51">
        <v>0.887042</v>
      </c>
      <c r="BF70" s="51">
        <v>0.51242500000000002</v>
      </c>
      <c r="BG70" s="51">
        <v>0.74046500000000004</v>
      </c>
      <c r="BH70" s="51">
        <v>0.54923200000000005</v>
      </c>
      <c r="BI70" s="51">
        <v>0.62074600000000002</v>
      </c>
      <c r="BJ70" s="51">
        <v>0.36718099999999998</v>
      </c>
      <c r="BK70" s="51">
        <v>0.56162900000000004</v>
      </c>
      <c r="BL70" s="51">
        <v>0.31620999999999999</v>
      </c>
      <c r="BM70" s="43">
        <f t="shared" si="16"/>
        <v>0.56892861111111115</v>
      </c>
      <c r="BO70" s="50">
        <v>0.42787199999999997</v>
      </c>
      <c r="BP70" s="50">
        <v>0.66384399999999999</v>
      </c>
      <c r="BQ70" s="50">
        <v>0.38135999999999998</v>
      </c>
      <c r="BR70" s="50">
        <v>0.69633100000000003</v>
      </c>
      <c r="BS70" s="50">
        <v>0.586696</v>
      </c>
      <c r="BT70" s="50">
        <v>0.51023799999999997</v>
      </c>
      <c r="BU70" s="43">
        <f t="shared" si="17"/>
        <v>0.54439016666666662</v>
      </c>
      <c r="BW70" s="50">
        <v>0.741116</v>
      </c>
      <c r="BX70" s="50">
        <v>0.71219100000000002</v>
      </c>
      <c r="BY70" s="50">
        <v>0.63797099999999995</v>
      </c>
      <c r="BZ70" s="50">
        <v>0.68340000000000001</v>
      </c>
      <c r="CA70" s="43">
        <f t="shared" si="18"/>
        <v>0.69366949999999994</v>
      </c>
      <c r="CC70" s="51">
        <v>0.848306</v>
      </c>
      <c r="CD70" s="51">
        <v>0.56096599999999996</v>
      </c>
      <c r="CE70" s="51">
        <v>0.72965400000000002</v>
      </c>
      <c r="CF70" s="51">
        <v>0.50582700000000003</v>
      </c>
      <c r="CG70" s="51">
        <v>0.588202</v>
      </c>
      <c r="CH70" s="51">
        <v>0.77426300000000003</v>
      </c>
      <c r="CI70" s="51">
        <v>0.67927700000000002</v>
      </c>
      <c r="CJ70" s="51">
        <v>0.87409199999999998</v>
      </c>
      <c r="CK70" s="51">
        <v>0.454042</v>
      </c>
      <c r="CL70" s="51">
        <v>0.26897799999999999</v>
      </c>
      <c r="CM70" s="43">
        <f t="shared" si="19"/>
        <v>0.62836069999999999</v>
      </c>
      <c r="CO70" s="50">
        <v>0.63509599999999999</v>
      </c>
      <c r="CP70" s="50">
        <v>0.68004500000000001</v>
      </c>
      <c r="CQ70" s="50">
        <v>0.44614999999999999</v>
      </c>
      <c r="CR70" s="50">
        <v>0.58800799999999998</v>
      </c>
      <c r="CS70" s="50">
        <v>0.42646499999999998</v>
      </c>
      <c r="CT70" s="43">
        <f t="shared" si="20"/>
        <v>0.5551528</v>
      </c>
      <c r="CV70" s="43">
        <f t="shared" si="21"/>
        <v>0.59810035555555552</v>
      </c>
      <c r="CW70" s="43">
        <f t="shared" si="22"/>
        <v>6.2508834192354618E-2</v>
      </c>
      <c r="CX70" s="43">
        <f t="shared" si="23"/>
        <v>43</v>
      </c>
      <c r="DB70" s="50">
        <v>0.77547600000000005</v>
      </c>
      <c r="DC70" s="50">
        <v>0.47310099999999999</v>
      </c>
      <c r="DD70" s="50">
        <v>0.39521099999999998</v>
      </c>
      <c r="DE70" s="50">
        <v>0.21559500000000001</v>
      </c>
      <c r="DF70" s="50">
        <v>0.962947</v>
      </c>
      <c r="DG70" s="50">
        <v>0.95571300000000003</v>
      </c>
      <c r="DH70" s="43">
        <f t="shared" si="24"/>
        <v>0.62967383333333338</v>
      </c>
      <c r="DJ70" s="50">
        <v>0.24530299999999999</v>
      </c>
      <c r="DK70" s="50">
        <v>0.28159899999999999</v>
      </c>
      <c r="DL70" s="50">
        <v>0.46524399999999999</v>
      </c>
      <c r="DM70" s="50">
        <v>0.48008899999999999</v>
      </c>
      <c r="DN70" s="50">
        <v>0.737348</v>
      </c>
      <c r="DO70" s="50">
        <v>0.58508400000000005</v>
      </c>
      <c r="DP70" s="50">
        <v>0.58850999999999998</v>
      </c>
      <c r="DQ70" s="50">
        <v>1.0065649999999999</v>
      </c>
      <c r="DR70" s="50">
        <v>0.46568999999999999</v>
      </c>
      <c r="DS70" s="50">
        <v>0.520177</v>
      </c>
      <c r="DT70" s="50">
        <v>0.50674699999999995</v>
      </c>
      <c r="DU70" s="50">
        <v>0.56760299999999997</v>
      </c>
      <c r="DV70" s="50">
        <v>0.89806699999999995</v>
      </c>
      <c r="DW70" s="43">
        <f t="shared" si="25"/>
        <v>0.56523276923076926</v>
      </c>
      <c r="DY70" s="50">
        <v>0.57368600000000003</v>
      </c>
      <c r="DZ70" s="50">
        <v>0.48103099999999999</v>
      </c>
      <c r="EA70" s="50">
        <v>0.56487699999999996</v>
      </c>
      <c r="EB70" s="50">
        <v>0.36654799999999998</v>
      </c>
      <c r="EC70" s="50">
        <v>0.72633000000000003</v>
      </c>
      <c r="ED70" s="43">
        <f t="shared" si="26"/>
        <v>0.54249440000000004</v>
      </c>
      <c r="EF70" s="50">
        <v>0.20331199999999999</v>
      </c>
      <c r="EG70" s="50">
        <v>0.24382100000000001</v>
      </c>
      <c r="EH70" s="50">
        <v>0.52780700000000003</v>
      </c>
      <c r="EI70" s="50">
        <v>0.65954800000000002</v>
      </c>
      <c r="EJ70" s="50">
        <v>0.478829</v>
      </c>
      <c r="EK70" s="43">
        <f t="shared" si="27"/>
        <v>0.42266340000000008</v>
      </c>
      <c r="EM70" s="43">
        <f t="shared" si="28"/>
        <v>0.54001610064102568</v>
      </c>
      <c r="EN70" s="43">
        <f t="shared" si="29"/>
        <v>4.3255238335706402E-2</v>
      </c>
      <c r="EO70" s="43">
        <f t="shared" si="30"/>
        <v>29</v>
      </c>
      <c r="ER70" s="50">
        <v>0.40025100000000002</v>
      </c>
      <c r="ES70" s="50">
        <v>0.81762000000000001</v>
      </c>
      <c r="ET70" s="50">
        <v>0.75142200000000003</v>
      </c>
      <c r="EU70" s="43">
        <f t="shared" si="31"/>
        <v>0.6564310000000001</v>
      </c>
      <c r="EW70" s="50">
        <v>0.35156999999999999</v>
      </c>
      <c r="EX70" s="50">
        <v>0.246284</v>
      </c>
      <c r="EY70" s="50">
        <v>0.31060199999999999</v>
      </c>
      <c r="EZ70" s="50">
        <v>0.26243</v>
      </c>
      <c r="FA70" s="50">
        <v>0.46450200000000003</v>
      </c>
      <c r="FB70" s="50">
        <v>0.34639399999999998</v>
      </c>
      <c r="FC70" s="43">
        <f t="shared" si="32"/>
        <v>0.33029700000000001</v>
      </c>
      <c r="FE70" s="50">
        <v>0.57887200000000005</v>
      </c>
      <c r="FF70" s="50">
        <v>0.76099399999999995</v>
      </c>
      <c r="FG70" s="50">
        <v>0.559917</v>
      </c>
      <c r="FH70" s="50">
        <v>0.50819199999999998</v>
      </c>
      <c r="FI70" s="50">
        <v>0.56800600000000001</v>
      </c>
      <c r="FJ70" s="50">
        <v>0.56072</v>
      </c>
      <c r="FK70" s="50">
        <v>0.50476500000000002</v>
      </c>
      <c r="FL70" s="50">
        <v>0.25101800000000002</v>
      </c>
      <c r="FM70" s="50">
        <v>0.56583700000000003</v>
      </c>
      <c r="FN70" s="50">
        <v>0.54655500000000001</v>
      </c>
      <c r="FO70" s="43">
        <f t="shared" si="33"/>
        <v>0.54048759999999996</v>
      </c>
      <c r="FQ70" s="51">
        <v>0.33114199999999999</v>
      </c>
      <c r="FR70" s="51">
        <v>1.053642</v>
      </c>
      <c r="FS70" s="51">
        <v>0.73326199999999997</v>
      </c>
      <c r="FT70" s="43">
        <f t="shared" si="34"/>
        <v>0.70601533333333333</v>
      </c>
      <c r="FV70" s="43">
        <f t="shared" si="35"/>
        <v>0.55830773333333339</v>
      </c>
      <c r="FW70" s="43">
        <f t="shared" si="36"/>
        <v>8.3542485312524256E-2</v>
      </c>
      <c r="FX70" s="43">
        <f t="shared" si="37"/>
        <v>22</v>
      </c>
      <c r="GA70" s="50">
        <v>0.38045000000000001</v>
      </c>
      <c r="GB70" s="50">
        <v>0.53157100000000002</v>
      </c>
      <c r="GC70" s="43">
        <f t="shared" si="38"/>
        <v>0.45601049999999999</v>
      </c>
      <c r="GE70" s="50">
        <v>0.56185700000000005</v>
      </c>
      <c r="GF70" s="51">
        <v>0.42560999999999999</v>
      </c>
      <c r="GG70" s="51">
        <v>0.18709200000000001</v>
      </c>
      <c r="GH70" s="43">
        <f t="shared" si="39"/>
        <v>0.30635099999999998</v>
      </c>
      <c r="GJ70" s="50">
        <v>0.69969899999999996</v>
      </c>
      <c r="GK70" s="50">
        <v>0.37479499999999999</v>
      </c>
      <c r="GL70" s="50">
        <v>0.71614199999999995</v>
      </c>
      <c r="GM70" s="43">
        <f t="shared" si="40"/>
        <v>0.59687866666666667</v>
      </c>
      <c r="GO70" s="51">
        <v>0.50522699999999998</v>
      </c>
      <c r="GP70" s="51">
        <v>0.29222700000000001</v>
      </c>
      <c r="GQ70" s="51">
        <v>0.49323400000000001</v>
      </c>
      <c r="GR70" s="51">
        <v>0.360095</v>
      </c>
      <c r="GS70" s="51">
        <v>0.31205300000000002</v>
      </c>
      <c r="GT70" s="51">
        <v>0.53246099999999996</v>
      </c>
      <c r="GU70" s="51">
        <v>0.52791200000000005</v>
      </c>
      <c r="GV70" s="51">
        <v>0.663018</v>
      </c>
      <c r="GW70" s="51">
        <v>0.69433</v>
      </c>
      <c r="GX70" s="43">
        <f t="shared" si="41"/>
        <v>0.48672855555555561</v>
      </c>
      <c r="GZ70" s="43">
        <f t="shared" si="73"/>
        <v>0.48027429166666669</v>
      </c>
      <c r="HA70" s="43">
        <f t="shared" si="74"/>
        <v>6.5249751939729053E-2</v>
      </c>
      <c r="HB70" s="43">
        <f t="shared" si="42"/>
        <v>17</v>
      </c>
      <c r="HG70" s="51">
        <v>0.412495</v>
      </c>
      <c r="HH70" s="51">
        <v>0.46583000000000002</v>
      </c>
      <c r="HI70" s="51">
        <v>0.64144599999999996</v>
      </c>
      <c r="HJ70" s="51">
        <v>0.36165399999999998</v>
      </c>
      <c r="HK70" s="51">
        <v>0.44928299999999999</v>
      </c>
      <c r="HL70" s="51">
        <v>0.90310800000000002</v>
      </c>
      <c r="HM70" s="51">
        <v>0.66550900000000002</v>
      </c>
      <c r="HN70" s="51">
        <v>0.54737999999999998</v>
      </c>
      <c r="HO70" s="51">
        <v>0.62333499999999997</v>
      </c>
      <c r="HP70" s="51">
        <v>0.61574499999999999</v>
      </c>
      <c r="HQ70" s="51">
        <v>0.887042</v>
      </c>
      <c r="HR70" s="51">
        <v>0.51242500000000002</v>
      </c>
      <c r="HS70" s="51">
        <v>0.74046500000000004</v>
      </c>
      <c r="HT70" s="51">
        <v>0.54923200000000005</v>
      </c>
      <c r="HU70" s="51">
        <v>0.62074600000000002</v>
      </c>
      <c r="HV70" s="51">
        <v>0.36718099999999998</v>
      </c>
      <c r="HW70" s="51">
        <v>0.56162900000000004</v>
      </c>
      <c r="HX70" s="51">
        <v>0.31620999999999999</v>
      </c>
      <c r="HY70" s="71">
        <f t="shared" si="43"/>
        <v>0.56892861111111115</v>
      </c>
      <c r="IA70" s="50">
        <v>0.42787199999999997</v>
      </c>
      <c r="IB70" s="50">
        <v>0.66384399999999999</v>
      </c>
      <c r="IC70" s="50">
        <v>0.38135999999999998</v>
      </c>
      <c r="ID70" s="50">
        <v>0.69633100000000003</v>
      </c>
      <c r="IE70" s="50">
        <v>0.586696</v>
      </c>
      <c r="IF70" s="50">
        <v>0.51023799999999997</v>
      </c>
      <c r="IG70" s="70">
        <f t="shared" si="44"/>
        <v>0.54439016666666662</v>
      </c>
      <c r="II70" s="50">
        <v>0.741116</v>
      </c>
      <c r="IJ70" s="50">
        <v>0.71219100000000002</v>
      </c>
      <c r="IK70" s="50">
        <v>0.63797099999999995</v>
      </c>
      <c r="IL70" s="86">
        <v>0.68340000000000001</v>
      </c>
      <c r="IM70" s="95">
        <f t="shared" si="45"/>
        <v>0.69366949999999994</v>
      </c>
      <c r="IN70" s="74"/>
      <c r="IO70" s="74">
        <f t="shared" si="46"/>
        <v>0.60232942592592587</v>
      </c>
      <c r="IP70" s="74">
        <f t="shared" si="47"/>
        <v>4.6216125118228514E-2</v>
      </c>
      <c r="IQ70" s="74">
        <f t="shared" si="48"/>
        <v>28</v>
      </c>
      <c r="IR70" s="74"/>
      <c r="IS70" s="74"/>
      <c r="IT70" s="50">
        <v>0.59635499999999997</v>
      </c>
      <c r="IU70" s="50">
        <v>0.77675300000000003</v>
      </c>
      <c r="IV70" s="50">
        <v>0.58173799999999998</v>
      </c>
      <c r="IW70" s="50">
        <v>0.60938499999999995</v>
      </c>
      <c r="IX70" s="50">
        <v>0.45491599999999999</v>
      </c>
      <c r="IY70" s="50">
        <v>0.50922699999999999</v>
      </c>
      <c r="IZ70" s="50">
        <v>0.646818</v>
      </c>
      <c r="JA70" s="43">
        <f t="shared" si="49"/>
        <v>0.59645599999999999</v>
      </c>
      <c r="JC70" s="50">
        <v>0.41367599999999999</v>
      </c>
      <c r="JD70" s="50">
        <v>0.83643100000000004</v>
      </c>
      <c r="JE70" s="50">
        <v>0.88166299999999997</v>
      </c>
      <c r="JF70" s="43">
        <f t="shared" si="50"/>
        <v>0.71058999999999994</v>
      </c>
      <c r="JH70" s="51">
        <v>0.45202300000000001</v>
      </c>
      <c r="JI70" s="51">
        <v>0.59573900000000002</v>
      </c>
      <c r="JJ70" s="152">
        <v>0.89988500000000005</v>
      </c>
      <c r="JK70" s="51">
        <v>0.73826099999999995</v>
      </c>
      <c r="JL70" s="51">
        <v>0.63856299999999999</v>
      </c>
      <c r="JM70" s="51">
        <v>0.71434600000000004</v>
      </c>
      <c r="JN70" s="51">
        <v>0.56701900000000005</v>
      </c>
      <c r="JO70" s="51">
        <v>0.82599599999999995</v>
      </c>
      <c r="JP70" s="51">
        <v>0.482601</v>
      </c>
      <c r="JQ70" s="51">
        <v>0.69586499999999996</v>
      </c>
      <c r="JR70" s="51">
        <v>0.76595500000000005</v>
      </c>
      <c r="JS70" s="43">
        <f t="shared" si="51"/>
        <v>0.67056845454545455</v>
      </c>
      <c r="JU70" s="43">
        <f t="shared" si="75"/>
        <v>0.65352299999999997</v>
      </c>
      <c r="JV70" s="43">
        <f t="shared" si="76"/>
        <v>5.7066999999999972E-2</v>
      </c>
      <c r="JW70" s="43">
        <f t="shared" si="77"/>
        <v>10</v>
      </c>
      <c r="JZ70" s="50">
        <v>-1.0333E-2</v>
      </c>
      <c r="KA70" s="50">
        <v>0.26622099999999999</v>
      </c>
      <c r="KB70" s="50">
        <v>-1.8398000000000001E-2</v>
      </c>
      <c r="KC70" s="50">
        <v>2.3042E-2</v>
      </c>
      <c r="KD70" s="50">
        <v>7.7741000000000005E-2</v>
      </c>
      <c r="KE70" s="50">
        <v>5.6460000000000003E-2</v>
      </c>
      <c r="KF70" s="50">
        <v>-6.7561999999999997E-2</v>
      </c>
      <c r="KG70" s="50">
        <v>5.7278999999999997E-2</v>
      </c>
      <c r="KH70" s="50">
        <v>0.19972599999999999</v>
      </c>
      <c r="KI70" s="50">
        <v>3.4238999999999999E-2</v>
      </c>
      <c r="KJ70" s="43">
        <f t="shared" si="52"/>
        <v>6.1841499999999994E-2</v>
      </c>
      <c r="KL70" s="50">
        <v>0.151502</v>
      </c>
      <c r="KM70" s="50">
        <v>0.20039199999999999</v>
      </c>
      <c r="KN70" s="50">
        <v>0.118614</v>
      </c>
      <c r="KO70" s="50">
        <v>9.7031999999999993E-2</v>
      </c>
      <c r="KP70" s="50">
        <v>7.8668000000000002E-2</v>
      </c>
      <c r="KQ70" s="43">
        <f t="shared" si="53"/>
        <v>0.12924159999999998</v>
      </c>
      <c r="KS70" s="50">
        <v>5.8696999999999999E-2</v>
      </c>
      <c r="KT70" s="50">
        <v>-7.5380000000000004E-3</v>
      </c>
      <c r="KU70" s="50">
        <v>6.2240999999999998E-2</v>
      </c>
      <c r="KV70" s="43">
        <f t="shared" si="54"/>
        <v>3.78E-2</v>
      </c>
      <c r="KX70" s="43">
        <f t="shared" si="55"/>
        <v>7.6294366666666655E-2</v>
      </c>
      <c r="KY70" s="43">
        <f t="shared" si="56"/>
        <v>2.7368202771363048E-2</v>
      </c>
      <c r="KZ70" s="43">
        <f t="shared" si="57"/>
        <v>18</v>
      </c>
      <c r="LD70" s="50">
        <v>0.741116</v>
      </c>
      <c r="LE70" s="50">
        <v>0.71219100000000002</v>
      </c>
      <c r="LF70" s="50">
        <v>0.63797099999999995</v>
      </c>
      <c r="LG70" s="50">
        <v>0.68340000000000001</v>
      </c>
      <c r="LH70" s="43">
        <f t="shared" si="58"/>
        <v>0.69366949999999994</v>
      </c>
      <c r="LJ70" s="51">
        <v>0.848306</v>
      </c>
      <c r="LK70" s="51">
        <v>0.56096599999999996</v>
      </c>
      <c r="LL70" s="51">
        <v>0.72965400000000002</v>
      </c>
      <c r="LM70" s="51">
        <v>0.50582700000000003</v>
      </c>
      <c r="LN70" s="51">
        <v>0.588202</v>
      </c>
      <c r="LO70" s="51">
        <v>0.77426300000000003</v>
      </c>
      <c r="LP70" s="51">
        <v>0.67927700000000002</v>
      </c>
      <c r="LQ70" s="51">
        <v>0.87409199999999998</v>
      </c>
      <c r="LR70" s="51">
        <v>0.454042</v>
      </c>
      <c r="LS70" s="51">
        <v>0.26897799999999999</v>
      </c>
      <c r="LT70" s="43">
        <f t="shared" si="59"/>
        <v>0.62836069999999999</v>
      </c>
      <c r="LV70" s="50">
        <v>0.63509599999999999</v>
      </c>
      <c r="LW70" s="50">
        <v>0.68004500000000001</v>
      </c>
      <c r="LX70" s="50">
        <v>0.44614999999999999</v>
      </c>
      <c r="LY70" s="50">
        <v>0.58800799999999998</v>
      </c>
      <c r="LZ70" s="50">
        <v>0.42646499999999998</v>
      </c>
      <c r="MA70" s="74">
        <f t="shared" si="60"/>
        <v>0.5551528</v>
      </c>
      <c r="MB70" s="74"/>
      <c r="MC70" s="74">
        <f t="shared" si="61"/>
        <v>0.62572766666666668</v>
      </c>
      <c r="MD70" s="74">
        <f t="shared" si="62"/>
        <v>4.0007993755928867E-2</v>
      </c>
      <c r="ME70" s="43">
        <f t="shared" si="63"/>
        <v>19</v>
      </c>
      <c r="MH70" s="50">
        <v>9.2602000000000004E-2</v>
      </c>
      <c r="MI70" s="50">
        <v>8.2535999999999998E-2</v>
      </c>
      <c r="MJ70" s="50">
        <v>7.4753E-2</v>
      </c>
      <c r="MK70" s="50">
        <v>0.21188000000000001</v>
      </c>
      <c r="ML70" s="50">
        <v>0.233209</v>
      </c>
      <c r="MM70" s="50">
        <v>0.39793000000000001</v>
      </c>
      <c r="MN70" s="50">
        <v>0.243918</v>
      </c>
      <c r="MO70" s="50">
        <v>0.140571</v>
      </c>
      <c r="MP70" s="50">
        <v>0.31377500000000003</v>
      </c>
      <c r="MQ70" s="50">
        <v>7.4249999999999997E-2</v>
      </c>
      <c r="MR70" s="43">
        <f t="shared" si="64"/>
        <v>0.18654240000000002</v>
      </c>
      <c r="MT70" s="50">
        <v>7.7506000000000005E-2</v>
      </c>
      <c r="MU70" s="50">
        <v>7.7912999999999996E-2</v>
      </c>
      <c r="MV70" s="50">
        <v>3.5309E-2</v>
      </c>
      <c r="MW70" s="50">
        <v>0.12186</v>
      </c>
      <c r="MX70" s="43">
        <f t="shared" si="65"/>
        <v>7.8146999999999994E-2</v>
      </c>
      <c r="MZ70" s="50">
        <v>3.8955999999999998E-2</v>
      </c>
      <c r="NA70" s="50">
        <v>8.5639000000000007E-2</v>
      </c>
      <c r="NB70" s="50">
        <v>3.0499999999999999E-2</v>
      </c>
      <c r="NC70" s="50">
        <v>6.5450999999999995E-2</v>
      </c>
      <c r="ND70" s="50">
        <v>7.2453000000000004E-2</v>
      </c>
      <c r="NE70" s="50">
        <v>6.5887000000000001E-2</v>
      </c>
      <c r="NF70" s="43">
        <f t="shared" si="66"/>
        <v>5.9814333333333337E-2</v>
      </c>
      <c r="NH70" s="43">
        <f t="shared" si="67"/>
        <v>0.10816791111111113</v>
      </c>
      <c r="NI70" s="43">
        <f t="shared" si="68"/>
        <v>3.9542981038458658E-2</v>
      </c>
      <c r="NJ70" s="43">
        <f t="shared" si="69"/>
        <v>20</v>
      </c>
      <c r="NM70" s="51">
        <v>0.178421</v>
      </c>
      <c r="NN70" s="51">
        <v>0.70124799999999998</v>
      </c>
      <c r="NO70" s="51">
        <v>0.78951199999999999</v>
      </c>
      <c r="NP70" s="51">
        <v>0.22748199999999999</v>
      </c>
      <c r="NQ70" s="51">
        <v>0.29123500000000002</v>
      </c>
      <c r="NR70" s="51">
        <v>0.63626400000000005</v>
      </c>
      <c r="NS70" s="43">
        <f t="shared" si="70"/>
        <v>0.47069366666666673</v>
      </c>
      <c r="NU70" s="51">
        <v>0.10047399999999999</v>
      </c>
      <c r="NV70" s="51">
        <v>0.43754300000000002</v>
      </c>
      <c r="NW70" s="43">
        <f t="shared" si="71"/>
        <v>0.26900849999999998</v>
      </c>
      <c r="NY70" s="50">
        <v>0.837754</v>
      </c>
      <c r="NZ70" s="50">
        <v>0.46978999999999999</v>
      </c>
      <c r="OA70" s="50">
        <v>0.55435299999999998</v>
      </c>
      <c r="OB70" s="50">
        <v>0.72966799999999998</v>
      </c>
      <c r="OC70" s="50">
        <v>0.526447</v>
      </c>
      <c r="OD70" s="43">
        <f t="shared" si="78"/>
        <v>0.6236024</v>
      </c>
      <c r="OF70" s="43">
        <f t="shared" si="79"/>
        <v>0.45443485555555557</v>
      </c>
      <c r="OG70" s="43">
        <f t="shared" si="80"/>
        <v>0.10268474437708615</v>
      </c>
      <c r="OH70" s="43">
        <f t="shared" si="81"/>
        <v>13</v>
      </c>
      <c r="OI70" s="74"/>
      <c r="OJ70" s="74"/>
      <c r="OU70" s="75"/>
      <c r="OV70" s="75"/>
      <c r="OW70" s="75"/>
      <c r="OX70" s="75"/>
      <c r="PD70" s="75"/>
      <c r="PE70" s="75"/>
      <c r="PF70" s="75"/>
      <c r="PG70" s="75"/>
      <c r="PH70" s="75"/>
      <c r="PI70" s="75"/>
      <c r="PJ70" s="75"/>
      <c r="PK70" s="75"/>
      <c r="PL70" s="75"/>
      <c r="PM70" s="75"/>
      <c r="PN70" s="75"/>
      <c r="PO70" s="75"/>
      <c r="PV70" s="74"/>
      <c r="PW70" s="74"/>
      <c r="PX70" s="74"/>
      <c r="PY70" s="74"/>
      <c r="PZ70" s="74"/>
      <c r="QA70" s="74"/>
      <c r="QB70" s="74"/>
      <c r="QC70" s="74"/>
      <c r="QD70" s="74"/>
      <c r="QE70" s="74"/>
      <c r="QF70" s="74"/>
      <c r="QG70" s="74"/>
      <c r="QN70" s="74"/>
      <c r="QO70" s="74"/>
      <c r="QP70" s="74"/>
      <c r="QQ70" s="74"/>
      <c r="QR70" s="74"/>
      <c r="QS70" s="74"/>
      <c r="QU70" s="74"/>
      <c r="QV70" s="74"/>
      <c r="QW70" s="74"/>
      <c r="QY70" s="74"/>
      <c r="QZ70" s="74"/>
      <c r="RA70" s="74"/>
      <c r="RG70" s="74"/>
      <c r="RI70" s="74"/>
      <c r="RQ70" s="74"/>
      <c r="RR70" s="74"/>
      <c r="RZ70" s="74"/>
      <c r="SA70" s="74"/>
      <c r="SB70" s="74"/>
      <c r="SC70" s="74"/>
      <c r="SI70" s="74"/>
      <c r="SJ70" s="74"/>
    </row>
    <row r="71" spans="1:504" x14ac:dyDescent="0.2">
      <c r="A71" s="58">
        <v>94.8</v>
      </c>
      <c r="B71" s="43">
        <f t="shared" si="82"/>
        <v>88.5</v>
      </c>
      <c r="C71" s="43">
        <v>63</v>
      </c>
      <c r="E71" s="50">
        <v>0.73506899999999997</v>
      </c>
      <c r="F71" s="50">
        <v>0.74315600000000004</v>
      </c>
      <c r="G71" s="50">
        <v>0.73169200000000001</v>
      </c>
      <c r="H71" s="50">
        <v>0.64949299999999999</v>
      </c>
      <c r="I71" s="50">
        <v>0.89131499999999997</v>
      </c>
      <c r="J71" s="50">
        <v>0.67773099999999997</v>
      </c>
      <c r="K71" s="50">
        <v>0.47287499999999999</v>
      </c>
      <c r="L71" s="50">
        <v>0.71391300000000002</v>
      </c>
      <c r="M71" s="50">
        <v>0.77035799999999999</v>
      </c>
      <c r="N71" s="50">
        <v>0.69856300000000005</v>
      </c>
      <c r="O71" s="70">
        <f t="shared" si="9"/>
        <v>0.7084165</v>
      </c>
      <c r="Q71" s="50">
        <v>0.791184</v>
      </c>
      <c r="R71" s="50">
        <v>0.93663799999999997</v>
      </c>
      <c r="S71" s="50">
        <v>0.830461</v>
      </c>
      <c r="T71" s="50">
        <v>0.54207399999999994</v>
      </c>
      <c r="U71" s="70">
        <f t="shared" si="10"/>
        <v>0.77508924999999995</v>
      </c>
      <c r="W71" s="50">
        <v>0.60777300000000001</v>
      </c>
      <c r="X71" s="50">
        <v>0.66618500000000003</v>
      </c>
      <c r="Y71" s="50">
        <v>0.53973700000000002</v>
      </c>
      <c r="Z71" s="50">
        <v>0.81520899999999996</v>
      </c>
      <c r="AA71" s="50">
        <v>0.60278500000000002</v>
      </c>
      <c r="AB71" s="50">
        <v>0.63206099999999998</v>
      </c>
      <c r="AC71" s="50">
        <v>0.60062599999999999</v>
      </c>
      <c r="AD71" s="70">
        <f t="shared" si="11"/>
        <v>0.637768</v>
      </c>
      <c r="AF71" s="50">
        <v>0.45604800000000001</v>
      </c>
      <c r="AG71" s="50">
        <v>0.44370900000000002</v>
      </c>
      <c r="AH71" s="50">
        <v>0.52632299999999999</v>
      </c>
      <c r="AI71" s="50">
        <v>0.541632</v>
      </c>
      <c r="AJ71" s="50">
        <v>0.46829399999999999</v>
      </c>
      <c r="AK71" s="50">
        <v>0.53570799999999996</v>
      </c>
      <c r="AL71" s="50">
        <v>0.40345700000000001</v>
      </c>
      <c r="AM71" s="70">
        <f t="shared" si="12"/>
        <v>0.48216728571428569</v>
      </c>
      <c r="AO71" s="43">
        <f t="shared" si="13"/>
        <v>0.65086025892857136</v>
      </c>
      <c r="AP71" s="43">
        <f t="shared" si="14"/>
        <v>6.2831978034428276E-2</v>
      </c>
      <c r="AQ71" s="43">
        <f t="shared" si="15"/>
        <v>28</v>
      </c>
      <c r="AU71" s="51">
        <v>0.428678</v>
      </c>
      <c r="AV71" s="51">
        <v>0.482958</v>
      </c>
      <c r="AW71" s="51">
        <v>0.78671599999999997</v>
      </c>
      <c r="AX71" s="51">
        <v>0.375697</v>
      </c>
      <c r="AY71" s="51">
        <v>0.54697600000000002</v>
      </c>
      <c r="AZ71" s="51">
        <v>0.91162900000000002</v>
      </c>
      <c r="BA71" s="51">
        <v>0.55676800000000004</v>
      </c>
      <c r="BB71" s="51">
        <v>0.56522300000000003</v>
      </c>
      <c r="BC71" s="51">
        <v>0.65473099999999995</v>
      </c>
      <c r="BD71" s="51">
        <v>0.61491399999999996</v>
      </c>
      <c r="BE71" s="51">
        <v>0.85946</v>
      </c>
      <c r="BF71" s="51">
        <v>0.47952</v>
      </c>
      <c r="BG71" s="51">
        <v>0.78634000000000004</v>
      </c>
      <c r="BH71" s="51">
        <v>0.56440000000000001</v>
      </c>
      <c r="BI71" s="51">
        <v>0.68275200000000003</v>
      </c>
      <c r="BJ71" s="51">
        <v>0.33237800000000001</v>
      </c>
      <c r="BK71" s="51">
        <v>0.604653</v>
      </c>
      <c r="BL71" s="51">
        <v>0.29982999999999999</v>
      </c>
      <c r="BM71" s="43">
        <f t="shared" si="16"/>
        <v>0.58520127777777786</v>
      </c>
      <c r="BO71" s="50">
        <v>0.51825299999999996</v>
      </c>
      <c r="BP71" s="50">
        <v>0.68836399999999998</v>
      </c>
      <c r="BQ71" s="50">
        <v>0.482234</v>
      </c>
      <c r="BR71" s="50">
        <v>0.67482200000000003</v>
      </c>
      <c r="BS71" s="50">
        <v>0.65950799999999998</v>
      </c>
      <c r="BT71" s="50">
        <v>0.47327200000000003</v>
      </c>
      <c r="BU71" s="43">
        <f t="shared" si="17"/>
        <v>0.58274216666666667</v>
      </c>
      <c r="BW71" s="50">
        <v>0.798292</v>
      </c>
      <c r="BX71" s="50">
        <v>0.90281500000000003</v>
      </c>
      <c r="BY71" s="50">
        <v>0.65025299999999997</v>
      </c>
      <c r="BZ71" s="50">
        <v>0.66578999999999999</v>
      </c>
      <c r="CA71" s="43">
        <f t="shared" si="18"/>
        <v>0.75428749999999989</v>
      </c>
      <c r="CC71" s="51">
        <v>0.89523799999999998</v>
      </c>
      <c r="CD71" s="51">
        <v>0.55409900000000001</v>
      </c>
      <c r="CE71" s="51">
        <v>0.79054899999999995</v>
      </c>
      <c r="CF71" s="51">
        <v>0.50786799999999999</v>
      </c>
      <c r="CG71" s="51">
        <v>0.61721999999999999</v>
      </c>
      <c r="CH71" s="51">
        <v>0.86426599999999998</v>
      </c>
      <c r="CI71" s="51">
        <v>0.66038200000000002</v>
      </c>
      <c r="CJ71" s="51">
        <v>0.89198100000000002</v>
      </c>
      <c r="CK71" s="51">
        <v>0.48394599999999999</v>
      </c>
      <c r="CL71" s="51">
        <v>0.24257600000000001</v>
      </c>
      <c r="CM71" s="43">
        <f t="shared" si="19"/>
        <v>0.65081250000000002</v>
      </c>
      <c r="CO71" s="50">
        <v>0.61115900000000001</v>
      </c>
      <c r="CP71" s="50">
        <v>0.61461200000000005</v>
      </c>
      <c r="CQ71" s="50">
        <v>0.45887600000000001</v>
      </c>
      <c r="CR71" s="50">
        <v>0.61602800000000002</v>
      </c>
      <c r="CS71" s="50">
        <v>0.45693400000000001</v>
      </c>
      <c r="CT71" s="43">
        <f t="shared" si="20"/>
        <v>0.55152179999999995</v>
      </c>
      <c r="CV71" s="43">
        <f t="shared" si="21"/>
        <v>0.62491304888888877</v>
      </c>
      <c r="CW71" s="43">
        <f t="shared" si="22"/>
        <v>8.0855138448046371E-2</v>
      </c>
      <c r="CX71" s="43">
        <f t="shared" si="23"/>
        <v>43</v>
      </c>
      <c r="DB71" s="50">
        <v>0.61204400000000003</v>
      </c>
      <c r="DC71" s="50">
        <v>0.53125299999999998</v>
      </c>
      <c r="DD71" s="50">
        <v>0.40381400000000001</v>
      </c>
      <c r="DE71" s="50">
        <v>0.180668</v>
      </c>
      <c r="DF71" s="50">
        <v>0.88241099999999995</v>
      </c>
      <c r="DG71" s="50">
        <v>0.93781899999999996</v>
      </c>
      <c r="DH71" s="43">
        <f t="shared" si="24"/>
        <v>0.59133483333333337</v>
      </c>
      <c r="DJ71" s="50">
        <v>0.23178699999999999</v>
      </c>
      <c r="DK71" s="50">
        <v>0.27796300000000002</v>
      </c>
      <c r="DL71" s="50">
        <v>0.42719299999999999</v>
      </c>
      <c r="DM71" s="50">
        <v>0.47166799999999998</v>
      </c>
      <c r="DN71" s="50">
        <v>0.65225699999999998</v>
      </c>
      <c r="DO71" s="50">
        <v>0.60716899999999996</v>
      </c>
      <c r="DP71" s="50">
        <v>0.57091099999999995</v>
      </c>
      <c r="DQ71" s="50">
        <v>0.98644900000000002</v>
      </c>
      <c r="DR71" s="50">
        <v>0.39019799999999999</v>
      </c>
      <c r="DS71" s="50">
        <v>0.51040099999999999</v>
      </c>
      <c r="DT71" s="50">
        <v>0.56066499999999997</v>
      </c>
      <c r="DU71" s="50">
        <v>0.56335599999999997</v>
      </c>
      <c r="DV71" s="50">
        <v>0.87584799999999996</v>
      </c>
      <c r="DW71" s="43">
        <f t="shared" si="25"/>
        <v>0.5481434615384615</v>
      </c>
      <c r="DY71" s="50">
        <v>0.59301999999999999</v>
      </c>
      <c r="DZ71" s="50">
        <v>0.517015</v>
      </c>
      <c r="EA71" s="50">
        <v>0.58681399999999995</v>
      </c>
      <c r="EB71" s="50">
        <v>0.36696000000000001</v>
      </c>
      <c r="EC71" s="50">
        <v>0.75631300000000001</v>
      </c>
      <c r="ED71" s="43">
        <f t="shared" si="26"/>
        <v>0.56402439999999998</v>
      </c>
      <c r="EF71" s="50">
        <v>0.19387399999999999</v>
      </c>
      <c r="EG71" s="50">
        <v>0.24040800000000001</v>
      </c>
      <c r="EH71" s="50">
        <v>0.60161699999999996</v>
      </c>
      <c r="EI71" s="50">
        <v>0.69909200000000005</v>
      </c>
      <c r="EJ71" s="50">
        <v>0.32527299999999998</v>
      </c>
      <c r="EK71" s="43">
        <f t="shared" si="27"/>
        <v>0.4120528</v>
      </c>
      <c r="EM71" s="43">
        <f t="shared" si="28"/>
        <v>0.52888887371794879</v>
      </c>
      <c r="EN71" s="43">
        <f t="shared" si="29"/>
        <v>3.9953525452879703E-2</v>
      </c>
      <c r="EO71" s="43">
        <f t="shared" si="30"/>
        <v>29</v>
      </c>
      <c r="ER71" s="50">
        <v>0.473715</v>
      </c>
      <c r="ES71" s="50">
        <v>0.74396099999999998</v>
      </c>
      <c r="ET71" s="50">
        <v>0.706928</v>
      </c>
      <c r="EU71" s="43">
        <f t="shared" si="31"/>
        <v>0.6415346666666667</v>
      </c>
      <c r="EW71" s="50">
        <v>0.33264300000000002</v>
      </c>
      <c r="EX71" s="50">
        <v>0.25995200000000002</v>
      </c>
      <c r="EY71" s="50">
        <v>0.29552</v>
      </c>
      <c r="EZ71" s="50">
        <v>0.29755900000000002</v>
      </c>
      <c r="FA71" s="50">
        <v>0.54239999999999999</v>
      </c>
      <c r="FB71" s="50">
        <v>0.35448099999999999</v>
      </c>
      <c r="FC71" s="43">
        <f t="shared" si="32"/>
        <v>0.34709250000000003</v>
      </c>
      <c r="FE71" s="50">
        <v>0.50645300000000004</v>
      </c>
      <c r="FF71" s="50">
        <v>0.55016600000000004</v>
      </c>
      <c r="FG71" s="50">
        <v>0.51796200000000003</v>
      </c>
      <c r="FH71" s="50">
        <v>0.59489300000000001</v>
      </c>
      <c r="FI71" s="50">
        <v>0.52248499999999998</v>
      </c>
      <c r="FJ71" s="50">
        <v>0.49958799999999998</v>
      </c>
      <c r="FK71" s="50">
        <v>0.456127</v>
      </c>
      <c r="FL71" s="50">
        <v>0.29212199999999999</v>
      </c>
      <c r="FM71" s="50">
        <v>0.62424500000000005</v>
      </c>
      <c r="FN71" s="50">
        <v>0.53693999999999997</v>
      </c>
      <c r="FO71" s="43">
        <f t="shared" si="33"/>
        <v>0.51009810000000011</v>
      </c>
      <c r="FQ71" s="51">
        <v>0.32722899999999999</v>
      </c>
      <c r="FR71" s="51">
        <v>1.232901</v>
      </c>
      <c r="FS71" s="51">
        <v>0.74163900000000005</v>
      </c>
      <c r="FT71" s="43">
        <f t="shared" si="34"/>
        <v>0.76725633333333343</v>
      </c>
      <c r="FV71" s="43">
        <f t="shared" si="35"/>
        <v>0.56649540000000009</v>
      </c>
      <c r="FW71" s="43">
        <f t="shared" si="36"/>
        <v>9.002505756290026E-2</v>
      </c>
      <c r="FX71" s="43">
        <f t="shared" si="37"/>
        <v>22</v>
      </c>
      <c r="GA71" s="50">
        <v>0.44702700000000001</v>
      </c>
      <c r="GB71" s="50">
        <v>0.45594499999999999</v>
      </c>
      <c r="GC71" s="43">
        <f t="shared" si="38"/>
        <v>0.451486</v>
      </c>
      <c r="GE71" s="50">
        <v>0.50837299999999996</v>
      </c>
      <c r="GF71" s="51">
        <v>0.42081800000000003</v>
      </c>
      <c r="GG71" s="51">
        <v>0.161326</v>
      </c>
      <c r="GH71" s="43">
        <f t="shared" si="39"/>
        <v>0.291072</v>
      </c>
      <c r="GJ71" s="50">
        <v>0.72182000000000002</v>
      </c>
      <c r="GK71" s="50">
        <v>0.354155</v>
      </c>
      <c r="GL71" s="50">
        <v>0.84149300000000005</v>
      </c>
      <c r="GM71" s="43">
        <f t="shared" si="40"/>
        <v>0.63915600000000006</v>
      </c>
      <c r="GO71" s="51">
        <v>0.42904300000000001</v>
      </c>
      <c r="GP71" s="51">
        <v>0.33252700000000002</v>
      </c>
      <c r="GQ71" s="51">
        <v>0.53979600000000005</v>
      </c>
      <c r="GR71" s="51">
        <v>0.46404099999999998</v>
      </c>
      <c r="GS71" s="51">
        <v>0.29480699999999999</v>
      </c>
      <c r="GT71" s="51">
        <v>0.50473599999999996</v>
      </c>
      <c r="GU71" s="51">
        <v>0.61826999999999999</v>
      </c>
      <c r="GV71" s="51">
        <v>0.613896</v>
      </c>
      <c r="GW71" s="51">
        <v>0.698519</v>
      </c>
      <c r="GX71" s="43">
        <f t="shared" si="41"/>
        <v>0.49951499999999999</v>
      </c>
      <c r="GZ71" s="43">
        <f t="shared" si="73"/>
        <v>0.47252175000000002</v>
      </c>
      <c r="HA71" s="43">
        <f t="shared" si="74"/>
        <v>7.2121887542750632E-2</v>
      </c>
      <c r="HB71" s="43">
        <f t="shared" si="42"/>
        <v>17</v>
      </c>
      <c r="HG71" s="51">
        <v>0.428678</v>
      </c>
      <c r="HH71" s="51">
        <v>0.482958</v>
      </c>
      <c r="HI71" s="51">
        <v>0.78671599999999997</v>
      </c>
      <c r="HJ71" s="51">
        <v>0.375697</v>
      </c>
      <c r="HK71" s="51">
        <v>0.54697600000000002</v>
      </c>
      <c r="HL71" s="51">
        <v>0.91162900000000002</v>
      </c>
      <c r="HM71" s="51">
        <v>0.55676800000000004</v>
      </c>
      <c r="HN71" s="51">
        <v>0.56522300000000003</v>
      </c>
      <c r="HO71" s="51">
        <v>0.65473099999999995</v>
      </c>
      <c r="HP71" s="51">
        <v>0.61491399999999996</v>
      </c>
      <c r="HQ71" s="51">
        <v>0.85946</v>
      </c>
      <c r="HR71" s="51">
        <v>0.47952</v>
      </c>
      <c r="HS71" s="51">
        <v>0.78634000000000004</v>
      </c>
      <c r="HT71" s="51">
        <v>0.56440000000000001</v>
      </c>
      <c r="HU71" s="51">
        <v>0.68275200000000003</v>
      </c>
      <c r="HV71" s="51">
        <v>0.33237800000000001</v>
      </c>
      <c r="HW71" s="51">
        <v>0.604653</v>
      </c>
      <c r="HX71" s="51">
        <v>0.29982999999999999</v>
      </c>
      <c r="HY71" s="71">
        <f t="shared" si="43"/>
        <v>0.58520127777777786</v>
      </c>
      <c r="IA71" s="50">
        <v>0.51825299999999996</v>
      </c>
      <c r="IB71" s="50">
        <v>0.68836399999999998</v>
      </c>
      <c r="IC71" s="50">
        <v>0.482234</v>
      </c>
      <c r="ID71" s="50">
        <v>0.67482200000000003</v>
      </c>
      <c r="IE71" s="50">
        <v>0.65950799999999998</v>
      </c>
      <c r="IF71" s="50">
        <v>0.47327200000000003</v>
      </c>
      <c r="IG71" s="70">
        <f t="shared" si="44"/>
        <v>0.58274216666666667</v>
      </c>
      <c r="II71" s="50">
        <v>0.798292</v>
      </c>
      <c r="IJ71" s="50">
        <v>0.90281500000000003</v>
      </c>
      <c r="IK71" s="50">
        <v>0.65025299999999997</v>
      </c>
      <c r="IL71" s="86">
        <v>0.66578999999999999</v>
      </c>
      <c r="IM71" s="95">
        <f t="shared" si="45"/>
        <v>0.75428749999999989</v>
      </c>
      <c r="IN71" s="74"/>
      <c r="IO71" s="74">
        <f t="shared" si="46"/>
        <v>0.6407436481481481</v>
      </c>
      <c r="IP71" s="74">
        <f t="shared" si="47"/>
        <v>5.6776363999117209E-2</v>
      </c>
      <c r="IQ71" s="74">
        <f t="shared" si="48"/>
        <v>28</v>
      </c>
      <c r="IR71" s="74"/>
      <c r="IS71" s="74"/>
      <c r="IT71" s="50">
        <v>0.59817600000000004</v>
      </c>
      <c r="IU71" s="50">
        <v>0.73517500000000002</v>
      </c>
      <c r="IV71" s="50">
        <v>0.62241500000000005</v>
      </c>
      <c r="IW71" s="50">
        <v>0.59941299999999997</v>
      </c>
      <c r="IX71" s="50">
        <v>0.41938599999999998</v>
      </c>
      <c r="IY71" s="50">
        <v>0.51179300000000005</v>
      </c>
      <c r="IZ71" s="50">
        <v>0.64261000000000001</v>
      </c>
      <c r="JA71" s="43">
        <f t="shared" si="49"/>
        <v>0.58985257142857139</v>
      </c>
      <c r="JC71" s="50">
        <v>0.36912400000000001</v>
      </c>
      <c r="JD71" s="50">
        <v>0.77743200000000001</v>
      </c>
      <c r="JE71" s="50">
        <v>0.79685300000000003</v>
      </c>
      <c r="JF71" s="43">
        <f t="shared" si="50"/>
        <v>0.64780300000000002</v>
      </c>
      <c r="JH71" s="51">
        <v>0.47515499999999999</v>
      </c>
      <c r="JI71" s="51">
        <v>0.60744600000000004</v>
      </c>
      <c r="JJ71" s="152">
        <v>1.023523</v>
      </c>
      <c r="JK71" s="51">
        <v>0.80276700000000001</v>
      </c>
      <c r="JL71" s="51">
        <v>0.71876499999999999</v>
      </c>
      <c r="JM71" s="51">
        <v>0.64328799999999997</v>
      </c>
      <c r="JN71" s="51">
        <v>0.63754900000000003</v>
      </c>
      <c r="JO71" s="51">
        <v>0.77880799999999994</v>
      </c>
      <c r="JP71" s="51">
        <v>0.49220000000000003</v>
      </c>
      <c r="JQ71" s="51">
        <v>0.72251900000000002</v>
      </c>
      <c r="JR71" s="51">
        <v>0.85430300000000003</v>
      </c>
      <c r="JS71" s="43">
        <f t="shared" si="51"/>
        <v>0.70512027272727262</v>
      </c>
      <c r="JU71" s="43">
        <f t="shared" si="75"/>
        <v>0.61882778571428565</v>
      </c>
      <c r="JV71" s="43">
        <f t="shared" si="76"/>
        <v>2.8975214285714312E-2</v>
      </c>
      <c r="JW71" s="43">
        <f t="shared" si="77"/>
        <v>10</v>
      </c>
      <c r="JZ71" s="50">
        <v>-2.0878000000000001E-2</v>
      </c>
      <c r="KA71" s="50">
        <v>0.273482</v>
      </c>
      <c r="KB71" s="50">
        <v>-1.6823000000000001E-2</v>
      </c>
      <c r="KC71" s="50">
        <v>1.7090999999999999E-2</v>
      </c>
      <c r="KD71" s="50">
        <v>6.0430999999999999E-2</v>
      </c>
      <c r="KE71" s="50">
        <v>4.7509000000000003E-2</v>
      </c>
      <c r="KF71" s="50">
        <v>-1.7291000000000001E-2</v>
      </c>
      <c r="KG71" s="50">
        <v>4.6435999999999998E-2</v>
      </c>
      <c r="KH71" s="50">
        <v>0.27978599999999998</v>
      </c>
      <c r="KI71" s="50">
        <v>4.8780999999999998E-2</v>
      </c>
      <c r="KJ71" s="43">
        <f t="shared" si="52"/>
        <v>7.1852399999999997E-2</v>
      </c>
      <c r="KL71" s="50">
        <v>9.8729999999999998E-2</v>
      </c>
      <c r="KM71" s="50">
        <v>0.187782</v>
      </c>
      <c r="KN71" s="50">
        <v>6.9265999999999994E-2</v>
      </c>
      <c r="KO71" s="50">
        <v>9.7228999999999996E-2</v>
      </c>
      <c r="KP71" s="50">
        <v>8.4999000000000005E-2</v>
      </c>
      <c r="KQ71" s="43">
        <f t="shared" si="53"/>
        <v>0.10760119999999999</v>
      </c>
      <c r="KS71" s="50">
        <v>6.2371000000000003E-2</v>
      </c>
      <c r="KT71" s="50">
        <v>-2.2399999999999998E-3</v>
      </c>
      <c r="KU71" s="50">
        <v>7.4491000000000002E-2</v>
      </c>
      <c r="KV71" s="43">
        <f t="shared" si="54"/>
        <v>4.4874000000000004E-2</v>
      </c>
      <c r="KX71" s="43">
        <f t="shared" si="55"/>
        <v>7.4775866666666663E-2</v>
      </c>
      <c r="KY71" s="43">
        <f t="shared" si="56"/>
        <v>1.8166685608308166E-2</v>
      </c>
      <c r="KZ71" s="43">
        <f t="shared" si="57"/>
        <v>18</v>
      </c>
      <c r="LD71" s="50">
        <v>0.798292</v>
      </c>
      <c r="LE71" s="50">
        <v>0.90281500000000003</v>
      </c>
      <c r="LF71" s="50">
        <v>0.65025299999999997</v>
      </c>
      <c r="LG71" s="50">
        <v>0.66578999999999999</v>
      </c>
      <c r="LH71" s="43">
        <f t="shared" si="58"/>
        <v>0.75428749999999989</v>
      </c>
      <c r="LJ71" s="51">
        <v>0.89523799999999998</v>
      </c>
      <c r="LK71" s="51">
        <v>0.55409900000000001</v>
      </c>
      <c r="LL71" s="51">
        <v>0.79054899999999995</v>
      </c>
      <c r="LM71" s="51">
        <v>0.50786799999999999</v>
      </c>
      <c r="LN71" s="51">
        <v>0.61721999999999999</v>
      </c>
      <c r="LO71" s="51">
        <v>0.86426599999999998</v>
      </c>
      <c r="LP71" s="51">
        <v>0.66038200000000002</v>
      </c>
      <c r="LQ71" s="51">
        <v>0.89198100000000002</v>
      </c>
      <c r="LR71" s="51">
        <v>0.48394599999999999</v>
      </c>
      <c r="LS71" s="51">
        <v>0.24257600000000001</v>
      </c>
      <c r="LT71" s="43">
        <f t="shared" si="59"/>
        <v>0.65081250000000002</v>
      </c>
      <c r="LV71" s="50">
        <v>0.61115900000000001</v>
      </c>
      <c r="LW71" s="50">
        <v>0.61461200000000005</v>
      </c>
      <c r="LX71" s="50">
        <v>0.45887600000000001</v>
      </c>
      <c r="LY71" s="50">
        <v>0.61602800000000002</v>
      </c>
      <c r="LZ71" s="50">
        <v>0.45693400000000001</v>
      </c>
      <c r="MA71" s="74">
        <f t="shared" si="60"/>
        <v>0.55152179999999995</v>
      </c>
      <c r="MB71" s="74"/>
      <c r="MC71" s="74">
        <f t="shared" si="61"/>
        <v>0.65220726666666662</v>
      </c>
      <c r="MD71" s="74">
        <f t="shared" si="62"/>
        <v>5.8537570000423277E-2</v>
      </c>
      <c r="ME71" s="43">
        <f t="shared" si="63"/>
        <v>19</v>
      </c>
      <c r="MH71" s="50">
        <v>7.3756000000000002E-2</v>
      </c>
      <c r="MI71" s="50">
        <v>8.8109999999999994E-2</v>
      </c>
      <c r="MJ71" s="50">
        <v>7.2227E-2</v>
      </c>
      <c r="MK71" s="50">
        <v>0.21460499999999999</v>
      </c>
      <c r="ML71" s="50">
        <v>0.25440800000000002</v>
      </c>
      <c r="MM71" s="50">
        <v>0.40456500000000001</v>
      </c>
      <c r="MN71" s="50">
        <v>0.246415</v>
      </c>
      <c r="MO71" s="50">
        <v>0.132739</v>
      </c>
      <c r="MP71" s="50">
        <v>0.33096399999999998</v>
      </c>
      <c r="MQ71" s="50">
        <v>6.5420000000000006E-2</v>
      </c>
      <c r="MR71" s="43">
        <f t="shared" si="64"/>
        <v>0.18832090000000001</v>
      </c>
      <c r="MT71" s="50">
        <v>7.4964000000000003E-2</v>
      </c>
      <c r="MU71" s="50">
        <v>6.8332000000000004E-2</v>
      </c>
      <c r="MV71" s="50">
        <v>2.8053000000000002E-2</v>
      </c>
      <c r="MW71" s="50">
        <v>0.106586</v>
      </c>
      <c r="MX71" s="43">
        <f t="shared" si="65"/>
        <v>6.9483749999999997E-2</v>
      </c>
      <c r="MZ71" s="50">
        <v>4.3532000000000001E-2</v>
      </c>
      <c r="NA71" s="50">
        <v>9.3312999999999993E-2</v>
      </c>
      <c r="NB71" s="50">
        <v>3.4440999999999999E-2</v>
      </c>
      <c r="NC71" s="50">
        <v>6.7112000000000005E-2</v>
      </c>
      <c r="ND71" s="50">
        <v>6.3829999999999998E-2</v>
      </c>
      <c r="NE71" s="50">
        <v>6.318E-2</v>
      </c>
      <c r="NF71" s="43">
        <f t="shared" si="66"/>
        <v>6.0901333333333335E-2</v>
      </c>
      <c r="NH71" s="43">
        <f t="shared" si="67"/>
        <v>0.10623532777777778</v>
      </c>
      <c r="NI71" s="43">
        <f t="shared" si="68"/>
        <v>4.1117495644584667E-2</v>
      </c>
      <c r="NJ71" s="43">
        <f t="shared" si="69"/>
        <v>20</v>
      </c>
      <c r="NM71" s="51">
        <v>0.23102200000000001</v>
      </c>
      <c r="NN71" s="51">
        <v>0.56404500000000002</v>
      </c>
      <c r="NO71" s="51">
        <v>0.885988</v>
      </c>
      <c r="NP71" s="51">
        <v>0.176566</v>
      </c>
      <c r="NQ71" s="51">
        <v>0.28431200000000001</v>
      </c>
      <c r="NR71" s="51">
        <v>0.58324799999999999</v>
      </c>
      <c r="NS71" s="43">
        <f t="shared" si="70"/>
        <v>0.45419683333333333</v>
      </c>
      <c r="NU71" s="51">
        <v>8.2961999999999994E-2</v>
      </c>
      <c r="NV71" s="51">
        <v>0.422844</v>
      </c>
      <c r="NW71" s="43">
        <f t="shared" si="71"/>
        <v>0.25290299999999999</v>
      </c>
      <c r="NY71" s="50">
        <v>0.88019999999999998</v>
      </c>
      <c r="NZ71" s="50">
        <v>0.39772299999999999</v>
      </c>
      <c r="OA71" s="50">
        <v>0.528748</v>
      </c>
      <c r="OB71" s="50">
        <v>0.65357799999999999</v>
      </c>
      <c r="OC71" s="50">
        <v>0.51148499999999997</v>
      </c>
      <c r="OD71" s="43">
        <f t="shared" si="78"/>
        <v>0.59434680000000006</v>
      </c>
      <c r="OF71" s="43">
        <f t="shared" si="79"/>
        <v>0.43381554444444448</v>
      </c>
      <c r="OG71" s="43">
        <f t="shared" si="80"/>
        <v>9.9091733328583342E-2</v>
      </c>
      <c r="OH71" s="43">
        <f t="shared" si="81"/>
        <v>13</v>
      </c>
      <c r="OI71" s="74"/>
      <c r="OJ71" s="74"/>
      <c r="OU71" s="75"/>
      <c r="OV71" s="75"/>
      <c r="OW71" s="75"/>
      <c r="OX71" s="75"/>
      <c r="PD71" s="75"/>
      <c r="PE71" s="75"/>
      <c r="PF71" s="75"/>
      <c r="PG71" s="75"/>
      <c r="PH71" s="75"/>
      <c r="PI71" s="75"/>
      <c r="PJ71" s="75"/>
      <c r="PK71" s="75"/>
      <c r="PL71" s="75"/>
      <c r="PM71" s="75"/>
      <c r="PN71" s="75"/>
      <c r="PO71" s="75"/>
      <c r="PV71" s="74"/>
      <c r="PW71" s="74"/>
      <c r="PX71" s="74"/>
      <c r="PY71" s="74"/>
      <c r="PZ71" s="74"/>
      <c r="QA71" s="74"/>
      <c r="QB71" s="74"/>
      <c r="QC71" s="74"/>
      <c r="QD71" s="74"/>
      <c r="QE71" s="74"/>
      <c r="QF71" s="74"/>
      <c r="QG71" s="74"/>
      <c r="QN71" s="74"/>
      <c r="QO71" s="74"/>
      <c r="QP71" s="74"/>
      <c r="QQ71" s="74"/>
      <c r="QR71" s="74"/>
      <c r="QS71" s="74"/>
      <c r="QU71" s="74"/>
      <c r="QV71" s="74"/>
      <c r="QW71" s="74"/>
      <c r="QY71" s="74"/>
      <c r="QZ71" s="74"/>
      <c r="RA71" s="74"/>
      <c r="RG71" s="74"/>
      <c r="RI71" s="74"/>
      <c r="RQ71" s="74"/>
      <c r="RR71" s="74"/>
      <c r="RZ71" s="74"/>
      <c r="SA71" s="74"/>
      <c r="SB71" s="74"/>
      <c r="SC71" s="74"/>
      <c r="SI71" s="74"/>
      <c r="SJ71" s="74"/>
    </row>
    <row r="72" spans="1:504" x14ac:dyDescent="0.2">
      <c r="A72" s="69">
        <v>96.41</v>
      </c>
      <c r="B72" s="59">
        <f t="shared" si="82"/>
        <v>90</v>
      </c>
      <c r="C72" s="59">
        <v>64</v>
      </c>
      <c r="E72" s="50">
        <v>0.80298800000000004</v>
      </c>
      <c r="F72" s="50">
        <v>0.65936799999999995</v>
      </c>
      <c r="G72" s="50">
        <v>0.71678399999999998</v>
      </c>
      <c r="H72" s="50">
        <v>0.66678199999999999</v>
      </c>
      <c r="I72" s="50">
        <v>0.863043</v>
      </c>
      <c r="J72" s="50">
        <v>0.69655299999999998</v>
      </c>
      <c r="K72" s="50">
        <v>0.460783</v>
      </c>
      <c r="L72" s="50">
        <v>0.64596399999999998</v>
      </c>
      <c r="M72" s="50">
        <v>0.83294199999999996</v>
      </c>
      <c r="N72" s="50">
        <v>0.71509900000000004</v>
      </c>
      <c r="O72" s="70">
        <f t="shared" si="9"/>
        <v>0.70603060000000006</v>
      </c>
      <c r="Q72" s="50">
        <v>0.72277400000000003</v>
      </c>
      <c r="R72" s="50">
        <v>0.891177</v>
      </c>
      <c r="S72" s="50">
        <v>0.75123099999999998</v>
      </c>
      <c r="T72" s="50">
        <v>0.47467700000000002</v>
      </c>
      <c r="U72" s="70">
        <f t="shared" si="10"/>
        <v>0.70996474999999992</v>
      </c>
      <c r="W72" s="50">
        <v>0.56786999999999999</v>
      </c>
      <c r="X72" s="50">
        <v>0.66586500000000004</v>
      </c>
      <c r="Y72" s="50">
        <v>0.57118100000000005</v>
      </c>
      <c r="Z72" s="50">
        <v>0.77312599999999998</v>
      </c>
      <c r="AA72" s="50">
        <v>0.54457900000000004</v>
      </c>
      <c r="AB72" s="50">
        <v>0.58178700000000005</v>
      </c>
      <c r="AC72" s="50">
        <v>0.62605500000000003</v>
      </c>
      <c r="AD72" s="70">
        <f t="shared" si="11"/>
        <v>0.61863757142857145</v>
      </c>
      <c r="AF72" s="50">
        <v>0.44872000000000001</v>
      </c>
      <c r="AG72" s="50">
        <v>0.456094</v>
      </c>
      <c r="AH72" s="50">
        <v>0.70338000000000001</v>
      </c>
      <c r="AI72" s="50">
        <v>0.55691199999999996</v>
      </c>
      <c r="AJ72" s="50">
        <v>0.53939199999999998</v>
      </c>
      <c r="AK72" s="50">
        <v>0.56352400000000002</v>
      </c>
      <c r="AL72" s="50">
        <v>0.416269</v>
      </c>
      <c r="AM72" s="70">
        <f t="shared" si="12"/>
        <v>0.52632728571428566</v>
      </c>
      <c r="AO72" s="43">
        <f t="shared" si="13"/>
        <v>0.6402400517857143</v>
      </c>
      <c r="AP72" s="43">
        <f t="shared" si="14"/>
        <v>4.3428787694180314E-2</v>
      </c>
      <c r="AQ72" s="43">
        <f t="shared" si="15"/>
        <v>28</v>
      </c>
      <c r="AU72" s="51">
        <v>0.35694999999999999</v>
      </c>
      <c r="AV72" s="51">
        <v>0.45952799999999999</v>
      </c>
      <c r="AW72" s="51">
        <v>0.71464099999999997</v>
      </c>
      <c r="AX72" s="51">
        <v>0.437477</v>
      </c>
      <c r="AY72" s="51">
        <v>0.52082300000000004</v>
      </c>
      <c r="AZ72" s="51">
        <v>0.80282600000000004</v>
      </c>
      <c r="BA72" s="51">
        <v>0.74476299999999995</v>
      </c>
      <c r="BB72" s="51">
        <v>0.49472500000000003</v>
      </c>
      <c r="BC72" s="51">
        <v>0.613089</v>
      </c>
      <c r="BD72" s="51">
        <v>0.53767399999999999</v>
      </c>
      <c r="BE72" s="51">
        <v>0.86861500000000003</v>
      </c>
      <c r="BF72" s="51">
        <v>0.491255</v>
      </c>
      <c r="BG72" s="51">
        <v>0.73355300000000001</v>
      </c>
      <c r="BH72" s="51">
        <v>0.59162400000000004</v>
      </c>
      <c r="BI72" s="51">
        <v>0.64192800000000005</v>
      </c>
      <c r="BJ72" s="51">
        <v>0.33375199999999999</v>
      </c>
      <c r="BK72" s="51">
        <v>0.57657099999999994</v>
      </c>
      <c r="BL72" s="51">
        <v>0.35044599999999998</v>
      </c>
      <c r="BM72" s="43">
        <f t="shared" si="16"/>
        <v>0.5705688888888889</v>
      </c>
      <c r="BO72" s="50">
        <v>0.39679300000000001</v>
      </c>
      <c r="BP72" s="50">
        <v>0.68376599999999998</v>
      </c>
      <c r="BQ72" s="50">
        <v>0.45446199999999998</v>
      </c>
      <c r="BR72" s="50">
        <v>0.67085799999999995</v>
      </c>
      <c r="BS72" s="50">
        <v>0.62512599999999996</v>
      </c>
      <c r="BT72" s="50">
        <v>0.49570700000000001</v>
      </c>
      <c r="BU72" s="43">
        <f t="shared" si="17"/>
        <v>0.55445199999999994</v>
      </c>
      <c r="BW72" s="50">
        <v>0.69135999999999997</v>
      </c>
      <c r="BX72" s="50">
        <v>0.71455199999999996</v>
      </c>
      <c r="BY72" s="50">
        <v>0.63760799999999995</v>
      </c>
      <c r="BZ72" s="50">
        <v>0.60738800000000004</v>
      </c>
      <c r="CA72" s="43">
        <f t="shared" si="18"/>
        <v>0.66272700000000007</v>
      </c>
      <c r="CC72" s="51">
        <v>0.90015100000000003</v>
      </c>
      <c r="CD72" s="51">
        <v>0.483157</v>
      </c>
      <c r="CE72" s="51">
        <v>0.74495</v>
      </c>
      <c r="CF72" s="51">
        <v>0.50824999999999998</v>
      </c>
      <c r="CG72" s="51">
        <v>0.60577800000000004</v>
      </c>
      <c r="CH72" s="51">
        <v>0.82977599999999996</v>
      </c>
      <c r="CI72" s="51">
        <v>0.74717199999999995</v>
      </c>
      <c r="CJ72" s="51">
        <v>0.93233100000000002</v>
      </c>
      <c r="CK72" s="51">
        <v>0.42196299999999998</v>
      </c>
      <c r="CL72" s="51">
        <v>0.211143</v>
      </c>
      <c r="CM72" s="43">
        <f t="shared" si="19"/>
        <v>0.63846709999999995</v>
      </c>
      <c r="CO72" s="50">
        <v>0.63799700000000004</v>
      </c>
      <c r="CP72" s="50">
        <v>0.65172099999999999</v>
      </c>
      <c r="CQ72" s="50">
        <v>0.47087899999999999</v>
      </c>
      <c r="CR72" s="50">
        <v>0.605464</v>
      </c>
      <c r="CS72" s="50">
        <v>0.43824299999999999</v>
      </c>
      <c r="CT72" s="43">
        <f t="shared" si="20"/>
        <v>0.56086080000000005</v>
      </c>
      <c r="CV72" s="43">
        <f t="shared" si="21"/>
        <v>0.59741515777777776</v>
      </c>
      <c r="CW72" s="43">
        <f t="shared" si="22"/>
        <v>4.9632839045121273E-2</v>
      </c>
      <c r="CX72" s="43">
        <f t="shared" si="23"/>
        <v>43</v>
      </c>
      <c r="DB72" s="50">
        <v>0.741456</v>
      </c>
      <c r="DC72" s="50">
        <v>0.50692899999999996</v>
      </c>
      <c r="DD72" s="50">
        <v>0.36100100000000002</v>
      </c>
      <c r="DE72" s="50">
        <v>0.18457899999999999</v>
      </c>
      <c r="DF72" s="50">
        <v>0.85038199999999997</v>
      </c>
      <c r="DG72" s="50">
        <v>0.99923099999999998</v>
      </c>
      <c r="DH72" s="43">
        <f t="shared" si="24"/>
        <v>0.607263</v>
      </c>
      <c r="DJ72" s="50">
        <v>0.28850500000000001</v>
      </c>
      <c r="DK72" s="50">
        <v>0.28351599999999999</v>
      </c>
      <c r="DL72" s="50">
        <v>0.39247100000000001</v>
      </c>
      <c r="DM72" s="50">
        <v>0.42735499999999998</v>
      </c>
      <c r="DN72" s="50">
        <v>0.70586899999999997</v>
      </c>
      <c r="DO72" s="50">
        <v>0.62857799999999997</v>
      </c>
      <c r="DP72" s="50">
        <v>0.61826899999999996</v>
      </c>
      <c r="DQ72" s="50">
        <v>0.89342999999999995</v>
      </c>
      <c r="DR72" s="50">
        <v>0.48047099999999998</v>
      </c>
      <c r="DS72" s="50">
        <v>0.47703200000000001</v>
      </c>
      <c r="DT72" s="50">
        <v>0.55563099999999999</v>
      </c>
      <c r="DU72" s="50">
        <v>0.51773599999999997</v>
      </c>
      <c r="DV72" s="50">
        <v>0.80085399999999995</v>
      </c>
      <c r="DW72" s="43">
        <f t="shared" si="25"/>
        <v>0.54382438461538463</v>
      </c>
      <c r="DY72" s="50">
        <v>0.60377999999999998</v>
      </c>
      <c r="DZ72" s="50">
        <v>0.477769</v>
      </c>
      <c r="EA72" s="50">
        <v>0.46946199999999999</v>
      </c>
      <c r="EB72" s="50">
        <v>0.38470399999999999</v>
      </c>
      <c r="EC72" s="50">
        <v>0.78146700000000002</v>
      </c>
      <c r="ED72" s="43">
        <f t="shared" si="26"/>
        <v>0.54343639999999993</v>
      </c>
      <c r="EF72" s="50">
        <v>0.19039900000000001</v>
      </c>
      <c r="EG72" s="50">
        <v>0.35425600000000002</v>
      </c>
      <c r="EH72" s="50">
        <v>0.44442199999999998</v>
      </c>
      <c r="EI72" s="50">
        <v>0.81218299999999999</v>
      </c>
      <c r="EJ72" s="50">
        <v>0.33646399999999999</v>
      </c>
      <c r="EK72" s="43">
        <f t="shared" si="27"/>
        <v>0.4275448</v>
      </c>
      <c r="EM72" s="43">
        <f t="shared" si="28"/>
        <v>0.53051714615384615</v>
      </c>
      <c r="EN72" s="43">
        <f t="shared" si="29"/>
        <v>3.7457998556623483E-2</v>
      </c>
      <c r="EO72" s="43">
        <f t="shared" si="30"/>
        <v>29</v>
      </c>
      <c r="ER72" s="50">
        <v>0.48943500000000001</v>
      </c>
      <c r="ES72" s="50">
        <v>0.83004900000000004</v>
      </c>
      <c r="ET72" s="50">
        <v>0.80194500000000002</v>
      </c>
      <c r="EU72" s="43">
        <f t="shared" si="31"/>
        <v>0.70714299999999997</v>
      </c>
      <c r="EW72" s="50">
        <v>0.36157699999999998</v>
      </c>
      <c r="EX72" s="50">
        <v>0.28442600000000001</v>
      </c>
      <c r="EY72" s="50">
        <v>0.27276299999999998</v>
      </c>
      <c r="EZ72" s="50">
        <v>0.28629700000000002</v>
      </c>
      <c r="FA72" s="50">
        <v>0.44379299999999999</v>
      </c>
      <c r="FB72" s="50">
        <v>0.33251199999999997</v>
      </c>
      <c r="FC72" s="43">
        <f t="shared" si="32"/>
        <v>0.33022799999999997</v>
      </c>
      <c r="FE72" s="50">
        <v>0.58907799999999999</v>
      </c>
      <c r="FF72" s="50">
        <v>0.71336999999999995</v>
      </c>
      <c r="FG72" s="50">
        <v>0.437384</v>
      </c>
      <c r="FH72" s="50">
        <v>0.52729400000000004</v>
      </c>
      <c r="FI72" s="50">
        <v>0.57791400000000004</v>
      </c>
      <c r="FJ72" s="50">
        <v>0.57260800000000001</v>
      </c>
      <c r="FK72" s="50">
        <v>0.44573099999999999</v>
      </c>
      <c r="FL72" s="50">
        <v>0.23236699999999999</v>
      </c>
      <c r="FM72" s="50">
        <v>0.56854899999999997</v>
      </c>
      <c r="FN72" s="50">
        <v>0.56224799999999997</v>
      </c>
      <c r="FO72" s="43">
        <f t="shared" si="33"/>
        <v>0.52265430000000002</v>
      </c>
      <c r="FQ72" s="51">
        <v>0.330814</v>
      </c>
      <c r="FR72" s="51">
        <v>1.209263</v>
      </c>
      <c r="FS72" s="51">
        <v>0.74038300000000001</v>
      </c>
      <c r="FT72" s="43">
        <f t="shared" si="34"/>
        <v>0.76015333333333324</v>
      </c>
      <c r="FV72" s="43">
        <f t="shared" si="35"/>
        <v>0.5800446583333333</v>
      </c>
      <c r="FW72" s="43">
        <f t="shared" si="36"/>
        <v>9.7594031270331755E-2</v>
      </c>
      <c r="FX72" s="43">
        <f t="shared" si="37"/>
        <v>22</v>
      </c>
      <c r="GA72" s="50">
        <v>0.47251700000000002</v>
      </c>
      <c r="GB72" s="50">
        <v>0.47229700000000002</v>
      </c>
      <c r="GC72" s="43">
        <f t="shared" si="38"/>
        <v>0.47240700000000002</v>
      </c>
      <c r="GE72" s="50">
        <v>0.47358800000000001</v>
      </c>
      <c r="GF72" s="51">
        <v>0.44276300000000002</v>
      </c>
      <c r="GG72" s="51">
        <v>0.19706000000000001</v>
      </c>
      <c r="GH72" s="43">
        <f t="shared" si="39"/>
        <v>0.31991150000000002</v>
      </c>
      <c r="GJ72" s="50">
        <v>0.64873099999999995</v>
      </c>
      <c r="GK72" s="50">
        <v>0.35247299999999998</v>
      </c>
      <c r="GL72" s="50">
        <v>0.87525399999999998</v>
      </c>
      <c r="GM72" s="43">
        <f t="shared" si="40"/>
        <v>0.62548599999999999</v>
      </c>
      <c r="GO72" s="51">
        <v>0.46932200000000002</v>
      </c>
      <c r="GP72" s="51">
        <v>0.26083200000000001</v>
      </c>
      <c r="GQ72" s="51">
        <v>0.46242</v>
      </c>
      <c r="GR72" s="51">
        <v>0.51890400000000003</v>
      </c>
      <c r="GS72" s="51">
        <v>0.35243799999999997</v>
      </c>
      <c r="GT72" s="51">
        <v>0.49562600000000001</v>
      </c>
      <c r="GU72" s="51">
        <v>0.68205899999999997</v>
      </c>
      <c r="GV72" s="51">
        <v>0.63879600000000003</v>
      </c>
      <c r="GW72" s="51">
        <v>0.69517899999999999</v>
      </c>
      <c r="GX72" s="43">
        <f t="shared" si="41"/>
        <v>0.50839733333333337</v>
      </c>
      <c r="GZ72" s="43">
        <f t="shared" si="73"/>
        <v>0.47284812500000001</v>
      </c>
      <c r="HA72" s="43">
        <f t="shared" si="74"/>
        <v>6.2375659086155472E-2</v>
      </c>
      <c r="HB72" s="43">
        <f t="shared" si="42"/>
        <v>17</v>
      </c>
      <c r="HG72" s="51">
        <v>0.35694999999999999</v>
      </c>
      <c r="HH72" s="51">
        <v>0.45952799999999999</v>
      </c>
      <c r="HI72" s="51">
        <v>0.71464099999999997</v>
      </c>
      <c r="HJ72" s="51">
        <v>0.437477</v>
      </c>
      <c r="HK72" s="51">
        <v>0.52082300000000004</v>
      </c>
      <c r="HL72" s="51">
        <v>0.80282600000000004</v>
      </c>
      <c r="HM72" s="51">
        <v>0.74476299999999995</v>
      </c>
      <c r="HN72" s="51">
        <v>0.49472500000000003</v>
      </c>
      <c r="HO72" s="51">
        <v>0.613089</v>
      </c>
      <c r="HP72" s="51">
        <v>0.53767399999999999</v>
      </c>
      <c r="HQ72" s="51">
        <v>0.86861500000000003</v>
      </c>
      <c r="HR72" s="51">
        <v>0.491255</v>
      </c>
      <c r="HS72" s="51">
        <v>0.73355300000000001</v>
      </c>
      <c r="HT72" s="51">
        <v>0.59162400000000004</v>
      </c>
      <c r="HU72" s="51">
        <v>0.64192800000000005</v>
      </c>
      <c r="HV72" s="51">
        <v>0.33375199999999999</v>
      </c>
      <c r="HW72" s="51">
        <v>0.57657099999999994</v>
      </c>
      <c r="HX72" s="51">
        <v>0.35044599999999998</v>
      </c>
      <c r="HY72" s="71">
        <f t="shared" si="43"/>
        <v>0.5705688888888889</v>
      </c>
      <c r="IA72" s="50">
        <v>0.39679300000000001</v>
      </c>
      <c r="IB72" s="50">
        <v>0.68376599999999998</v>
      </c>
      <c r="IC72" s="50">
        <v>0.45446199999999998</v>
      </c>
      <c r="ID72" s="50">
        <v>0.67085799999999995</v>
      </c>
      <c r="IE72" s="50">
        <v>0.62512599999999996</v>
      </c>
      <c r="IF72" s="50">
        <v>0.49570700000000001</v>
      </c>
      <c r="IG72" s="70">
        <f t="shared" si="44"/>
        <v>0.55445199999999994</v>
      </c>
      <c r="II72" s="50">
        <v>0.69135999999999997</v>
      </c>
      <c r="IJ72" s="50">
        <v>0.71455199999999996</v>
      </c>
      <c r="IK72" s="50">
        <v>0.63760799999999995</v>
      </c>
      <c r="IL72" s="86">
        <v>0.60738800000000004</v>
      </c>
      <c r="IM72" s="95">
        <f t="shared" si="45"/>
        <v>0.66272700000000007</v>
      </c>
      <c r="IN72" s="74"/>
      <c r="IO72" s="74">
        <f t="shared" si="46"/>
        <v>0.59591596296296301</v>
      </c>
      <c r="IP72" s="74">
        <f t="shared" si="47"/>
        <v>3.3727953437949432E-2</v>
      </c>
      <c r="IQ72" s="74">
        <f t="shared" si="48"/>
        <v>28</v>
      </c>
      <c r="IR72" s="74"/>
      <c r="IS72" s="74"/>
      <c r="IT72" s="50">
        <v>0.63212999999999997</v>
      </c>
      <c r="IU72" s="50">
        <v>0.77697400000000005</v>
      </c>
      <c r="IV72" s="50">
        <v>0.62960899999999997</v>
      </c>
      <c r="IW72" s="50">
        <v>0.61229500000000003</v>
      </c>
      <c r="IX72" s="50">
        <v>0.43848100000000001</v>
      </c>
      <c r="IY72" s="50">
        <v>0.50697400000000004</v>
      </c>
      <c r="IZ72" s="50">
        <v>0.69780699999999996</v>
      </c>
      <c r="JA72" s="43">
        <f t="shared" si="49"/>
        <v>0.61346714285714288</v>
      </c>
      <c r="JC72" s="50">
        <v>0.30089399999999999</v>
      </c>
      <c r="JD72" s="50">
        <v>0.80924600000000002</v>
      </c>
      <c r="JE72" s="50">
        <v>0.84321699999999999</v>
      </c>
      <c r="JF72" s="43">
        <f t="shared" si="50"/>
        <v>0.651119</v>
      </c>
      <c r="JH72" s="51">
        <v>0.52352900000000002</v>
      </c>
      <c r="JI72" s="51">
        <v>0.61737299999999995</v>
      </c>
      <c r="JJ72" s="152">
        <v>1.024327</v>
      </c>
      <c r="JK72" s="51">
        <v>0.67257699999999998</v>
      </c>
      <c r="JL72" s="51">
        <v>0.63730200000000004</v>
      </c>
      <c r="JM72" s="51">
        <v>0.77381299999999997</v>
      </c>
      <c r="JN72" s="51">
        <v>0.62146299999999999</v>
      </c>
      <c r="JO72" s="51">
        <v>0.77922400000000003</v>
      </c>
      <c r="JP72" s="51">
        <v>0.49017899999999998</v>
      </c>
      <c r="JQ72" s="51">
        <v>0.73405500000000001</v>
      </c>
      <c r="JR72" s="51">
        <v>0.833789</v>
      </c>
      <c r="JS72" s="43">
        <f t="shared" si="51"/>
        <v>0.70069372727272738</v>
      </c>
      <c r="JU72" s="43">
        <f t="shared" si="75"/>
        <v>0.6322930714285715</v>
      </c>
      <c r="JV72" s="43">
        <f t="shared" si="76"/>
        <v>1.8825928571428559E-2</v>
      </c>
      <c r="JW72" s="43">
        <f t="shared" si="77"/>
        <v>10</v>
      </c>
      <c r="JZ72" s="50">
        <v>2.4039999999999999E-3</v>
      </c>
      <c r="KA72" s="50">
        <v>0.39660400000000001</v>
      </c>
      <c r="KB72" s="50">
        <v>-1.3155E-2</v>
      </c>
      <c r="KC72" s="50">
        <v>3.1009999999999999E-2</v>
      </c>
      <c r="KD72" s="50">
        <v>7.5274999999999995E-2</v>
      </c>
      <c r="KE72" s="50">
        <v>5.6526E-2</v>
      </c>
      <c r="KF72" s="50">
        <v>-0.10198599999999999</v>
      </c>
      <c r="KG72" s="50">
        <v>6.4131999999999995E-2</v>
      </c>
      <c r="KH72" s="50">
        <v>0.22869999999999999</v>
      </c>
      <c r="KI72" s="50">
        <v>4.1586999999999999E-2</v>
      </c>
      <c r="KJ72" s="43">
        <f t="shared" si="52"/>
        <v>7.810969999999999E-2</v>
      </c>
      <c r="KL72" s="50">
        <v>0.13939399999999999</v>
      </c>
      <c r="KM72" s="50">
        <v>0.15278900000000001</v>
      </c>
      <c r="KN72" s="50">
        <v>7.8961000000000003E-2</v>
      </c>
      <c r="KO72" s="50">
        <v>9.5824999999999994E-2</v>
      </c>
      <c r="KP72" s="50">
        <v>7.6936000000000004E-2</v>
      </c>
      <c r="KQ72" s="43">
        <f t="shared" si="53"/>
        <v>0.10878099999999999</v>
      </c>
      <c r="KS72" s="50">
        <v>6.8964999999999999E-2</v>
      </c>
      <c r="KT72" s="50">
        <v>1.8749999999999999E-3</v>
      </c>
      <c r="KU72" s="50">
        <v>8.0562999999999996E-2</v>
      </c>
      <c r="KV72" s="43">
        <f t="shared" si="54"/>
        <v>5.0467666666666668E-2</v>
      </c>
      <c r="KX72" s="43">
        <f t="shared" si="55"/>
        <v>7.9119455555555537E-2</v>
      </c>
      <c r="KY72" s="43">
        <f t="shared" si="56"/>
        <v>1.6841178856428017E-2</v>
      </c>
      <c r="KZ72" s="43">
        <f t="shared" si="57"/>
        <v>18</v>
      </c>
      <c r="LD72" s="50">
        <v>0.69135999999999997</v>
      </c>
      <c r="LE72" s="50">
        <v>0.71455199999999996</v>
      </c>
      <c r="LF72" s="50">
        <v>0.63760799999999995</v>
      </c>
      <c r="LG72" s="50">
        <v>0.60738800000000004</v>
      </c>
      <c r="LH72" s="43">
        <f t="shared" si="58"/>
        <v>0.66272700000000007</v>
      </c>
      <c r="LJ72" s="51">
        <v>0.90015100000000003</v>
      </c>
      <c r="LK72" s="51">
        <v>0.483157</v>
      </c>
      <c r="LL72" s="51">
        <v>0.74495</v>
      </c>
      <c r="LM72" s="51">
        <v>0.50824999999999998</v>
      </c>
      <c r="LN72" s="51">
        <v>0.60577800000000004</v>
      </c>
      <c r="LO72" s="51">
        <v>0.82977599999999996</v>
      </c>
      <c r="LP72" s="51">
        <v>0.74717199999999995</v>
      </c>
      <c r="LQ72" s="51">
        <v>0.93233100000000002</v>
      </c>
      <c r="LR72" s="51">
        <v>0.42196299999999998</v>
      </c>
      <c r="LS72" s="51">
        <v>0.211143</v>
      </c>
      <c r="LT72" s="43">
        <f t="shared" si="59"/>
        <v>0.63846709999999995</v>
      </c>
      <c r="LV72" s="50">
        <v>0.63799700000000004</v>
      </c>
      <c r="LW72" s="50">
        <v>0.65172099999999999</v>
      </c>
      <c r="LX72" s="50">
        <v>0.47087899999999999</v>
      </c>
      <c r="LY72" s="50">
        <v>0.605464</v>
      </c>
      <c r="LZ72" s="50">
        <v>0.43824299999999999</v>
      </c>
      <c r="MA72" s="74">
        <f t="shared" si="60"/>
        <v>0.56086080000000005</v>
      </c>
      <c r="MB72" s="74"/>
      <c r="MC72" s="74">
        <f t="shared" si="61"/>
        <v>0.62068496666666673</v>
      </c>
      <c r="MD72" s="74">
        <f t="shared" si="62"/>
        <v>3.0720969358747633E-2</v>
      </c>
      <c r="ME72" s="43">
        <f t="shared" si="63"/>
        <v>19</v>
      </c>
      <c r="MH72" s="50">
        <v>7.9310000000000005E-2</v>
      </c>
      <c r="MI72" s="50">
        <v>8.8730000000000003E-2</v>
      </c>
      <c r="MJ72" s="50">
        <v>7.5105000000000005E-2</v>
      </c>
      <c r="MK72" s="50">
        <v>0.21849099999999999</v>
      </c>
      <c r="ML72" s="50">
        <v>0.23987800000000001</v>
      </c>
      <c r="MM72" s="50">
        <v>0.39155000000000001</v>
      </c>
      <c r="MN72" s="50">
        <v>0.26468399999999997</v>
      </c>
      <c r="MO72" s="50">
        <v>0.144875</v>
      </c>
      <c r="MP72" s="50">
        <v>0.32061699999999999</v>
      </c>
      <c r="MQ72" s="50">
        <v>6.4614000000000005E-2</v>
      </c>
      <c r="MR72" s="43">
        <f t="shared" si="64"/>
        <v>0.18878539999999999</v>
      </c>
      <c r="MT72" s="50">
        <v>7.9544000000000004E-2</v>
      </c>
      <c r="MU72" s="50">
        <v>6.1538000000000002E-2</v>
      </c>
      <c r="MV72" s="50">
        <v>3.7544000000000001E-2</v>
      </c>
      <c r="MW72" s="50">
        <v>9.6424999999999997E-2</v>
      </c>
      <c r="MX72" s="43">
        <f t="shared" si="65"/>
        <v>6.8762749999999997E-2</v>
      </c>
      <c r="MZ72" s="50">
        <v>4.3235999999999997E-2</v>
      </c>
      <c r="NA72" s="50">
        <v>8.8360999999999995E-2</v>
      </c>
      <c r="NB72" s="50">
        <v>3.4724999999999999E-2</v>
      </c>
      <c r="NC72" s="50">
        <v>7.2729000000000002E-2</v>
      </c>
      <c r="ND72" s="50">
        <v>6.3351000000000005E-2</v>
      </c>
      <c r="NE72" s="50">
        <v>7.3028999999999997E-2</v>
      </c>
      <c r="NF72" s="43">
        <f t="shared" si="66"/>
        <v>6.257183333333334E-2</v>
      </c>
      <c r="NH72" s="43">
        <f t="shared" si="67"/>
        <v>0.1067066611111111</v>
      </c>
      <c r="NI72" s="43">
        <f t="shared" si="68"/>
        <v>4.1078264307239203E-2</v>
      </c>
      <c r="NJ72" s="43">
        <f t="shared" si="69"/>
        <v>20</v>
      </c>
      <c r="NM72" s="51">
        <v>0.20353599999999999</v>
      </c>
      <c r="NN72" s="51">
        <v>0.51977099999999998</v>
      </c>
      <c r="NO72" s="51">
        <v>0.77672799999999997</v>
      </c>
      <c r="NP72" s="51">
        <v>0.194878</v>
      </c>
      <c r="NQ72" s="51">
        <v>0.43507000000000001</v>
      </c>
      <c r="NR72" s="51">
        <v>0.63222299999999998</v>
      </c>
      <c r="NS72" s="43">
        <f t="shared" si="70"/>
        <v>0.46036766666666668</v>
      </c>
      <c r="NU72" s="51">
        <v>9.0061000000000002E-2</v>
      </c>
      <c r="NV72" s="51">
        <v>0.31762899999999999</v>
      </c>
      <c r="NW72" s="43">
        <f t="shared" si="71"/>
        <v>0.203845</v>
      </c>
      <c r="NY72" s="50">
        <v>0.72925300000000004</v>
      </c>
      <c r="NZ72" s="50">
        <v>0.39962300000000001</v>
      </c>
      <c r="OA72" s="50">
        <v>0.51951899999999995</v>
      </c>
      <c r="OB72" s="50">
        <v>0.67951399999999995</v>
      </c>
      <c r="OC72" s="50">
        <v>0.60027299999999995</v>
      </c>
      <c r="OD72" s="43">
        <f t="shared" si="78"/>
        <v>0.58563640000000006</v>
      </c>
      <c r="OF72" s="43">
        <f t="shared" si="79"/>
        <v>0.41661635555555554</v>
      </c>
      <c r="OG72" s="43">
        <f t="shared" si="80"/>
        <v>0.11236369697911908</v>
      </c>
      <c r="OH72" s="43">
        <f t="shared" si="81"/>
        <v>13</v>
      </c>
      <c r="OI72" s="74"/>
      <c r="OJ72" s="74"/>
      <c r="OU72" s="75"/>
      <c r="OV72" s="75"/>
      <c r="OW72" s="75"/>
      <c r="OX72" s="75"/>
      <c r="PD72" s="75"/>
      <c r="PE72" s="75"/>
      <c r="PF72" s="75"/>
      <c r="PG72" s="75"/>
      <c r="PH72" s="75"/>
      <c r="PI72" s="75"/>
      <c r="PJ72" s="75"/>
      <c r="PK72" s="75"/>
      <c r="PL72" s="75"/>
      <c r="PM72" s="75"/>
      <c r="PN72" s="75"/>
      <c r="PO72" s="75"/>
      <c r="PV72" s="74"/>
      <c r="PW72" s="74"/>
      <c r="PX72" s="74"/>
      <c r="PY72" s="74"/>
      <c r="PZ72" s="74"/>
      <c r="QA72" s="74"/>
      <c r="QB72" s="74"/>
      <c r="QC72" s="74"/>
      <c r="QD72" s="74"/>
      <c r="QE72" s="74"/>
      <c r="QF72" s="74"/>
      <c r="QG72" s="74"/>
      <c r="QN72" s="74"/>
      <c r="QO72" s="74"/>
      <c r="QP72" s="74"/>
      <c r="QQ72" s="74"/>
      <c r="QR72" s="74"/>
      <c r="QS72" s="74"/>
      <c r="QU72" s="74"/>
      <c r="QV72" s="74"/>
      <c r="QW72" s="74"/>
      <c r="QY72" s="74"/>
      <c r="QZ72" s="74"/>
      <c r="RA72" s="74"/>
      <c r="RG72" s="74"/>
      <c r="RI72" s="74"/>
      <c r="RQ72" s="74"/>
      <c r="RR72" s="74"/>
      <c r="RZ72" s="74"/>
      <c r="SA72" s="74"/>
      <c r="SB72" s="74"/>
      <c r="SC72" s="74"/>
      <c r="SI72" s="74"/>
      <c r="SJ72" s="74"/>
    </row>
    <row r="73" spans="1:504" x14ac:dyDescent="0.2">
      <c r="A73" s="58">
        <v>98</v>
      </c>
      <c r="B73" s="43">
        <f t="shared" si="82"/>
        <v>91.5</v>
      </c>
      <c r="C73" s="43">
        <v>65</v>
      </c>
      <c r="E73" s="50">
        <v>0.76996500000000001</v>
      </c>
      <c r="F73" s="50">
        <v>0.718974</v>
      </c>
      <c r="G73" s="50">
        <v>0.70571700000000004</v>
      </c>
      <c r="H73" s="50">
        <v>0.69024600000000003</v>
      </c>
      <c r="I73" s="50">
        <v>0.84305600000000003</v>
      </c>
      <c r="J73" s="50">
        <v>0.69461200000000001</v>
      </c>
      <c r="K73" s="50">
        <v>0.46365000000000001</v>
      </c>
      <c r="L73" s="50">
        <v>0.68895799999999996</v>
      </c>
      <c r="M73" s="50">
        <v>0.78652699999999998</v>
      </c>
      <c r="N73" s="50">
        <v>0.72651699999999997</v>
      </c>
      <c r="O73" s="70">
        <f t="shared" si="9"/>
        <v>0.70882220000000007</v>
      </c>
      <c r="Q73" s="50">
        <v>0.68085799999999996</v>
      </c>
      <c r="R73" s="50">
        <v>1.0222990000000001</v>
      </c>
      <c r="S73" s="50">
        <v>0.88137500000000002</v>
      </c>
      <c r="T73" s="50">
        <v>0.60967099999999996</v>
      </c>
      <c r="U73" s="70">
        <f t="shared" si="10"/>
        <v>0.79855075000000009</v>
      </c>
      <c r="W73" s="50">
        <v>0.56510899999999997</v>
      </c>
      <c r="X73" s="50">
        <v>0.60285599999999995</v>
      </c>
      <c r="Y73" s="50">
        <v>0.574021</v>
      </c>
      <c r="Z73" s="50">
        <v>0.83781000000000005</v>
      </c>
      <c r="AA73" s="50">
        <v>0.487454</v>
      </c>
      <c r="AB73" s="50">
        <v>0.58481899999999998</v>
      </c>
      <c r="AC73" s="50">
        <v>0.59134799999999998</v>
      </c>
      <c r="AD73" s="70">
        <f t="shared" si="11"/>
        <v>0.60620242857142859</v>
      </c>
      <c r="AF73" s="50">
        <v>0.49790400000000001</v>
      </c>
      <c r="AG73" s="50">
        <v>0.4743</v>
      </c>
      <c r="AH73" s="50">
        <v>0.69987900000000003</v>
      </c>
      <c r="AI73" s="50">
        <v>0.49984200000000001</v>
      </c>
      <c r="AJ73" s="50">
        <v>0.50413699999999995</v>
      </c>
      <c r="AK73" s="50">
        <v>0.56283099999999997</v>
      </c>
      <c r="AL73" s="50">
        <v>0.35631000000000002</v>
      </c>
      <c r="AM73" s="70">
        <f t="shared" si="12"/>
        <v>0.51360042857142862</v>
      </c>
      <c r="AO73" s="43">
        <f t="shared" si="13"/>
        <v>0.65679395178571442</v>
      </c>
      <c r="AP73" s="43">
        <f t="shared" si="14"/>
        <v>6.1823549830596021E-2</v>
      </c>
      <c r="AQ73" s="43">
        <f t="shared" si="15"/>
        <v>28</v>
      </c>
      <c r="AU73" s="51">
        <v>0.44134400000000001</v>
      </c>
      <c r="AV73" s="51">
        <v>0.43930599999999997</v>
      </c>
      <c r="AW73" s="51">
        <v>0.67963600000000002</v>
      </c>
      <c r="AX73" s="51">
        <v>0.34898000000000001</v>
      </c>
      <c r="AY73" s="51">
        <v>0.486898</v>
      </c>
      <c r="AZ73" s="51">
        <v>0.90415299999999998</v>
      </c>
      <c r="BA73" s="51">
        <v>0.65285700000000002</v>
      </c>
      <c r="BB73" s="51">
        <v>0.60385599999999995</v>
      </c>
      <c r="BC73" s="51">
        <v>0.61715500000000001</v>
      </c>
      <c r="BD73" s="51">
        <v>0.50422299999999998</v>
      </c>
      <c r="BE73" s="51">
        <v>0.72703300000000004</v>
      </c>
      <c r="BF73" s="51">
        <v>0.48083100000000001</v>
      </c>
      <c r="BG73" s="51">
        <v>0.76067099999999999</v>
      </c>
      <c r="BH73" s="51">
        <v>0.52557399999999999</v>
      </c>
      <c r="BI73" s="51">
        <v>0.63514099999999996</v>
      </c>
      <c r="BJ73" s="51">
        <v>0.32020500000000002</v>
      </c>
      <c r="BK73" s="51">
        <v>0.49291600000000002</v>
      </c>
      <c r="BL73" s="51">
        <v>0.378857</v>
      </c>
      <c r="BM73" s="43">
        <f t="shared" si="16"/>
        <v>0.55553533333333327</v>
      </c>
      <c r="BO73" s="50">
        <v>0.477408</v>
      </c>
      <c r="BP73" s="50">
        <v>0.61923099999999998</v>
      </c>
      <c r="BQ73" s="50">
        <v>0.45430500000000001</v>
      </c>
      <c r="BR73" s="50">
        <v>0.60876799999999998</v>
      </c>
      <c r="BS73" s="50">
        <v>0.63971299999999998</v>
      </c>
      <c r="BT73" s="50">
        <v>0.52105000000000001</v>
      </c>
      <c r="BU73" s="43">
        <f t="shared" si="17"/>
        <v>0.55341249999999997</v>
      </c>
      <c r="BW73" s="50">
        <v>0.68631200000000003</v>
      </c>
      <c r="BX73" s="50">
        <v>0.734649</v>
      </c>
      <c r="BY73" s="50">
        <v>0.800068</v>
      </c>
      <c r="BZ73" s="50">
        <v>0.62635799999999997</v>
      </c>
      <c r="CA73" s="43">
        <f t="shared" si="18"/>
        <v>0.71184675000000008</v>
      </c>
      <c r="CC73" s="51">
        <v>0.95364800000000005</v>
      </c>
      <c r="CD73" s="51">
        <v>0.49883300000000003</v>
      </c>
      <c r="CE73" s="51">
        <v>0.668632</v>
      </c>
      <c r="CF73" s="51">
        <v>0.55142100000000005</v>
      </c>
      <c r="CG73" s="51">
        <v>0.66445500000000002</v>
      </c>
      <c r="CH73" s="51">
        <v>0.88107199999999997</v>
      </c>
      <c r="CI73" s="51">
        <v>0.76547900000000002</v>
      </c>
      <c r="CJ73" s="51">
        <v>0.90475799999999995</v>
      </c>
      <c r="CK73" s="51">
        <v>0.47753800000000002</v>
      </c>
      <c r="CL73" s="51">
        <v>0.18168799999999999</v>
      </c>
      <c r="CM73" s="43">
        <f t="shared" si="19"/>
        <v>0.65475240000000001</v>
      </c>
      <c r="CO73" s="50">
        <v>0.63136800000000004</v>
      </c>
      <c r="CP73" s="50">
        <v>0.70933999999999997</v>
      </c>
      <c r="CQ73" s="50">
        <v>0.44746599999999997</v>
      </c>
      <c r="CR73" s="50">
        <v>0.59566799999999998</v>
      </c>
      <c r="CS73" s="50">
        <v>0.40127200000000002</v>
      </c>
      <c r="CT73" s="43">
        <f t="shared" si="20"/>
        <v>0.55702280000000004</v>
      </c>
      <c r="CV73" s="43">
        <f t="shared" si="21"/>
        <v>0.60651395666666663</v>
      </c>
      <c r="CW73" s="43">
        <f t="shared" si="22"/>
        <v>7.2955301541276898E-2</v>
      </c>
      <c r="CX73" s="43">
        <f t="shared" si="23"/>
        <v>43</v>
      </c>
      <c r="DB73" s="50">
        <v>0.65794600000000003</v>
      </c>
      <c r="DC73" s="50">
        <v>0.60264399999999996</v>
      </c>
      <c r="DD73" s="50">
        <v>0.44667600000000002</v>
      </c>
      <c r="DE73" s="50">
        <v>0.205095</v>
      </c>
      <c r="DF73" s="50">
        <v>0.99884300000000004</v>
      </c>
      <c r="DG73" s="50">
        <v>0.95688200000000001</v>
      </c>
      <c r="DH73" s="43">
        <f t="shared" si="24"/>
        <v>0.64468099999999995</v>
      </c>
      <c r="DJ73" s="50">
        <v>0.268897</v>
      </c>
      <c r="DK73" s="50">
        <v>0.32292500000000002</v>
      </c>
      <c r="DL73" s="50">
        <v>0.41469699999999998</v>
      </c>
      <c r="DM73" s="50">
        <v>0.465277</v>
      </c>
      <c r="DN73" s="50">
        <v>0.62160199999999999</v>
      </c>
      <c r="DO73" s="50">
        <v>0.55109600000000003</v>
      </c>
      <c r="DP73" s="50">
        <v>0.593526</v>
      </c>
      <c r="DQ73" s="50">
        <v>0.969082</v>
      </c>
      <c r="DR73" s="50">
        <v>0.43567899999999998</v>
      </c>
      <c r="DS73" s="50">
        <v>0.51563800000000004</v>
      </c>
      <c r="DT73" s="50">
        <v>0.588924</v>
      </c>
      <c r="DU73" s="50">
        <v>0.56180300000000005</v>
      </c>
      <c r="DV73" s="50">
        <v>0.84732499999999999</v>
      </c>
      <c r="DW73" s="43">
        <f t="shared" si="25"/>
        <v>0.55049776923076932</v>
      </c>
      <c r="DY73" s="50">
        <v>0.58391199999999999</v>
      </c>
      <c r="DZ73" s="50">
        <v>0.57042400000000004</v>
      </c>
      <c r="EA73" s="50">
        <v>0.43475200000000003</v>
      </c>
      <c r="EB73" s="50">
        <v>0.35978199999999999</v>
      </c>
      <c r="EC73" s="50">
        <v>0.74085900000000005</v>
      </c>
      <c r="ED73" s="43">
        <f t="shared" si="26"/>
        <v>0.53794580000000003</v>
      </c>
      <c r="EF73" s="50">
        <v>0.18362500000000001</v>
      </c>
      <c r="EG73" s="50">
        <v>0.25561699999999998</v>
      </c>
      <c r="EH73" s="50">
        <v>0.48071999999999998</v>
      </c>
      <c r="EI73" s="50">
        <v>0.78697399999999995</v>
      </c>
      <c r="EJ73" s="50">
        <v>0.249309</v>
      </c>
      <c r="EK73" s="43">
        <f t="shared" si="27"/>
        <v>0.39124899999999996</v>
      </c>
      <c r="EM73" s="43">
        <f t="shared" si="28"/>
        <v>0.53109339230769237</v>
      </c>
      <c r="EN73" s="43">
        <f t="shared" si="29"/>
        <v>5.2346668165322088E-2</v>
      </c>
      <c r="EO73" s="43">
        <f t="shared" si="30"/>
        <v>29</v>
      </c>
      <c r="ER73" s="50">
        <v>0.336316</v>
      </c>
      <c r="ES73" s="50">
        <v>0.70386400000000005</v>
      </c>
      <c r="ET73" s="50">
        <v>0.64343600000000001</v>
      </c>
      <c r="EU73" s="43">
        <f t="shared" si="31"/>
        <v>0.56120533333333344</v>
      </c>
      <c r="EW73" s="50">
        <v>0.35508499999999998</v>
      </c>
      <c r="EX73" s="50">
        <v>0.30007299999999998</v>
      </c>
      <c r="EY73" s="50">
        <v>0.244425</v>
      </c>
      <c r="EZ73" s="50">
        <v>0.28079900000000002</v>
      </c>
      <c r="FA73" s="50">
        <v>0.51806600000000003</v>
      </c>
      <c r="FB73" s="50">
        <v>0.31459999999999999</v>
      </c>
      <c r="FC73" s="43">
        <f t="shared" si="32"/>
        <v>0.33550799999999997</v>
      </c>
      <c r="FE73" s="50">
        <v>0.51363599999999998</v>
      </c>
      <c r="FF73" s="50">
        <v>0.75722299999999998</v>
      </c>
      <c r="FG73" s="50">
        <v>0.56780399999999998</v>
      </c>
      <c r="FH73" s="50">
        <v>0.53330200000000005</v>
      </c>
      <c r="FI73" s="50">
        <v>0.59574800000000006</v>
      </c>
      <c r="FJ73" s="50">
        <v>0.62355099999999997</v>
      </c>
      <c r="FK73" s="50">
        <v>0.430365</v>
      </c>
      <c r="FL73" s="50">
        <v>0.21220900000000001</v>
      </c>
      <c r="FM73" s="50">
        <v>0.53310900000000006</v>
      </c>
      <c r="FN73" s="50">
        <v>0.53449999999999998</v>
      </c>
      <c r="FO73" s="43">
        <f t="shared" si="33"/>
        <v>0.53014469999999991</v>
      </c>
      <c r="FQ73" s="51">
        <v>0.30682500000000001</v>
      </c>
      <c r="FR73" s="51">
        <v>1.2012959999999999</v>
      </c>
      <c r="FS73" s="51">
        <v>0.78256700000000001</v>
      </c>
      <c r="FT73" s="43">
        <f t="shared" si="34"/>
        <v>0.76356266666666672</v>
      </c>
      <c r="FV73" s="43">
        <f t="shared" si="35"/>
        <v>0.54760517500000006</v>
      </c>
      <c r="FW73" s="43">
        <f t="shared" si="36"/>
        <v>8.761310896200411E-2</v>
      </c>
      <c r="FX73" s="43">
        <f t="shared" si="37"/>
        <v>22</v>
      </c>
      <c r="GA73" s="50">
        <v>0.41820099999999999</v>
      </c>
      <c r="GB73" s="50">
        <v>0.52301399999999998</v>
      </c>
      <c r="GC73" s="43">
        <f t="shared" si="38"/>
        <v>0.47060749999999996</v>
      </c>
      <c r="GE73" s="50">
        <v>0.58162899999999995</v>
      </c>
      <c r="GF73" s="51">
        <v>0.45624700000000001</v>
      </c>
      <c r="GG73" s="51">
        <v>0.15786900000000001</v>
      </c>
      <c r="GH73" s="43">
        <f t="shared" si="39"/>
        <v>0.307058</v>
      </c>
      <c r="GJ73" s="50">
        <v>0.67490600000000001</v>
      </c>
      <c r="GK73" s="50">
        <v>0.41365499999999999</v>
      </c>
      <c r="GL73" s="50">
        <v>0.91033200000000003</v>
      </c>
      <c r="GM73" s="43">
        <f t="shared" si="40"/>
        <v>0.66629766666666657</v>
      </c>
      <c r="GO73" s="51">
        <v>0.43906299999999998</v>
      </c>
      <c r="GP73" s="51">
        <v>0.41405700000000001</v>
      </c>
      <c r="GQ73" s="51">
        <v>0.44503300000000001</v>
      </c>
      <c r="GR73" s="51">
        <v>0.40909699999999999</v>
      </c>
      <c r="GS73" s="51">
        <v>0.34777999999999998</v>
      </c>
      <c r="GT73" s="51">
        <v>0.47483700000000001</v>
      </c>
      <c r="GU73" s="51">
        <v>0.60768699999999998</v>
      </c>
      <c r="GV73" s="51">
        <v>0.60599099999999995</v>
      </c>
      <c r="GW73" s="51">
        <v>0.69152400000000003</v>
      </c>
      <c r="GX73" s="43">
        <f t="shared" si="41"/>
        <v>0.4927854444444445</v>
      </c>
      <c r="GZ73" s="43">
        <f t="shared" ref="GZ73:GZ88" si="83">AVERAGE(GC73,GE73,GH73,GM73)</f>
        <v>0.50639804166666658</v>
      </c>
      <c r="HA73" s="43">
        <f t="shared" ref="HA73:HA88" si="84">STDEV(GM73,GH73,GE73,GC73)/SQRT(4)</f>
        <v>7.7591345227928141E-2</v>
      </c>
      <c r="HB73" s="43">
        <f t="shared" si="42"/>
        <v>17</v>
      </c>
      <c r="HG73" s="51">
        <v>0.44134400000000001</v>
      </c>
      <c r="HH73" s="51">
        <v>0.43930599999999997</v>
      </c>
      <c r="HI73" s="51">
        <v>0.67963600000000002</v>
      </c>
      <c r="HJ73" s="51">
        <v>0.34898000000000001</v>
      </c>
      <c r="HK73" s="51">
        <v>0.486898</v>
      </c>
      <c r="HL73" s="51">
        <v>0.90415299999999998</v>
      </c>
      <c r="HM73" s="51">
        <v>0.65285700000000002</v>
      </c>
      <c r="HN73" s="51">
        <v>0.60385599999999995</v>
      </c>
      <c r="HO73" s="51">
        <v>0.61715500000000001</v>
      </c>
      <c r="HP73" s="51">
        <v>0.50422299999999998</v>
      </c>
      <c r="HQ73" s="51">
        <v>0.72703300000000004</v>
      </c>
      <c r="HR73" s="51">
        <v>0.48083100000000001</v>
      </c>
      <c r="HS73" s="51">
        <v>0.76067099999999999</v>
      </c>
      <c r="HT73" s="51">
        <v>0.52557399999999999</v>
      </c>
      <c r="HU73" s="51">
        <v>0.63514099999999996</v>
      </c>
      <c r="HV73" s="51">
        <v>0.32020500000000002</v>
      </c>
      <c r="HW73" s="51">
        <v>0.49291600000000002</v>
      </c>
      <c r="HX73" s="51">
        <v>0.378857</v>
      </c>
      <c r="HY73" s="71">
        <f t="shared" si="43"/>
        <v>0.55553533333333327</v>
      </c>
      <c r="IA73" s="50">
        <v>0.477408</v>
      </c>
      <c r="IB73" s="50">
        <v>0.61923099999999998</v>
      </c>
      <c r="IC73" s="50">
        <v>0.45430500000000001</v>
      </c>
      <c r="ID73" s="50">
        <v>0.60876799999999998</v>
      </c>
      <c r="IE73" s="50">
        <v>0.63971299999999998</v>
      </c>
      <c r="IF73" s="50">
        <v>0.52105000000000001</v>
      </c>
      <c r="IG73" s="70">
        <f t="shared" si="44"/>
        <v>0.55341249999999997</v>
      </c>
      <c r="II73" s="50">
        <v>0.68631200000000003</v>
      </c>
      <c r="IJ73" s="50">
        <v>0.734649</v>
      </c>
      <c r="IK73" s="50">
        <v>0.800068</v>
      </c>
      <c r="IL73" s="86">
        <v>0.62635799999999997</v>
      </c>
      <c r="IM73" s="95">
        <f t="shared" si="45"/>
        <v>0.71184675000000008</v>
      </c>
      <c r="IN73" s="74"/>
      <c r="IO73" s="74">
        <f t="shared" si="46"/>
        <v>0.6069315277777777</v>
      </c>
      <c r="IP73" s="74">
        <f t="shared" si="47"/>
        <v>5.2461190403935841E-2</v>
      </c>
      <c r="IQ73" s="74">
        <f t="shared" si="48"/>
        <v>28</v>
      </c>
      <c r="IR73" s="74"/>
      <c r="IS73" s="74"/>
      <c r="IT73" s="50">
        <v>0.60195500000000002</v>
      </c>
      <c r="IU73" s="50">
        <v>0.76471999999999996</v>
      </c>
      <c r="IV73" s="50">
        <v>0.65844000000000003</v>
      </c>
      <c r="IW73" s="50">
        <v>0.64039299999999999</v>
      </c>
      <c r="IX73" s="50">
        <v>0.45948800000000001</v>
      </c>
      <c r="IY73" s="50">
        <v>0.55189500000000002</v>
      </c>
      <c r="IZ73" s="50">
        <v>0.715534</v>
      </c>
      <c r="JA73" s="43">
        <f t="shared" si="49"/>
        <v>0.62748928571428575</v>
      </c>
      <c r="JC73" s="50">
        <v>0.36374899999999999</v>
      </c>
      <c r="JD73" s="50">
        <v>0.67077200000000003</v>
      </c>
      <c r="JE73" s="50">
        <v>0.75649599999999995</v>
      </c>
      <c r="JF73" s="43">
        <f t="shared" si="50"/>
        <v>0.59700566666666666</v>
      </c>
      <c r="JH73" s="51">
        <v>0.48542000000000002</v>
      </c>
      <c r="JI73" s="51">
        <v>0.58179899999999996</v>
      </c>
      <c r="JJ73" s="152">
        <v>0.93119099999999999</v>
      </c>
      <c r="JK73" s="51">
        <v>0.69876899999999997</v>
      </c>
      <c r="JL73" s="51">
        <v>0.64378800000000003</v>
      </c>
      <c r="JM73" s="51">
        <v>0.68303199999999997</v>
      </c>
      <c r="JN73" s="51">
        <v>0.73480100000000004</v>
      </c>
      <c r="JO73" s="51">
        <v>0.74864399999999998</v>
      </c>
      <c r="JP73" s="51">
        <v>0.46927200000000002</v>
      </c>
      <c r="JQ73" s="51">
        <v>0.68379400000000001</v>
      </c>
      <c r="JR73" s="51">
        <v>0.79486100000000004</v>
      </c>
      <c r="JS73" s="43">
        <f t="shared" si="51"/>
        <v>0.67776099999999995</v>
      </c>
      <c r="JU73" s="43">
        <f t="shared" ref="JU73:JU88" si="85">AVERAGE(JA73,JF73)</f>
        <v>0.61224747619047615</v>
      </c>
      <c r="JV73" s="43">
        <f t="shared" ref="JV73:JV88" si="86">STDEV(JF73,JA73)/SQRT(2)</f>
        <v>1.5241809523809545E-2</v>
      </c>
      <c r="JW73" s="43">
        <f t="shared" ref="JW73:JW88" si="87">COUNT(IT73:JF73)-2</f>
        <v>10</v>
      </c>
      <c r="JZ73" s="50">
        <v>-2.7140999999999998E-2</v>
      </c>
      <c r="KA73" s="50">
        <v>0.48383700000000002</v>
      </c>
      <c r="KB73" s="50">
        <v>-5.0850000000000001E-3</v>
      </c>
      <c r="KC73" s="50">
        <v>1.0597000000000001E-2</v>
      </c>
      <c r="KD73" s="50">
        <v>6.6397999999999999E-2</v>
      </c>
      <c r="KE73" s="50">
        <v>4.4263999999999998E-2</v>
      </c>
      <c r="KF73" s="50">
        <v>-2.019E-2</v>
      </c>
      <c r="KG73" s="50">
        <v>6.6942000000000002E-2</v>
      </c>
      <c r="KH73" s="50">
        <v>0.20264599999999999</v>
      </c>
      <c r="KI73" s="50">
        <v>0.10395500000000001</v>
      </c>
      <c r="KJ73" s="43">
        <f t="shared" si="52"/>
        <v>9.2622299999999991E-2</v>
      </c>
      <c r="KL73" s="50">
        <v>0.16452800000000001</v>
      </c>
      <c r="KM73" s="50">
        <v>0.16332099999999999</v>
      </c>
      <c r="KN73" s="50">
        <v>8.7658E-2</v>
      </c>
      <c r="KO73" s="50">
        <v>9.7057000000000004E-2</v>
      </c>
      <c r="KP73" s="50">
        <v>7.9053999999999999E-2</v>
      </c>
      <c r="KQ73" s="43">
        <f t="shared" si="53"/>
        <v>0.1183236</v>
      </c>
      <c r="KS73" s="50">
        <v>5.7863999999999999E-2</v>
      </c>
      <c r="KT73" s="50">
        <v>-2.8310000000000002E-3</v>
      </c>
      <c r="KU73" s="50">
        <v>6.0894999999999998E-2</v>
      </c>
      <c r="KV73" s="43">
        <f t="shared" si="54"/>
        <v>3.8642666666666665E-2</v>
      </c>
      <c r="KX73" s="43">
        <f t="shared" si="55"/>
        <v>8.3196188888888883E-2</v>
      </c>
      <c r="KY73" s="43">
        <f t="shared" si="56"/>
        <v>2.347978891321241E-2</v>
      </c>
      <c r="KZ73" s="43">
        <f t="shared" si="57"/>
        <v>18</v>
      </c>
      <c r="LD73" s="50">
        <v>0.68631200000000003</v>
      </c>
      <c r="LE73" s="50">
        <v>0.734649</v>
      </c>
      <c r="LF73" s="50">
        <v>0.800068</v>
      </c>
      <c r="LG73" s="50">
        <v>0.62635799999999997</v>
      </c>
      <c r="LH73" s="43">
        <f t="shared" si="58"/>
        <v>0.71184675000000008</v>
      </c>
      <c r="LJ73" s="51">
        <v>0.95364800000000005</v>
      </c>
      <c r="LK73" s="51">
        <v>0.49883300000000003</v>
      </c>
      <c r="LL73" s="51">
        <v>0.668632</v>
      </c>
      <c r="LM73" s="51">
        <v>0.55142100000000005</v>
      </c>
      <c r="LN73" s="51">
        <v>0.66445500000000002</v>
      </c>
      <c r="LO73" s="51">
        <v>0.88107199999999997</v>
      </c>
      <c r="LP73" s="51">
        <v>0.76547900000000002</v>
      </c>
      <c r="LQ73" s="51">
        <v>0.90475799999999995</v>
      </c>
      <c r="LR73" s="51">
        <v>0.47753800000000002</v>
      </c>
      <c r="LS73" s="51">
        <v>0.18168799999999999</v>
      </c>
      <c r="LT73" s="43">
        <f t="shared" si="59"/>
        <v>0.65475240000000001</v>
      </c>
      <c r="LV73" s="50">
        <v>0.63136800000000004</v>
      </c>
      <c r="LW73" s="50">
        <v>0.70933999999999997</v>
      </c>
      <c r="LX73" s="50">
        <v>0.44746599999999997</v>
      </c>
      <c r="LY73" s="50">
        <v>0.59566799999999998</v>
      </c>
      <c r="LZ73" s="50">
        <v>0.40127200000000002</v>
      </c>
      <c r="MA73" s="74">
        <f t="shared" si="60"/>
        <v>0.55702280000000004</v>
      </c>
      <c r="MB73" s="74"/>
      <c r="MC73" s="74">
        <f t="shared" si="61"/>
        <v>0.64120731666666664</v>
      </c>
      <c r="MD73" s="74">
        <f t="shared" si="62"/>
        <v>4.5204040509969297E-2</v>
      </c>
      <c r="ME73" s="43">
        <f t="shared" si="63"/>
        <v>19</v>
      </c>
      <c r="MH73" s="50">
        <v>8.8174000000000002E-2</v>
      </c>
      <c r="MI73" s="50">
        <v>9.0005000000000002E-2</v>
      </c>
      <c r="MJ73" s="50">
        <v>7.7158000000000004E-2</v>
      </c>
      <c r="MK73" s="50">
        <v>0.23039399999999999</v>
      </c>
      <c r="ML73" s="50">
        <v>0.22827800000000001</v>
      </c>
      <c r="MM73" s="50">
        <v>0.40911199999999998</v>
      </c>
      <c r="MN73" s="50">
        <v>0.248554</v>
      </c>
      <c r="MO73" s="50">
        <v>0.162582</v>
      </c>
      <c r="MP73" s="50">
        <v>0.35902400000000001</v>
      </c>
      <c r="MQ73" s="50">
        <v>6.2635999999999997E-2</v>
      </c>
      <c r="MR73" s="43">
        <f t="shared" si="64"/>
        <v>0.19559169999999998</v>
      </c>
      <c r="MT73" s="50">
        <v>8.0805000000000002E-2</v>
      </c>
      <c r="MU73" s="50">
        <v>6.8237000000000006E-2</v>
      </c>
      <c r="MV73" s="50">
        <v>3.6354999999999998E-2</v>
      </c>
      <c r="MW73" s="50">
        <v>0.11983000000000001</v>
      </c>
      <c r="MX73" s="43">
        <f t="shared" si="65"/>
        <v>7.6306750000000007E-2</v>
      </c>
      <c r="MZ73" s="50">
        <v>4.1131000000000001E-2</v>
      </c>
      <c r="NA73" s="50">
        <v>7.9496999999999998E-2</v>
      </c>
      <c r="NB73" s="50">
        <v>3.7871000000000002E-2</v>
      </c>
      <c r="NC73" s="50">
        <v>7.5670000000000001E-2</v>
      </c>
      <c r="ND73" s="50">
        <v>7.4261999999999995E-2</v>
      </c>
      <c r="NE73" s="50">
        <v>7.7471999999999999E-2</v>
      </c>
      <c r="NF73" s="43">
        <f t="shared" si="66"/>
        <v>6.4317166666666661E-2</v>
      </c>
      <c r="NH73" s="43">
        <f t="shared" si="67"/>
        <v>0.11207187222222222</v>
      </c>
      <c r="NI73" s="43">
        <f t="shared" si="68"/>
        <v>4.1903097543216604E-2</v>
      </c>
      <c r="NJ73" s="43">
        <f t="shared" si="69"/>
        <v>20</v>
      </c>
      <c r="NM73" s="51">
        <v>0.20393700000000001</v>
      </c>
      <c r="NN73" s="51">
        <v>0.38980700000000001</v>
      </c>
      <c r="NO73" s="51">
        <v>0.71393600000000002</v>
      </c>
      <c r="NP73" s="51">
        <v>0.26478699999999999</v>
      </c>
      <c r="NQ73" s="51">
        <v>0.53502300000000003</v>
      </c>
      <c r="NR73" s="51">
        <v>0.62176500000000001</v>
      </c>
      <c r="NS73" s="43">
        <f t="shared" si="70"/>
        <v>0.45487583333333337</v>
      </c>
      <c r="NU73" s="51">
        <v>9.4384999999999997E-2</v>
      </c>
      <c r="NV73" s="51">
        <v>0.37271199999999999</v>
      </c>
      <c r="NW73" s="43">
        <f t="shared" si="71"/>
        <v>0.23354849999999999</v>
      </c>
      <c r="NY73" s="50">
        <v>0.96390600000000004</v>
      </c>
      <c r="NZ73" s="50">
        <v>0.30822699999999997</v>
      </c>
      <c r="OA73" s="50">
        <v>0.59764899999999999</v>
      </c>
      <c r="OB73" s="50">
        <v>0.66228200000000004</v>
      </c>
      <c r="OC73" s="50">
        <v>0.56895799999999996</v>
      </c>
      <c r="OD73" s="43">
        <f t="shared" ref="OD73:OD89" si="88">AVERAGE(NY73:OC73)</f>
        <v>0.62020439999999999</v>
      </c>
      <c r="OF73" s="43">
        <f t="shared" ref="OF73:OF89" si="89">AVERAGE(NS73,NW73,OD73)</f>
        <v>0.43620957777777775</v>
      </c>
      <c r="OG73" s="43">
        <f t="shared" ref="OG73:OG89" si="90">STDEV(OD73,NW73,NS73)/SQRT(3)</f>
        <v>0.11200746712243716</v>
      </c>
      <c r="OH73" s="43">
        <f t="shared" ref="OH73:OH88" si="91">COUNT(NM73:OD73)-3</f>
        <v>13</v>
      </c>
      <c r="OI73" s="74"/>
      <c r="OJ73" s="74"/>
      <c r="OU73" s="75"/>
      <c r="OV73" s="75"/>
      <c r="OW73" s="75"/>
      <c r="OX73" s="75"/>
      <c r="PD73" s="75"/>
      <c r="PE73" s="75"/>
      <c r="PF73" s="75"/>
      <c r="PG73" s="75"/>
      <c r="PH73" s="75"/>
      <c r="PI73" s="75"/>
      <c r="PJ73" s="75"/>
      <c r="PK73" s="75"/>
      <c r="PL73" s="75"/>
      <c r="PM73" s="75"/>
      <c r="PN73" s="75"/>
      <c r="PO73" s="75"/>
      <c r="PV73" s="74"/>
      <c r="PW73" s="74"/>
      <c r="PX73" s="74"/>
      <c r="PY73" s="74"/>
      <c r="PZ73" s="74"/>
      <c r="QA73" s="74"/>
      <c r="QB73" s="74"/>
      <c r="QC73" s="74"/>
      <c r="QD73" s="74"/>
      <c r="QE73" s="74"/>
      <c r="QF73" s="74"/>
      <c r="QG73" s="74"/>
      <c r="QN73" s="74"/>
      <c r="QO73" s="74"/>
      <c r="QP73" s="74"/>
      <c r="QQ73" s="74"/>
      <c r="QR73" s="74"/>
      <c r="QS73" s="74"/>
      <c r="QU73" s="74"/>
      <c r="QV73" s="74"/>
      <c r="QW73" s="74"/>
      <c r="QY73" s="74"/>
      <c r="QZ73" s="74"/>
      <c r="RA73" s="74"/>
      <c r="RG73" s="74"/>
      <c r="RI73" s="74"/>
      <c r="RQ73" s="74"/>
      <c r="RR73" s="74"/>
      <c r="RZ73" s="74"/>
      <c r="SA73" s="74"/>
      <c r="SB73" s="74"/>
      <c r="SC73" s="74"/>
      <c r="SI73" s="74"/>
      <c r="SJ73" s="74"/>
    </row>
    <row r="74" spans="1:504" x14ac:dyDescent="0.2">
      <c r="A74" s="58">
        <v>99.59</v>
      </c>
      <c r="B74" s="43">
        <f t="shared" si="82"/>
        <v>93</v>
      </c>
      <c r="C74" s="43">
        <v>66</v>
      </c>
      <c r="E74" s="50">
        <v>0.80279299999999998</v>
      </c>
      <c r="F74" s="50">
        <v>0.73450199999999999</v>
      </c>
      <c r="G74" s="50">
        <v>0.73860800000000004</v>
      </c>
      <c r="H74" s="50">
        <v>0.66950900000000002</v>
      </c>
      <c r="I74" s="50">
        <v>0.80627599999999999</v>
      </c>
      <c r="J74" s="50">
        <v>0.68932899999999997</v>
      </c>
      <c r="K74" s="50">
        <v>0.46290300000000001</v>
      </c>
      <c r="L74" s="50">
        <v>0.72146699999999997</v>
      </c>
      <c r="M74" s="50">
        <v>0.79569199999999995</v>
      </c>
      <c r="N74" s="50">
        <v>0.73197100000000004</v>
      </c>
      <c r="O74" s="70">
        <f t="shared" ref="O74:O88" si="92">AVERAGE(E74:N74)</f>
        <v>0.71530499999999997</v>
      </c>
      <c r="Q74" s="50">
        <v>0.71359399999999995</v>
      </c>
      <c r="R74" s="50">
        <v>0.84563999999999995</v>
      </c>
      <c r="S74" s="50">
        <v>0.73036000000000001</v>
      </c>
      <c r="T74" s="50">
        <v>0.53098699999999999</v>
      </c>
      <c r="U74" s="70">
        <f t="shared" ref="U74:U88" si="93">AVERAGE(Q74:T74)</f>
        <v>0.70514525000000006</v>
      </c>
      <c r="W74" s="50">
        <v>0.53867799999999999</v>
      </c>
      <c r="X74" s="50">
        <v>0.683203</v>
      </c>
      <c r="Y74" s="50">
        <v>0.605819</v>
      </c>
      <c r="Z74" s="50">
        <v>0.87047799999999997</v>
      </c>
      <c r="AA74" s="50">
        <v>0.57348900000000003</v>
      </c>
      <c r="AB74" s="50">
        <v>0.58385500000000001</v>
      </c>
      <c r="AC74" s="50">
        <v>0.60408700000000004</v>
      </c>
      <c r="AD74" s="70">
        <f t="shared" ref="AD74:AD88" si="94">AVERAGE(W74:AC74)</f>
        <v>0.63708699999999996</v>
      </c>
      <c r="AF74" s="50">
        <v>0.40435900000000002</v>
      </c>
      <c r="AG74" s="50">
        <v>0.452907</v>
      </c>
      <c r="AH74" s="50">
        <v>0.67077299999999995</v>
      </c>
      <c r="AI74" s="50">
        <v>0.55782100000000001</v>
      </c>
      <c r="AJ74" s="50">
        <v>0.49571999999999999</v>
      </c>
      <c r="AK74" s="50">
        <v>0.53363000000000005</v>
      </c>
      <c r="AL74" s="50">
        <v>0.39261800000000002</v>
      </c>
      <c r="AM74" s="70">
        <f t="shared" ref="AM74:AM88" si="95">AVERAGE(AF74:AL74)</f>
        <v>0.50111828571428574</v>
      </c>
      <c r="AO74" s="43">
        <f t="shared" ref="AO74:AO89" si="96">AVERAGE(O74,U74,AD74,AM74)</f>
        <v>0.63966388392857154</v>
      </c>
      <c r="AP74" s="43">
        <f t="shared" ref="AP74:AP87" si="97">STDEV(O74,U74,AD74,AM74)/SQRT(4)</f>
        <v>4.9338043856006666E-2</v>
      </c>
      <c r="AQ74" s="43">
        <f t="shared" ref="AQ74:AQ88" si="98">COUNT(E74:AM74)-4</f>
        <v>28</v>
      </c>
      <c r="AU74" s="51">
        <v>0.37770199999999998</v>
      </c>
      <c r="AV74" s="51">
        <v>0.49370999999999998</v>
      </c>
      <c r="AW74" s="51">
        <v>0.66119799999999995</v>
      </c>
      <c r="AX74" s="51">
        <v>0.35415999999999997</v>
      </c>
      <c r="AY74" s="51">
        <v>0.57062100000000004</v>
      </c>
      <c r="AZ74" s="51">
        <v>0.92988300000000002</v>
      </c>
      <c r="BA74" s="51">
        <v>0.52926600000000001</v>
      </c>
      <c r="BB74" s="51">
        <v>0.573461</v>
      </c>
      <c r="BC74" s="115">
        <v>0.70787299999999997</v>
      </c>
      <c r="BD74" s="51">
        <v>0.58870699999999998</v>
      </c>
      <c r="BE74" s="51">
        <v>0.81544799999999995</v>
      </c>
      <c r="BF74" s="51">
        <v>0.54358399999999996</v>
      </c>
      <c r="BG74" s="51">
        <v>0.85102299999999997</v>
      </c>
      <c r="BH74" s="51">
        <v>0.52976500000000004</v>
      </c>
      <c r="BI74" s="51">
        <v>0.70168399999999997</v>
      </c>
      <c r="BJ74" s="51">
        <v>0.33540300000000001</v>
      </c>
      <c r="BK74" s="51">
        <v>0.57020300000000002</v>
      </c>
      <c r="BL74" s="51">
        <v>0.29242499999999999</v>
      </c>
      <c r="BM74" s="43">
        <f t="shared" ref="BM74:BM88" si="99">AVERAGE(AU74:BL74)</f>
        <v>0.57922866666666661</v>
      </c>
      <c r="BO74" s="50">
        <v>0.55439899999999998</v>
      </c>
      <c r="BP74" s="50">
        <v>0.63220500000000002</v>
      </c>
      <c r="BQ74" s="50">
        <v>0.41500900000000002</v>
      </c>
      <c r="BR74" s="50">
        <v>0.64530500000000002</v>
      </c>
      <c r="BS74" s="50">
        <v>0.595912</v>
      </c>
      <c r="BT74" s="50">
        <v>0.46476099999999998</v>
      </c>
      <c r="BU74" s="43">
        <f t="shared" ref="BU74:BU88" si="100">AVERAGE(BO74:BT74)</f>
        <v>0.55126516666666669</v>
      </c>
      <c r="BW74" s="50">
        <v>0.68737800000000004</v>
      </c>
      <c r="BX74" s="50">
        <v>0.81437999999999999</v>
      </c>
      <c r="BY74" s="50">
        <v>0.67591000000000001</v>
      </c>
      <c r="BZ74" s="50">
        <v>0.65609600000000001</v>
      </c>
      <c r="CA74" s="43">
        <f t="shared" ref="CA74:CA88" si="101">AVERAGE(BW74:BZ74)</f>
        <v>0.7084410000000001</v>
      </c>
      <c r="CC74" s="51">
        <v>0.91086999999999996</v>
      </c>
      <c r="CD74" s="51">
        <v>0.47343800000000003</v>
      </c>
      <c r="CE74" s="51">
        <v>0.76575700000000002</v>
      </c>
      <c r="CF74" s="51">
        <v>0.49742900000000001</v>
      </c>
      <c r="CG74" s="51">
        <v>0.67137500000000006</v>
      </c>
      <c r="CH74" s="51">
        <v>0.90413200000000005</v>
      </c>
      <c r="CI74" s="51">
        <v>0.68089999999999995</v>
      </c>
      <c r="CJ74" s="51">
        <v>0.89283900000000005</v>
      </c>
      <c r="CK74" s="51">
        <v>0.46228599999999997</v>
      </c>
      <c r="CL74" s="51">
        <v>0.14323900000000001</v>
      </c>
      <c r="CM74" s="43">
        <f t="shared" ref="CM74:CM88" si="102">AVERAGE(CC74:CL74)</f>
        <v>0.64022650000000003</v>
      </c>
      <c r="CO74" s="50">
        <v>0.70846200000000004</v>
      </c>
      <c r="CP74" s="50">
        <v>0.63627199999999995</v>
      </c>
      <c r="CQ74" s="50">
        <v>0.510625</v>
      </c>
      <c r="CR74" s="50">
        <v>0.61285000000000001</v>
      </c>
      <c r="CS74" s="50">
        <v>0.444272</v>
      </c>
      <c r="CT74" s="43">
        <f t="shared" ref="CT74:CT88" si="103">AVERAGE(CO74:CS74)</f>
        <v>0.58249619999999991</v>
      </c>
      <c r="CV74" s="43">
        <f t="shared" ref="CV74:CV88" si="104">AVERAGE(BM74,BU74,CA74,CM74,CT74)</f>
        <v>0.6123315066666668</v>
      </c>
      <c r="CW74" s="43">
        <f t="shared" ref="CW74:CW88" si="105">STDEV(CT74,CM74,CA74,BU74,BM74)</f>
        <v>6.271006056210604E-2</v>
      </c>
      <c r="CX74" s="43">
        <f t="shared" ref="CX74:CX88" si="106">COUNT(AU74:CT74)-5</f>
        <v>43</v>
      </c>
      <c r="DB74" s="50">
        <v>0.79425800000000002</v>
      </c>
      <c r="DC74" s="50">
        <v>0.45885300000000001</v>
      </c>
      <c r="DD74" s="50">
        <v>0.41389199999999998</v>
      </c>
      <c r="DE74" s="50">
        <v>0.22784699999999999</v>
      </c>
      <c r="DF74" s="50">
        <v>0.86046400000000001</v>
      </c>
      <c r="DG74" s="50">
        <v>0.99762099999999998</v>
      </c>
      <c r="DH74" s="43">
        <f t="shared" ref="DH74:DH88" si="107">AVERAGE(DB74:DG74)</f>
        <v>0.62548916666666665</v>
      </c>
      <c r="DJ74" s="50">
        <v>0.239812</v>
      </c>
      <c r="DK74" s="50">
        <v>0.284636</v>
      </c>
      <c r="DL74" s="50">
        <v>0.44085800000000003</v>
      </c>
      <c r="DM74" s="50">
        <v>0.35235</v>
      </c>
      <c r="DN74" s="50">
        <v>0.60987400000000003</v>
      </c>
      <c r="DO74" s="50">
        <v>0.60565999999999998</v>
      </c>
      <c r="DP74" s="50">
        <v>0.57017099999999998</v>
      </c>
      <c r="DQ74" s="50">
        <v>0.86080000000000001</v>
      </c>
      <c r="DR74" s="50">
        <v>0.44645600000000002</v>
      </c>
      <c r="DS74" s="50">
        <v>0.47420099999999998</v>
      </c>
      <c r="DT74" s="50">
        <v>0.55864599999999998</v>
      </c>
      <c r="DU74" s="50">
        <v>0.56857500000000005</v>
      </c>
      <c r="DV74" s="50">
        <v>0.799149</v>
      </c>
      <c r="DW74" s="43">
        <f t="shared" ref="DW74:DW88" si="108">AVERAGE(DJ74:DV74)</f>
        <v>0.52393753846153845</v>
      </c>
      <c r="DY74" s="50">
        <v>0.54880099999999998</v>
      </c>
      <c r="DZ74" s="50">
        <v>0.48575800000000002</v>
      </c>
      <c r="EA74" s="50">
        <v>0.35666700000000001</v>
      </c>
      <c r="EB74" s="50">
        <v>0.358261</v>
      </c>
      <c r="EC74" s="50">
        <v>0.71587100000000004</v>
      </c>
      <c r="ED74" s="43">
        <f t="shared" ref="ED74:ED88" si="109">AVERAGE(DY74:EC74)</f>
        <v>0.49307160000000005</v>
      </c>
      <c r="EF74" s="50">
        <v>0.209837</v>
      </c>
      <c r="EG74" s="50">
        <v>0.32247999999999999</v>
      </c>
      <c r="EH74" s="50">
        <v>0.50639000000000001</v>
      </c>
      <c r="EI74" s="50">
        <v>0.67839099999999997</v>
      </c>
      <c r="EJ74" s="50">
        <v>0.37415300000000001</v>
      </c>
      <c r="EK74" s="43">
        <f t="shared" ref="EK74:EK88" si="110">AVERAGE(EF74:EJ74)</f>
        <v>0.41825020000000002</v>
      </c>
      <c r="EM74" s="43">
        <f t="shared" ref="EM74:EM89" si="111">AVERAGE(DH74,DW74,ED74,EK74)</f>
        <v>0.51518712628205132</v>
      </c>
      <c r="EN74" s="43">
        <f t="shared" ref="EN74:EN89" si="112">STDEV(EK74,ED74,DW74,DH74)/SQRT(4)</f>
        <v>4.2942766179788816E-2</v>
      </c>
      <c r="EO74" s="43">
        <f t="shared" ref="EO74:EO88" si="113">COUNT(DB74:EK74)-4</f>
        <v>29</v>
      </c>
      <c r="ER74" s="50">
        <v>0.38753900000000002</v>
      </c>
      <c r="ES74" s="50">
        <v>0.79521600000000003</v>
      </c>
      <c r="ET74" s="50">
        <v>0.59113199999999999</v>
      </c>
      <c r="EU74" s="43">
        <f t="shared" ref="EU74:EU88" si="114">AVERAGE(ER74:ET74)</f>
        <v>0.59129566666666666</v>
      </c>
      <c r="EW74" s="50">
        <v>0.36379600000000001</v>
      </c>
      <c r="EX74" s="50">
        <v>0.30352499999999999</v>
      </c>
      <c r="EY74" s="50">
        <v>0.24646299999999999</v>
      </c>
      <c r="EZ74" s="50">
        <v>0.25743199999999999</v>
      </c>
      <c r="FA74" s="50">
        <v>0.53773499999999996</v>
      </c>
      <c r="FB74" s="50">
        <v>0.29678399999999999</v>
      </c>
      <c r="FC74" s="43">
        <f t="shared" ref="FC74:FC88" si="115">AVERAGE(EW74:FB74)</f>
        <v>0.33428916666666669</v>
      </c>
      <c r="FE74" s="50">
        <v>0.64313399999999998</v>
      </c>
      <c r="FF74" s="50">
        <v>0.67725199999999997</v>
      </c>
      <c r="FG74" s="50">
        <v>0.480904</v>
      </c>
      <c r="FH74" s="50">
        <v>0.54171400000000003</v>
      </c>
      <c r="FI74" s="50">
        <v>0.60272300000000001</v>
      </c>
      <c r="FJ74" s="50">
        <v>0.54464299999999999</v>
      </c>
      <c r="FK74" s="50">
        <v>0.44499100000000003</v>
      </c>
      <c r="FL74" s="50">
        <v>0.245062</v>
      </c>
      <c r="FM74" s="50">
        <v>0.52299700000000005</v>
      </c>
      <c r="FN74" s="50">
        <v>0.53548700000000005</v>
      </c>
      <c r="FO74" s="43">
        <f t="shared" ref="FO74:FO88" si="116">AVERAGE(FE74:FN74)</f>
        <v>0.52389070000000004</v>
      </c>
      <c r="FQ74" s="51">
        <v>0.29891699999999999</v>
      </c>
      <c r="FR74" s="51">
        <v>1.1175919999999999</v>
      </c>
      <c r="FS74" s="51">
        <v>0.75721499999999997</v>
      </c>
      <c r="FT74" s="43">
        <f t="shared" ref="FT74:FT88" si="117">AVERAGE(FQ74:FS74)</f>
        <v>0.7245746666666667</v>
      </c>
      <c r="FV74" s="43">
        <f t="shared" ref="FV74:FV89" si="118">AVERAGE(FT74,FO74,FC74,EU74)</f>
        <v>0.54351254999999998</v>
      </c>
      <c r="FW74" s="43">
        <f t="shared" ref="FW74:FW89" si="119">STDEV(FT74,FO74,FC74,EU74)/SQRT(4)</f>
        <v>8.1253798609184677E-2</v>
      </c>
      <c r="FX74" s="43">
        <f t="shared" ref="FX74:FX88" si="120">COUNT(ER74:FT74)-4</f>
        <v>22</v>
      </c>
      <c r="GA74" s="50">
        <v>0.57775699999999997</v>
      </c>
      <c r="GB74" s="50">
        <v>0.56001199999999995</v>
      </c>
      <c r="GC74" s="43">
        <f t="shared" ref="GC74:GC88" si="121">AVERAGE(GA74:GB74)</f>
        <v>0.56888450000000002</v>
      </c>
      <c r="GE74" s="50">
        <v>0.54903299999999999</v>
      </c>
      <c r="GF74" s="51">
        <v>0.459009</v>
      </c>
      <c r="GG74" s="51">
        <v>0.22454199999999999</v>
      </c>
      <c r="GH74" s="43">
        <f t="shared" ref="GH74:GH88" si="122">AVERAGE(GF74:GG74)</f>
        <v>0.34177550000000001</v>
      </c>
      <c r="GJ74" s="50">
        <v>0.63522500000000004</v>
      </c>
      <c r="GK74" s="50">
        <v>0.414657</v>
      </c>
      <c r="GL74" s="50">
        <v>0.90037699999999998</v>
      </c>
      <c r="GM74" s="43">
        <f t="shared" ref="GM74:GM88" si="123">AVERAGE(GJ74:GL74)</f>
        <v>0.65008633333333332</v>
      </c>
      <c r="GO74" s="51">
        <v>0.60473399999999999</v>
      </c>
      <c r="GP74" s="51">
        <v>0.327571</v>
      </c>
      <c r="GQ74" s="51">
        <v>0.46950900000000001</v>
      </c>
      <c r="GR74" s="51">
        <v>0.42328700000000002</v>
      </c>
      <c r="GS74" s="51">
        <v>0.32971600000000001</v>
      </c>
      <c r="GT74" s="51">
        <v>0.50976900000000003</v>
      </c>
      <c r="GU74" s="51">
        <v>0.610012</v>
      </c>
      <c r="GV74" s="51">
        <v>0.59663299999999997</v>
      </c>
      <c r="GW74" s="51">
        <v>0.90098400000000001</v>
      </c>
      <c r="GX74" s="43">
        <f t="shared" ref="GX74:GX88" si="124">AVERAGE(GO74:GW74)</f>
        <v>0.53024611111111108</v>
      </c>
      <c r="GZ74" s="43">
        <f t="shared" si="83"/>
        <v>0.52744483333333325</v>
      </c>
      <c r="HA74" s="43">
        <f t="shared" si="84"/>
        <v>6.5636203028617668E-2</v>
      </c>
      <c r="HB74" s="43">
        <f t="shared" ref="HB74:HB88" si="125">COUNT(GA74:GX74)-4</f>
        <v>17</v>
      </c>
      <c r="HG74" s="51">
        <v>0.37770199999999998</v>
      </c>
      <c r="HH74" s="51">
        <v>0.49370999999999998</v>
      </c>
      <c r="HI74" s="51">
        <v>0.66119799999999995</v>
      </c>
      <c r="HJ74" s="51">
        <v>0.35415999999999997</v>
      </c>
      <c r="HK74" s="51">
        <v>0.57062100000000004</v>
      </c>
      <c r="HL74" s="51">
        <v>0.92988300000000002</v>
      </c>
      <c r="HM74" s="51">
        <v>0.52926600000000001</v>
      </c>
      <c r="HN74" s="51">
        <v>0.573461</v>
      </c>
      <c r="HO74" s="51">
        <v>0.70787299999999997</v>
      </c>
      <c r="HP74" s="51">
        <v>0.58870699999999998</v>
      </c>
      <c r="HQ74" s="51">
        <v>0.81544799999999995</v>
      </c>
      <c r="HR74" s="51">
        <v>0.54358399999999996</v>
      </c>
      <c r="HS74" s="51">
        <v>0.85102299999999997</v>
      </c>
      <c r="HT74" s="51">
        <v>0.52976500000000004</v>
      </c>
      <c r="HU74" s="51">
        <v>0.70168399999999997</v>
      </c>
      <c r="HV74" s="51">
        <v>0.33540300000000001</v>
      </c>
      <c r="HW74" s="51">
        <v>0.57020300000000002</v>
      </c>
      <c r="HX74" s="51">
        <v>0.29242499999999999</v>
      </c>
      <c r="HY74" s="71">
        <f t="shared" ref="HY74:HY88" si="126">AVERAGE(HG74:HX74)</f>
        <v>0.57922866666666661</v>
      </c>
      <c r="IA74" s="50">
        <v>0.55439899999999998</v>
      </c>
      <c r="IB74" s="50">
        <v>0.63220500000000002</v>
      </c>
      <c r="IC74" s="50">
        <v>0.41500900000000002</v>
      </c>
      <c r="ID74" s="50">
        <v>0.64530500000000002</v>
      </c>
      <c r="IE74" s="50">
        <v>0.595912</v>
      </c>
      <c r="IF74" s="50">
        <v>0.46476099999999998</v>
      </c>
      <c r="IG74" s="70">
        <f t="shared" ref="IG74:IG88" si="127">AVERAGE(IA74:IF74)</f>
        <v>0.55126516666666669</v>
      </c>
      <c r="II74" s="50">
        <v>0.68737800000000004</v>
      </c>
      <c r="IJ74" s="50">
        <v>0.81437999999999999</v>
      </c>
      <c r="IK74" s="50">
        <v>0.67591000000000001</v>
      </c>
      <c r="IL74" s="86">
        <v>0.65609600000000001</v>
      </c>
      <c r="IM74" s="95">
        <f t="shared" ref="IM74:IM88" si="128">AVERAGE(II74:IL74)</f>
        <v>0.7084410000000001</v>
      </c>
      <c r="IN74" s="74"/>
      <c r="IO74" s="74">
        <f t="shared" ref="IO74:IO88" si="129">AVERAGE(HY74,IG74,IM74)</f>
        <v>0.6129782777777778</v>
      </c>
      <c r="IP74" s="74">
        <f t="shared" ref="IP74:IP88" si="130">STDEV(IM74,IG74,HY74)/SQRT(3)</f>
        <v>4.8409151454452605E-2</v>
      </c>
      <c r="IQ74" s="74">
        <f t="shared" ref="IQ74:IQ88" si="131">COUNT(HG74:IM74)-3</f>
        <v>28</v>
      </c>
      <c r="IR74" s="74"/>
      <c r="IS74" s="74"/>
      <c r="IT74" s="50">
        <v>0.62783599999999995</v>
      </c>
      <c r="IU74" s="50">
        <v>0.79038799999999998</v>
      </c>
      <c r="IV74" s="50">
        <v>0.59210200000000002</v>
      </c>
      <c r="IW74" s="50">
        <v>0.59259200000000001</v>
      </c>
      <c r="IX74" s="50">
        <v>0.50530799999999998</v>
      </c>
      <c r="IY74" s="50">
        <v>0.49475599999999997</v>
      </c>
      <c r="IZ74" s="50">
        <v>0.64559</v>
      </c>
      <c r="JA74" s="43">
        <f t="shared" ref="JA74:JA88" si="132">AVERAGE(IT74:IZ74)</f>
        <v>0.60693885714285722</v>
      </c>
      <c r="JC74" s="50">
        <v>0.44057099999999999</v>
      </c>
      <c r="JD74" s="50">
        <v>0.77994799999999997</v>
      </c>
      <c r="JE74" s="50">
        <v>0.86754900000000001</v>
      </c>
      <c r="JF74" s="43">
        <f t="shared" ref="JF74:JF88" si="133">AVERAGE(JC74:JE74)</f>
        <v>0.69602266666666657</v>
      </c>
      <c r="JH74" s="51">
        <v>0.50856599999999996</v>
      </c>
      <c r="JI74" s="51">
        <v>0.57195700000000005</v>
      </c>
      <c r="JJ74" s="152">
        <v>0.89615</v>
      </c>
      <c r="JK74" s="51">
        <v>0.69220999999999999</v>
      </c>
      <c r="JL74" s="51">
        <v>0.71513599999999999</v>
      </c>
      <c r="JM74" s="51">
        <v>0.70955800000000002</v>
      </c>
      <c r="JN74" s="51">
        <v>0.683948</v>
      </c>
      <c r="JO74" s="51">
        <v>0.77642100000000003</v>
      </c>
      <c r="JP74" s="51">
        <v>0.53253200000000001</v>
      </c>
      <c r="JQ74" s="51">
        <v>0.64639599999999997</v>
      </c>
      <c r="JR74" s="51">
        <v>0.78621300000000005</v>
      </c>
      <c r="JS74" s="43">
        <f t="shared" ref="JS74:JS89" si="134">AVERAGE(JH74:JR74)</f>
        <v>0.68355336363636365</v>
      </c>
      <c r="JU74" s="43">
        <f t="shared" si="85"/>
        <v>0.6514807619047619</v>
      </c>
      <c r="JV74" s="43">
        <f t="shared" si="86"/>
        <v>4.4541904761904672E-2</v>
      </c>
      <c r="JW74" s="43">
        <f t="shared" si="87"/>
        <v>10</v>
      </c>
      <c r="JZ74" s="50">
        <v>-2.1083999999999999E-2</v>
      </c>
      <c r="KA74" s="50">
        <v>0.51678500000000005</v>
      </c>
      <c r="KB74" s="50">
        <v>-1.5517E-2</v>
      </c>
      <c r="KC74" s="50">
        <v>3.1898999999999997E-2</v>
      </c>
      <c r="KD74" s="50">
        <v>6.6861000000000004E-2</v>
      </c>
      <c r="KE74" s="50">
        <v>6.7083000000000004E-2</v>
      </c>
      <c r="KF74" s="50">
        <v>-1.4763999999999999E-2</v>
      </c>
      <c r="KG74" s="50">
        <v>4.4762000000000003E-2</v>
      </c>
      <c r="KH74" s="50">
        <v>0.220246</v>
      </c>
      <c r="KI74" s="50">
        <v>9.1198000000000001E-2</v>
      </c>
      <c r="KJ74" s="43">
        <f t="shared" ref="KJ74:KJ88" si="135">AVERAGE(JZ74:KI74)</f>
        <v>9.8746899999999999E-2</v>
      </c>
      <c r="KL74" s="50">
        <v>0.12467300000000001</v>
      </c>
      <c r="KM74" s="50">
        <v>0.191133</v>
      </c>
      <c r="KN74" s="50">
        <v>7.9353000000000007E-2</v>
      </c>
      <c r="KO74" s="50">
        <v>8.6269999999999999E-2</v>
      </c>
      <c r="KP74" s="50">
        <v>7.8619999999999995E-2</v>
      </c>
      <c r="KQ74" s="43">
        <f t="shared" ref="KQ74:KQ88" si="136">AVERAGE(KL74:KP74)</f>
        <v>0.11200980000000001</v>
      </c>
      <c r="KS74" s="50">
        <v>4.8176999999999998E-2</v>
      </c>
      <c r="KT74" s="50">
        <v>3.2759999999999998E-3</v>
      </c>
      <c r="KU74" s="50">
        <v>5.722E-2</v>
      </c>
      <c r="KV74" s="43">
        <f t="shared" ref="KV74:KV88" si="137">AVERAGE(KS74:KU74)</f>
        <v>3.6224333333333331E-2</v>
      </c>
      <c r="KX74" s="43">
        <f t="shared" ref="KX74:KX89" si="138">AVERAGE(KJ74,KQ74,KV74)</f>
        <v>8.2327011111111112E-2</v>
      </c>
      <c r="KY74" s="43">
        <f t="shared" ref="KY74:KY89" si="139">STDEV(KJ74,KQ74,KV74)/SQRT(3)</f>
        <v>2.336713363404324E-2</v>
      </c>
      <c r="KZ74" s="43">
        <f t="shared" ref="KZ74:KZ87" si="140">COUNT(JZ74:KV74)-3</f>
        <v>18</v>
      </c>
      <c r="LD74" s="50">
        <v>0.68737800000000004</v>
      </c>
      <c r="LE74" s="50">
        <v>0.81437999999999999</v>
      </c>
      <c r="LF74" s="50">
        <v>0.67591000000000001</v>
      </c>
      <c r="LG74" s="50">
        <v>0.65609600000000001</v>
      </c>
      <c r="LH74" s="43">
        <f t="shared" ref="LH74:LH88" si="141">AVERAGE(LD74:LG74)</f>
        <v>0.7084410000000001</v>
      </c>
      <c r="LJ74" s="51">
        <v>0.91086999999999996</v>
      </c>
      <c r="LK74" s="51">
        <v>0.47343800000000003</v>
      </c>
      <c r="LL74" s="51">
        <v>0.76575700000000002</v>
      </c>
      <c r="LM74" s="51">
        <v>0.49742900000000001</v>
      </c>
      <c r="LN74" s="51">
        <v>0.67137500000000006</v>
      </c>
      <c r="LO74" s="51">
        <v>0.90413200000000005</v>
      </c>
      <c r="LP74" s="51">
        <v>0.68089999999999995</v>
      </c>
      <c r="LQ74" s="51">
        <v>0.89283900000000005</v>
      </c>
      <c r="LR74" s="51">
        <v>0.46228599999999997</v>
      </c>
      <c r="LS74" s="51">
        <v>0.14323900000000001</v>
      </c>
      <c r="LT74" s="43">
        <f t="shared" ref="LT74:LT88" si="142">AVERAGE(LJ74:LS74)</f>
        <v>0.64022650000000003</v>
      </c>
      <c r="LV74" s="50">
        <v>0.70846200000000004</v>
      </c>
      <c r="LW74" s="50">
        <v>0.63627199999999995</v>
      </c>
      <c r="LX74" s="50">
        <v>0.510625</v>
      </c>
      <c r="LY74" s="50">
        <v>0.61285000000000001</v>
      </c>
      <c r="LZ74" s="50">
        <v>0.444272</v>
      </c>
      <c r="MA74" s="74">
        <f t="shared" ref="MA74:MA88" si="143">AVERAGE(LV74:LZ74)</f>
        <v>0.58249619999999991</v>
      </c>
      <c r="MB74" s="74"/>
      <c r="MC74" s="74">
        <f t="shared" ref="MC74:MC89" si="144">AVERAGE(MA74,LT74,LH74)</f>
        <v>0.64372123333333331</v>
      </c>
      <c r="MD74" s="74">
        <f t="shared" ref="MD74:MD89" si="145">STDEV(MA74,LT74,LH74)/SQRT(3)</f>
        <v>3.6399098123274728E-2</v>
      </c>
      <c r="ME74" s="43">
        <f t="shared" ref="ME74:ME88" si="146">COUNT(LD74:MA74)-3</f>
        <v>19</v>
      </c>
      <c r="MH74" s="50">
        <v>7.9436999999999994E-2</v>
      </c>
      <c r="MI74" s="50">
        <v>8.6771000000000001E-2</v>
      </c>
      <c r="MJ74" s="50">
        <v>6.9081000000000004E-2</v>
      </c>
      <c r="MK74" s="50">
        <v>0.22975899999999999</v>
      </c>
      <c r="ML74" s="50">
        <v>0.22172700000000001</v>
      </c>
      <c r="MM74" s="50">
        <v>0.38586599999999999</v>
      </c>
      <c r="MN74" s="50">
        <v>0.26488499999999998</v>
      </c>
      <c r="MO74" s="50">
        <v>0.161415</v>
      </c>
      <c r="MP74" s="50">
        <v>0.32075999999999999</v>
      </c>
      <c r="MQ74" s="50">
        <v>6.5699999999999995E-2</v>
      </c>
      <c r="MR74" s="43">
        <f t="shared" ref="MR74:MR88" si="147">AVERAGE(MH74:MQ74)</f>
        <v>0.18854010000000002</v>
      </c>
      <c r="MT74" s="50">
        <v>7.4637999999999996E-2</v>
      </c>
      <c r="MU74" s="50">
        <v>7.1101999999999999E-2</v>
      </c>
      <c r="MV74" s="50">
        <v>3.6678000000000002E-2</v>
      </c>
      <c r="MW74" s="50">
        <v>0.107154</v>
      </c>
      <c r="MX74" s="43">
        <f t="shared" ref="MX74:MX88" si="148">AVERAGE(MT74:MW74)</f>
        <v>7.2392999999999985E-2</v>
      </c>
      <c r="MZ74" s="50">
        <v>3.4341000000000003E-2</v>
      </c>
      <c r="NA74" s="50">
        <v>7.4459999999999998E-2</v>
      </c>
      <c r="NB74" s="50">
        <v>3.3355000000000003E-2</v>
      </c>
      <c r="NC74" s="50">
        <v>6.7446999999999993E-2</v>
      </c>
      <c r="ND74" s="50">
        <v>6.3996999999999998E-2</v>
      </c>
      <c r="NE74" s="50">
        <v>7.4020000000000002E-2</v>
      </c>
      <c r="NF74" s="43">
        <f t="shared" ref="NF74:NF88" si="149">AVERAGE(MZ74:NE74)</f>
        <v>5.7936666666666657E-2</v>
      </c>
      <c r="NH74" s="43">
        <f t="shared" ref="NH74:NH89" si="150">AVERAGE(MR74,MX74,NF74)</f>
        <v>0.10628992222222222</v>
      </c>
      <c r="NI74" s="43">
        <f t="shared" ref="NI74:NI88" si="151">STDEV(MR74,MX74,NF74)/SQRT(3)</f>
        <v>4.1336284310188279E-2</v>
      </c>
      <c r="NJ74" s="43">
        <f t="shared" ref="NJ74:NJ88" si="152">COUNT(MH74:NF74)-3</f>
        <v>20</v>
      </c>
      <c r="NM74" s="51">
        <v>0.159527</v>
      </c>
      <c r="NN74" s="51">
        <v>0.33440500000000001</v>
      </c>
      <c r="NO74" s="51">
        <v>0.77766800000000003</v>
      </c>
      <c r="NP74" s="51">
        <v>0.24206</v>
      </c>
      <c r="NQ74" s="51">
        <v>0.373448</v>
      </c>
      <c r="NR74" s="51">
        <v>0.46688000000000002</v>
      </c>
      <c r="NS74" s="43">
        <f t="shared" ref="NS74:NS88" si="153">AVERAGE(NM74:NR74)</f>
        <v>0.39233133333333337</v>
      </c>
      <c r="NU74" s="51">
        <v>8.7927000000000005E-2</v>
      </c>
      <c r="NV74" s="51">
        <v>0.34416999999999998</v>
      </c>
      <c r="NW74" s="43">
        <f t="shared" ref="NW74:NW88" si="154">AVERAGE(NU74:NV74)</f>
        <v>0.21604849999999998</v>
      </c>
      <c r="NY74" s="50">
        <v>0.73625399999999996</v>
      </c>
      <c r="NZ74" s="50">
        <v>0.39019100000000001</v>
      </c>
      <c r="OA74" s="50">
        <v>0.61050000000000004</v>
      </c>
      <c r="OB74" s="50">
        <v>0.59806700000000002</v>
      </c>
      <c r="OC74" s="50">
        <v>0.615452</v>
      </c>
      <c r="OD74" s="43">
        <f t="shared" si="88"/>
        <v>0.59009279999999997</v>
      </c>
      <c r="OF74" s="43">
        <f t="shared" si="89"/>
        <v>0.39949087777777775</v>
      </c>
      <c r="OG74" s="43">
        <f t="shared" si="90"/>
        <v>0.10803661246403384</v>
      </c>
      <c r="OH74" s="43">
        <f t="shared" si="91"/>
        <v>13</v>
      </c>
      <c r="OI74" s="74"/>
      <c r="OJ74" s="74"/>
      <c r="OU74" s="75"/>
      <c r="OV74" s="75"/>
      <c r="OW74" s="75"/>
      <c r="OX74" s="75"/>
      <c r="PD74" s="75"/>
      <c r="PE74" s="75"/>
      <c r="PF74" s="75"/>
      <c r="PG74" s="75"/>
      <c r="PH74" s="75"/>
      <c r="PI74" s="75"/>
      <c r="PJ74" s="75"/>
      <c r="PK74" s="75"/>
      <c r="PL74" s="75"/>
      <c r="PM74" s="75"/>
      <c r="PN74" s="75"/>
      <c r="PO74" s="75"/>
      <c r="PV74" s="74"/>
      <c r="PW74" s="74"/>
      <c r="PX74" s="74"/>
      <c r="PY74" s="74"/>
      <c r="PZ74" s="74"/>
      <c r="QA74" s="74"/>
      <c r="QB74" s="74"/>
      <c r="QC74" s="74"/>
      <c r="QD74" s="74"/>
      <c r="QE74" s="74"/>
      <c r="QF74" s="74"/>
      <c r="QG74" s="74"/>
      <c r="QN74" s="74"/>
      <c r="QO74" s="74"/>
      <c r="QP74" s="74"/>
      <c r="QQ74" s="74"/>
      <c r="QR74" s="74"/>
      <c r="QS74" s="74"/>
      <c r="QU74" s="74"/>
      <c r="QV74" s="74"/>
      <c r="QW74" s="74"/>
      <c r="QY74" s="74"/>
      <c r="QZ74" s="74"/>
      <c r="RA74" s="74"/>
      <c r="RG74" s="74"/>
      <c r="RI74" s="74"/>
      <c r="RQ74" s="74"/>
      <c r="RR74" s="74"/>
      <c r="RZ74" s="74"/>
      <c r="SA74" s="74"/>
      <c r="SB74" s="74"/>
      <c r="SC74" s="74"/>
      <c r="SI74" s="74"/>
      <c r="SJ74" s="74"/>
    </row>
    <row r="75" spans="1:504" x14ac:dyDescent="0.2">
      <c r="A75" s="67">
        <v>101.19</v>
      </c>
      <c r="B75" s="43">
        <f t="shared" si="82"/>
        <v>94.5</v>
      </c>
      <c r="C75" s="43">
        <v>67</v>
      </c>
      <c r="E75" s="50">
        <v>0.742421</v>
      </c>
      <c r="F75" s="50">
        <v>0.66314300000000004</v>
      </c>
      <c r="G75" s="50">
        <v>0.71500200000000003</v>
      </c>
      <c r="H75" s="50">
        <v>0.69405899999999998</v>
      </c>
      <c r="I75" s="50">
        <v>0.97429699999999997</v>
      </c>
      <c r="J75" s="50">
        <v>0.69243299999999997</v>
      </c>
      <c r="K75" s="50">
        <v>0.44809100000000002</v>
      </c>
      <c r="L75" s="50">
        <v>0.69804600000000006</v>
      </c>
      <c r="M75" s="50">
        <v>0.74335300000000004</v>
      </c>
      <c r="N75" s="50">
        <v>0.72609999999999997</v>
      </c>
      <c r="O75" s="70">
        <f t="shared" si="92"/>
        <v>0.70969450000000001</v>
      </c>
      <c r="Q75" s="50">
        <v>0.612348</v>
      </c>
      <c r="R75" s="50">
        <v>0.89809700000000003</v>
      </c>
      <c r="S75" s="50">
        <v>0.81857599999999997</v>
      </c>
      <c r="T75" s="50">
        <v>0.53834300000000002</v>
      </c>
      <c r="U75" s="70">
        <f t="shared" si="93"/>
        <v>0.71684100000000006</v>
      </c>
      <c r="W75" s="50">
        <v>0.532474</v>
      </c>
      <c r="X75" s="50">
        <v>0.65149800000000002</v>
      </c>
      <c r="Y75" s="50">
        <v>0.59684199999999998</v>
      </c>
      <c r="Z75" s="50">
        <v>0.85537799999999997</v>
      </c>
      <c r="AA75" s="50">
        <v>0.52329300000000001</v>
      </c>
      <c r="AB75" s="50">
        <v>0.54451799999999995</v>
      </c>
      <c r="AC75" s="50">
        <v>0.67777299999999996</v>
      </c>
      <c r="AD75" s="70">
        <f t="shared" si="94"/>
        <v>0.62596800000000008</v>
      </c>
      <c r="AF75" s="50">
        <v>0.51050200000000001</v>
      </c>
      <c r="AG75" s="50">
        <v>0.53032299999999999</v>
      </c>
      <c r="AH75" s="50">
        <v>0.63630799999999998</v>
      </c>
      <c r="AI75" s="50">
        <v>0.53234499999999996</v>
      </c>
      <c r="AJ75" s="50">
        <v>0.52112599999999998</v>
      </c>
      <c r="AK75" s="50">
        <v>0.52864500000000003</v>
      </c>
      <c r="AL75" s="50">
        <v>0.347441</v>
      </c>
      <c r="AM75" s="70">
        <f t="shared" si="95"/>
        <v>0.51524142857142852</v>
      </c>
      <c r="AO75" s="43">
        <f t="shared" si="96"/>
        <v>0.64193623214285722</v>
      </c>
      <c r="AP75" s="43">
        <f t="shared" si="97"/>
        <v>4.7000412055377784E-2</v>
      </c>
      <c r="AQ75" s="43">
        <f t="shared" si="98"/>
        <v>28</v>
      </c>
      <c r="AU75" s="51">
        <v>0.41528700000000002</v>
      </c>
      <c r="AV75" s="51">
        <v>0.48193599999999998</v>
      </c>
      <c r="AW75" s="51">
        <v>0.77734899999999996</v>
      </c>
      <c r="AX75" s="51">
        <v>0.32422200000000001</v>
      </c>
      <c r="AY75" s="51">
        <v>0.56080200000000002</v>
      </c>
      <c r="AZ75" s="51">
        <v>0.79767100000000002</v>
      </c>
      <c r="BA75" s="51">
        <v>0.58352400000000004</v>
      </c>
      <c r="BB75" s="51">
        <v>0.58568500000000001</v>
      </c>
      <c r="BC75" s="51">
        <v>0.62408399999999997</v>
      </c>
      <c r="BD75" s="51">
        <v>0.44576300000000002</v>
      </c>
      <c r="BE75" s="51">
        <v>0.73384499999999997</v>
      </c>
      <c r="BF75" s="51">
        <v>0.49083100000000002</v>
      </c>
      <c r="BG75" s="51">
        <v>0.75564500000000001</v>
      </c>
      <c r="BH75" s="51">
        <v>0.55962699999999999</v>
      </c>
      <c r="BI75" s="51">
        <v>0.55821900000000002</v>
      </c>
      <c r="BJ75" s="51">
        <v>0.37673099999999998</v>
      </c>
      <c r="BK75" s="51">
        <v>0.57258799999999999</v>
      </c>
      <c r="BL75" s="51">
        <v>0.30401099999999998</v>
      </c>
      <c r="BM75" s="43">
        <f t="shared" si="99"/>
        <v>0.55265666666666657</v>
      </c>
      <c r="BO75" s="50">
        <v>0.55481400000000003</v>
      </c>
      <c r="BP75" s="50">
        <v>0.70367999999999997</v>
      </c>
      <c r="BQ75" s="50">
        <v>0.41794199999999998</v>
      </c>
      <c r="BR75" s="50">
        <v>0.67625500000000005</v>
      </c>
      <c r="BS75" s="50">
        <v>0.65273099999999995</v>
      </c>
      <c r="BT75" s="50">
        <v>0.533752</v>
      </c>
      <c r="BU75" s="43">
        <f t="shared" si="100"/>
        <v>0.58986233333333338</v>
      </c>
      <c r="BW75" s="50">
        <v>0.69065699999999997</v>
      </c>
      <c r="BX75" s="50">
        <v>0.69023100000000004</v>
      </c>
      <c r="BY75" s="50">
        <v>0.582148</v>
      </c>
      <c r="BZ75" s="50">
        <v>0.71991400000000005</v>
      </c>
      <c r="CA75" s="43">
        <f t="shared" si="101"/>
        <v>0.6707375000000001</v>
      </c>
      <c r="CC75" s="51">
        <v>0.91709399999999996</v>
      </c>
      <c r="CD75" s="51">
        <v>0.53953200000000001</v>
      </c>
      <c r="CE75" s="51">
        <v>0.73521599999999998</v>
      </c>
      <c r="CF75" s="51">
        <v>0.52977200000000002</v>
      </c>
      <c r="CG75" s="51">
        <v>0.61978800000000001</v>
      </c>
      <c r="CH75" s="51">
        <v>0.90109700000000004</v>
      </c>
      <c r="CI75" s="51">
        <v>0.61377599999999999</v>
      </c>
      <c r="CJ75" s="51">
        <v>0.90820000000000001</v>
      </c>
      <c r="CK75" s="51">
        <v>0.470827</v>
      </c>
      <c r="CL75" s="51">
        <v>0.15443999999999999</v>
      </c>
      <c r="CM75" s="43">
        <f t="shared" si="102"/>
        <v>0.63897419999999994</v>
      </c>
      <c r="CO75" s="50">
        <v>0.65482899999999999</v>
      </c>
      <c r="CP75" s="50">
        <v>0.64174399999999998</v>
      </c>
      <c r="CQ75" s="50">
        <v>0.47446300000000002</v>
      </c>
      <c r="CR75" s="50">
        <v>0.59842200000000001</v>
      </c>
      <c r="CS75" s="50">
        <v>0.37374299999999999</v>
      </c>
      <c r="CT75" s="43">
        <f t="shared" si="103"/>
        <v>0.54864020000000002</v>
      </c>
      <c r="CV75" s="43">
        <f t="shared" si="104"/>
        <v>0.60017418</v>
      </c>
      <c r="CW75" s="43">
        <f t="shared" si="105"/>
        <v>5.3629802887768405E-2</v>
      </c>
      <c r="CX75" s="43">
        <f t="shared" si="106"/>
        <v>43</v>
      </c>
      <c r="DB75" s="50">
        <v>0.71369899999999997</v>
      </c>
      <c r="DC75" s="50">
        <v>0.49775599999999998</v>
      </c>
      <c r="DD75" s="50">
        <v>0.434284</v>
      </c>
      <c r="DE75" s="50">
        <v>0.26350600000000002</v>
      </c>
      <c r="DF75" s="50">
        <v>0.95006199999999996</v>
      </c>
      <c r="DG75" s="50">
        <v>0.88855799999999996</v>
      </c>
      <c r="DH75" s="43">
        <f t="shared" si="107"/>
        <v>0.62464416666666667</v>
      </c>
      <c r="DJ75" s="50">
        <v>0.227381</v>
      </c>
      <c r="DK75" s="50">
        <v>0.27761400000000003</v>
      </c>
      <c r="DL75" s="50">
        <v>0.45439400000000002</v>
      </c>
      <c r="DM75" s="50">
        <v>0.35743999999999998</v>
      </c>
      <c r="DN75" s="50">
        <v>0.712113</v>
      </c>
      <c r="DO75" s="50">
        <v>0.58124299999999995</v>
      </c>
      <c r="DP75" s="50">
        <v>0.57443699999999998</v>
      </c>
      <c r="DQ75" s="50">
        <v>1.0122469999999999</v>
      </c>
      <c r="DR75" s="50">
        <v>0.40915499999999999</v>
      </c>
      <c r="DS75" s="50">
        <v>0.42598399999999997</v>
      </c>
      <c r="DT75" s="50">
        <v>0.52420900000000004</v>
      </c>
      <c r="DU75" s="50">
        <v>0.59795799999999999</v>
      </c>
      <c r="DV75" s="50">
        <v>0.92489500000000002</v>
      </c>
      <c r="DW75" s="43">
        <f t="shared" si="108"/>
        <v>0.5445438461538461</v>
      </c>
      <c r="DY75" s="50">
        <v>0.56906500000000004</v>
      </c>
      <c r="DZ75" s="50">
        <v>0.48443000000000003</v>
      </c>
      <c r="EA75" s="50">
        <v>0.41912700000000003</v>
      </c>
      <c r="EB75" s="50">
        <v>0.38999400000000001</v>
      </c>
      <c r="EC75" s="50">
        <v>0.77443799999999996</v>
      </c>
      <c r="ED75" s="43">
        <f t="shared" si="109"/>
        <v>0.52741079999999996</v>
      </c>
      <c r="EF75" s="50">
        <v>0.16936599999999999</v>
      </c>
      <c r="EG75" s="50">
        <v>0.31603799999999999</v>
      </c>
      <c r="EH75" s="50">
        <v>0.51051299999999999</v>
      </c>
      <c r="EI75" s="50">
        <v>0.59814400000000001</v>
      </c>
      <c r="EJ75" s="50">
        <v>0.27200200000000002</v>
      </c>
      <c r="EK75" s="43">
        <f t="shared" si="110"/>
        <v>0.37321260000000001</v>
      </c>
      <c r="EM75" s="43">
        <f t="shared" si="111"/>
        <v>0.51745285320512813</v>
      </c>
      <c r="EN75" s="43">
        <f t="shared" si="112"/>
        <v>5.2542293226192499E-2</v>
      </c>
      <c r="EO75" s="43">
        <f t="shared" si="113"/>
        <v>29</v>
      </c>
      <c r="ER75" s="50">
        <v>0.34005099999999999</v>
      </c>
      <c r="ES75" s="50">
        <v>0.78534899999999996</v>
      </c>
      <c r="ET75" s="50">
        <v>0.65480899999999997</v>
      </c>
      <c r="EU75" s="43">
        <f t="shared" si="114"/>
        <v>0.59340300000000001</v>
      </c>
      <c r="EW75" s="50">
        <v>0.42302000000000001</v>
      </c>
      <c r="EX75" s="50">
        <v>0.36061900000000002</v>
      </c>
      <c r="EY75" s="50">
        <v>0.21432499999999999</v>
      </c>
      <c r="EZ75" s="50">
        <v>0.28359699999999999</v>
      </c>
      <c r="FA75" s="50">
        <v>0.44055699999999998</v>
      </c>
      <c r="FB75" s="50">
        <v>0.377133</v>
      </c>
      <c r="FC75" s="43">
        <f t="shared" si="115"/>
        <v>0.34987516666666668</v>
      </c>
      <c r="FE75" s="50">
        <v>0.68381999999999998</v>
      </c>
      <c r="FF75" s="50">
        <v>0.65182200000000001</v>
      </c>
      <c r="FG75" s="50">
        <v>0.50286399999999998</v>
      </c>
      <c r="FH75" s="50">
        <v>0.55254999999999999</v>
      </c>
      <c r="FI75" s="50">
        <v>0.55687600000000004</v>
      </c>
      <c r="FJ75" s="50">
        <v>0.53920900000000005</v>
      </c>
      <c r="FK75" s="50">
        <v>0.43076100000000001</v>
      </c>
      <c r="FL75" s="50">
        <v>0.26258199999999998</v>
      </c>
      <c r="FM75" s="50">
        <v>0.57759700000000003</v>
      </c>
      <c r="FN75" s="50">
        <v>0.526752</v>
      </c>
      <c r="FO75" s="43">
        <f t="shared" si="116"/>
        <v>0.52848329999999999</v>
      </c>
      <c r="FQ75" s="51">
        <v>0.283638</v>
      </c>
      <c r="FR75" s="51">
        <v>1.1023959999999999</v>
      </c>
      <c r="FS75" s="51">
        <v>0.77279200000000003</v>
      </c>
      <c r="FT75" s="43">
        <f t="shared" si="117"/>
        <v>0.71960866666666667</v>
      </c>
      <c r="FV75" s="43">
        <f t="shared" si="118"/>
        <v>0.54784253333333333</v>
      </c>
      <c r="FW75" s="43">
        <f t="shared" si="119"/>
        <v>7.6998495041222442E-2</v>
      </c>
      <c r="FX75" s="43">
        <f t="shared" si="120"/>
        <v>22</v>
      </c>
      <c r="GA75" s="50">
        <v>0.457874</v>
      </c>
      <c r="GB75" s="50">
        <v>0.52313100000000001</v>
      </c>
      <c r="GC75" s="43">
        <f t="shared" si="121"/>
        <v>0.49050250000000001</v>
      </c>
      <c r="GE75" s="50">
        <v>0.55177299999999996</v>
      </c>
      <c r="GF75" s="51">
        <v>0.43183700000000003</v>
      </c>
      <c r="GG75" s="51">
        <v>0.23033100000000001</v>
      </c>
      <c r="GH75" s="43">
        <f t="shared" si="122"/>
        <v>0.33108400000000004</v>
      </c>
      <c r="GJ75" s="50">
        <v>0.56313100000000005</v>
      </c>
      <c r="GK75" s="50">
        <v>0.441469</v>
      </c>
      <c r="GL75" s="50">
        <v>1.2302109999999999</v>
      </c>
      <c r="GM75" s="43">
        <f t="shared" si="123"/>
        <v>0.74493699999999985</v>
      </c>
      <c r="GO75" s="51">
        <v>0.59640599999999999</v>
      </c>
      <c r="GP75" s="51">
        <v>0.37263200000000002</v>
      </c>
      <c r="GQ75" s="51">
        <v>0.43859300000000001</v>
      </c>
      <c r="GR75" s="51">
        <v>0.59801800000000005</v>
      </c>
      <c r="GS75" s="51">
        <v>0.40729900000000002</v>
      </c>
      <c r="GT75" s="51">
        <v>0.48368699999999998</v>
      </c>
      <c r="GU75" s="51">
        <v>0.67988700000000002</v>
      </c>
      <c r="GV75" s="51">
        <v>0.46709200000000001</v>
      </c>
      <c r="GW75" s="51">
        <v>0.92857299999999998</v>
      </c>
      <c r="GX75" s="43">
        <f t="shared" si="124"/>
        <v>0.55246522222222216</v>
      </c>
      <c r="GZ75" s="43">
        <f t="shared" si="83"/>
        <v>0.5295741249999999</v>
      </c>
      <c r="HA75" s="43">
        <f t="shared" si="84"/>
        <v>8.5536970360865883E-2</v>
      </c>
      <c r="HB75" s="43">
        <f t="shared" si="125"/>
        <v>17</v>
      </c>
      <c r="HG75" s="51">
        <v>0.41528700000000002</v>
      </c>
      <c r="HH75" s="51">
        <v>0.48193599999999998</v>
      </c>
      <c r="HI75" s="51">
        <v>0.77734899999999996</v>
      </c>
      <c r="HJ75" s="51">
        <v>0.32422200000000001</v>
      </c>
      <c r="HK75" s="51">
        <v>0.56080200000000002</v>
      </c>
      <c r="HL75" s="51">
        <v>0.79767100000000002</v>
      </c>
      <c r="HM75" s="51">
        <v>0.58352400000000004</v>
      </c>
      <c r="HN75" s="51">
        <v>0.58568500000000001</v>
      </c>
      <c r="HO75" s="51">
        <v>0.62408399999999997</v>
      </c>
      <c r="HP75" s="51">
        <v>0.44576300000000002</v>
      </c>
      <c r="HQ75" s="51">
        <v>0.73384499999999997</v>
      </c>
      <c r="HR75" s="51">
        <v>0.49083100000000002</v>
      </c>
      <c r="HS75" s="51">
        <v>0.75564500000000001</v>
      </c>
      <c r="HT75" s="51">
        <v>0.55962699999999999</v>
      </c>
      <c r="HU75" s="51">
        <v>0.55821900000000002</v>
      </c>
      <c r="HV75" s="51">
        <v>0.37673099999999998</v>
      </c>
      <c r="HW75" s="51">
        <v>0.57258799999999999</v>
      </c>
      <c r="HX75" s="51">
        <v>0.30401099999999998</v>
      </c>
      <c r="HY75" s="71">
        <f t="shared" si="126"/>
        <v>0.55265666666666657</v>
      </c>
      <c r="IA75" s="50">
        <v>0.55481400000000003</v>
      </c>
      <c r="IB75" s="50">
        <v>0.70367999999999997</v>
      </c>
      <c r="IC75" s="50">
        <v>0.41794199999999998</v>
      </c>
      <c r="ID75" s="50">
        <v>0.67625500000000005</v>
      </c>
      <c r="IE75" s="50">
        <v>0.65273099999999995</v>
      </c>
      <c r="IF75" s="50">
        <v>0.533752</v>
      </c>
      <c r="IG75" s="70">
        <f t="shared" si="127"/>
        <v>0.58986233333333338</v>
      </c>
      <c r="II75" s="50">
        <v>0.69065699999999997</v>
      </c>
      <c r="IJ75" s="50">
        <v>0.69023100000000004</v>
      </c>
      <c r="IK75" s="50">
        <v>0.582148</v>
      </c>
      <c r="IL75" s="86">
        <v>0.71991400000000005</v>
      </c>
      <c r="IM75" s="95">
        <f t="shared" si="128"/>
        <v>0.6707375000000001</v>
      </c>
      <c r="IN75" s="74"/>
      <c r="IO75" s="74">
        <f t="shared" si="129"/>
        <v>0.60441883333333335</v>
      </c>
      <c r="IP75" s="74">
        <f t="shared" si="130"/>
        <v>3.4855365772293569E-2</v>
      </c>
      <c r="IQ75" s="74">
        <f t="shared" si="131"/>
        <v>28</v>
      </c>
      <c r="IR75" s="74"/>
      <c r="IS75" s="74"/>
      <c r="IT75" s="50">
        <v>0.55187799999999998</v>
      </c>
      <c r="IU75" s="50">
        <v>0.76155899999999999</v>
      </c>
      <c r="IV75" s="50">
        <v>0.63171299999999997</v>
      </c>
      <c r="IW75" s="50">
        <v>0.62448199999999998</v>
      </c>
      <c r="IX75" s="50">
        <v>0.40410600000000002</v>
      </c>
      <c r="IY75" s="50">
        <v>0.58691899999999997</v>
      </c>
      <c r="IZ75" s="50">
        <v>0.66608299999999998</v>
      </c>
      <c r="JA75" s="43">
        <f t="shared" si="132"/>
        <v>0.60381999999999991</v>
      </c>
      <c r="JC75" s="50">
        <v>0.38509300000000002</v>
      </c>
      <c r="JD75" s="50">
        <v>0.80628599999999995</v>
      </c>
      <c r="JE75" s="50">
        <v>0.87667499999999998</v>
      </c>
      <c r="JF75" s="43">
        <f t="shared" si="133"/>
        <v>0.68935133333333332</v>
      </c>
      <c r="JH75" s="51">
        <v>0.47480800000000001</v>
      </c>
      <c r="JI75" s="51">
        <v>0.61775199999999997</v>
      </c>
      <c r="JJ75" s="152">
        <v>0.94859099999999996</v>
      </c>
      <c r="JK75" s="51">
        <v>0.69033900000000004</v>
      </c>
      <c r="JL75" s="51">
        <v>0.60261200000000004</v>
      </c>
      <c r="JM75" s="51">
        <v>0.73899400000000004</v>
      </c>
      <c r="JN75" s="51">
        <v>0.66767699999999996</v>
      </c>
      <c r="JO75" s="51">
        <v>0.72054099999999999</v>
      </c>
      <c r="JP75" s="51">
        <v>0.475634</v>
      </c>
      <c r="JQ75" s="51">
        <v>0.65969599999999995</v>
      </c>
      <c r="JR75" s="51">
        <v>0.84347000000000005</v>
      </c>
      <c r="JS75" s="43">
        <f t="shared" si="134"/>
        <v>0.67637400000000014</v>
      </c>
      <c r="JU75" s="43">
        <f t="shared" si="85"/>
        <v>0.64658566666666661</v>
      </c>
      <c r="JV75" s="43">
        <f t="shared" si="86"/>
        <v>4.2765666666666702E-2</v>
      </c>
      <c r="JW75" s="43">
        <f t="shared" si="87"/>
        <v>10</v>
      </c>
      <c r="JZ75" s="50">
        <v>-2.3635E-2</v>
      </c>
      <c r="KA75" s="50">
        <v>0.37612099999999998</v>
      </c>
      <c r="KB75" s="50">
        <v>-3.202E-3</v>
      </c>
      <c r="KC75" s="50">
        <v>3.7253000000000001E-2</v>
      </c>
      <c r="KD75" s="50">
        <v>4.2576000000000003E-2</v>
      </c>
      <c r="KE75" s="50">
        <v>7.3631000000000002E-2</v>
      </c>
      <c r="KF75" s="50">
        <v>-2.4171999999999999E-2</v>
      </c>
      <c r="KG75" s="50">
        <v>5.9898E-2</v>
      </c>
      <c r="KH75" s="50">
        <v>0.283248</v>
      </c>
      <c r="KI75" s="50">
        <v>9.9970000000000003E-2</v>
      </c>
      <c r="KJ75" s="43">
        <f t="shared" si="135"/>
        <v>9.2168799999999995E-2</v>
      </c>
      <c r="KL75" s="50">
        <v>0.14110400000000001</v>
      </c>
      <c r="KM75" s="50">
        <v>0.155389</v>
      </c>
      <c r="KN75" s="50">
        <v>0.101646</v>
      </c>
      <c r="KO75" s="50">
        <v>0.112303</v>
      </c>
      <c r="KP75" s="50">
        <v>8.5456000000000004E-2</v>
      </c>
      <c r="KQ75" s="43">
        <f t="shared" si="136"/>
        <v>0.11917960000000001</v>
      </c>
      <c r="KS75" s="50">
        <v>5.8673999999999997E-2</v>
      </c>
      <c r="KT75" s="50">
        <v>1.3500000000000001E-3</v>
      </c>
      <c r="KU75" s="50">
        <v>5.2429999999999997E-2</v>
      </c>
      <c r="KV75" s="43">
        <f t="shared" si="137"/>
        <v>3.7484666666666666E-2</v>
      </c>
      <c r="KX75" s="43">
        <f t="shared" si="138"/>
        <v>8.2944355555555557E-2</v>
      </c>
      <c r="KY75" s="43">
        <f t="shared" si="139"/>
        <v>2.4030073620125304E-2</v>
      </c>
      <c r="KZ75" s="43">
        <f t="shared" si="140"/>
        <v>18</v>
      </c>
      <c r="LD75" s="50">
        <v>0.69065699999999997</v>
      </c>
      <c r="LE75" s="50">
        <v>0.69023100000000004</v>
      </c>
      <c r="LF75" s="50">
        <v>0.582148</v>
      </c>
      <c r="LG75" s="50">
        <v>0.71991400000000005</v>
      </c>
      <c r="LH75" s="43">
        <f t="shared" si="141"/>
        <v>0.6707375000000001</v>
      </c>
      <c r="LJ75" s="51">
        <v>0.91709399999999996</v>
      </c>
      <c r="LK75" s="51">
        <v>0.53953200000000001</v>
      </c>
      <c r="LL75" s="51">
        <v>0.73521599999999998</v>
      </c>
      <c r="LM75" s="51">
        <v>0.52977200000000002</v>
      </c>
      <c r="LN75" s="51">
        <v>0.61978800000000001</v>
      </c>
      <c r="LO75" s="51">
        <v>0.90109700000000004</v>
      </c>
      <c r="LP75" s="51">
        <v>0.61377599999999999</v>
      </c>
      <c r="LQ75" s="51">
        <v>0.90820000000000001</v>
      </c>
      <c r="LR75" s="51">
        <v>0.470827</v>
      </c>
      <c r="LS75" s="51">
        <v>0.15443999999999999</v>
      </c>
      <c r="LT75" s="43">
        <f t="shared" si="142"/>
        <v>0.63897419999999994</v>
      </c>
      <c r="LV75" s="50">
        <v>0.65482899999999999</v>
      </c>
      <c r="LW75" s="50">
        <v>0.64174399999999998</v>
      </c>
      <c r="LX75" s="50">
        <v>0.47446300000000002</v>
      </c>
      <c r="LY75" s="50">
        <v>0.59842200000000001</v>
      </c>
      <c r="LZ75" s="50">
        <v>0.37374299999999999</v>
      </c>
      <c r="MA75" s="74">
        <f t="shared" si="143"/>
        <v>0.54864020000000002</v>
      </c>
      <c r="MB75" s="74"/>
      <c r="MC75" s="74">
        <f t="shared" si="144"/>
        <v>0.61945063333333339</v>
      </c>
      <c r="MD75" s="74">
        <f t="shared" si="145"/>
        <v>3.6573282180499544E-2</v>
      </c>
      <c r="ME75" s="43">
        <f t="shared" si="146"/>
        <v>19</v>
      </c>
      <c r="MH75" s="50">
        <v>9.1490000000000002E-2</v>
      </c>
      <c r="MI75" s="50">
        <v>9.5390000000000003E-2</v>
      </c>
      <c r="MJ75" s="50">
        <v>7.2483000000000006E-2</v>
      </c>
      <c r="MK75" s="50">
        <v>0.23474800000000001</v>
      </c>
      <c r="ML75" s="50">
        <v>0.21515100000000001</v>
      </c>
      <c r="MM75" s="50">
        <v>0.40510600000000002</v>
      </c>
      <c r="MN75" s="50">
        <v>0.24212</v>
      </c>
      <c r="MO75" s="50">
        <v>0.16059000000000001</v>
      </c>
      <c r="MP75" s="50">
        <v>0.35470200000000002</v>
      </c>
      <c r="MQ75" s="50">
        <v>6.83E-2</v>
      </c>
      <c r="MR75" s="43">
        <f t="shared" si="147"/>
        <v>0.19400800000000001</v>
      </c>
      <c r="MT75" s="50">
        <v>8.4195999999999993E-2</v>
      </c>
      <c r="MU75" s="50">
        <v>6.8196999999999994E-2</v>
      </c>
      <c r="MV75" s="50">
        <v>3.3760999999999999E-2</v>
      </c>
      <c r="MW75" s="50">
        <v>0.114257</v>
      </c>
      <c r="MX75" s="43">
        <f t="shared" si="148"/>
        <v>7.5102749999999996E-2</v>
      </c>
      <c r="MZ75" s="50">
        <v>3.1496999999999997E-2</v>
      </c>
      <c r="NA75" s="50">
        <v>8.3696000000000007E-2</v>
      </c>
      <c r="NB75" s="50">
        <v>3.8246000000000002E-2</v>
      </c>
      <c r="NC75" s="50">
        <v>7.3926000000000006E-2</v>
      </c>
      <c r="ND75" s="50">
        <v>6.3163999999999998E-2</v>
      </c>
      <c r="NE75" s="50">
        <v>8.4029000000000006E-2</v>
      </c>
      <c r="NF75" s="43">
        <f t="shared" si="149"/>
        <v>6.2426333333333334E-2</v>
      </c>
      <c r="NH75" s="43">
        <f t="shared" si="150"/>
        <v>0.11051236111111111</v>
      </c>
      <c r="NI75" s="43">
        <f t="shared" si="151"/>
        <v>4.1907891738806366E-2</v>
      </c>
      <c r="NJ75" s="43">
        <f t="shared" si="152"/>
        <v>20</v>
      </c>
      <c r="NM75" s="51">
        <v>0.114048</v>
      </c>
      <c r="NN75" s="51">
        <v>0.484676</v>
      </c>
      <c r="NO75" s="51">
        <v>0.66664800000000002</v>
      </c>
      <c r="NP75" s="51">
        <v>0.182703</v>
      </c>
      <c r="NQ75" s="51">
        <v>0.392926</v>
      </c>
      <c r="NR75" s="51">
        <v>0.58915099999999998</v>
      </c>
      <c r="NS75" s="43">
        <f t="shared" si="153"/>
        <v>0.4050253333333334</v>
      </c>
      <c r="NU75" s="51">
        <v>0.10700800000000001</v>
      </c>
      <c r="NV75" s="51">
        <v>0.378861</v>
      </c>
      <c r="NW75" s="43">
        <f t="shared" si="154"/>
        <v>0.2429345</v>
      </c>
      <c r="NY75" s="50">
        <v>0.79821600000000004</v>
      </c>
      <c r="NZ75" s="50">
        <v>0.40490700000000002</v>
      </c>
      <c r="OA75" s="50">
        <v>0.62760300000000002</v>
      </c>
      <c r="OB75" s="50">
        <v>0.70691199999999998</v>
      </c>
      <c r="OC75" s="50">
        <v>0.601576</v>
      </c>
      <c r="OD75" s="43">
        <f t="shared" si="88"/>
        <v>0.62784280000000003</v>
      </c>
      <c r="OF75" s="43">
        <f t="shared" si="89"/>
        <v>0.42526754444444448</v>
      </c>
      <c r="OG75" s="43">
        <f t="shared" si="90"/>
        <v>0.11157345888878561</v>
      </c>
      <c r="OH75" s="43">
        <f t="shared" si="91"/>
        <v>13</v>
      </c>
      <c r="OI75" s="74"/>
      <c r="OJ75" s="74"/>
      <c r="OU75" s="75"/>
      <c r="OV75" s="75"/>
      <c r="OW75" s="75"/>
      <c r="OX75" s="75"/>
      <c r="PD75" s="75"/>
      <c r="PE75" s="75"/>
      <c r="PF75" s="75"/>
      <c r="PG75" s="75"/>
      <c r="PH75" s="75"/>
      <c r="PI75" s="75"/>
      <c r="PJ75" s="75"/>
      <c r="PK75" s="75"/>
      <c r="PL75" s="75"/>
      <c r="PM75" s="75"/>
      <c r="PN75" s="75"/>
      <c r="PO75" s="75"/>
      <c r="PV75" s="74"/>
      <c r="PW75" s="74"/>
      <c r="PX75" s="74"/>
      <c r="PY75" s="74"/>
      <c r="PZ75" s="74"/>
      <c r="QA75" s="74"/>
      <c r="QB75" s="74"/>
      <c r="QC75" s="74"/>
      <c r="QD75" s="74"/>
      <c r="QE75" s="74"/>
      <c r="QF75" s="74"/>
      <c r="QG75" s="74"/>
      <c r="QN75" s="74"/>
      <c r="QO75" s="74"/>
      <c r="QP75" s="74"/>
      <c r="QQ75" s="74"/>
      <c r="QR75" s="74"/>
      <c r="QS75" s="74"/>
      <c r="QU75" s="74"/>
      <c r="QV75" s="74"/>
      <c r="QW75" s="74"/>
      <c r="QY75" s="74"/>
      <c r="QZ75" s="74"/>
      <c r="RA75" s="74"/>
      <c r="RG75" s="74"/>
      <c r="RI75" s="74"/>
      <c r="RQ75" s="74"/>
      <c r="RR75" s="74"/>
      <c r="RZ75" s="74"/>
      <c r="SA75" s="74"/>
      <c r="SB75" s="74"/>
      <c r="SC75" s="74"/>
      <c r="SI75" s="74"/>
      <c r="SJ75" s="74"/>
    </row>
    <row r="76" spans="1:504" x14ac:dyDescent="0.2">
      <c r="A76" s="58">
        <v>102.78</v>
      </c>
      <c r="B76" s="43">
        <f t="shared" si="82"/>
        <v>96</v>
      </c>
      <c r="C76" s="43">
        <v>68</v>
      </c>
      <c r="E76" s="50">
        <v>0.72463999999999995</v>
      </c>
      <c r="F76" s="50">
        <v>0.72410699999999995</v>
      </c>
      <c r="G76" s="50">
        <v>0.77313600000000005</v>
      </c>
      <c r="H76" s="50">
        <v>0.68853600000000004</v>
      </c>
      <c r="I76" s="50">
        <v>0.85575699999999999</v>
      </c>
      <c r="J76" s="50">
        <v>0.70200700000000005</v>
      </c>
      <c r="K76" s="50">
        <v>0.45399200000000001</v>
      </c>
      <c r="L76" s="50">
        <v>0.65415900000000005</v>
      </c>
      <c r="M76" s="50">
        <v>0.78676299999999999</v>
      </c>
      <c r="N76" s="50">
        <v>0.71287100000000003</v>
      </c>
      <c r="O76" s="70">
        <f t="shared" si="92"/>
        <v>0.70759679999999991</v>
      </c>
      <c r="Q76" s="50">
        <v>0.86422100000000002</v>
      </c>
      <c r="R76" s="50">
        <v>0.90856800000000004</v>
      </c>
      <c r="S76" s="50">
        <v>0.86851400000000001</v>
      </c>
      <c r="T76" s="50">
        <v>0.55114600000000002</v>
      </c>
      <c r="U76" s="70">
        <f t="shared" si="93"/>
        <v>0.79811224999999997</v>
      </c>
      <c r="W76" s="50">
        <v>0.58853900000000003</v>
      </c>
      <c r="X76" s="50">
        <v>0.68848200000000004</v>
      </c>
      <c r="Y76" s="50">
        <v>0.55497799999999997</v>
      </c>
      <c r="Z76" s="50">
        <v>0.82556499999999999</v>
      </c>
      <c r="AA76" s="50">
        <v>0.50602400000000003</v>
      </c>
      <c r="AB76" s="50">
        <v>0.56938299999999997</v>
      </c>
      <c r="AC76" s="50">
        <v>0.63242900000000002</v>
      </c>
      <c r="AD76" s="70">
        <f t="shared" si="94"/>
        <v>0.62362857142857142</v>
      </c>
      <c r="AF76" s="50">
        <v>0.53611200000000003</v>
      </c>
      <c r="AG76" s="50">
        <v>0.49035200000000001</v>
      </c>
      <c r="AH76" s="50">
        <v>0.68435100000000004</v>
      </c>
      <c r="AI76" s="50">
        <v>0.46533999999999998</v>
      </c>
      <c r="AJ76" s="50">
        <v>0.42376000000000003</v>
      </c>
      <c r="AK76" s="50">
        <v>0.61424800000000002</v>
      </c>
      <c r="AL76" s="50">
        <v>0.32229400000000002</v>
      </c>
      <c r="AM76" s="70">
        <f t="shared" si="95"/>
        <v>0.50520814285714288</v>
      </c>
      <c r="AO76" s="43">
        <f t="shared" si="96"/>
        <v>0.65863644107142849</v>
      </c>
      <c r="AP76" s="43">
        <f t="shared" si="97"/>
        <v>6.2327369357662039E-2</v>
      </c>
      <c r="AQ76" s="43">
        <f t="shared" si="98"/>
        <v>28</v>
      </c>
      <c r="AU76" s="51">
        <v>0.36979699999999999</v>
      </c>
      <c r="AV76" s="51">
        <v>0.49240099999999998</v>
      </c>
      <c r="AW76" s="115">
        <v>0.89605900000000005</v>
      </c>
      <c r="AX76" s="51">
        <v>0.33647100000000002</v>
      </c>
      <c r="AY76" s="51">
        <v>0.53080499999999997</v>
      </c>
      <c r="AZ76" s="51">
        <v>0.88031899999999996</v>
      </c>
      <c r="BA76" s="51">
        <v>0.63996200000000003</v>
      </c>
      <c r="BB76" s="51">
        <v>0.57921999999999996</v>
      </c>
      <c r="BC76" s="51">
        <v>0.61404300000000001</v>
      </c>
      <c r="BD76" s="51">
        <v>0.51393800000000001</v>
      </c>
      <c r="BE76" s="51">
        <v>0.85297299999999998</v>
      </c>
      <c r="BF76" s="51">
        <v>0.442969</v>
      </c>
      <c r="BG76" s="51">
        <v>0.90457500000000002</v>
      </c>
      <c r="BH76" s="51">
        <v>0.584951</v>
      </c>
      <c r="BI76" s="51">
        <v>0.59808499999999998</v>
      </c>
      <c r="BJ76" s="51">
        <v>0.37875999999999999</v>
      </c>
      <c r="BK76" s="51">
        <v>0.51591500000000001</v>
      </c>
      <c r="BL76" s="51">
        <v>0.25561400000000001</v>
      </c>
      <c r="BM76" s="43">
        <f t="shared" si="99"/>
        <v>0.57704761111111091</v>
      </c>
      <c r="BO76" s="50">
        <v>0.50317599999999996</v>
      </c>
      <c r="BP76" s="50">
        <v>0.65571299999999999</v>
      </c>
      <c r="BQ76" s="50">
        <v>0.42409599999999997</v>
      </c>
      <c r="BR76" s="50">
        <v>0.64230299999999996</v>
      </c>
      <c r="BS76" s="50">
        <v>0.59328800000000004</v>
      </c>
      <c r="BT76" s="50">
        <v>0.54196699999999998</v>
      </c>
      <c r="BU76" s="43">
        <f t="shared" si="100"/>
        <v>0.56009050000000005</v>
      </c>
      <c r="BW76" s="50">
        <v>0.78262799999999999</v>
      </c>
      <c r="BX76" s="50">
        <v>0.66317099999999995</v>
      </c>
      <c r="BY76" s="50">
        <v>0.71424500000000002</v>
      </c>
      <c r="BZ76" s="50">
        <v>0.68895600000000001</v>
      </c>
      <c r="CA76" s="43">
        <f t="shared" si="101"/>
        <v>0.71225000000000005</v>
      </c>
      <c r="CC76" s="51">
        <v>0.93364499999999995</v>
      </c>
      <c r="CD76" s="51">
        <v>0.55471800000000004</v>
      </c>
      <c r="CE76" s="51">
        <v>0.68317300000000003</v>
      </c>
      <c r="CF76" s="51">
        <v>0.50628399999999996</v>
      </c>
      <c r="CG76" s="51">
        <v>0.56998300000000002</v>
      </c>
      <c r="CH76" s="51">
        <v>0.83436299999999997</v>
      </c>
      <c r="CI76" s="51">
        <v>0.75786600000000004</v>
      </c>
      <c r="CJ76" s="51">
        <v>0.92576999999999998</v>
      </c>
      <c r="CK76" s="51">
        <v>0.48267700000000002</v>
      </c>
      <c r="CL76" s="51">
        <v>0.15801599999999999</v>
      </c>
      <c r="CM76" s="43">
        <f t="shared" si="102"/>
        <v>0.64064949999999998</v>
      </c>
      <c r="CO76" s="50">
        <v>0.69075500000000001</v>
      </c>
      <c r="CP76" s="50">
        <v>0.67006900000000003</v>
      </c>
      <c r="CQ76" s="50">
        <v>0.51729000000000003</v>
      </c>
      <c r="CR76" s="50">
        <v>0.61996600000000002</v>
      </c>
      <c r="CS76" s="50">
        <v>0.40507799999999999</v>
      </c>
      <c r="CT76" s="43">
        <f t="shared" si="103"/>
        <v>0.58063160000000003</v>
      </c>
      <c r="CV76" s="43">
        <f t="shared" si="104"/>
        <v>0.61413384222222223</v>
      </c>
      <c r="CW76" s="43">
        <f t="shared" si="105"/>
        <v>6.2746179435391625E-2</v>
      </c>
      <c r="CX76" s="43">
        <f t="shared" si="106"/>
        <v>43</v>
      </c>
      <c r="DB76" s="50">
        <v>0.59322200000000003</v>
      </c>
      <c r="DC76" s="50">
        <v>0.525196</v>
      </c>
      <c r="DD76" s="50">
        <v>0.40340399999999998</v>
      </c>
      <c r="DE76" s="50">
        <v>0.30385899999999999</v>
      </c>
      <c r="DF76" s="50">
        <v>0.83112799999999998</v>
      </c>
      <c r="DG76" s="50">
        <v>1.0752120000000001</v>
      </c>
      <c r="DH76" s="43">
        <f t="shared" si="107"/>
        <v>0.62200350000000004</v>
      </c>
      <c r="DJ76" s="50">
        <v>0.23172499999999999</v>
      </c>
      <c r="DK76" s="50">
        <v>0.31028899999999998</v>
      </c>
      <c r="DL76" s="50">
        <v>0.408918</v>
      </c>
      <c r="DM76" s="50">
        <v>0.343333</v>
      </c>
      <c r="DN76" s="50">
        <v>0.711063</v>
      </c>
      <c r="DO76" s="50">
        <v>0.563195</v>
      </c>
      <c r="DP76" s="50">
        <v>0.62783800000000001</v>
      </c>
      <c r="DQ76" s="50">
        <v>0.82128699999999999</v>
      </c>
      <c r="DR76" s="50">
        <v>0.40948800000000002</v>
      </c>
      <c r="DS76" s="50">
        <v>0.41688399999999998</v>
      </c>
      <c r="DT76" s="50">
        <v>0.51576100000000002</v>
      </c>
      <c r="DU76" s="50">
        <v>0.50592700000000002</v>
      </c>
      <c r="DV76" s="50">
        <v>0.84413899999999997</v>
      </c>
      <c r="DW76" s="43">
        <f t="shared" si="108"/>
        <v>0.5161420769230769</v>
      </c>
      <c r="DY76" s="50">
        <v>0.60524299999999998</v>
      </c>
      <c r="DZ76" s="50">
        <v>0.49793500000000002</v>
      </c>
      <c r="EA76" s="50">
        <v>0.35000300000000001</v>
      </c>
      <c r="EB76" s="50">
        <v>0.41150599999999998</v>
      </c>
      <c r="EC76" s="50">
        <v>0.73362799999999995</v>
      </c>
      <c r="ED76" s="43">
        <f t="shared" si="109"/>
        <v>0.51966299999999999</v>
      </c>
      <c r="EF76" s="50">
        <v>0.189859</v>
      </c>
      <c r="EG76" s="50">
        <v>0.37348100000000001</v>
      </c>
      <c r="EH76" s="50">
        <v>0.47168900000000002</v>
      </c>
      <c r="EI76" s="50">
        <v>0.66171800000000003</v>
      </c>
      <c r="EJ76" s="50">
        <v>0.33257799999999998</v>
      </c>
      <c r="EK76" s="43">
        <f t="shared" si="110"/>
        <v>0.40586500000000003</v>
      </c>
      <c r="EM76" s="43">
        <f t="shared" si="111"/>
        <v>0.51591839423076924</v>
      </c>
      <c r="EN76" s="43">
        <f t="shared" si="112"/>
        <v>4.4139807575943477E-2</v>
      </c>
      <c r="EO76" s="43">
        <f t="shared" si="113"/>
        <v>29</v>
      </c>
      <c r="ER76" s="50">
        <v>0.28808</v>
      </c>
      <c r="ES76" s="50">
        <v>0.87449600000000005</v>
      </c>
      <c r="ET76" s="50">
        <v>0.730375</v>
      </c>
      <c r="EU76" s="43">
        <f t="shared" si="114"/>
        <v>0.63098366666666672</v>
      </c>
      <c r="EW76" s="50">
        <v>0.35500900000000002</v>
      </c>
      <c r="EX76" s="50">
        <v>0.34207300000000002</v>
      </c>
      <c r="EY76" s="50">
        <v>0.25853700000000002</v>
      </c>
      <c r="EZ76" s="50">
        <v>0.29413899999999998</v>
      </c>
      <c r="FA76" s="50">
        <v>0.48851899999999998</v>
      </c>
      <c r="FB76" s="50">
        <v>0.38884999999999997</v>
      </c>
      <c r="FC76" s="43">
        <f t="shared" si="115"/>
        <v>0.35452116666666661</v>
      </c>
      <c r="FE76" s="50">
        <v>0.63704300000000003</v>
      </c>
      <c r="FF76" s="50">
        <v>0.84927299999999994</v>
      </c>
      <c r="FG76" s="50">
        <v>0.51190599999999997</v>
      </c>
      <c r="FH76" s="50">
        <v>0.563218</v>
      </c>
      <c r="FI76" s="50">
        <v>0.56836900000000001</v>
      </c>
      <c r="FJ76" s="50">
        <v>0.59112900000000002</v>
      </c>
      <c r="FK76" s="50">
        <v>0.42908600000000002</v>
      </c>
      <c r="FL76" s="50">
        <v>0.21294299999999999</v>
      </c>
      <c r="FM76" s="50">
        <v>0.60493799999999998</v>
      </c>
      <c r="FN76" s="50">
        <v>0.52353700000000003</v>
      </c>
      <c r="FO76" s="43">
        <f t="shared" si="116"/>
        <v>0.54914419999999997</v>
      </c>
      <c r="FQ76" s="51">
        <v>0.312027</v>
      </c>
      <c r="FR76" s="51">
        <v>1.1088979999999999</v>
      </c>
      <c r="FS76" s="51">
        <v>0.78142800000000001</v>
      </c>
      <c r="FT76" s="43">
        <f t="shared" si="117"/>
        <v>0.73411766666666667</v>
      </c>
      <c r="FV76" s="43">
        <f t="shared" si="118"/>
        <v>0.56719167500000001</v>
      </c>
      <c r="FW76" s="43">
        <f t="shared" si="119"/>
        <v>8.03576180600062E-2</v>
      </c>
      <c r="FX76" s="43">
        <f t="shared" si="120"/>
        <v>22</v>
      </c>
      <c r="GA76" s="50">
        <v>0.492033</v>
      </c>
      <c r="GB76" s="50">
        <v>0.55296599999999996</v>
      </c>
      <c r="GC76" s="43">
        <f t="shared" si="121"/>
        <v>0.52249950000000001</v>
      </c>
      <c r="GE76" s="50">
        <v>0.55031300000000005</v>
      </c>
      <c r="GF76" s="51">
        <v>0.50611899999999999</v>
      </c>
      <c r="GG76" s="51">
        <v>0.14785000000000001</v>
      </c>
      <c r="GH76" s="43">
        <f t="shared" si="122"/>
        <v>0.32698450000000001</v>
      </c>
      <c r="GJ76" s="50">
        <v>0.55371400000000004</v>
      </c>
      <c r="GK76" s="50">
        <v>0.440137</v>
      </c>
      <c r="GL76" s="50">
        <v>0.88268199999999997</v>
      </c>
      <c r="GM76" s="43">
        <f t="shared" si="123"/>
        <v>0.62551100000000004</v>
      </c>
      <c r="GO76" s="51">
        <v>0.58590299999999995</v>
      </c>
      <c r="GP76" s="51">
        <v>0.32786799999999999</v>
      </c>
      <c r="GQ76" s="51">
        <v>0.44047799999999998</v>
      </c>
      <c r="GR76" s="51">
        <v>0.60846999999999996</v>
      </c>
      <c r="GS76" s="51">
        <v>0.35650599999999999</v>
      </c>
      <c r="GT76" s="51">
        <v>0.43256899999999998</v>
      </c>
      <c r="GU76" s="51">
        <v>0.63130799999999998</v>
      </c>
      <c r="GV76" s="51">
        <v>0.54696999999999996</v>
      </c>
      <c r="GW76" s="51">
        <v>0.90128699999999995</v>
      </c>
      <c r="GX76" s="43">
        <f t="shared" si="124"/>
        <v>0.53681766666666664</v>
      </c>
      <c r="GZ76" s="43">
        <f t="shared" si="83"/>
        <v>0.50632699999999997</v>
      </c>
      <c r="HA76" s="43">
        <f t="shared" si="84"/>
        <v>6.3616609541390021E-2</v>
      </c>
      <c r="HB76" s="43">
        <f t="shared" si="125"/>
        <v>17</v>
      </c>
      <c r="HG76" s="51">
        <v>0.36979699999999999</v>
      </c>
      <c r="HH76" s="51">
        <v>0.49240099999999998</v>
      </c>
      <c r="HI76" s="51">
        <v>0.89605900000000005</v>
      </c>
      <c r="HJ76" s="51">
        <v>0.33647100000000002</v>
      </c>
      <c r="HK76" s="51">
        <v>0.53080499999999997</v>
      </c>
      <c r="HL76" s="51">
        <v>0.88031899999999996</v>
      </c>
      <c r="HM76" s="51">
        <v>0.63996200000000003</v>
      </c>
      <c r="HN76" s="51">
        <v>0.57921999999999996</v>
      </c>
      <c r="HO76" s="51">
        <v>0.61404300000000001</v>
      </c>
      <c r="HP76" s="51">
        <v>0.51393800000000001</v>
      </c>
      <c r="HQ76" s="51">
        <v>0.85297299999999998</v>
      </c>
      <c r="HR76" s="51">
        <v>0.442969</v>
      </c>
      <c r="HS76" s="51">
        <v>0.90457500000000002</v>
      </c>
      <c r="HT76" s="51">
        <v>0.584951</v>
      </c>
      <c r="HU76" s="51">
        <v>0.59808499999999998</v>
      </c>
      <c r="HV76" s="51">
        <v>0.37875999999999999</v>
      </c>
      <c r="HW76" s="51">
        <v>0.51591500000000001</v>
      </c>
      <c r="HX76" s="51">
        <v>0.25561400000000001</v>
      </c>
      <c r="HY76" s="71">
        <f t="shared" si="126"/>
        <v>0.57704761111111091</v>
      </c>
      <c r="IA76" s="50">
        <v>0.50317599999999996</v>
      </c>
      <c r="IB76" s="50">
        <v>0.65571299999999999</v>
      </c>
      <c r="IC76" s="50">
        <v>0.42409599999999997</v>
      </c>
      <c r="ID76" s="50">
        <v>0.64230299999999996</v>
      </c>
      <c r="IE76" s="50">
        <v>0.59328800000000004</v>
      </c>
      <c r="IF76" s="50">
        <v>0.54196699999999998</v>
      </c>
      <c r="IG76" s="70">
        <f t="shared" si="127"/>
        <v>0.56009050000000005</v>
      </c>
      <c r="II76" s="50">
        <v>0.78262799999999999</v>
      </c>
      <c r="IJ76" s="50">
        <v>0.66317099999999995</v>
      </c>
      <c r="IK76" s="50">
        <v>0.71424500000000002</v>
      </c>
      <c r="IL76" s="86">
        <v>0.68895600000000001</v>
      </c>
      <c r="IM76" s="95">
        <f t="shared" si="128"/>
        <v>0.71225000000000005</v>
      </c>
      <c r="IN76" s="74"/>
      <c r="IO76" s="74">
        <f t="shared" si="129"/>
        <v>0.61646270370370371</v>
      </c>
      <c r="IP76" s="74">
        <f t="shared" si="130"/>
        <v>4.8143156326122975E-2</v>
      </c>
      <c r="IQ76" s="74">
        <f t="shared" si="131"/>
        <v>28</v>
      </c>
      <c r="IR76" s="74"/>
      <c r="IS76" s="74"/>
      <c r="IT76" s="50">
        <v>0.67017499999999997</v>
      </c>
      <c r="IU76" s="50">
        <v>0.72098799999999996</v>
      </c>
      <c r="IV76" s="50">
        <v>0.60674899999999998</v>
      </c>
      <c r="IW76" s="50">
        <v>0.619313</v>
      </c>
      <c r="IX76" s="50">
        <v>0.44887300000000002</v>
      </c>
      <c r="IY76" s="50">
        <v>0.554589</v>
      </c>
      <c r="IZ76" s="50">
        <v>0.71438000000000001</v>
      </c>
      <c r="JA76" s="43">
        <f t="shared" si="132"/>
        <v>0.6192952857142856</v>
      </c>
      <c r="JC76" s="50">
        <v>0.31772099999999998</v>
      </c>
      <c r="JD76" s="50">
        <v>0.81522399999999995</v>
      </c>
      <c r="JE76" s="50">
        <v>0.78740600000000005</v>
      </c>
      <c r="JF76" s="43">
        <f t="shared" si="133"/>
        <v>0.64011699999999994</v>
      </c>
      <c r="JH76" s="51">
        <v>0.49737700000000001</v>
      </c>
      <c r="JI76" s="51">
        <v>0.60458400000000001</v>
      </c>
      <c r="JJ76" s="152">
        <v>0.83194100000000004</v>
      </c>
      <c r="JK76" s="51">
        <v>0.74233300000000002</v>
      </c>
      <c r="JL76" s="51">
        <v>0.673095</v>
      </c>
      <c r="JM76" s="51">
        <v>0.70180699999999996</v>
      </c>
      <c r="JN76" s="51">
        <v>0.59337200000000001</v>
      </c>
      <c r="JO76" s="51">
        <v>0.819442</v>
      </c>
      <c r="JP76" s="51">
        <v>0.441085</v>
      </c>
      <c r="JQ76" s="51">
        <v>0.62537699999999996</v>
      </c>
      <c r="JR76" s="51">
        <v>0.819353</v>
      </c>
      <c r="JS76" s="43">
        <f t="shared" si="134"/>
        <v>0.66816054545454551</v>
      </c>
      <c r="JU76" s="43">
        <f t="shared" si="85"/>
        <v>0.62970614285714277</v>
      </c>
      <c r="JV76" s="43">
        <f t="shared" si="86"/>
        <v>1.0410857142857166E-2</v>
      </c>
      <c r="JW76" s="43">
        <f t="shared" si="87"/>
        <v>10</v>
      </c>
      <c r="JZ76" s="50">
        <v>-8.3370000000000007E-3</v>
      </c>
      <c r="KA76" s="50">
        <v>0.23114499999999999</v>
      </c>
      <c r="KB76" s="50">
        <v>-8.6739999999999994E-3</v>
      </c>
      <c r="KC76" s="50">
        <v>1.9962000000000001E-2</v>
      </c>
      <c r="KD76" s="50">
        <v>4.6843999999999997E-2</v>
      </c>
      <c r="KE76" s="50">
        <v>5.1748000000000002E-2</v>
      </c>
      <c r="KF76" s="50">
        <v>-1.7923999999999999E-2</v>
      </c>
      <c r="KG76" s="50">
        <v>4.7577000000000001E-2</v>
      </c>
      <c r="KH76" s="50">
        <v>0.26152999999999998</v>
      </c>
      <c r="KI76" s="50">
        <v>8.3468000000000001E-2</v>
      </c>
      <c r="KJ76" s="43">
        <f t="shared" si="135"/>
        <v>7.0733899999999988E-2</v>
      </c>
      <c r="KL76" s="50">
        <v>0.161466</v>
      </c>
      <c r="KM76" s="50">
        <v>0.212703</v>
      </c>
      <c r="KN76" s="50">
        <v>0.120513</v>
      </c>
      <c r="KO76" s="50">
        <v>0.110721</v>
      </c>
      <c r="KP76" s="50">
        <v>9.8468E-2</v>
      </c>
      <c r="KQ76" s="43">
        <f t="shared" si="136"/>
        <v>0.14077419999999999</v>
      </c>
      <c r="KS76" s="50">
        <v>6.3338000000000005E-2</v>
      </c>
      <c r="KT76" s="50">
        <v>-5.6100000000000004E-3</v>
      </c>
      <c r="KU76" s="50">
        <v>6.3991000000000006E-2</v>
      </c>
      <c r="KV76" s="43">
        <f t="shared" si="137"/>
        <v>4.0573000000000005E-2</v>
      </c>
      <c r="KX76" s="43">
        <f t="shared" si="138"/>
        <v>8.4027033333333334E-2</v>
      </c>
      <c r="KY76" s="43">
        <f t="shared" si="139"/>
        <v>2.9679401755669601E-2</v>
      </c>
      <c r="KZ76" s="43">
        <f t="shared" si="140"/>
        <v>18</v>
      </c>
      <c r="LD76" s="50">
        <v>0.78262799999999999</v>
      </c>
      <c r="LE76" s="50">
        <v>0.66317099999999995</v>
      </c>
      <c r="LF76" s="50">
        <v>0.71424500000000002</v>
      </c>
      <c r="LG76" s="50">
        <v>0.68895600000000001</v>
      </c>
      <c r="LH76" s="43">
        <f t="shared" si="141"/>
        <v>0.71225000000000005</v>
      </c>
      <c r="LJ76" s="51">
        <v>0.93364499999999995</v>
      </c>
      <c r="LK76" s="51">
        <v>0.55471800000000004</v>
      </c>
      <c r="LL76" s="51">
        <v>0.68317300000000003</v>
      </c>
      <c r="LM76" s="51">
        <v>0.50628399999999996</v>
      </c>
      <c r="LN76" s="51">
        <v>0.56998300000000002</v>
      </c>
      <c r="LO76" s="51">
        <v>0.83436299999999997</v>
      </c>
      <c r="LP76" s="51">
        <v>0.75786600000000004</v>
      </c>
      <c r="LQ76" s="51">
        <v>0.92576999999999998</v>
      </c>
      <c r="LR76" s="51">
        <v>0.48267700000000002</v>
      </c>
      <c r="LS76" s="51">
        <v>0.15801599999999999</v>
      </c>
      <c r="LT76" s="43">
        <f t="shared" si="142"/>
        <v>0.64064949999999998</v>
      </c>
      <c r="LV76" s="50">
        <v>0.69075500000000001</v>
      </c>
      <c r="LW76" s="50">
        <v>0.67006900000000003</v>
      </c>
      <c r="LX76" s="50">
        <v>0.51729000000000003</v>
      </c>
      <c r="LY76" s="50">
        <v>0.61996600000000002</v>
      </c>
      <c r="LZ76" s="50">
        <v>0.40507799999999999</v>
      </c>
      <c r="MA76" s="74">
        <f t="shared" si="143"/>
        <v>0.58063160000000003</v>
      </c>
      <c r="MB76" s="74"/>
      <c r="MC76" s="74">
        <f t="shared" si="144"/>
        <v>0.64451036666666672</v>
      </c>
      <c r="MD76" s="74">
        <f t="shared" si="145"/>
        <v>3.8043968086076997E-2</v>
      </c>
      <c r="ME76" s="43">
        <f t="shared" si="146"/>
        <v>19</v>
      </c>
      <c r="MH76" s="50">
        <v>9.0173000000000003E-2</v>
      </c>
      <c r="MI76" s="50">
        <v>8.9633000000000004E-2</v>
      </c>
      <c r="MJ76" s="50">
        <v>7.4818999999999997E-2</v>
      </c>
      <c r="MK76" s="50">
        <v>0.241535</v>
      </c>
      <c r="ML76" s="50">
        <v>0.208984</v>
      </c>
      <c r="MM76" s="50">
        <v>0.38785799999999998</v>
      </c>
      <c r="MN76" s="50">
        <v>0.24502299999999999</v>
      </c>
      <c r="MO76" s="50">
        <v>0.166403</v>
      </c>
      <c r="MP76" s="50">
        <v>0.297983</v>
      </c>
      <c r="MQ76" s="50">
        <v>6.7856E-2</v>
      </c>
      <c r="MR76" s="43">
        <f t="shared" si="147"/>
        <v>0.18702670000000002</v>
      </c>
      <c r="MT76" s="50">
        <v>7.9665E-2</v>
      </c>
      <c r="MU76" s="50">
        <v>6.4508999999999997E-2</v>
      </c>
      <c r="MV76" s="50">
        <v>3.3956E-2</v>
      </c>
      <c r="MW76" s="50">
        <v>0.11419</v>
      </c>
      <c r="MX76" s="43">
        <f t="shared" si="148"/>
        <v>7.3080000000000006E-2</v>
      </c>
      <c r="MZ76" s="50">
        <v>3.9065000000000003E-2</v>
      </c>
      <c r="NA76" s="50">
        <v>7.6871999999999996E-2</v>
      </c>
      <c r="NB76" s="50">
        <v>3.9717000000000002E-2</v>
      </c>
      <c r="NC76" s="50">
        <v>8.6304000000000006E-2</v>
      </c>
      <c r="ND76" s="50">
        <v>5.1590999999999998E-2</v>
      </c>
      <c r="NE76" s="50">
        <v>8.5859000000000005E-2</v>
      </c>
      <c r="NF76" s="43">
        <f t="shared" si="149"/>
        <v>6.3234666666666675E-2</v>
      </c>
      <c r="NH76" s="43">
        <f t="shared" si="150"/>
        <v>0.10778045555555556</v>
      </c>
      <c r="NI76" s="43">
        <f t="shared" si="151"/>
        <v>3.9724921191541689E-2</v>
      </c>
      <c r="NJ76" s="43">
        <f t="shared" si="152"/>
        <v>20</v>
      </c>
      <c r="NM76" s="51">
        <v>0.15216499999999999</v>
      </c>
      <c r="NN76" s="51">
        <v>0.439224</v>
      </c>
      <c r="NO76" s="51">
        <v>0.77069799999999999</v>
      </c>
      <c r="NP76" s="51">
        <v>0.23008999999999999</v>
      </c>
      <c r="NQ76" s="51">
        <v>0.37084699999999998</v>
      </c>
      <c r="NR76" s="51">
        <v>0.387764</v>
      </c>
      <c r="NS76" s="43">
        <f t="shared" si="153"/>
        <v>0.39179799999999992</v>
      </c>
      <c r="NU76" s="51">
        <v>9.7828999999999999E-2</v>
      </c>
      <c r="NV76" s="51">
        <v>0.425431</v>
      </c>
      <c r="NW76" s="43">
        <f t="shared" si="154"/>
        <v>0.26163000000000003</v>
      </c>
      <c r="NY76" s="50">
        <v>1.0628850000000001</v>
      </c>
      <c r="NZ76" s="50">
        <v>0.478688</v>
      </c>
      <c r="OA76" s="50">
        <v>0.60055800000000004</v>
      </c>
      <c r="OB76" s="50">
        <v>0.64611700000000005</v>
      </c>
      <c r="OC76" s="50">
        <v>0.61514000000000002</v>
      </c>
      <c r="OD76" s="43">
        <f t="shared" si="88"/>
        <v>0.6806776000000001</v>
      </c>
      <c r="OF76" s="43">
        <f t="shared" si="89"/>
        <v>0.44470186666666667</v>
      </c>
      <c r="OG76" s="43">
        <f t="shared" si="90"/>
        <v>0.12382694523359798</v>
      </c>
      <c r="OH76" s="43">
        <f t="shared" si="91"/>
        <v>13</v>
      </c>
      <c r="OI76" s="74"/>
      <c r="OJ76" s="74"/>
      <c r="OU76" s="75"/>
      <c r="OV76" s="75"/>
      <c r="OW76" s="75"/>
      <c r="OX76" s="75"/>
      <c r="PD76" s="75"/>
      <c r="PE76" s="75"/>
      <c r="PF76" s="75"/>
      <c r="PG76" s="75"/>
      <c r="PH76" s="75"/>
      <c r="PI76" s="75"/>
      <c r="PJ76" s="75"/>
      <c r="PK76" s="75"/>
      <c r="PL76" s="75"/>
      <c r="PM76" s="75"/>
      <c r="PN76" s="75"/>
      <c r="PO76" s="75"/>
      <c r="PV76" s="74"/>
      <c r="PW76" s="74"/>
      <c r="PX76" s="74"/>
      <c r="PY76" s="74"/>
      <c r="PZ76" s="74"/>
      <c r="QA76" s="74"/>
      <c r="QB76" s="74"/>
      <c r="QC76" s="74"/>
      <c r="QD76" s="74"/>
      <c r="QE76" s="74"/>
      <c r="QF76" s="74"/>
      <c r="QG76" s="74"/>
      <c r="QN76" s="74"/>
      <c r="QO76" s="74"/>
      <c r="QP76" s="74"/>
      <c r="QQ76" s="74"/>
      <c r="QR76" s="74"/>
      <c r="QS76" s="74"/>
      <c r="QU76" s="74"/>
      <c r="QV76" s="74"/>
      <c r="QW76" s="74"/>
      <c r="QY76" s="74"/>
      <c r="QZ76" s="74"/>
      <c r="RA76" s="74"/>
      <c r="RG76" s="74"/>
      <c r="RI76" s="74"/>
      <c r="RQ76" s="74"/>
      <c r="RR76" s="74"/>
      <c r="RZ76" s="74"/>
      <c r="SA76" s="74"/>
      <c r="SB76" s="74"/>
      <c r="SC76" s="74"/>
      <c r="SI76" s="74"/>
      <c r="SJ76" s="74"/>
    </row>
    <row r="77" spans="1:504" x14ac:dyDescent="0.2">
      <c r="A77" s="58">
        <v>104.39</v>
      </c>
      <c r="B77" s="43">
        <f t="shared" ref="B77:B88" si="155">B76+1.5</f>
        <v>97.5</v>
      </c>
      <c r="C77" s="43">
        <v>69</v>
      </c>
      <c r="E77" s="50">
        <v>0.81657999999999997</v>
      </c>
      <c r="F77" s="50">
        <v>0.69255199999999995</v>
      </c>
      <c r="G77" s="50">
        <v>0.727576</v>
      </c>
      <c r="H77" s="50">
        <v>0.70583499999999999</v>
      </c>
      <c r="I77" s="50">
        <v>0.86928099999999997</v>
      </c>
      <c r="J77" s="50">
        <v>0.67928200000000005</v>
      </c>
      <c r="K77" s="50">
        <v>0.48200199999999999</v>
      </c>
      <c r="L77" s="50">
        <v>0.65358799999999995</v>
      </c>
      <c r="M77" s="50">
        <v>0.81301500000000004</v>
      </c>
      <c r="N77" s="50">
        <v>0.71604100000000004</v>
      </c>
      <c r="O77" s="70">
        <f t="shared" si="92"/>
        <v>0.71557519999999997</v>
      </c>
      <c r="Q77" s="50">
        <v>0.69571099999999997</v>
      </c>
      <c r="R77" s="50">
        <v>0.91197399999999995</v>
      </c>
      <c r="S77" s="50">
        <v>0.75095500000000004</v>
      </c>
      <c r="T77" s="50">
        <v>0.54368700000000003</v>
      </c>
      <c r="U77" s="70">
        <f t="shared" si="93"/>
        <v>0.72558175000000014</v>
      </c>
      <c r="W77" s="50">
        <v>0.53214399999999995</v>
      </c>
      <c r="X77" s="50">
        <v>0.65386699999999998</v>
      </c>
      <c r="Y77" s="50">
        <v>0.53068300000000002</v>
      </c>
      <c r="Z77" s="50">
        <v>0.859294</v>
      </c>
      <c r="AA77" s="50">
        <v>0.49859300000000001</v>
      </c>
      <c r="AB77" s="50">
        <v>0.60018499999999997</v>
      </c>
      <c r="AC77" s="50">
        <v>0.58861200000000002</v>
      </c>
      <c r="AD77" s="70">
        <f t="shared" si="94"/>
        <v>0.6090540000000001</v>
      </c>
      <c r="AF77" s="50">
        <v>0.59775299999999998</v>
      </c>
      <c r="AG77" s="50">
        <v>0.42557899999999999</v>
      </c>
      <c r="AH77" s="50">
        <v>0.72768299999999997</v>
      </c>
      <c r="AI77" s="50">
        <v>0.47273100000000001</v>
      </c>
      <c r="AJ77" s="50">
        <v>0.44539499999999999</v>
      </c>
      <c r="AK77" s="50">
        <v>0.56950699999999999</v>
      </c>
      <c r="AL77" s="50">
        <v>0.31564300000000001</v>
      </c>
      <c r="AM77" s="70">
        <f t="shared" si="95"/>
        <v>0.50775585714285709</v>
      </c>
      <c r="AO77" s="43">
        <f t="shared" si="96"/>
        <v>0.63949170178571435</v>
      </c>
      <c r="AP77" s="43">
        <f t="shared" si="97"/>
        <v>5.1219284743659096E-2</v>
      </c>
      <c r="AQ77" s="43">
        <f t="shared" si="98"/>
        <v>28</v>
      </c>
      <c r="AU77" s="51">
        <v>0.36335499999999998</v>
      </c>
      <c r="AV77" s="51">
        <v>0.39877099999999999</v>
      </c>
      <c r="AW77" s="51">
        <v>0.73868900000000004</v>
      </c>
      <c r="AX77" s="51">
        <v>0.33212700000000001</v>
      </c>
      <c r="AY77" s="51">
        <v>0.48074299999999998</v>
      </c>
      <c r="AZ77" s="51">
        <v>0.87048999999999999</v>
      </c>
      <c r="BA77" s="51">
        <v>0.68584400000000001</v>
      </c>
      <c r="BB77" s="51">
        <v>0.476574</v>
      </c>
      <c r="BC77" s="51">
        <v>0.60499899999999995</v>
      </c>
      <c r="BD77" s="51">
        <v>0.46302599999999999</v>
      </c>
      <c r="BE77" s="51">
        <v>0.79173300000000002</v>
      </c>
      <c r="BF77" s="51">
        <v>0.49556</v>
      </c>
      <c r="BG77" s="51">
        <v>0.89597099999999996</v>
      </c>
      <c r="BH77" s="51">
        <v>0.61488299999999996</v>
      </c>
      <c r="BI77" s="51">
        <v>0.59514299999999998</v>
      </c>
      <c r="BJ77" s="51">
        <v>0.31868800000000003</v>
      </c>
      <c r="BK77" s="51">
        <v>0.54575399999999996</v>
      </c>
      <c r="BL77" s="51">
        <v>0.284109</v>
      </c>
      <c r="BM77" s="43">
        <f t="shared" si="99"/>
        <v>0.55313661111111123</v>
      </c>
      <c r="BO77" s="50">
        <v>0.41458600000000001</v>
      </c>
      <c r="BP77" s="50">
        <v>0.52431899999999998</v>
      </c>
      <c r="BQ77" s="50">
        <v>0.42729699999999998</v>
      </c>
      <c r="BR77" s="50">
        <v>0.77414300000000003</v>
      </c>
      <c r="BS77" s="50">
        <v>0.70971799999999996</v>
      </c>
      <c r="BT77" s="50">
        <v>0.53983999999999999</v>
      </c>
      <c r="BU77" s="43">
        <f t="shared" si="100"/>
        <v>0.56498383333333335</v>
      </c>
      <c r="BW77" s="50">
        <v>0.74988900000000003</v>
      </c>
      <c r="BX77" s="50">
        <v>0.80315700000000001</v>
      </c>
      <c r="BY77" s="50">
        <v>0.59298700000000004</v>
      </c>
      <c r="BZ77" s="50">
        <v>0.73247099999999998</v>
      </c>
      <c r="CA77" s="43">
        <f t="shared" si="101"/>
        <v>0.71962599999999999</v>
      </c>
      <c r="CC77" s="51">
        <v>1.0111460000000001</v>
      </c>
      <c r="CD77" s="51">
        <v>0.52470000000000006</v>
      </c>
      <c r="CE77" s="51">
        <v>0.70329200000000003</v>
      </c>
      <c r="CF77" s="51">
        <v>0.51761400000000002</v>
      </c>
      <c r="CG77" s="51">
        <v>0.58670100000000003</v>
      </c>
      <c r="CH77" s="51">
        <v>0.88579600000000003</v>
      </c>
      <c r="CI77" s="51">
        <v>0.72867199999999999</v>
      </c>
      <c r="CJ77" s="51">
        <v>0.94245900000000005</v>
      </c>
      <c r="CK77" s="51">
        <v>0.444878</v>
      </c>
      <c r="CL77" s="51">
        <v>0.142901</v>
      </c>
      <c r="CM77" s="43">
        <f t="shared" si="102"/>
        <v>0.64881590000000011</v>
      </c>
      <c r="CO77" s="50">
        <v>0.67419600000000002</v>
      </c>
      <c r="CP77" s="50">
        <v>0.63838399999999995</v>
      </c>
      <c r="CQ77" s="50">
        <v>0.46593299999999999</v>
      </c>
      <c r="CR77" s="50">
        <v>0.605097</v>
      </c>
      <c r="CS77" s="50">
        <v>0.44909500000000002</v>
      </c>
      <c r="CT77" s="43">
        <f t="shared" si="103"/>
        <v>0.56654099999999996</v>
      </c>
      <c r="CV77" s="43">
        <f t="shared" si="104"/>
        <v>0.61062066888888888</v>
      </c>
      <c r="CW77" s="43">
        <f t="shared" si="105"/>
        <v>7.1887399378736505E-2</v>
      </c>
      <c r="CX77" s="43">
        <f t="shared" si="106"/>
        <v>43</v>
      </c>
      <c r="DB77" s="50">
        <v>0.61282400000000004</v>
      </c>
      <c r="DC77" s="50">
        <v>0.47242899999999999</v>
      </c>
      <c r="DD77" s="50">
        <v>0.43255199999999999</v>
      </c>
      <c r="DE77" s="50">
        <v>0.27322099999999999</v>
      </c>
      <c r="DF77" s="50">
        <v>0.97853500000000004</v>
      </c>
      <c r="DG77" s="50">
        <v>1.2325379999999999</v>
      </c>
      <c r="DH77" s="43">
        <f t="shared" si="107"/>
        <v>0.6670164999999999</v>
      </c>
      <c r="DJ77" s="50">
        <v>0.22977600000000001</v>
      </c>
      <c r="DK77" s="50">
        <v>0.32481199999999999</v>
      </c>
      <c r="DL77" s="50">
        <v>0.386326</v>
      </c>
      <c r="DM77" s="50">
        <v>0.334872</v>
      </c>
      <c r="DN77" s="50">
        <v>0.75990400000000002</v>
      </c>
      <c r="DO77" s="50">
        <v>0.58316500000000004</v>
      </c>
      <c r="DP77" s="50">
        <v>0.59726199999999996</v>
      </c>
      <c r="DQ77" s="50">
        <v>0.86649100000000001</v>
      </c>
      <c r="DR77" s="50">
        <v>0.370699</v>
      </c>
      <c r="DS77" s="50">
        <v>0.43324600000000002</v>
      </c>
      <c r="DT77" s="50">
        <v>0.45339800000000002</v>
      </c>
      <c r="DU77" s="50">
        <v>0.50793100000000002</v>
      </c>
      <c r="DV77" s="50">
        <v>0.89833799999999997</v>
      </c>
      <c r="DW77" s="43">
        <f t="shared" si="108"/>
        <v>0.51894000000000007</v>
      </c>
      <c r="DY77" s="50">
        <v>0.57628500000000005</v>
      </c>
      <c r="DZ77" s="50">
        <v>0.52235600000000004</v>
      </c>
      <c r="EA77" s="50">
        <v>0.308753</v>
      </c>
      <c r="EB77" s="50">
        <v>0.41739700000000002</v>
      </c>
      <c r="EC77" s="50">
        <v>0.80884400000000001</v>
      </c>
      <c r="ED77" s="43">
        <f t="shared" si="109"/>
        <v>0.52672700000000006</v>
      </c>
      <c r="EF77" s="50">
        <v>0.16837299999999999</v>
      </c>
      <c r="EG77" s="50">
        <v>0.40653600000000001</v>
      </c>
      <c r="EH77" s="50">
        <v>0.52111700000000005</v>
      </c>
      <c r="EI77" s="50">
        <v>0.72929699999999997</v>
      </c>
      <c r="EJ77" s="50">
        <v>0.29570200000000002</v>
      </c>
      <c r="EK77" s="43">
        <f t="shared" si="110"/>
        <v>0.424205</v>
      </c>
      <c r="EM77" s="43">
        <f t="shared" si="111"/>
        <v>0.5342221250000001</v>
      </c>
      <c r="EN77" s="43">
        <f t="shared" si="112"/>
        <v>5.0023189679210822E-2</v>
      </c>
      <c r="EO77" s="43">
        <f t="shared" si="113"/>
        <v>29</v>
      </c>
      <c r="ER77" s="50">
        <v>0.31759700000000002</v>
      </c>
      <c r="ES77" s="50">
        <v>0.78778800000000004</v>
      </c>
      <c r="ET77" s="50">
        <v>0.70561799999999997</v>
      </c>
      <c r="EU77" s="43">
        <f t="shared" si="114"/>
        <v>0.6036676666666666</v>
      </c>
      <c r="EW77" s="50">
        <v>0.34662799999999999</v>
      </c>
      <c r="EX77" s="50">
        <v>0.38145400000000002</v>
      </c>
      <c r="EY77" s="50">
        <v>0.27384799999999998</v>
      </c>
      <c r="EZ77" s="50">
        <v>0.282698</v>
      </c>
      <c r="FA77" s="50">
        <v>0.51605800000000002</v>
      </c>
      <c r="FB77" s="50">
        <v>0.40923199999999998</v>
      </c>
      <c r="FC77" s="43">
        <f t="shared" si="115"/>
        <v>0.36831966666666666</v>
      </c>
      <c r="FE77" s="50">
        <v>0.65923699999999996</v>
      </c>
      <c r="FF77" s="50">
        <v>0.81660299999999997</v>
      </c>
      <c r="FG77" s="50">
        <v>0.479159</v>
      </c>
      <c r="FH77" s="50">
        <v>0.58851500000000001</v>
      </c>
      <c r="FI77" s="50">
        <v>0.62563199999999997</v>
      </c>
      <c r="FJ77" s="50">
        <v>0.57847999999999999</v>
      </c>
      <c r="FK77" s="50">
        <v>0.4597</v>
      </c>
      <c r="FL77" s="50">
        <v>0.26547799999999999</v>
      </c>
      <c r="FM77" s="50">
        <v>0.55180099999999999</v>
      </c>
      <c r="FN77" s="50">
        <v>0.54141899999999998</v>
      </c>
      <c r="FO77" s="43">
        <f t="shared" si="116"/>
        <v>0.55660240000000005</v>
      </c>
      <c r="FQ77" s="51">
        <v>0.27442699999999998</v>
      </c>
      <c r="FR77" s="51">
        <v>1.112711</v>
      </c>
      <c r="FS77" s="51">
        <v>0.79440299999999997</v>
      </c>
      <c r="FT77" s="43">
        <f t="shared" si="117"/>
        <v>0.72718033333333343</v>
      </c>
      <c r="FV77" s="43">
        <f t="shared" si="118"/>
        <v>0.56394251666666673</v>
      </c>
      <c r="FW77" s="43">
        <f t="shared" si="119"/>
        <v>7.4468589064688465E-2</v>
      </c>
      <c r="FX77" s="43">
        <f t="shared" si="120"/>
        <v>22</v>
      </c>
      <c r="GA77" s="50">
        <v>0.49893799999999999</v>
      </c>
      <c r="GB77" s="50">
        <v>0.482956</v>
      </c>
      <c r="GC77" s="43">
        <f t="shared" si="121"/>
        <v>0.49094700000000002</v>
      </c>
      <c r="GE77" s="50">
        <v>0.51892899999999997</v>
      </c>
      <c r="GF77" s="51">
        <v>0.49123499999999998</v>
      </c>
      <c r="GG77" s="51">
        <v>0.232985</v>
      </c>
      <c r="GH77" s="43">
        <f t="shared" si="122"/>
        <v>0.36210999999999999</v>
      </c>
      <c r="GJ77" s="50">
        <v>0.58720300000000003</v>
      </c>
      <c r="GK77" s="50">
        <v>0.42746099999999998</v>
      </c>
      <c r="GL77" s="50">
        <v>0.78988599999999998</v>
      </c>
      <c r="GM77" s="43">
        <f t="shared" si="123"/>
        <v>0.60151666666666659</v>
      </c>
      <c r="GO77" s="51">
        <v>0.48738100000000001</v>
      </c>
      <c r="GP77" s="51">
        <v>0.33779399999999998</v>
      </c>
      <c r="GQ77" s="51">
        <v>0.46508500000000003</v>
      </c>
      <c r="GR77" s="51">
        <v>0.47621000000000002</v>
      </c>
      <c r="GS77" s="51">
        <v>0.37666300000000003</v>
      </c>
      <c r="GT77" s="51">
        <v>0.511463</v>
      </c>
      <c r="GU77" s="51">
        <v>0.64694300000000005</v>
      </c>
      <c r="GV77" s="51">
        <v>0.61582999999999999</v>
      </c>
      <c r="GW77" s="51">
        <v>0.84748100000000004</v>
      </c>
      <c r="GX77" s="43">
        <f t="shared" si="124"/>
        <v>0.52942777777777783</v>
      </c>
      <c r="GZ77" s="43">
        <f t="shared" si="83"/>
        <v>0.49337566666666666</v>
      </c>
      <c r="HA77" s="43">
        <f t="shared" si="84"/>
        <v>4.9652141941600773E-2</v>
      </c>
      <c r="HB77" s="43">
        <f t="shared" si="125"/>
        <v>17</v>
      </c>
      <c r="HG77" s="51">
        <v>0.36335499999999998</v>
      </c>
      <c r="HH77" s="51">
        <v>0.39877099999999999</v>
      </c>
      <c r="HI77" s="51">
        <v>0.73868900000000004</v>
      </c>
      <c r="HJ77" s="51">
        <v>0.33212700000000001</v>
      </c>
      <c r="HK77" s="51">
        <v>0.48074299999999998</v>
      </c>
      <c r="HL77" s="51">
        <v>0.87048999999999999</v>
      </c>
      <c r="HM77" s="51">
        <v>0.68584400000000001</v>
      </c>
      <c r="HN77" s="51">
        <v>0.476574</v>
      </c>
      <c r="HO77" s="51">
        <v>0.60499899999999995</v>
      </c>
      <c r="HP77" s="51">
        <v>0.46302599999999999</v>
      </c>
      <c r="HQ77" s="51">
        <v>0.79173300000000002</v>
      </c>
      <c r="HR77" s="51">
        <v>0.49556</v>
      </c>
      <c r="HS77" s="51">
        <v>0.89597099999999996</v>
      </c>
      <c r="HT77" s="51">
        <v>0.61488299999999996</v>
      </c>
      <c r="HU77" s="51">
        <v>0.59514299999999998</v>
      </c>
      <c r="HV77" s="51">
        <v>0.31868800000000003</v>
      </c>
      <c r="HW77" s="51">
        <v>0.54575399999999996</v>
      </c>
      <c r="HX77" s="51">
        <v>0.284109</v>
      </c>
      <c r="HY77" s="71">
        <f t="shared" si="126"/>
        <v>0.55313661111111123</v>
      </c>
      <c r="IA77" s="50">
        <v>0.41458600000000001</v>
      </c>
      <c r="IB77" s="50">
        <v>0.52431899999999998</v>
      </c>
      <c r="IC77" s="50">
        <v>0.42729699999999998</v>
      </c>
      <c r="ID77" s="50">
        <v>0.77414300000000003</v>
      </c>
      <c r="IE77" s="50">
        <v>0.70971799999999996</v>
      </c>
      <c r="IF77" s="50">
        <v>0.53983999999999999</v>
      </c>
      <c r="IG77" s="70">
        <f t="shared" si="127"/>
        <v>0.56498383333333335</v>
      </c>
      <c r="II77" s="50">
        <v>0.74988900000000003</v>
      </c>
      <c r="IJ77" s="50">
        <v>0.80315700000000001</v>
      </c>
      <c r="IK77" s="50">
        <v>0.59298700000000004</v>
      </c>
      <c r="IL77" s="86">
        <v>0.73247099999999998</v>
      </c>
      <c r="IM77" s="95">
        <f t="shared" si="128"/>
        <v>0.71962599999999999</v>
      </c>
      <c r="IN77" s="74"/>
      <c r="IO77" s="74">
        <f t="shared" si="129"/>
        <v>0.61258214814814815</v>
      </c>
      <c r="IP77" s="74">
        <f t="shared" si="130"/>
        <v>5.3631081886833222E-2</v>
      </c>
      <c r="IQ77" s="74">
        <f t="shared" si="131"/>
        <v>28</v>
      </c>
      <c r="IR77" s="74"/>
      <c r="IS77" s="74"/>
      <c r="IT77" s="50">
        <v>0.65280400000000005</v>
      </c>
      <c r="IU77" s="50">
        <v>0.76407499999999995</v>
      </c>
      <c r="IV77" s="50">
        <v>0.63422699999999999</v>
      </c>
      <c r="IW77" s="50">
        <v>0.56963200000000003</v>
      </c>
      <c r="IX77" s="50">
        <v>0.44903300000000002</v>
      </c>
      <c r="IY77" s="50">
        <v>0.54656800000000005</v>
      </c>
      <c r="IZ77" s="50">
        <v>0.702959</v>
      </c>
      <c r="JA77" s="43">
        <f t="shared" si="132"/>
        <v>0.61704257142857144</v>
      </c>
      <c r="JC77" s="50">
        <v>0.59175599999999995</v>
      </c>
      <c r="JD77" s="50">
        <v>0.69076800000000005</v>
      </c>
      <c r="JE77" s="50">
        <v>0.93782699999999997</v>
      </c>
      <c r="JF77" s="43">
        <f t="shared" si="133"/>
        <v>0.74011700000000002</v>
      </c>
      <c r="JH77" s="51">
        <v>0.48565900000000001</v>
      </c>
      <c r="JI77" s="51">
        <v>0.59640000000000004</v>
      </c>
      <c r="JJ77" s="152">
        <v>0.88888299999999998</v>
      </c>
      <c r="JK77" s="51">
        <v>0.74821000000000004</v>
      </c>
      <c r="JL77" s="51">
        <v>0.60437200000000002</v>
      </c>
      <c r="JM77" s="51">
        <v>0.66102399999999994</v>
      </c>
      <c r="JN77" s="51">
        <v>0.63336499999999996</v>
      </c>
      <c r="JO77" s="51">
        <v>0.82199299999999997</v>
      </c>
      <c r="JP77" s="51">
        <v>0.46109699999999998</v>
      </c>
      <c r="JQ77" s="51">
        <v>0.61111300000000002</v>
      </c>
      <c r="JR77" s="51">
        <v>0.84228999999999998</v>
      </c>
      <c r="JS77" s="43">
        <f t="shared" si="134"/>
        <v>0.66858236363636359</v>
      </c>
      <c r="JU77" s="43">
        <f t="shared" si="85"/>
        <v>0.67857978571428568</v>
      </c>
      <c r="JV77" s="43">
        <f t="shared" si="86"/>
        <v>6.1537214285714292E-2</v>
      </c>
      <c r="JW77" s="43">
        <f t="shared" si="87"/>
        <v>10</v>
      </c>
      <c r="JZ77" s="50">
        <v>-1.5675999999999999E-2</v>
      </c>
      <c r="KA77" s="50">
        <v>0.298514</v>
      </c>
      <c r="KB77" s="50">
        <v>2.3960000000000001E-3</v>
      </c>
      <c r="KC77" s="50">
        <v>1.1128000000000001E-2</v>
      </c>
      <c r="KD77" s="50">
        <v>7.3333999999999996E-2</v>
      </c>
      <c r="KE77" s="50">
        <v>5.8078999999999999E-2</v>
      </c>
      <c r="KF77" s="50">
        <v>-9.2105999999999993E-2</v>
      </c>
      <c r="KG77" s="50">
        <v>7.5825000000000004E-2</v>
      </c>
      <c r="KH77" s="50">
        <v>0.243424</v>
      </c>
      <c r="KI77" s="50">
        <v>8.5438E-2</v>
      </c>
      <c r="KJ77" s="43">
        <f t="shared" si="135"/>
        <v>7.4035600000000007E-2</v>
      </c>
      <c r="KL77" s="50">
        <v>0.119828</v>
      </c>
      <c r="KM77" s="50">
        <v>0.164053</v>
      </c>
      <c r="KN77" s="50">
        <v>0.105643</v>
      </c>
      <c r="KO77" s="50">
        <v>0.116894</v>
      </c>
      <c r="KP77" s="50">
        <v>9.4993999999999995E-2</v>
      </c>
      <c r="KQ77" s="43">
        <f t="shared" si="136"/>
        <v>0.12028240000000001</v>
      </c>
      <c r="KS77" s="50">
        <v>6.2203000000000001E-2</v>
      </c>
      <c r="KT77" s="50">
        <v>-2.6699999999999998E-4</v>
      </c>
      <c r="KU77" s="50">
        <v>4.1561000000000001E-2</v>
      </c>
      <c r="KV77" s="43">
        <f t="shared" si="137"/>
        <v>3.4499000000000002E-2</v>
      </c>
      <c r="KX77" s="43">
        <f t="shared" si="138"/>
        <v>7.6272333333333345E-2</v>
      </c>
      <c r="KY77" s="43">
        <f t="shared" si="139"/>
        <v>2.478877542284904E-2</v>
      </c>
      <c r="KZ77" s="43">
        <f t="shared" si="140"/>
        <v>18</v>
      </c>
      <c r="LD77" s="50">
        <v>0.74988900000000003</v>
      </c>
      <c r="LE77" s="50">
        <v>0.80315700000000001</v>
      </c>
      <c r="LF77" s="50">
        <v>0.59298700000000004</v>
      </c>
      <c r="LG77" s="50">
        <v>0.73247099999999998</v>
      </c>
      <c r="LH77" s="43">
        <f t="shared" si="141"/>
        <v>0.71962599999999999</v>
      </c>
      <c r="LJ77" s="51">
        <v>1.0111460000000001</v>
      </c>
      <c r="LK77" s="51">
        <v>0.52470000000000006</v>
      </c>
      <c r="LL77" s="51">
        <v>0.70329200000000003</v>
      </c>
      <c r="LM77" s="51">
        <v>0.51761400000000002</v>
      </c>
      <c r="LN77" s="51">
        <v>0.58670100000000003</v>
      </c>
      <c r="LO77" s="51">
        <v>0.88579600000000003</v>
      </c>
      <c r="LP77" s="51">
        <v>0.72867199999999999</v>
      </c>
      <c r="LQ77" s="51">
        <v>0.94245900000000005</v>
      </c>
      <c r="LR77" s="51">
        <v>0.444878</v>
      </c>
      <c r="LS77" s="51">
        <v>0.142901</v>
      </c>
      <c r="LT77" s="43">
        <f t="shared" si="142"/>
        <v>0.64881590000000011</v>
      </c>
      <c r="LV77" s="50">
        <v>0.67419600000000002</v>
      </c>
      <c r="LW77" s="50">
        <v>0.63838399999999995</v>
      </c>
      <c r="LX77" s="50">
        <v>0.46593299999999999</v>
      </c>
      <c r="LY77" s="50">
        <v>0.605097</v>
      </c>
      <c r="LZ77" s="50">
        <v>0.44909500000000002</v>
      </c>
      <c r="MA77" s="74">
        <f t="shared" si="143"/>
        <v>0.56654099999999996</v>
      </c>
      <c r="MB77" s="74"/>
      <c r="MC77" s="74">
        <f t="shared" si="144"/>
        <v>0.64499430000000002</v>
      </c>
      <c r="MD77" s="74">
        <f t="shared" si="145"/>
        <v>4.423312399914045E-2</v>
      </c>
      <c r="ME77" s="43">
        <f t="shared" si="146"/>
        <v>19</v>
      </c>
      <c r="MH77" s="50">
        <v>8.4027000000000004E-2</v>
      </c>
      <c r="MI77" s="50">
        <v>8.8961999999999999E-2</v>
      </c>
      <c r="MJ77" s="50">
        <v>7.4917999999999998E-2</v>
      </c>
      <c r="MK77" s="50">
        <v>0.22559100000000001</v>
      </c>
      <c r="ML77" s="50">
        <v>0.20443600000000001</v>
      </c>
      <c r="MM77" s="50">
        <v>0.373892</v>
      </c>
      <c r="MN77" s="50">
        <v>0.26416099999999998</v>
      </c>
      <c r="MO77" s="50">
        <v>0.17938599999999999</v>
      </c>
      <c r="MP77" s="50">
        <v>0.31590000000000001</v>
      </c>
      <c r="MQ77" s="50">
        <v>6.8121000000000001E-2</v>
      </c>
      <c r="MR77" s="43">
        <f t="shared" si="147"/>
        <v>0.18793940000000003</v>
      </c>
      <c r="MT77" s="50">
        <v>8.3561999999999997E-2</v>
      </c>
      <c r="MU77" s="50">
        <v>7.4364E-2</v>
      </c>
      <c r="MV77" s="50">
        <v>2.8414999999999999E-2</v>
      </c>
      <c r="MW77" s="50">
        <v>9.8438999999999999E-2</v>
      </c>
      <c r="MX77" s="43">
        <f t="shared" si="148"/>
        <v>7.1195000000000008E-2</v>
      </c>
      <c r="MZ77" s="50">
        <v>3.3912999999999999E-2</v>
      </c>
      <c r="NA77" s="50">
        <v>8.1014000000000003E-2</v>
      </c>
      <c r="NB77" s="50">
        <v>4.3241000000000002E-2</v>
      </c>
      <c r="NC77" s="50">
        <v>8.7089E-2</v>
      </c>
      <c r="ND77" s="50">
        <v>5.0814999999999999E-2</v>
      </c>
      <c r="NE77" s="50">
        <v>7.7557000000000001E-2</v>
      </c>
      <c r="NF77" s="43">
        <f t="shared" si="149"/>
        <v>6.22715E-2</v>
      </c>
      <c r="NH77" s="43">
        <f t="shared" si="150"/>
        <v>0.1071353</v>
      </c>
      <c r="NI77" s="43">
        <f t="shared" si="151"/>
        <v>4.0484088008623867E-2</v>
      </c>
      <c r="NJ77" s="43">
        <f t="shared" si="152"/>
        <v>20</v>
      </c>
      <c r="NM77" s="51">
        <v>0.19430800000000001</v>
      </c>
      <c r="NN77" s="51">
        <v>0.46026899999999998</v>
      </c>
      <c r="NO77" s="51">
        <v>0.61385299999999998</v>
      </c>
      <c r="NP77" s="51">
        <v>0.23774600000000001</v>
      </c>
      <c r="NQ77" s="51">
        <v>0.27724700000000002</v>
      </c>
      <c r="NR77" s="51">
        <v>0.45317499999999999</v>
      </c>
      <c r="NS77" s="43">
        <f t="shared" si="153"/>
        <v>0.37276633333333331</v>
      </c>
      <c r="NU77" s="51">
        <v>7.8279000000000001E-2</v>
      </c>
      <c r="NV77" s="51">
        <v>0.370564</v>
      </c>
      <c r="NW77" s="43">
        <f t="shared" si="154"/>
        <v>0.2244215</v>
      </c>
      <c r="NY77" s="50">
        <v>0.90121399999999996</v>
      </c>
      <c r="NZ77" s="50">
        <v>0.50448800000000005</v>
      </c>
      <c r="OA77" s="50">
        <v>0.62556400000000001</v>
      </c>
      <c r="OB77" s="50">
        <v>0.72633400000000004</v>
      </c>
      <c r="OC77" s="50">
        <v>0.63347600000000004</v>
      </c>
      <c r="OD77" s="43">
        <f t="shared" si="88"/>
        <v>0.67821520000000002</v>
      </c>
      <c r="OF77" s="43">
        <f t="shared" si="89"/>
        <v>0.42513434444444442</v>
      </c>
      <c r="OG77" s="43">
        <f t="shared" si="90"/>
        <v>0.13359015305618235</v>
      </c>
      <c r="OH77" s="43">
        <f t="shared" si="91"/>
        <v>13</v>
      </c>
      <c r="OI77" s="74"/>
      <c r="OJ77" s="74"/>
      <c r="OU77" s="75"/>
      <c r="OV77" s="75"/>
      <c r="OW77" s="75"/>
      <c r="OX77" s="75"/>
      <c r="PD77" s="75"/>
      <c r="PE77" s="75"/>
      <c r="PF77" s="75"/>
      <c r="PG77" s="75"/>
      <c r="PH77" s="75"/>
      <c r="PI77" s="75"/>
      <c r="PJ77" s="75"/>
      <c r="PK77" s="75"/>
      <c r="PL77" s="75"/>
      <c r="PM77" s="75"/>
      <c r="PN77" s="75"/>
      <c r="PO77" s="75"/>
      <c r="PV77" s="74"/>
      <c r="PW77" s="74"/>
      <c r="PX77" s="74"/>
      <c r="PY77" s="74"/>
      <c r="PZ77" s="74"/>
      <c r="QA77" s="74"/>
      <c r="QB77" s="74"/>
      <c r="QC77" s="74"/>
      <c r="QD77" s="74"/>
      <c r="QE77" s="74"/>
      <c r="QF77" s="74"/>
      <c r="QG77" s="74"/>
      <c r="QN77" s="74"/>
      <c r="QO77" s="74"/>
      <c r="QP77" s="74"/>
      <c r="QQ77" s="74"/>
      <c r="QR77" s="74"/>
      <c r="QS77" s="74"/>
      <c r="QU77" s="74"/>
      <c r="QV77" s="74"/>
      <c r="QW77" s="74"/>
      <c r="QY77" s="74"/>
      <c r="QZ77" s="74"/>
      <c r="RA77" s="74"/>
      <c r="RG77" s="74"/>
      <c r="RI77" s="74"/>
      <c r="RQ77" s="74"/>
      <c r="RR77" s="74"/>
      <c r="RZ77" s="74"/>
      <c r="SA77" s="74"/>
      <c r="SB77" s="74"/>
      <c r="SC77" s="74"/>
      <c r="SI77" s="74"/>
      <c r="SJ77" s="74"/>
    </row>
    <row r="78" spans="1:504" x14ac:dyDescent="0.2">
      <c r="A78" s="58">
        <v>105.99</v>
      </c>
      <c r="B78" s="43">
        <f t="shared" si="155"/>
        <v>99</v>
      </c>
      <c r="C78" s="43">
        <v>70</v>
      </c>
      <c r="E78" s="50">
        <v>0.749386</v>
      </c>
      <c r="F78" s="50">
        <v>0.687666</v>
      </c>
      <c r="G78" s="50">
        <v>0.73744600000000005</v>
      </c>
      <c r="H78" s="50">
        <v>0.70217099999999999</v>
      </c>
      <c r="I78" s="50">
        <v>0.84341999999999995</v>
      </c>
      <c r="J78" s="50">
        <v>0.66644000000000003</v>
      </c>
      <c r="K78" s="50">
        <v>0.46898600000000001</v>
      </c>
      <c r="L78" s="50">
        <v>0.698797</v>
      </c>
      <c r="M78" s="50">
        <v>0.73450899999999997</v>
      </c>
      <c r="N78" s="50">
        <v>0.73461799999999999</v>
      </c>
      <c r="O78" s="70">
        <f t="shared" si="92"/>
        <v>0.70234390000000002</v>
      </c>
      <c r="Q78" s="50">
        <v>0.72115499999999999</v>
      </c>
      <c r="R78" s="50">
        <v>0.88763400000000003</v>
      </c>
      <c r="S78" s="50">
        <v>0.75177099999999997</v>
      </c>
      <c r="T78" s="50">
        <v>0.55705700000000002</v>
      </c>
      <c r="U78" s="70">
        <f t="shared" si="93"/>
        <v>0.72940424999999998</v>
      </c>
      <c r="W78" s="50">
        <v>0.58319399999999999</v>
      </c>
      <c r="X78" s="50">
        <v>0.60832200000000003</v>
      </c>
      <c r="Y78" s="50">
        <v>0.62039500000000003</v>
      </c>
      <c r="Z78" s="50">
        <v>0.71805300000000005</v>
      </c>
      <c r="AA78" s="50">
        <v>0.51334299999999999</v>
      </c>
      <c r="AB78" s="50">
        <v>0.70379800000000003</v>
      </c>
      <c r="AC78" s="50">
        <v>0.62524500000000005</v>
      </c>
      <c r="AD78" s="70">
        <f t="shared" si="94"/>
        <v>0.62462142857142855</v>
      </c>
      <c r="AF78" s="50">
        <v>0.58359700000000003</v>
      </c>
      <c r="AG78" s="50">
        <v>0.45637100000000003</v>
      </c>
      <c r="AH78" s="50">
        <v>0.70655999999999997</v>
      </c>
      <c r="AI78" s="50">
        <v>0.47120600000000001</v>
      </c>
      <c r="AJ78" s="50">
        <v>0.50815399999999999</v>
      </c>
      <c r="AK78" s="50">
        <v>0.57559800000000005</v>
      </c>
      <c r="AL78" s="50">
        <v>0.34365699999999999</v>
      </c>
      <c r="AM78" s="70">
        <f t="shared" si="95"/>
        <v>0.52073471428571438</v>
      </c>
      <c r="AO78" s="43">
        <f t="shared" si="96"/>
        <v>0.64427607321428582</v>
      </c>
      <c r="AP78" s="43">
        <f t="shared" si="97"/>
        <v>4.6786261705432063E-2</v>
      </c>
      <c r="AQ78" s="43">
        <f t="shared" si="98"/>
        <v>28</v>
      </c>
      <c r="AU78" s="51">
        <v>0.39195600000000003</v>
      </c>
      <c r="AV78" s="51">
        <v>0.436724</v>
      </c>
      <c r="AW78" s="51">
        <v>0.81515199999999999</v>
      </c>
      <c r="AX78" s="51">
        <v>0.30802600000000002</v>
      </c>
      <c r="AY78" s="51">
        <v>0.53681599999999996</v>
      </c>
      <c r="AZ78" s="51">
        <v>0.79344099999999995</v>
      </c>
      <c r="BA78" s="51">
        <v>0.66798900000000005</v>
      </c>
      <c r="BB78" s="51">
        <v>0.50182199999999999</v>
      </c>
      <c r="BC78" s="51">
        <v>0.59352899999999997</v>
      </c>
      <c r="BD78" s="51">
        <v>0.56654700000000002</v>
      </c>
      <c r="BE78" s="51">
        <v>0.80643200000000004</v>
      </c>
      <c r="BF78" s="51">
        <v>0.49154999999999999</v>
      </c>
      <c r="BG78" s="51">
        <v>0.77685499999999996</v>
      </c>
      <c r="BH78" s="51">
        <v>0.59712200000000004</v>
      </c>
      <c r="BI78" s="51">
        <v>0.69767699999999999</v>
      </c>
      <c r="BJ78" s="51">
        <v>0.33701599999999998</v>
      </c>
      <c r="BK78" s="51">
        <v>0.607626</v>
      </c>
      <c r="BL78" s="51">
        <v>0.32997199999999999</v>
      </c>
      <c r="BM78" s="43">
        <f t="shared" si="99"/>
        <v>0.5697917777777779</v>
      </c>
      <c r="BO78" s="50">
        <v>0.49287599999999998</v>
      </c>
      <c r="BP78" s="50">
        <v>0.60899800000000004</v>
      </c>
      <c r="BQ78" s="50">
        <v>0.47321200000000002</v>
      </c>
      <c r="BR78" s="50">
        <v>0.718028</v>
      </c>
      <c r="BS78" s="50">
        <v>0.55341099999999999</v>
      </c>
      <c r="BT78" s="50">
        <v>0.54148099999999999</v>
      </c>
      <c r="BU78" s="43">
        <f t="shared" si="100"/>
        <v>0.56466766666666668</v>
      </c>
      <c r="BW78" s="50">
        <v>0.73624400000000001</v>
      </c>
      <c r="BX78" s="50">
        <v>0.77299700000000005</v>
      </c>
      <c r="BY78" s="50">
        <v>0.682921</v>
      </c>
      <c r="BZ78" s="50">
        <v>0.75890599999999997</v>
      </c>
      <c r="CA78" s="43">
        <f t="shared" si="101"/>
        <v>0.73776700000000006</v>
      </c>
      <c r="CC78" s="51">
        <v>0.94311500000000004</v>
      </c>
      <c r="CD78" s="51">
        <v>0.54478700000000002</v>
      </c>
      <c r="CE78" s="51">
        <v>0.74510799999999999</v>
      </c>
      <c r="CF78" s="51">
        <v>0.53986599999999996</v>
      </c>
      <c r="CG78" s="51">
        <v>0.59250400000000003</v>
      </c>
      <c r="CH78" s="51">
        <v>0.90332400000000002</v>
      </c>
      <c r="CI78" s="51">
        <v>0.71923800000000004</v>
      </c>
      <c r="CJ78" s="51">
        <v>0.87664200000000003</v>
      </c>
      <c r="CK78" s="51">
        <v>0.484462</v>
      </c>
      <c r="CL78" s="51">
        <v>0.121694</v>
      </c>
      <c r="CM78" s="43">
        <f t="shared" si="102"/>
        <v>0.64707399999999993</v>
      </c>
      <c r="CO78" s="50">
        <v>0.66758300000000004</v>
      </c>
      <c r="CP78" s="50">
        <v>0.62753599999999998</v>
      </c>
      <c r="CQ78" s="50">
        <v>0.48885899999999999</v>
      </c>
      <c r="CR78" s="50">
        <v>0.60191300000000003</v>
      </c>
      <c r="CS78" s="50">
        <v>0.39545599999999997</v>
      </c>
      <c r="CT78" s="43">
        <f t="shared" si="103"/>
        <v>0.55626939999999991</v>
      </c>
      <c r="CV78" s="43">
        <f t="shared" si="104"/>
        <v>0.61511396888888881</v>
      </c>
      <c r="CW78" s="43">
        <f t="shared" si="105"/>
        <v>7.7664057536438694E-2</v>
      </c>
      <c r="CX78" s="43">
        <f t="shared" si="106"/>
        <v>43</v>
      </c>
      <c r="DB78" s="50">
        <v>0.62331099999999995</v>
      </c>
      <c r="DC78" s="50">
        <v>0.476074</v>
      </c>
      <c r="DD78" s="50">
        <v>0.39023999999999998</v>
      </c>
      <c r="DE78" s="50">
        <v>0.33724199999999999</v>
      </c>
      <c r="DF78" s="50">
        <v>0.84792000000000001</v>
      </c>
      <c r="DG78" s="50">
        <v>1.196364</v>
      </c>
      <c r="DH78" s="43">
        <f t="shared" si="107"/>
        <v>0.6451918333333333</v>
      </c>
      <c r="DJ78" s="50">
        <v>0.25081700000000001</v>
      </c>
      <c r="DK78" s="50">
        <v>0.30984699999999998</v>
      </c>
      <c r="DL78" s="50">
        <v>0.43970500000000001</v>
      </c>
      <c r="DM78" s="50">
        <v>0.32707000000000003</v>
      </c>
      <c r="DN78" s="50">
        <v>0.75655899999999998</v>
      </c>
      <c r="DO78" s="50">
        <v>0.597248</v>
      </c>
      <c r="DP78" s="50">
        <v>0.63656800000000002</v>
      </c>
      <c r="DQ78" s="50">
        <v>0.80712099999999998</v>
      </c>
      <c r="DR78" s="50">
        <v>0.40714800000000001</v>
      </c>
      <c r="DS78" s="50">
        <v>0.42930499999999999</v>
      </c>
      <c r="DT78" s="50">
        <v>0.430919</v>
      </c>
      <c r="DU78" s="50">
        <v>0.50340499999999999</v>
      </c>
      <c r="DV78" s="50">
        <v>0.860016</v>
      </c>
      <c r="DW78" s="43">
        <f t="shared" si="108"/>
        <v>0.51967138461538476</v>
      </c>
      <c r="DY78" s="50">
        <v>0.56820899999999996</v>
      </c>
      <c r="DZ78" s="50">
        <v>0.43643100000000001</v>
      </c>
      <c r="EA78" s="50">
        <v>0.39937600000000001</v>
      </c>
      <c r="EB78" s="50">
        <v>0.39773700000000001</v>
      </c>
      <c r="EC78" s="50">
        <v>0.78354100000000004</v>
      </c>
      <c r="ED78" s="43">
        <f t="shared" si="109"/>
        <v>0.51705880000000004</v>
      </c>
      <c r="EF78" s="50">
        <v>0.208288</v>
      </c>
      <c r="EG78" s="50">
        <v>0.24559800000000001</v>
      </c>
      <c r="EH78" s="50">
        <v>0.468775</v>
      </c>
      <c r="EI78" s="50">
        <v>0.69024200000000002</v>
      </c>
      <c r="EJ78" s="50">
        <v>0.28336600000000001</v>
      </c>
      <c r="EK78" s="43">
        <f t="shared" si="110"/>
        <v>0.37925379999999997</v>
      </c>
      <c r="EM78" s="43">
        <f t="shared" si="111"/>
        <v>0.51529395448717952</v>
      </c>
      <c r="EN78" s="43">
        <f t="shared" si="112"/>
        <v>5.4315942361825027E-2</v>
      </c>
      <c r="EO78" s="43">
        <f t="shared" si="113"/>
        <v>29</v>
      </c>
      <c r="ER78" s="50">
        <v>0.36239300000000002</v>
      </c>
      <c r="ES78" s="50">
        <v>0.80126600000000003</v>
      </c>
      <c r="ET78" s="50">
        <v>0.84098300000000004</v>
      </c>
      <c r="EU78" s="43">
        <f t="shared" si="114"/>
        <v>0.66821399999999997</v>
      </c>
      <c r="EW78" s="50">
        <v>0.372168</v>
      </c>
      <c r="EX78" s="50">
        <v>0.39619199999999999</v>
      </c>
      <c r="EY78" s="50">
        <v>0.27822999999999998</v>
      </c>
      <c r="EZ78" s="50">
        <v>0.29742299999999999</v>
      </c>
      <c r="FA78" s="50">
        <v>0.50663499999999995</v>
      </c>
      <c r="FB78" s="50">
        <v>0.44021199999999999</v>
      </c>
      <c r="FC78" s="43">
        <f t="shared" si="115"/>
        <v>0.38180999999999998</v>
      </c>
      <c r="FE78" s="50">
        <v>0.58438999999999997</v>
      </c>
      <c r="FF78" s="50">
        <v>0.69412099999999999</v>
      </c>
      <c r="FG78" s="50">
        <v>0.41136099999999998</v>
      </c>
      <c r="FH78" s="50">
        <v>0.52156100000000005</v>
      </c>
      <c r="FI78" s="50">
        <v>0.53756499999999996</v>
      </c>
      <c r="FJ78" s="50">
        <v>0.586067</v>
      </c>
      <c r="FK78" s="50">
        <v>0.38208500000000001</v>
      </c>
      <c r="FL78" s="50">
        <v>0.246006</v>
      </c>
      <c r="FM78" s="50">
        <v>0.57556300000000005</v>
      </c>
      <c r="FN78" s="50">
        <v>0.56535500000000005</v>
      </c>
      <c r="FO78" s="43">
        <f t="shared" si="116"/>
        <v>0.51040739999999996</v>
      </c>
      <c r="FQ78" s="51">
        <v>0.35170000000000001</v>
      </c>
      <c r="FR78" s="51">
        <v>0.95812299999999995</v>
      </c>
      <c r="FS78" s="51">
        <v>0.74074899999999999</v>
      </c>
      <c r="FT78" s="43">
        <f t="shared" si="117"/>
        <v>0.68352399999999991</v>
      </c>
      <c r="FV78" s="43">
        <f t="shared" si="118"/>
        <v>0.56098884999999998</v>
      </c>
      <c r="FW78" s="43">
        <f t="shared" si="119"/>
        <v>7.1400069531636176E-2</v>
      </c>
      <c r="FX78" s="43">
        <f t="shared" si="120"/>
        <v>22</v>
      </c>
      <c r="GA78" s="50">
        <v>0.51294099999999998</v>
      </c>
      <c r="GB78" s="50">
        <v>0.59482400000000002</v>
      </c>
      <c r="GC78" s="43">
        <f t="shared" si="121"/>
        <v>0.55388250000000006</v>
      </c>
      <c r="GE78" s="50">
        <v>0.54042000000000001</v>
      </c>
      <c r="GF78" s="51">
        <v>0.481296</v>
      </c>
      <c r="GG78" s="51">
        <v>0.20367199999999999</v>
      </c>
      <c r="GH78" s="43">
        <f t="shared" si="122"/>
        <v>0.34248400000000001</v>
      </c>
      <c r="GJ78" s="50">
        <v>0.65896200000000005</v>
      </c>
      <c r="GK78" s="50">
        <v>0.40120699999999998</v>
      </c>
      <c r="GL78" s="50">
        <v>0.79786000000000001</v>
      </c>
      <c r="GM78" s="43">
        <f t="shared" si="123"/>
        <v>0.61934300000000009</v>
      </c>
      <c r="GO78" s="51">
        <v>0.46136500000000003</v>
      </c>
      <c r="GP78" s="51">
        <v>0.32749</v>
      </c>
      <c r="GQ78" s="51">
        <v>0.41927900000000001</v>
      </c>
      <c r="GR78" s="51">
        <v>0.44843899999999998</v>
      </c>
      <c r="GS78" s="51">
        <v>0.34823700000000002</v>
      </c>
      <c r="GT78" s="51">
        <v>0.46594400000000002</v>
      </c>
      <c r="GU78" s="51">
        <v>0.59794400000000003</v>
      </c>
      <c r="GV78" s="51">
        <v>0.51340399999999997</v>
      </c>
      <c r="GW78" s="51">
        <v>0.75532200000000005</v>
      </c>
      <c r="GX78" s="43">
        <f t="shared" si="124"/>
        <v>0.48193600000000003</v>
      </c>
      <c r="GZ78" s="43">
        <f t="shared" si="83"/>
        <v>0.51403237499999999</v>
      </c>
      <c r="HA78" s="43">
        <f t="shared" si="84"/>
        <v>5.9724026375968124E-2</v>
      </c>
      <c r="HB78" s="43">
        <f t="shared" si="125"/>
        <v>17</v>
      </c>
      <c r="HG78" s="51">
        <v>0.39195600000000003</v>
      </c>
      <c r="HH78" s="51">
        <v>0.436724</v>
      </c>
      <c r="HI78" s="51">
        <v>0.81515199999999999</v>
      </c>
      <c r="HJ78" s="51">
        <v>0.30802600000000002</v>
      </c>
      <c r="HK78" s="51">
        <v>0.53681599999999996</v>
      </c>
      <c r="HL78" s="51">
        <v>0.79344099999999995</v>
      </c>
      <c r="HM78" s="51">
        <v>0.66798900000000005</v>
      </c>
      <c r="HN78" s="51">
        <v>0.50182199999999999</v>
      </c>
      <c r="HO78" s="51">
        <v>0.59352899999999997</v>
      </c>
      <c r="HP78" s="51">
        <v>0.56654700000000002</v>
      </c>
      <c r="HQ78" s="51">
        <v>0.80643200000000004</v>
      </c>
      <c r="HR78" s="51">
        <v>0.49154999999999999</v>
      </c>
      <c r="HS78" s="51">
        <v>0.77685499999999996</v>
      </c>
      <c r="HT78" s="51">
        <v>0.59712200000000004</v>
      </c>
      <c r="HU78" s="51">
        <v>0.69767699999999999</v>
      </c>
      <c r="HV78" s="51">
        <v>0.33701599999999998</v>
      </c>
      <c r="HW78" s="51">
        <v>0.607626</v>
      </c>
      <c r="HX78" s="51">
        <v>0.32997199999999999</v>
      </c>
      <c r="HY78" s="71">
        <f t="shared" si="126"/>
        <v>0.5697917777777779</v>
      </c>
      <c r="IA78" s="50">
        <v>0.49287599999999998</v>
      </c>
      <c r="IB78" s="50">
        <v>0.60899800000000004</v>
      </c>
      <c r="IC78" s="50">
        <v>0.47321200000000002</v>
      </c>
      <c r="ID78" s="50">
        <v>0.718028</v>
      </c>
      <c r="IE78" s="50">
        <v>0.55341099999999999</v>
      </c>
      <c r="IF78" s="50">
        <v>0.54148099999999999</v>
      </c>
      <c r="IG78" s="70">
        <f t="shared" si="127"/>
        <v>0.56466766666666668</v>
      </c>
      <c r="II78" s="50">
        <v>0.73624400000000001</v>
      </c>
      <c r="IJ78" s="50">
        <v>0.77299700000000005</v>
      </c>
      <c r="IK78" s="50">
        <v>0.682921</v>
      </c>
      <c r="IL78" s="86">
        <v>0.75890599999999997</v>
      </c>
      <c r="IM78" s="95">
        <f t="shared" si="128"/>
        <v>0.73776700000000006</v>
      </c>
      <c r="IN78" s="74"/>
      <c r="IO78" s="74">
        <f t="shared" si="129"/>
        <v>0.62407548148148151</v>
      </c>
      <c r="IP78" s="74">
        <f t="shared" si="130"/>
        <v>5.6865001438948695E-2</v>
      </c>
      <c r="IQ78" s="74">
        <f t="shared" si="131"/>
        <v>28</v>
      </c>
      <c r="IR78" s="74"/>
      <c r="IS78" s="74"/>
      <c r="IT78" s="50">
        <v>0.57180500000000001</v>
      </c>
      <c r="IU78" s="50">
        <v>0.73737600000000003</v>
      </c>
      <c r="IV78" s="50">
        <v>0.59551799999999999</v>
      </c>
      <c r="IW78" s="50">
        <v>0.63571</v>
      </c>
      <c r="IX78" s="50">
        <v>0.45926499999999998</v>
      </c>
      <c r="IY78" s="50">
        <v>0.54962500000000003</v>
      </c>
      <c r="IZ78" s="50">
        <v>0.72853999999999997</v>
      </c>
      <c r="JA78" s="43">
        <f t="shared" si="132"/>
        <v>0.61111985714285721</v>
      </c>
      <c r="JC78" s="50">
        <v>0.35654999999999998</v>
      </c>
      <c r="JD78" s="50">
        <v>0.73913600000000002</v>
      </c>
      <c r="JE78" s="50">
        <v>0.63815100000000002</v>
      </c>
      <c r="JF78" s="43">
        <f t="shared" si="133"/>
        <v>0.57794566666666658</v>
      </c>
      <c r="JH78" s="51">
        <v>0.46215099999999998</v>
      </c>
      <c r="JI78" s="51">
        <v>0.61929000000000001</v>
      </c>
      <c r="JJ78" s="152">
        <v>1.0090429999999999</v>
      </c>
      <c r="JK78" s="51">
        <v>0.76617299999999999</v>
      </c>
      <c r="JL78" s="51">
        <v>0.67718299999999998</v>
      </c>
      <c r="JM78" s="51">
        <v>0.73857799999999996</v>
      </c>
      <c r="JN78" s="51">
        <v>0.63712100000000005</v>
      </c>
      <c r="JO78" s="51">
        <v>0.74862700000000004</v>
      </c>
      <c r="JP78" s="51">
        <v>0.46236100000000002</v>
      </c>
      <c r="JQ78" s="51">
        <v>0.62858800000000004</v>
      </c>
      <c r="JR78" s="51">
        <v>0.78782300000000005</v>
      </c>
      <c r="JS78" s="43">
        <f t="shared" si="134"/>
        <v>0.68517618181818196</v>
      </c>
      <c r="JU78" s="43">
        <f t="shared" si="85"/>
        <v>0.5945327619047619</v>
      </c>
      <c r="JV78" s="43">
        <f t="shared" si="86"/>
        <v>1.6587095238095317E-2</v>
      </c>
      <c r="JW78" s="43">
        <f t="shared" si="87"/>
        <v>10</v>
      </c>
      <c r="JZ78" s="50">
        <v>-2.4840999999999998E-2</v>
      </c>
      <c r="KA78" s="50">
        <v>0.244836</v>
      </c>
      <c r="KB78" s="50">
        <v>-1.0281E-2</v>
      </c>
      <c r="KC78" s="50">
        <v>1.3519E-2</v>
      </c>
      <c r="KD78" s="50">
        <v>5.4799E-2</v>
      </c>
      <c r="KE78" s="50">
        <v>5.3166999999999999E-2</v>
      </c>
      <c r="KF78" s="50">
        <v>-1.2869E-2</v>
      </c>
      <c r="KG78" s="50">
        <v>7.3359999999999995E-2</v>
      </c>
      <c r="KH78" s="50">
        <v>0.29814200000000002</v>
      </c>
      <c r="KI78" s="50">
        <v>3.9677999999999998E-2</v>
      </c>
      <c r="KJ78" s="43">
        <f t="shared" si="135"/>
        <v>7.2951000000000002E-2</v>
      </c>
      <c r="KL78" s="50">
        <v>0.136244</v>
      </c>
      <c r="KM78" s="50">
        <v>0.17366799999999999</v>
      </c>
      <c r="KN78" s="50">
        <v>9.3616000000000005E-2</v>
      </c>
      <c r="KO78" s="50">
        <v>0.108418</v>
      </c>
      <c r="KP78" s="50">
        <v>7.3519000000000001E-2</v>
      </c>
      <c r="KQ78" s="43">
        <f t="shared" si="136"/>
        <v>0.117093</v>
      </c>
      <c r="KS78" s="50">
        <v>6.4898999999999998E-2</v>
      </c>
      <c r="KT78" s="50">
        <v>2.2369999999999998E-3</v>
      </c>
      <c r="KU78" s="50">
        <v>5.2942999999999997E-2</v>
      </c>
      <c r="KV78" s="43">
        <f t="shared" si="137"/>
        <v>4.002633333333333E-2</v>
      </c>
      <c r="KX78" s="43">
        <f t="shared" si="138"/>
        <v>7.6690111111111112E-2</v>
      </c>
      <c r="KY78" s="43">
        <f t="shared" si="139"/>
        <v>2.2325646625228304E-2</v>
      </c>
      <c r="KZ78" s="43">
        <f t="shared" si="140"/>
        <v>18</v>
      </c>
      <c r="LD78" s="50">
        <v>0.73624400000000001</v>
      </c>
      <c r="LE78" s="50">
        <v>0.77299700000000005</v>
      </c>
      <c r="LF78" s="50">
        <v>0.682921</v>
      </c>
      <c r="LG78" s="50">
        <v>0.75890599999999997</v>
      </c>
      <c r="LH78" s="43">
        <f t="shared" si="141"/>
        <v>0.73776700000000006</v>
      </c>
      <c r="LJ78" s="51">
        <v>0.94311500000000004</v>
      </c>
      <c r="LK78" s="51">
        <v>0.54478700000000002</v>
      </c>
      <c r="LL78" s="51">
        <v>0.74510799999999999</v>
      </c>
      <c r="LM78" s="51">
        <v>0.53986599999999996</v>
      </c>
      <c r="LN78" s="51">
        <v>0.59250400000000003</v>
      </c>
      <c r="LO78" s="51">
        <v>0.90332400000000002</v>
      </c>
      <c r="LP78" s="51">
        <v>0.71923800000000004</v>
      </c>
      <c r="LQ78" s="51">
        <v>0.87664200000000003</v>
      </c>
      <c r="LR78" s="51">
        <v>0.484462</v>
      </c>
      <c r="LS78" s="51">
        <v>0.121694</v>
      </c>
      <c r="LT78" s="43">
        <f t="shared" si="142"/>
        <v>0.64707399999999993</v>
      </c>
      <c r="LV78" s="50">
        <v>0.66758300000000004</v>
      </c>
      <c r="LW78" s="50">
        <v>0.62753599999999998</v>
      </c>
      <c r="LX78" s="50">
        <v>0.48885899999999999</v>
      </c>
      <c r="LY78" s="50">
        <v>0.60191300000000003</v>
      </c>
      <c r="LZ78" s="50">
        <v>0.39545599999999997</v>
      </c>
      <c r="MA78" s="74">
        <f t="shared" si="143"/>
        <v>0.55626939999999991</v>
      </c>
      <c r="MB78" s="74"/>
      <c r="MC78" s="74">
        <f t="shared" si="144"/>
        <v>0.64703679999999997</v>
      </c>
      <c r="MD78" s="74">
        <f t="shared" si="145"/>
        <v>5.2393847410168122E-2</v>
      </c>
      <c r="ME78" s="43">
        <f t="shared" si="146"/>
        <v>19</v>
      </c>
      <c r="MH78" s="50">
        <v>8.6150000000000004E-2</v>
      </c>
      <c r="MI78" s="50">
        <v>8.9585999999999999E-2</v>
      </c>
      <c r="MJ78" s="50">
        <v>7.3597999999999997E-2</v>
      </c>
      <c r="MK78" s="50">
        <v>0.22507099999999999</v>
      </c>
      <c r="ML78" s="50">
        <v>0.206261</v>
      </c>
      <c r="MM78" s="50">
        <v>0.39809600000000001</v>
      </c>
      <c r="MN78" s="50">
        <v>0.265735</v>
      </c>
      <c r="MO78" s="50">
        <v>0.19853100000000001</v>
      </c>
      <c r="MP78" s="50">
        <v>0.30151699999999998</v>
      </c>
      <c r="MQ78" s="50">
        <v>7.3024000000000006E-2</v>
      </c>
      <c r="MR78" s="43">
        <f t="shared" si="147"/>
        <v>0.19175690000000001</v>
      </c>
      <c r="MT78" s="50">
        <v>7.7261999999999997E-2</v>
      </c>
      <c r="MU78" s="50">
        <v>6.2275999999999998E-2</v>
      </c>
      <c r="MV78" s="50">
        <v>3.3068E-2</v>
      </c>
      <c r="MW78" s="50">
        <v>9.5162999999999998E-2</v>
      </c>
      <c r="MX78" s="43">
        <f t="shared" si="148"/>
        <v>6.6942249999999995E-2</v>
      </c>
      <c r="MZ78" s="50">
        <v>4.4013999999999998E-2</v>
      </c>
      <c r="NA78" s="50">
        <v>8.2535999999999998E-2</v>
      </c>
      <c r="NB78" s="50">
        <v>4.2952999999999998E-2</v>
      </c>
      <c r="NC78" s="50">
        <v>8.0626000000000003E-2</v>
      </c>
      <c r="ND78" s="50">
        <v>6.4346E-2</v>
      </c>
      <c r="NE78" s="50">
        <v>9.6591999999999997E-2</v>
      </c>
      <c r="NF78" s="43">
        <f t="shared" si="149"/>
        <v>6.8511166666666665E-2</v>
      </c>
      <c r="NH78" s="43">
        <f t="shared" si="150"/>
        <v>0.10907010555555556</v>
      </c>
      <c r="NI78" s="43">
        <f t="shared" si="151"/>
        <v>4.1345877894094406E-2</v>
      </c>
      <c r="NJ78" s="43">
        <f t="shared" si="152"/>
        <v>20</v>
      </c>
      <c r="NM78" s="51">
        <v>9.1128000000000001E-2</v>
      </c>
      <c r="NN78" s="51">
        <v>0.49447200000000002</v>
      </c>
      <c r="NO78" s="51">
        <v>0.73110299999999995</v>
      </c>
      <c r="NP78" s="51">
        <v>0.25625799999999999</v>
      </c>
      <c r="NQ78" s="51">
        <v>0.36638900000000002</v>
      </c>
      <c r="NR78" s="51">
        <v>0.47809200000000002</v>
      </c>
      <c r="NS78" s="43">
        <f t="shared" si="153"/>
        <v>0.40290699999999996</v>
      </c>
      <c r="NU78" s="51">
        <v>9.7392000000000006E-2</v>
      </c>
      <c r="NV78" s="51">
        <v>0.28648400000000002</v>
      </c>
      <c r="NW78" s="43">
        <f t="shared" si="154"/>
        <v>0.191938</v>
      </c>
      <c r="NY78" s="50">
        <v>1.0263530000000001</v>
      </c>
      <c r="NZ78" s="50">
        <v>0.44184600000000002</v>
      </c>
      <c r="OA78" s="50">
        <v>0.51279399999999997</v>
      </c>
      <c r="OB78" s="50">
        <v>0.65215199999999995</v>
      </c>
      <c r="OC78" s="50">
        <v>0.572102</v>
      </c>
      <c r="OD78" s="43">
        <f t="shared" si="88"/>
        <v>0.64104939999999999</v>
      </c>
      <c r="OF78" s="43">
        <f t="shared" si="89"/>
        <v>0.41196479999999996</v>
      </c>
      <c r="OG78" s="43">
        <f t="shared" si="90"/>
        <v>0.12972637255408015</v>
      </c>
      <c r="OH78" s="43">
        <f t="shared" si="91"/>
        <v>13</v>
      </c>
      <c r="OI78" s="74"/>
      <c r="OJ78" s="74"/>
      <c r="OU78" s="75"/>
      <c r="OV78" s="75"/>
      <c r="OW78" s="75"/>
      <c r="OX78" s="75"/>
      <c r="PD78" s="75"/>
      <c r="PE78" s="75"/>
      <c r="PF78" s="75"/>
      <c r="PG78" s="75"/>
      <c r="PH78" s="75"/>
      <c r="PI78" s="75"/>
      <c r="PJ78" s="75"/>
      <c r="PK78" s="75"/>
      <c r="PL78" s="75"/>
      <c r="PM78" s="75"/>
      <c r="PN78" s="75"/>
      <c r="PO78" s="75"/>
      <c r="PV78" s="74"/>
      <c r="PW78" s="74"/>
      <c r="PX78" s="74"/>
      <c r="PY78" s="74"/>
      <c r="PZ78" s="74"/>
      <c r="QA78" s="74"/>
      <c r="QB78" s="74"/>
      <c r="QC78" s="74"/>
      <c r="QD78" s="74"/>
      <c r="QE78" s="74"/>
      <c r="QF78" s="74"/>
      <c r="QG78" s="74"/>
      <c r="QN78" s="74"/>
      <c r="QO78" s="74"/>
      <c r="QP78" s="74"/>
      <c r="QQ78" s="74"/>
      <c r="QR78" s="74"/>
      <c r="QS78" s="74"/>
      <c r="QU78" s="74"/>
      <c r="QV78" s="74"/>
      <c r="QW78" s="74"/>
      <c r="QY78" s="74"/>
      <c r="QZ78" s="74"/>
      <c r="RA78" s="74"/>
      <c r="RG78" s="74"/>
      <c r="RI78" s="74"/>
      <c r="RQ78" s="74"/>
      <c r="RR78" s="74"/>
      <c r="RZ78" s="74"/>
      <c r="SA78" s="74"/>
      <c r="SB78" s="74"/>
      <c r="SC78" s="74"/>
      <c r="SI78" s="74"/>
      <c r="SJ78" s="74"/>
    </row>
    <row r="79" spans="1:504" x14ac:dyDescent="0.2">
      <c r="A79" s="58">
        <v>107.59</v>
      </c>
      <c r="B79" s="43">
        <f t="shared" si="155"/>
        <v>100.5</v>
      </c>
      <c r="C79" s="43">
        <v>71</v>
      </c>
      <c r="E79" s="50">
        <v>0.78959000000000001</v>
      </c>
      <c r="F79" s="50">
        <v>0.71659200000000001</v>
      </c>
      <c r="G79" s="50">
        <v>0.71793099999999999</v>
      </c>
      <c r="H79" s="50">
        <v>0.72981300000000005</v>
      </c>
      <c r="I79" s="50">
        <v>0.882467</v>
      </c>
      <c r="J79" s="50">
        <v>0.69663399999999998</v>
      </c>
      <c r="K79" s="50">
        <v>0.52395700000000001</v>
      </c>
      <c r="L79" s="50">
        <v>0.71994499999999995</v>
      </c>
      <c r="M79" s="50">
        <v>0.76399799999999995</v>
      </c>
      <c r="N79" s="50">
        <v>0.69756899999999999</v>
      </c>
      <c r="O79" s="70">
        <f t="shared" si="92"/>
        <v>0.72384960000000009</v>
      </c>
      <c r="Q79" s="50">
        <v>0.67874400000000001</v>
      </c>
      <c r="R79" s="50">
        <v>0.89461299999999999</v>
      </c>
      <c r="S79" s="50">
        <v>0.607047</v>
      </c>
      <c r="T79" s="50">
        <v>0.52157600000000004</v>
      </c>
      <c r="U79" s="70">
        <f t="shared" si="93"/>
        <v>0.67549500000000007</v>
      </c>
      <c r="W79" s="50">
        <v>0.55256899999999998</v>
      </c>
      <c r="X79" s="50">
        <v>0.61287499999999995</v>
      </c>
      <c r="Y79" s="50">
        <v>0.572546</v>
      </c>
      <c r="Z79" s="50">
        <v>0.82982400000000001</v>
      </c>
      <c r="AA79" s="50">
        <v>0.51052200000000003</v>
      </c>
      <c r="AB79" s="50">
        <v>0.617807</v>
      </c>
      <c r="AC79" s="50">
        <v>0.605402</v>
      </c>
      <c r="AD79" s="70">
        <f t="shared" si="94"/>
        <v>0.61450642857142856</v>
      </c>
      <c r="AF79" s="50">
        <v>0.61681600000000003</v>
      </c>
      <c r="AG79" s="50">
        <v>0.44262499999999999</v>
      </c>
      <c r="AH79" s="50">
        <v>0.76818799999999998</v>
      </c>
      <c r="AI79" s="50">
        <v>0.48777100000000001</v>
      </c>
      <c r="AJ79" s="50">
        <v>0.51002400000000003</v>
      </c>
      <c r="AK79" s="50">
        <v>0.54605199999999998</v>
      </c>
      <c r="AL79" s="50">
        <v>0.32090400000000002</v>
      </c>
      <c r="AM79" s="70">
        <f t="shared" si="95"/>
        <v>0.52748285714285714</v>
      </c>
      <c r="AO79" s="43">
        <f t="shared" si="96"/>
        <v>0.63533347142857144</v>
      </c>
      <c r="AP79" s="43">
        <f t="shared" si="97"/>
        <v>4.2341443557550318E-2</v>
      </c>
      <c r="AQ79" s="43">
        <f t="shared" si="98"/>
        <v>28</v>
      </c>
      <c r="AU79" s="51">
        <v>0.36785899999999999</v>
      </c>
      <c r="AV79" s="51">
        <v>0.42575099999999999</v>
      </c>
      <c r="AW79" s="51">
        <v>0.80186299999999999</v>
      </c>
      <c r="AX79" s="51">
        <v>0.30218899999999999</v>
      </c>
      <c r="AY79" s="51">
        <v>0.52587899999999999</v>
      </c>
      <c r="AZ79" s="51">
        <v>0.85654300000000005</v>
      </c>
      <c r="BA79" s="51">
        <v>0.66120900000000005</v>
      </c>
      <c r="BB79" s="51">
        <v>0.57657000000000003</v>
      </c>
      <c r="BC79" s="51">
        <v>0.62979600000000002</v>
      </c>
      <c r="BD79" s="51">
        <v>0.58610099999999998</v>
      </c>
      <c r="BE79" s="51">
        <v>0.80840400000000001</v>
      </c>
      <c r="BF79" s="51">
        <v>0.48759599999999997</v>
      </c>
      <c r="BG79" s="51">
        <v>0.77393299999999998</v>
      </c>
      <c r="BH79" s="51">
        <v>0.59506099999999995</v>
      </c>
      <c r="BI79" s="51">
        <v>0.64011200000000001</v>
      </c>
      <c r="BJ79" s="51">
        <v>0.40578399999999998</v>
      </c>
      <c r="BK79" s="51">
        <v>0.55364199999999997</v>
      </c>
      <c r="BL79" s="51">
        <v>0.26992899999999997</v>
      </c>
      <c r="BM79" s="43">
        <f t="shared" si="99"/>
        <v>0.57045672222222221</v>
      </c>
      <c r="BO79" s="50">
        <v>0.463364</v>
      </c>
      <c r="BP79" s="50">
        <v>0.672875</v>
      </c>
      <c r="BQ79" s="50">
        <v>0.43147999999999997</v>
      </c>
      <c r="BR79" s="50">
        <v>0.66188100000000005</v>
      </c>
      <c r="BS79" s="50">
        <v>0.54932099999999995</v>
      </c>
      <c r="BT79" s="50">
        <v>0.53879699999999997</v>
      </c>
      <c r="BU79" s="43">
        <f t="shared" si="100"/>
        <v>0.55295300000000003</v>
      </c>
      <c r="BW79" s="50">
        <v>0.779918</v>
      </c>
      <c r="BX79" s="50">
        <v>0.89788900000000005</v>
      </c>
      <c r="BY79" s="50">
        <v>0.71792400000000001</v>
      </c>
      <c r="BZ79" s="50">
        <v>0.75902400000000003</v>
      </c>
      <c r="CA79" s="113">
        <f t="shared" si="101"/>
        <v>0.78868875000000005</v>
      </c>
      <c r="CC79" s="51">
        <v>0.95260699999999998</v>
      </c>
      <c r="CD79" s="51">
        <v>0.54748200000000002</v>
      </c>
      <c r="CE79" s="51">
        <v>0.81307499999999999</v>
      </c>
      <c r="CF79" s="51">
        <v>0.49935200000000002</v>
      </c>
      <c r="CG79" s="51">
        <v>0.61513600000000002</v>
      </c>
      <c r="CH79" s="51">
        <v>0.875359</v>
      </c>
      <c r="CI79" s="51">
        <v>0.66624099999999997</v>
      </c>
      <c r="CJ79" s="51">
        <v>0.87627200000000005</v>
      </c>
      <c r="CK79" s="51">
        <v>0.49410199999999999</v>
      </c>
      <c r="CL79" s="51">
        <v>0.114568</v>
      </c>
      <c r="CM79" s="43">
        <f t="shared" si="102"/>
        <v>0.64541939999999998</v>
      </c>
      <c r="CO79" s="50">
        <v>0.56825099999999995</v>
      </c>
      <c r="CP79" s="50">
        <v>0.65083599999999997</v>
      </c>
      <c r="CQ79" s="50">
        <v>0.50196700000000005</v>
      </c>
      <c r="CR79" s="50">
        <v>0.55468499999999998</v>
      </c>
      <c r="CS79" s="50">
        <v>0.43648199999999998</v>
      </c>
      <c r="CT79" s="43">
        <f t="shared" si="103"/>
        <v>0.54244420000000004</v>
      </c>
      <c r="CV79" s="43">
        <f t="shared" si="104"/>
        <v>0.61999241444444453</v>
      </c>
      <c r="CW79" s="43">
        <f t="shared" si="105"/>
        <v>0.10255093695430792</v>
      </c>
      <c r="CX79" s="43">
        <f t="shared" si="106"/>
        <v>43</v>
      </c>
      <c r="DB79" s="50">
        <v>0.60977000000000003</v>
      </c>
      <c r="DC79" s="50">
        <v>0.48604000000000003</v>
      </c>
      <c r="DD79" s="50">
        <v>0.40914299999999998</v>
      </c>
      <c r="DE79" s="50">
        <v>0.27610299999999999</v>
      </c>
      <c r="DF79" s="50">
        <v>0.79052699999999998</v>
      </c>
      <c r="DG79" s="50">
        <v>1.220313</v>
      </c>
      <c r="DH79" s="43">
        <f t="shared" si="107"/>
        <v>0.63198266666666669</v>
      </c>
      <c r="DJ79" s="50">
        <v>0.268401</v>
      </c>
      <c r="DK79" s="50">
        <v>0.318604</v>
      </c>
      <c r="DL79" s="50">
        <v>0.37794499999999998</v>
      </c>
      <c r="DM79" s="50">
        <v>0.32074399999999997</v>
      </c>
      <c r="DN79" s="50">
        <v>0.87783800000000001</v>
      </c>
      <c r="DO79" s="50">
        <v>0.60168299999999997</v>
      </c>
      <c r="DP79" s="50">
        <v>0.56778799999999996</v>
      </c>
      <c r="DQ79" s="50">
        <v>0.82758100000000001</v>
      </c>
      <c r="DR79" s="50">
        <v>0.35415999999999997</v>
      </c>
      <c r="DS79" s="50">
        <v>0.454426</v>
      </c>
      <c r="DT79" s="50">
        <v>0.38523200000000002</v>
      </c>
      <c r="DU79" s="50">
        <v>0.51898599999999995</v>
      </c>
      <c r="DV79" s="50">
        <v>0.79040600000000005</v>
      </c>
      <c r="DW79" s="43">
        <f t="shared" si="108"/>
        <v>0.5125995384615385</v>
      </c>
      <c r="DY79" s="50">
        <v>0.559033</v>
      </c>
      <c r="DZ79" s="50">
        <v>0.53069100000000002</v>
      </c>
      <c r="EA79" s="50">
        <v>0.38641900000000001</v>
      </c>
      <c r="EB79" s="50">
        <v>0.41956300000000002</v>
      </c>
      <c r="EC79" s="50">
        <v>0.73021000000000003</v>
      </c>
      <c r="ED79" s="43">
        <f t="shared" si="109"/>
        <v>0.52518320000000007</v>
      </c>
      <c r="EF79" s="50">
        <v>0.20647799999999999</v>
      </c>
      <c r="EG79" s="50">
        <v>0.30981399999999998</v>
      </c>
      <c r="EH79" s="50">
        <v>0.44994400000000001</v>
      </c>
      <c r="EI79" s="50">
        <v>0.71230599999999999</v>
      </c>
      <c r="EJ79" s="50">
        <v>0.32078800000000002</v>
      </c>
      <c r="EK79" s="43">
        <f t="shared" si="110"/>
        <v>0.399866</v>
      </c>
      <c r="EM79" s="43">
        <f t="shared" si="111"/>
        <v>0.51740785128205136</v>
      </c>
      <c r="EN79" s="43">
        <f t="shared" si="112"/>
        <v>4.7457920873035964E-2</v>
      </c>
      <c r="EO79" s="43">
        <f t="shared" si="113"/>
        <v>29</v>
      </c>
      <c r="ER79" s="50">
        <v>0.400003</v>
      </c>
      <c r="ES79" s="50">
        <v>0.82757599999999998</v>
      </c>
      <c r="ET79" s="50">
        <v>0.74121300000000001</v>
      </c>
      <c r="EU79" s="43">
        <f t="shared" si="114"/>
        <v>0.65626400000000007</v>
      </c>
      <c r="EW79" s="50">
        <v>0.33544400000000002</v>
      </c>
      <c r="EX79" s="50">
        <v>0.40379399999999999</v>
      </c>
      <c r="EY79" s="50">
        <v>0.229995</v>
      </c>
      <c r="EZ79" s="50">
        <v>0.25968799999999997</v>
      </c>
      <c r="FA79" s="50">
        <v>0.40557500000000002</v>
      </c>
      <c r="FB79" s="50">
        <v>0.418271</v>
      </c>
      <c r="FC79" s="43">
        <f t="shared" si="115"/>
        <v>0.3421278333333333</v>
      </c>
      <c r="FE79" s="50">
        <v>0.69213800000000003</v>
      </c>
      <c r="FF79" s="50">
        <v>0.74948300000000001</v>
      </c>
      <c r="FG79" s="50">
        <v>0.39000299999999999</v>
      </c>
      <c r="FH79" s="50">
        <v>0.60345499999999996</v>
      </c>
      <c r="FI79" s="50">
        <v>0.51926300000000003</v>
      </c>
      <c r="FJ79" s="50">
        <v>0.62335399999999996</v>
      </c>
      <c r="FK79" s="50">
        <v>0.43422500000000003</v>
      </c>
      <c r="FL79" s="50">
        <v>0.25082599999999999</v>
      </c>
      <c r="FM79" s="50">
        <v>0.57568399999999997</v>
      </c>
      <c r="FN79" s="50">
        <v>0.56830400000000003</v>
      </c>
      <c r="FO79" s="43">
        <f t="shared" si="116"/>
        <v>0.54067350000000003</v>
      </c>
      <c r="FQ79" s="51">
        <v>0.44221700000000003</v>
      </c>
      <c r="FR79" s="51">
        <v>0.98973199999999995</v>
      </c>
      <c r="FS79" s="51">
        <v>0.77589799999999998</v>
      </c>
      <c r="FT79" s="43">
        <f t="shared" si="117"/>
        <v>0.73594900000000008</v>
      </c>
      <c r="FV79" s="43">
        <f t="shared" si="118"/>
        <v>0.56875358333333337</v>
      </c>
      <c r="FW79" s="43">
        <f t="shared" si="119"/>
        <v>8.551807899628755E-2</v>
      </c>
      <c r="FX79" s="43">
        <f t="shared" si="120"/>
        <v>22</v>
      </c>
      <c r="GA79" s="50">
        <v>0.46496900000000002</v>
      </c>
      <c r="GB79" s="50">
        <v>0.55354999999999999</v>
      </c>
      <c r="GC79" s="43">
        <f t="shared" si="121"/>
        <v>0.50925949999999998</v>
      </c>
      <c r="GE79" s="50">
        <v>0.54847900000000005</v>
      </c>
      <c r="GF79" s="51">
        <v>0.418933</v>
      </c>
      <c r="GG79" s="51">
        <v>0.20516899999999999</v>
      </c>
      <c r="GH79" s="43">
        <f t="shared" si="122"/>
        <v>0.31205099999999997</v>
      </c>
      <c r="GJ79" s="50">
        <v>0.58412200000000003</v>
      </c>
      <c r="GK79" s="50">
        <v>0.37905699999999998</v>
      </c>
      <c r="GL79" s="50">
        <v>0.85549699999999995</v>
      </c>
      <c r="GM79" s="43">
        <f t="shared" si="123"/>
        <v>0.60622533333333328</v>
      </c>
      <c r="GO79" s="51">
        <v>0.42288900000000001</v>
      </c>
      <c r="GP79" s="51">
        <v>0.36500899999999997</v>
      </c>
      <c r="GQ79" s="51">
        <v>0.439747</v>
      </c>
      <c r="GR79" s="51">
        <v>0.43918400000000002</v>
      </c>
      <c r="GS79" s="51">
        <v>0.34779100000000002</v>
      </c>
      <c r="GT79" s="51">
        <v>0.52247900000000003</v>
      </c>
      <c r="GU79" s="51">
        <v>0.77333099999999999</v>
      </c>
      <c r="GV79" s="51">
        <v>0.64180800000000005</v>
      </c>
      <c r="GW79" s="51">
        <v>0.73443999999999998</v>
      </c>
      <c r="GX79" s="43">
        <f t="shared" si="124"/>
        <v>0.52074200000000004</v>
      </c>
      <c r="GZ79" s="43">
        <f t="shared" si="83"/>
        <v>0.49400370833333329</v>
      </c>
      <c r="HA79" s="43">
        <f t="shared" si="84"/>
        <v>6.383623433509418E-2</v>
      </c>
      <c r="HB79" s="43">
        <f t="shared" si="125"/>
        <v>17</v>
      </c>
      <c r="HG79" s="51">
        <v>0.36785899999999999</v>
      </c>
      <c r="HH79" s="51">
        <v>0.42575099999999999</v>
      </c>
      <c r="HI79" s="51">
        <v>0.80186299999999999</v>
      </c>
      <c r="HJ79" s="51">
        <v>0.30218899999999999</v>
      </c>
      <c r="HK79" s="51">
        <v>0.52587899999999999</v>
      </c>
      <c r="HL79" s="51">
        <v>0.85654300000000005</v>
      </c>
      <c r="HM79" s="51">
        <v>0.66120900000000005</v>
      </c>
      <c r="HN79" s="51">
        <v>0.57657000000000003</v>
      </c>
      <c r="HO79" s="51">
        <v>0.62979600000000002</v>
      </c>
      <c r="HP79" s="51">
        <v>0.58610099999999998</v>
      </c>
      <c r="HQ79" s="51">
        <v>0.80840400000000001</v>
      </c>
      <c r="HR79" s="51">
        <v>0.48759599999999997</v>
      </c>
      <c r="HS79" s="51">
        <v>0.77393299999999998</v>
      </c>
      <c r="HT79" s="51">
        <v>0.59506099999999995</v>
      </c>
      <c r="HU79" s="51">
        <v>0.64011200000000001</v>
      </c>
      <c r="HV79" s="51">
        <v>0.40578399999999998</v>
      </c>
      <c r="HW79" s="51">
        <v>0.55364199999999997</v>
      </c>
      <c r="HX79" s="51">
        <v>0.26992899999999997</v>
      </c>
      <c r="HY79" s="71">
        <f t="shared" si="126"/>
        <v>0.57045672222222221</v>
      </c>
      <c r="IA79" s="50">
        <v>0.463364</v>
      </c>
      <c r="IB79" s="50">
        <v>0.672875</v>
      </c>
      <c r="IC79" s="50">
        <v>0.43147999999999997</v>
      </c>
      <c r="ID79" s="50">
        <v>0.66188100000000005</v>
      </c>
      <c r="IE79" s="50">
        <v>0.54932099999999995</v>
      </c>
      <c r="IF79" s="50">
        <v>0.53879699999999997</v>
      </c>
      <c r="IG79" s="70">
        <f t="shared" si="127"/>
        <v>0.55295300000000003</v>
      </c>
      <c r="II79" s="50">
        <v>0.779918</v>
      </c>
      <c r="IJ79" s="50">
        <v>0.89788900000000005</v>
      </c>
      <c r="IK79" s="50">
        <v>0.71792400000000001</v>
      </c>
      <c r="IL79" s="86">
        <v>0.75902400000000003</v>
      </c>
      <c r="IM79" s="95">
        <f t="shared" si="128"/>
        <v>0.78868875000000005</v>
      </c>
      <c r="IN79" s="74"/>
      <c r="IO79" s="74">
        <f t="shared" si="129"/>
        <v>0.63736615740740732</v>
      </c>
      <c r="IP79" s="74">
        <f t="shared" si="130"/>
        <v>7.5829832178407025E-2</v>
      </c>
      <c r="IQ79" s="74">
        <f t="shared" si="131"/>
        <v>28</v>
      </c>
      <c r="IR79" s="74"/>
      <c r="IS79" s="74"/>
      <c r="IT79" s="50">
        <v>0.67364400000000002</v>
      </c>
      <c r="IU79" s="50">
        <v>0.73655400000000004</v>
      </c>
      <c r="IV79" s="50">
        <v>0.59205200000000002</v>
      </c>
      <c r="IW79" s="50">
        <v>0.62864399999999998</v>
      </c>
      <c r="IX79" s="50">
        <v>0.409138</v>
      </c>
      <c r="IY79" s="50">
        <v>0.587897</v>
      </c>
      <c r="IZ79" s="50">
        <v>0.68523100000000003</v>
      </c>
      <c r="JA79" s="43">
        <f t="shared" si="132"/>
        <v>0.61616571428571432</v>
      </c>
      <c r="JC79" s="50">
        <v>0.47017799999999998</v>
      </c>
      <c r="JD79" s="50">
        <v>0.70356700000000005</v>
      </c>
      <c r="JE79" s="50">
        <v>0.91704799999999997</v>
      </c>
      <c r="JF79" s="43">
        <f t="shared" si="133"/>
        <v>0.69693100000000008</v>
      </c>
      <c r="JH79" s="51">
        <v>0.45955499999999999</v>
      </c>
      <c r="JI79" s="51">
        <v>0.58605799999999997</v>
      </c>
      <c r="JJ79" s="152">
        <v>0.90532900000000005</v>
      </c>
      <c r="JK79" s="51">
        <v>0.71843599999999996</v>
      </c>
      <c r="JL79" s="51">
        <v>0.65671199999999996</v>
      </c>
      <c r="JM79" s="51">
        <v>0.72516400000000003</v>
      </c>
      <c r="JN79" s="51">
        <v>0.69964000000000004</v>
      </c>
      <c r="JO79" s="51">
        <v>0.79547999999999996</v>
      </c>
      <c r="JP79" s="51">
        <v>0.47362300000000002</v>
      </c>
      <c r="JQ79" s="51">
        <v>0.56801400000000002</v>
      </c>
      <c r="JR79" s="51">
        <v>0.81092699999999995</v>
      </c>
      <c r="JS79" s="43">
        <f t="shared" si="134"/>
        <v>0.67263072727272721</v>
      </c>
      <c r="JU79" s="43">
        <f t="shared" si="85"/>
        <v>0.6565483571428572</v>
      </c>
      <c r="JV79" s="43">
        <f t="shared" si="86"/>
        <v>4.0382642857142881E-2</v>
      </c>
      <c r="JW79" s="43">
        <f t="shared" si="87"/>
        <v>10</v>
      </c>
      <c r="JZ79" s="50">
        <v>-3.3918999999999998E-2</v>
      </c>
      <c r="KA79" s="50">
        <v>0.28388000000000002</v>
      </c>
      <c r="KB79" s="50">
        <v>-4.8849999999999996E-3</v>
      </c>
      <c r="KC79" s="50">
        <v>2.5739000000000001E-2</v>
      </c>
      <c r="KD79" s="50">
        <v>5.0854999999999997E-2</v>
      </c>
      <c r="KE79" s="50">
        <v>6.1391000000000001E-2</v>
      </c>
      <c r="KF79" s="50">
        <v>-5.1514999999999998E-2</v>
      </c>
      <c r="KG79" s="50">
        <v>6.9290000000000004E-2</v>
      </c>
      <c r="KH79" s="50">
        <v>0.232045</v>
      </c>
      <c r="KI79" s="50">
        <v>0.109345</v>
      </c>
      <c r="KJ79" s="43">
        <f t="shared" si="135"/>
        <v>7.42226E-2</v>
      </c>
      <c r="KL79" s="50">
        <v>7.7417E-2</v>
      </c>
      <c r="KM79" s="50">
        <v>0.175843</v>
      </c>
      <c r="KN79" s="50">
        <v>0.104495</v>
      </c>
      <c r="KO79" s="50">
        <v>0.13591300000000001</v>
      </c>
      <c r="KP79" s="50">
        <v>8.8008000000000003E-2</v>
      </c>
      <c r="KQ79" s="43">
        <f t="shared" si="136"/>
        <v>0.1163352</v>
      </c>
      <c r="KS79" s="50">
        <v>7.1665000000000006E-2</v>
      </c>
      <c r="KT79" s="50">
        <v>9.1730000000000006E-3</v>
      </c>
      <c r="KU79" s="50">
        <v>3.9633000000000002E-2</v>
      </c>
      <c r="KV79" s="43">
        <f t="shared" si="137"/>
        <v>4.0157000000000005E-2</v>
      </c>
      <c r="KX79" s="43">
        <f t="shared" si="138"/>
        <v>7.6904933333333328E-2</v>
      </c>
      <c r="KY79" s="43">
        <f t="shared" si="139"/>
        <v>2.2031611553200357E-2</v>
      </c>
      <c r="KZ79" s="43">
        <f>COUNT(JZ79:KV79)-3</f>
        <v>18</v>
      </c>
      <c r="LD79" s="50">
        <v>0.779918</v>
      </c>
      <c r="LE79" s="50">
        <v>0.89788900000000005</v>
      </c>
      <c r="LF79" s="50">
        <v>0.71792400000000001</v>
      </c>
      <c r="LG79" s="50">
        <v>0.75902400000000003</v>
      </c>
      <c r="LH79" s="43">
        <f t="shared" si="141"/>
        <v>0.78868875000000005</v>
      </c>
      <c r="LJ79" s="51">
        <v>0.95260699999999998</v>
      </c>
      <c r="LK79" s="51">
        <v>0.54748200000000002</v>
      </c>
      <c r="LL79" s="51">
        <v>0.81307499999999999</v>
      </c>
      <c r="LM79" s="51">
        <v>0.49935200000000002</v>
      </c>
      <c r="LN79" s="51">
        <v>0.61513600000000002</v>
      </c>
      <c r="LO79" s="51">
        <v>0.875359</v>
      </c>
      <c r="LP79" s="51">
        <v>0.66624099999999997</v>
      </c>
      <c r="LQ79" s="51">
        <v>0.87627200000000005</v>
      </c>
      <c r="LR79" s="51">
        <v>0.49410199999999999</v>
      </c>
      <c r="LS79" s="51">
        <v>0.114568</v>
      </c>
      <c r="LT79" s="43">
        <f t="shared" si="142"/>
        <v>0.64541939999999998</v>
      </c>
      <c r="LV79" s="50">
        <v>0.56825099999999995</v>
      </c>
      <c r="LW79" s="50">
        <v>0.65083599999999997</v>
      </c>
      <c r="LX79" s="50">
        <v>0.50196700000000005</v>
      </c>
      <c r="LY79" s="50">
        <v>0.55468499999999998</v>
      </c>
      <c r="LZ79" s="50">
        <v>0.43648199999999998</v>
      </c>
      <c r="MA79" s="74">
        <f t="shared" si="143"/>
        <v>0.54244420000000004</v>
      </c>
      <c r="MB79" s="74"/>
      <c r="MC79" s="74">
        <f t="shared" si="144"/>
        <v>0.65885078333333336</v>
      </c>
      <c r="MD79" s="74">
        <f t="shared" si="145"/>
        <v>7.1401204809771815E-2</v>
      </c>
      <c r="ME79" s="43">
        <f t="shared" si="146"/>
        <v>19</v>
      </c>
      <c r="MH79" s="50">
        <v>9.0934000000000001E-2</v>
      </c>
      <c r="MI79" s="50">
        <v>9.1994000000000006E-2</v>
      </c>
      <c r="MJ79" s="50">
        <v>6.9625000000000006E-2</v>
      </c>
      <c r="MK79" s="50">
        <v>0.23002800000000001</v>
      </c>
      <c r="ML79" s="50">
        <v>0.20718200000000001</v>
      </c>
      <c r="MM79" s="50">
        <v>0.416464</v>
      </c>
      <c r="MN79" s="50">
        <v>0.28528300000000001</v>
      </c>
      <c r="MO79" s="50">
        <v>0.18367700000000001</v>
      </c>
      <c r="MP79" s="50">
        <v>0.284694</v>
      </c>
      <c r="MQ79" s="50">
        <v>7.3113999999999998E-2</v>
      </c>
      <c r="MR79" s="43">
        <f t="shared" si="147"/>
        <v>0.19329950000000001</v>
      </c>
      <c r="MT79" s="50">
        <v>7.9131999999999994E-2</v>
      </c>
      <c r="MU79" s="50">
        <v>7.5516E-2</v>
      </c>
      <c r="MV79" s="50">
        <v>3.4169999999999999E-2</v>
      </c>
      <c r="MW79" s="50">
        <v>0.11609</v>
      </c>
      <c r="MX79" s="43">
        <f t="shared" si="148"/>
        <v>7.6227000000000003E-2</v>
      </c>
      <c r="MZ79" s="50">
        <v>5.0137000000000001E-2</v>
      </c>
      <c r="NA79" s="50">
        <v>7.5880000000000003E-2</v>
      </c>
      <c r="NB79" s="50">
        <v>4.2141999999999999E-2</v>
      </c>
      <c r="NC79" s="50">
        <v>8.3759E-2</v>
      </c>
      <c r="ND79" s="50">
        <v>5.9351000000000001E-2</v>
      </c>
      <c r="NE79" s="50">
        <v>9.4955999999999999E-2</v>
      </c>
      <c r="NF79" s="43">
        <f t="shared" si="149"/>
        <v>6.7704166666666662E-2</v>
      </c>
      <c r="NH79" s="43">
        <f t="shared" si="150"/>
        <v>0.11241022222222223</v>
      </c>
      <c r="NI79" s="43">
        <f t="shared" si="151"/>
        <v>4.0519403239126554E-2</v>
      </c>
      <c r="NJ79" s="43">
        <f t="shared" si="152"/>
        <v>20</v>
      </c>
      <c r="NM79" s="51">
        <v>0.17716799999999999</v>
      </c>
      <c r="NN79" s="51">
        <v>0.57495399999999997</v>
      </c>
      <c r="NO79" s="51">
        <v>0.74197400000000002</v>
      </c>
      <c r="NP79" s="51">
        <v>0.27325199999999999</v>
      </c>
      <c r="NQ79" s="51">
        <v>0.27965800000000002</v>
      </c>
      <c r="NR79" s="51">
        <v>0.47738000000000003</v>
      </c>
      <c r="NS79" s="43">
        <f t="shared" si="153"/>
        <v>0.42073100000000002</v>
      </c>
      <c r="NU79" s="51">
        <v>6.8225999999999995E-2</v>
      </c>
      <c r="NV79" s="51">
        <v>0.30467300000000003</v>
      </c>
      <c r="NW79" s="43">
        <f t="shared" si="154"/>
        <v>0.18644950000000002</v>
      </c>
      <c r="NY79" s="50">
        <v>1.028697</v>
      </c>
      <c r="NZ79" s="50">
        <v>0.43727700000000003</v>
      </c>
      <c r="OA79" s="50">
        <v>0.54735699999999998</v>
      </c>
      <c r="OB79" s="50">
        <v>0.63703200000000004</v>
      </c>
      <c r="OC79" s="50">
        <v>0.58052400000000004</v>
      </c>
      <c r="OD79" s="43">
        <f t="shared" si="88"/>
        <v>0.64617740000000001</v>
      </c>
      <c r="OF79" s="43">
        <f t="shared" si="89"/>
        <v>0.41778596666666673</v>
      </c>
      <c r="OG79" s="43">
        <f t="shared" si="90"/>
        <v>0.13272018237078503</v>
      </c>
      <c r="OH79" s="43">
        <f t="shared" si="91"/>
        <v>13</v>
      </c>
      <c r="OI79" s="74"/>
      <c r="OJ79" s="74"/>
      <c r="OU79" s="75"/>
      <c r="OV79" s="75"/>
      <c r="OW79" s="75"/>
      <c r="OX79" s="75"/>
      <c r="PD79" s="75"/>
      <c r="PE79" s="75"/>
      <c r="PF79" s="75"/>
      <c r="PG79" s="75"/>
      <c r="PH79" s="75"/>
      <c r="PI79" s="75"/>
      <c r="PJ79" s="75"/>
      <c r="PK79" s="75"/>
      <c r="PL79" s="75"/>
      <c r="PM79" s="75"/>
      <c r="PN79" s="75"/>
      <c r="PO79" s="75"/>
      <c r="PV79" s="74"/>
      <c r="PW79" s="74"/>
      <c r="PX79" s="74"/>
      <c r="PY79" s="74"/>
      <c r="PZ79" s="74"/>
      <c r="QA79" s="74"/>
      <c r="QB79" s="74"/>
      <c r="QC79" s="74"/>
      <c r="QD79" s="74"/>
      <c r="QE79" s="74"/>
      <c r="QF79" s="74"/>
      <c r="QG79" s="74"/>
      <c r="QN79" s="74"/>
      <c r="QO79" s="74"/>
      <c r="QP79" s="74"/>
      <c r="QQ79" s="74"/>
      <c r="QR79" s="74"/>
      <c r="QS79" s="74"/>
      <c r="QU79" s="74"/>
      <c r="QV79" s="74"/>
      <c r="QW79" s="74"/>
      <c r="QY79" s="74"/>
      <c r="QZ79" s="74"/>
      <c r="RA79" s="74"/>
      <c r="RG79" s="74"/>
      <c r="RI79" s="74"/>
      <c r="RQ79" s="74"/>
      <c r="RR79" s="74"/>
      <c r="RZ79" s="74"/>
      <c r="SA79" s="74"/>
      <c r="SB79" s="74"/>
      <c r="SC79" s="74"/>
      <c r="SI79" s="74"/>
      <c r="SJ79" s="74"/>
    </row>
    <row r="80" spans="1:504" x14ac:dyDescent="0.2">
      <c r="A80" s="58">
        <v>109.18</v>
      </c>
      <c r="B80" s="43">
        <f t="shared" si="155"/>
        <v>102</v>
      </c>
      <c r="C80" s="43">
        <v>72</v>
      </c>
      <c r="E80" s="50">
        <v>0.75583100000000003</v>
      </c>
      <c r="F80" s="50">
        <v>0.70886800000000005</v>
      </c>
      <c r="G80" s="50">
        <v>0.80861799999999995</v>
      </c>
      <c r="H80" s="50">
        <v>0.68520000000000003</v>
      </c>
      <c r="I80" s="50">
        <v>0.94543699999999997</v>
      </c>
      <c r="J80" s="50">
        <v>0.67752800000000002</v>
      </c>
      <c r="K80" s="50">
        <v>0.50707599999999997</v>
      </c>
      <c r="L80" s="50">
        <v>0.691442</v>
      </c>
      <c r="M80" s="50">
        <v>0.71754600000000002</v>
      </c>
      <c r="N80" s="50">
        <v>0.72547600000000001</v>
      </c>
      <c r="O80" s="70">
        <f t="shared" si="92"/>
        <v>0.72230220000000001</v>
      </c>
      <c r="Q80" s="50">
        <v>0.56074800000000002</v>
      </c>
      <c r="R80" s="50">
        <v>0.94711599999999996</v>
      </c>
      <c r="S80" s="50">
        <v>0.87459699999999996</v>
      </c>
      <c r="T80" s="50">
        <v>0.498276</v>
      </c>
      <c r="U80" s="70">
        <f t="shared" si="93"/>
        <v>0.72018425000000008</v>
      </c>
      <c r="W80" s="50">
        <v>0.63863599999999998</v>
      </c>
      <c r="X80" s="50">
        <v>0.630942</v>
      </c>
      <c r="Y80" s="50">
        <v>0.57303999999999999</v>
      </c>
      <c r="Z80" s="50">
        <v>0.83513099999999996</v>
      </c>
      <c r="AA80" s="50">
        <v>0.45367600000000002</v>
      </c>
      <c r="AB80" s="50">
        <v>0.62212900000000004</v>
      </c>
      <c r="AC80" s="50">
        <v>0.58993600000000002</v>
      </c>
      <c r="AD80" s="70">
        <f t="shared" si="94"/>
        <v>0.62049857142857145</v>
      </c>
      <c r="AF80" s="50">
        <v>0.49694100000000002</v>
      </c>
      <c r="AG80" s="50">
        <v>0.47624899999999998</v>
      </c>
      <c r="AH80" s="50">
        <v>0.56326399999999999</v>
      </c>
      <c r="AI80" s="50">
        <v>0.51905400000000002</v>
      </c>
      <c r="AJ80" s="50">
        <v>0.43821700000000002</v>
      </c>
      <c r="AK80" s="50">
        <v>0.587086</v>
      </c>
      <c r="AL80" s="50">
        <v>0.29031699999999999</v>
      </c>
      <c r="AM80" s="70">
        <f t="shared" si="95"/>
        <v>0.48158971428571423</v>
      </c>
      <c r="AO80" s="43">
        <f t="shared" si="96"/>
        <v>0.63614368392857146</v>
      </c>
      <c r="AP80" s="43">
        <f t="shared" si="97"/>
        <v>5.672874470873026E-2</v>
      </c>
      <c r="AQ80" s="43">
        <f t="shared" si="98"/>
        <v>28</v>
      </c>
      <c r="AU80" s="51">
        <v>0.40443299999999999</v>
      </c>
      <c r="AV80" s="51">
        <v>0.45017299999999999</v>
      </c>
      <c r="AW80" s="51">
        <v>0.77138700000000004</v>
      </c>
      <c r="AX80" s="51">
        <v>0.34024599999999999</v>
      </c>
      <c r="AY80" s="51">
        <v>0.49576100000000001</v>
      </c>
      <c r="AZ80" s="51">
        <v>0.81597799999999998</v>
      </c>
      <c r="BA80" s="51">
        <v>0.67538299999999996</v>
      </c>
      <c r="BB80" s="51">
        <v>0.50883199999999995</v>
      </c>
      <c r="BC80" s="51">
        <v>0.57478300000000004</v>
      </c>
      <c r="BD80" s="51">
        <v>0.53751000000000004</v>
      </c>
      <c r="BE80" s="51">
        <v>0.74075800000000003</v>
      </c>
      <c r="BF80" s="51">
        <v>0.42949599999999999</v>
      </c>
      <c r="BG80" s="51">
        <v>0.81891400000000003</v>
      </c>
      <c r="BH80" s="51">
        <v>0.59811099999999995</v>
      </c>
      <c r="BI80" s="51">
        <v>0.62691799999999998</v>
      </c>
      <c r="BJ80" s="51">
        <v>0.33482699999999999</v>
      </c>
      <c r="BK80" s="51">
        <v>0.56595300000000004</v>
      </c>
      <c r="BL80" s="51">
        <v>0.33732200000000001</v>
      </c>
      <c r="BM80" s="43">
        <f t="shared" si="99"/>
        <v>0.55704361111111123</v>
      </c>
      <c r="BO80" s="50">
        <v>0.41122999999999998</v>
      </c>
      <c r="BP80" s="50">
        <v>0.67757199999999995</v>
      </c>
      <c r="BQ80" s="50">
        <v>0.44015900000000002</v>
      </c>
      <c r="BR80" s="50">
        <v>0.72348800000000002</v>
      </c>
      <c r="BS80" s="50">
        <v>0.50706799999999996</v>
      </c>
      <c r="BT80" s="50">
        <v>0.53363899999999997</v>
      </c>
      <c r="BU80" s="43">
        <f t="shared" si="100"/>
        <v>0.54885933333333325</v>
      </c>
      <c r="BW80" s="50">
        <v>0.672539</v>
      </c>
      <c r="BX80" s="50">
        <v>0.79263799999999995</v>
      </c>
      <c r="BY80" s="50">
        <v>0.64752399999999999</v>
      </c>
      <c r="BZ80" s="50">
        <v>0.72745199999999999</v>
      </c>
      <c r="CA80" s="43">
        <f t="shared" si="101"/>
        <v>0.71003824999999998</v>
      </c>
      <c r="CC80" s="51">
        <v>0.98263199999999995</v>
      </c>
      <c r="CD80" s="51">
        <v>0.54286999999999996</v>
      </c>
      <c r="CE80" s="51">
        <v>0.76205100000000003</v>
      </c>
      <c r="CF80" s="51">
        <v>0.51267099999999999</v>
      </c>
      <c r="CG80" s="51">
        <v>0.65754800000000002</v>
      </c>
      <c r="CH80" s="51">
        <v>0.92600199999999999</v>
      </c>
      <c r="CI80" s="51">
        <v>0.72355499999999995</v>
      </c>
      <c r="CJ80" s="51">
        <v>0.80235400000000001</v>
      </c>
      <c r="CK80" s="51">
        <v>0.48107800000000001</v>
      </c>
      <c r="CL80" s="51">
        <v>9.4410999999999995E-2</v>
      </c>
      <c r="CM80" s="43">
        <f t="shared" si="102"/>
        <v>0.64851720000000013</v>
      </c>
      <c r="CO80" s="50">
        <v>0.639903</v>
      </c>
      <c r="CP80" s="50">
        <v>0.60086600000000001</v>
      </c>
      <c r="CQ80" s="50">
        <v>0.48826199999999997</v>
      </c>
      <c r="CR80" s="50">
        <v>0.59205200000000002</v>
      </c>
      <c r="CS80" s="50">
        <v>0.44836199999999998</v>
      </c>
      <c r="CT80" s="43">
        <f t="shared" si="103"/>
        <v>0.55388899999999996</v>
      </c>
      <c r="CV80" s="43">
        <f t="shared" si="104"/>
        <v>0.60366947888888889</v>
      </c>
      <c r="CW80" s="43">
        <f t="shared" si="105"/>
        <v>7.2425570824134908E-2</v>
      </c>
      <c r="CX80" s="43">
        <f t="shared" si="106"/>
        <v>43</v>
      </c>
      <c r="DB80" s="50">
        <v>0.61363599999999996</v>
      </c>
      <c r="DC80" s="50">
        <v>0.47692499999999999</v>
      </c>
      <c r="DD80" s="50">
        <v>0.41547299999999998</v>
      </c>
      <c r="DE80" s="50">
        <v>0.22949700000000001</v>
      </c>
      <c r="DF80" s="50">
        <v>0.88162200000000002</v>
      </c>
      <c r="DG80" s="50">
        <v>1.01799</v>
      </c>
      <c r="DH80" s="43">
        <f t="shared" si="107"/>
        <v>0.60585716666666667</v>
      </c>
      <c r="DJ80" s="50">
        <v>0.25864500000000001</v>
      </c>
      <c r="DK80" s="50">
        <v>0.28979199999999999</v>
      </c>
      <c r="DL80" s="50">
        <v>0.35807800000000001</v>
      </c>
      <c r="DM80" s="50">
        <v>0.34693400000000002</v>
      </c>
      <c r="DN80" s="50">
        <v>0.741954</v>
      </c>
      <c r="DO80" s="50">
        <v>0.52392799999999995</v>
      </c>
      <c r="DP80" s="50">
        <v>0.56210000000000004</v>
      </c>
      <c r="DQ80" s="50">
        <v>0.95336799999999999</v>
      </c>
      <c r="DR80" s="50">
        <v>0.39222299999999999</v>
      </c>
      <c r="DS80" s="50">
        <v>0.36041899999999999</v>
      </c>
      <c r="DT80" s="50">
        <v>0.39672200000000002</v>
      </c>
      <c r="DU80" s="50">
        <v>0.50200699999999998</v>
      </c>
      <c r="DV80" s="50">
        <v>0.82708400000000004</v>
      </c>
      <c r="DW80" s="43">
        <f t="shared" si="108"/>
        <v>0.50101953846153857</v>
      </c>
      <c r="DY80" s="50">
        <v>0.56054599999999999</v>
      </c>
      <c r="DZ80" s="50">
        <v>0.52126600000000001</v>
      </c>
      <c r="EA80" s="50">
        <v>0.30781500000000001</v>
      </c>
      <c r="EB80" s="50">
        <v>0.34664299999999998</v>
      </c>
      <c r="EC80" s="50">
        <v>0.75746899999999995</v>
      </c>
      <c r="ED80" s="43">
        <f t="shared" si="109"/>
        <v>0.49874779999999996</v>
      </c>
      <c r="EF80" s="50">
        <v>0.233819</v>
      </c>
      <c r="EG80" s="50">
        <v>0.360425</v>
      </c>
      <c r="EH80" s="50">
        <v>0.52366299999999999</v>
      </c>
      <c r="EI80" s="50">
        <v>0.62634100000000004</v>
      </c>
      <c r="EJ80" s="50">
        <v>0.28349000000000002</v>
      </c>
      <c r="EK80" s="43">
        <f t="shared" si="110"/>
        <v>0.40554760000000006</v>
      </c>
      <c r="EM80" s="43">
        <f t="shared" si="111"/>
        <v>0.50279302628205136</v>
      </c>
      <c r="EN80" s="43">
        <f t="shared" si="112"/>
        <v>4.0925133965083092E-2</v>
      </c>
      <c r="EO80" s="43">
        <f t="shared" si="113"/>
        <v>29</v>
      </c>
      <c r="ER80" s="50">
        <v>0.41948200000000002</v>
      </c>
      <c r="ES80" s="50">
        <v>0.87514499999999995</v>
      </c>
      <c r="ET80" s="50">
        <v>0.75651000000000002</v>
      </c>
      <c r="EU80" s="43">
        <f t="shared" si="114"/>
        <v>0.68371233333333326</v>
      </c>
      <c r="EW80" s="50">
        <v>0.35119600000000001</v>
      </c>
      <c r="EX80" s="50">
        <v>0.368973</v>
      </c>
      <c r="EY80" s="50">
        <v>0.25593399999999999</v>
      </c>
      <c r="EZ80" s="50">
        <v>0.28224700000000003</v>
      </c>
      <c r="FA80" s="50">
        <v>0.43571900000000002</v>
      </c>
      <c r="FB80" s="50">
        <v>0.41478500000000001</v>
      </c>
      <c r="FC80" s="43">
        <f t="shared" si="115"/>
        <v>0.35147566666666669</v>
      </c>
      <c r="FE80" s="50">
        <v>0.73299599999999998</v>
      </c>
      <c r="FF80" s="50">
        <v>0.66101200000000004</v>
      </c>
      <c r="FG80" s="50">
        <v>0.38230199999999998</v>
      </c>
      <c r="FH80" s="50">
        <v>0.56668700000000005</v>
      </c>
      <c r="FI80" s="50">
        <v>0.53073000000000004</v>
      </c>
      <c r="FJ80" s="50">
        <v>0.64711600000000002</v>
      </c>
      <c r="FK80" s="50">
        <v>0.31447999999999998</v>
      </c>
      <c r="FL80" s="50">
        <v>0.25808399999999998</v>
      </c>
      <c r="FM80" s="50">
        <v>0.55273700000000003</v>
      </c>
      <c r="FN80" s="50">
        <v>0.55652999999999997</v>
      </c>
      <c r="FO80" s="43">
        <f t="shared" si="116"/>
        <v>0.52026740000000005</v>
      </c>
      <c r="FQ80" s="51">
        <v>0.32992899999999997</v>
      </c>
      <c r="FR80" s="51">
        <v>1.036119</v>
      </c>
      <c r="FS80" s="51">
        <v>0.80631299999999995</v>
      </c>
      <c r="FT80" s="43">
        <f t="shared" si="117"/>
        <v>0.72412033333333337</v>
      </c>
      <c r="FV80" s="43">
        <f t="shared" si="118"/>
        <v>0.56989393333333327</v>
      </c>
      <c r="FW80" s="43">
        <f t="shared" si="119"/>
        <v>8.510275292250917E-2</v>
      </c>
      <c r="FX80" s="43">
        <f t="shared" si="120"/>
        <v>22</v>
      </c>
      <c r="GA80" s="50">
        <v>0.49310700000000002</v>
      </c>
      <c r="GB80" s="50">
        <v>0.604765</v>
      </c>
      <c r="GC80" s="43">
        <f t="shared" si="121"/>
        <v>0.54893599999999998</v>
      </c>
      <c r="GE80" s="50">
        <v>0.58131699999999997</v>
      </c>
      <c r="GF80" s="51">
        <v>0.486315</v>
      </c>
      <c r="GG80" s="51">
        <v>0.16579199999999999</v>
      </c>
      <c r="GH80" s="43">
        <f t="shared" si="122"/>
        <v>0.3260535</v>
      </c>
      <c r="GJ80" s="50">
        <v>0.60416400000000003</v>
      </c>
      <c r="GK80" s="50">
        <v>0.445467</v>
      </c>
      <c r="GL80" s="50">
        <v>0.79858700000000005</v>
      </c>
      <c r="GM80" s="43">
        <f t="shared" si="123"/>
        <v>0.61607266666666671</v>
      </c>
      <c r="GO80" s="51">
        <v>0.53805800000000004</v>
      </c>
      <c r="GP80" s="51">
        <v>0.39693499999999998</v>
      </c>
      <c r="GQ80" s="51">
        <v>0.41366700000000001</v>
      </c>
      <c r="GR80" s="51">
        <v>0.36271500000000001</v>
      </c>
      <c r="GS80" s="51">
        <v>0.41833799999999999</v>
      </c>
      <c r="GT80" s="51">
        <v>0.55273899999999998</v>
      </c>
      <c r="GU80" s="51">
        <v>0.79898000000000002</v>
      </c>
      <c r="GV80" s="51">
        <v>0.48212699999999997</v>
      </c>
      <c r="GW80" s="51">
        <v>0.73627500000000001</v>
      </c>
      <c r="GX80" s="43">
        <f t="shared" si="124"/>
        <v>0.52220377777777782</v>
      </c>
      <c r="GZ80" s="43">
        <f t="shared" si="83"/>
        <v>0.51809479166666672</v>
      </c>
      <c r="HA80" s="43">
        <f t="shared" si="84"/>
        <v>6.5464843906558629E-2</v>
      </c>
      <c r="HB80" s="43">
        <f t="shared" si="125"/>
        <v>17</v>
      </c>
      <c r="HG80" s="51">
        <v>0.40443299999999999</v>
      </c>
      <c r="HH80" s="51">
        <v>0.45017299999999999</v>
      </c>
      <c r="HI80" s="51">
        <v>0.77138700000000004</v>
      </c>
      <c r="HJ80" s="51">
        <v>0.34024599999999999</v>
      </c>
      <c r="HK80" s="51">
        <v>0.49576100000000001</v>
      </c>
      <c r="HL80" s="51">
        <v>0.81597799999999998</v>
      </c>
      <c r="HM80" s="51">
        <v>0.67538299999999996</v>
      </c>
      <c r="HN80" s="51">
        <v>0.50883199999999995</v>
      </c>
      <c r="HO80" s="51">
        <v>0.57478300000000004</v>
      </c>
      <c r="HP80" s="51">
        <v>0.53751000000000004</v>
      </c>
      <c r="HQ80" s="51">
        <v>0.74075800000000003</v>
      </c>
      <c r="HR80" s="51">
        <v>0.42949599999999999</v>
      </c>
      <c r="HS80" s="51">
        <v>0.81891400000000003</v>
      </c>
      <c r="HT80" s="51">
        <v>0.59811099999999995</v>
      </c>
      <c r="HU80" s="51">
        <v>0.62691799999999998</v>
      </c>
      <c r="HV80" s="51">
        <v>0.33482699999999999</v>
      </c>
      <c r="HW80" s="51">
        <v>0.56595300000000004</v>
      </c>
      <c r="HX80" s="51">
        <v>0.33732200000000001</v>
      </c>
      <c r="HY80" s="71">
        <f t="shared" si="126"/>
        <v>0.55704361111111123</v>
      </c>
      <c r="IA80" s="50">
        <v>0.41122999999999998</v>
      </c>
      <c r="IB80" s="50">
        <v>0.67757199999999995</v>
      </c>
      <c r="IC80" s="50">
        <v>0.44015900000000002</v>
      </c>
      <c r="ID80" s="50">
        <v>0.72348800000000002</v>
      </c>
      <c r="IE80" s="50">
        <v>0.50706799999999996</v>
      </c>
      <c r="IF80" s="50">
        <v>0.53363899999999997</v>
      </c>
      <c r="IG80" s="70">
        <f t="shared" si="127"/>
        <v>0.54885933333333325</v>
      </c>
      <c r="II80" s="50">
        <v>0.672539</v>
      </c>
      <c r="IJ80" s="50">
        <v>0.79263799999999995</v>
      </c>
      <c r="IK80" s="50">
        <v>0.64752399999999999</v>
      </c>
      <c r="IL80" s="86">
        <v>0.72745199999999999</v>
      </c>
      <c r="IM80" s="95">
        <f t="shared" si="128"/>
        <v>0.71003824999999998</v>
      </c>
      <c r="IN80" s="74"/>
      <c r="IO80" s="74">
        <f t="shared" si="129"/>
        <v>0.60531373148148149</v>
      </c>
      <c r="IP80" s="74">
        <f t="shared" si="130"/>
        <v>5.2415532637083304E-2</v>
      </c>
      <c r="IQ80" s="74">
        <f t="shared" si="131"/>
        <v>28</v>
      </c>
      <c r="IR80" s="74"/>
      <c r="IS80" s="74"/>
      <c r="IT80" s="50">
        <v>0.601105</v>
      </c>
      <c r="IU80" s="50">
        <v>0.76599099999999998</v>
      </c>
      <c r="IV80" s="50">
        <v>0.61754399999999998</v>
      </c>
      <c r="IW80" s="50">
        <v>0.59131400000000001</v>
      </c>
      <c r="IX80" s="50">
        <v>0.44725199999999998</v>
      </c>
      <c r="IY80" s="50">
        <v>0.52780000000000005</v>
      </c>
      <c r="IZ80" s="50">
        <v>0.73146500000000003</v>
      </c>
      <c r="JA80" s="43">
        <f t="shared" si="132"/>
        <v>0.61178157142857148</v>
      </c>
      <c r="JC80" s="50">
        <v>0.54138399999999998</v>
      </c>
      <c r="JD80" s="50">
        <v>0.80236799999999997</v>
      </c>
      <c r="JE80" s="50">
        <v>0.92885499999999999</v>
      </c>
      <c r="JF80" s="43">
        <f t="shared" si="133"/>
        <v>0.75753566666666661</v>
      </c>
      <c r="JH80" s="51">
        <v>0.38788600000000001</v>
      </c>
      <c r="JI80" s="51">
        <v>0.60288699999999995</v>
      </c>
      <c r="JJ80" s="152">
        <v>0.94099900000000003</v>
      </c>
      <c r="JK80" s="51">
        <v>0.71851699999999996</v>
      </c>
      <c r="JL80" s="51">
        <v>0.63441199999999998</v>
      </c>
      <c r="JM80" s="51">
        <v>0.73997900000000005</v>
      </c>
      <c r="JN80" s="51">
        <v>0.66474699999999998</v>
      </c>
      <c r="JO80" s="51">
        <v>0.81806400000000001</v>
      </c>
      <c r="JP80" s="51">
        <v>0.52115199999999995</v>
      </c>
      <c r="JQ80" s="51">
        <v>0.55912099999999998</v>
      </c>
      <c r="JR80" s="51">
        <v>0.82833400000000001</v>
      </c>
      <c r="JS80" s="43">
        <f t="shared" si="134"/>
        <v>0.67419072727272722</v>
      </c>
      <c r="JU80" s="43">
        <f t="shared" si="85"/>
        <v>0.68465861904761904</v>
      </c>
      <c r="JV80" s="43">
        <f t="shared" si="86"/>
        <v>7.2877047619047855E-2</v>
      </c>
      <c r="JW80" s="43">
        <f t="shared" si="87"/>
        <v>10</v>
      </c>
      <c r="JZ80" s="50">
        <v>-2.3067000000000001E-2</v>
      </c>
      <c r="KA80" s="50">
        <v>0.225686</v>
      </c>
      <c r="KB80" s="50">
        <v>-8.6689999999999996E-3</v>
      </c>
      <c r="KC80" s="50">
        <v>1.0097999999999999E-2</v>
      </c>
      <c r="KD80" s="50">
        <v>6.2503000000000003E-2</v>
      </c>
      <c r="KE80" s="50">
        <v>5.9068000000000002E-2</v>
      </c>
      <c r="KF80" s="50">
        <v>-3.09E-2</v>
      </c>
      <c r="KG80" s="50">
        <v>6.6406999999999994E-2</v>
      </c>
      <c r="KH80" s="50">
        <v>0.19470299999999999</v>
      </c>
      <c r="KI80" s="50">
        <v>8.7040000000000006E-2</v>
      </c>
      <c r="KJ80" s="43">
        <f t="shared" si="135"/>
        <v>6.4286900000000008E-2</v>
      </c>
      <c r="KL80" s="50">
        <v>0.112793</v>
      </c>
      <c r="KM80" s="50">
        <v>0.12811</v>
      </c>
      <c r="KN80" s="50">
        <v>9.5126000000000002E-2</v>
      </c>
      <c r="KO80" s="50">
        <v>0.107567</v>
      </c>
      <c r="KP80" s="50">
        <v>4.7467000000000002E-2</v>
      </c>
      <c r="KQ80" s="43">
        <f t="shared" si="136"/>
        <v>9.8212599999999997E-2</v>
      </c>
      <c r="KS80" s="50">
        <v>5.4982000000000003E-2</v>
      </c>
      <c r="KT80" s="50">
        <v>8.6540000000000002E-3</v>
      </c>
      <c r="KU80" s="50">
        <v>4.3744999999999999E-2</v>
      </c>
      <c r="KV80" s="43">
        <f t="shared" si="137"/>
        <v>3.5793666666666668E-2</v>
      </c>
      <c r="KX80" s="43">
        <f t="shared" si="138"/>
        <v>6.6097722222222224E-2</v>
      </c>
      <c r="KY80" s="43">
        <f t="shared" si="139"/>
        <v>1.8041527258505091E-2</v>
      </c>
      <c r="KZ80" s="43">
        <f t="shared" si="140"/>
        <v>18</v>
      </c>
      <c r="LD80" s="50">
        <v>0.672539</v>
      </c>
      <c r="LE80" s="50">
        <v>0.79263799999999995</v>
      </c>
      <c r="LF80" s="50">
        <v>0.64752399999999999</v>
      </c>
      <c r="LG80" s="50">
        <v>0.72745199999999999</v>
      </c>
      <c r="LH80" s="43">
        <f t="shared" si="141"/>
        <v>0.71003824999999998</v>
      </c>
      <c r="LJ80" s="51">
        <v>0.98263199999999995</v>
      </c>
      <c r="LK80" s="51">
        <v>0.54286999999999996</v>
      </c>
      <c r="LL80" s="51">
        <v>0.76205100000000003</v>
      </c>
      <c r="LM80" s="51">
        <v>0.51267099999999999</v>
      </c>
      <c r="LN80" s="51">
        <v>0.65754800000000002</v>
      </c>
      <c r="LO80" s="51">
        <v>0.92600199999999999</v>
      </c>
      <c r="LP80" s="51">
        <v>0.72355499999999995</v>
      </c>
      <c r="LQ80" s="51">
        <v>0.80235400000000001</v>
      </c>
      <c r="LR80" s="51">
        <v>0.48107800000000001</v>
      </c>
      <c r="LS80" s="51">
        <v>9.4410999999999995E-2</v>
      </c>
      <c r="LT80" s="43">
        <f t="shared" si="142"/>
        <v>0.64851720000000013</v>
      </c>
      <c r="LV80" s="50">
        <v>0.639903</v>
      </c>
      <c r="LW80" s="50">
        <v>0.60086600000000001</v>
      </c>
      <c r="LX80" s="50">
        <v>0.48826199999999997</v>
      </c>
      <c r="LY80" s="50">
        <v>0.59205200000000002</v>
      </c>
      <c r="LZ80" s="50">
        <v>0.44836199999999998</v>
      </c>
      <c r="MA80" s="74">
        <f t="shared" si="143"/>
        <v>0.55388899999999996</v>
      </c>
      <c r="MB80" s="74"/>
      <c r="MC80" s="74">
        <f t="shared" si="144"/>
        <v>0.63748148333333332</v>
      </c>
      <c r="MD80" s="74">
        <f t="shared" si="145"/>
        <v>4.5412873911300125E-2</v>
      </c>
      <c r="ME80" s="43">
        <f t="shared" si="146"/>
        <v>19</v>
      </c>
      <c r="MH80" s="50">
        <v>0.106396</v>
      </c>
      <c r="MI80" s="50">
        <v>9.1951000000000005E-2</v>
      </c>
      <c r="MJ80" s="50">
        <v>8.3381999999999998E-2</v>
      </c>
      <c r="MK80" s="50">
        <v>0.25793500000000003</v>
      </c>
      <c r="ML80" s="50">
        <v>0.20329</v>
      </c>
      <c r="MM80" s="50">
        <v>0.38447599999999998</v>
      </c>
      <c r="MN80" s="50">
        <v>0.28235700000000002</v>
      </c>
      <c r="MO80" s="50">
        <v>0.181315</v>
      </c>
      <c r="MP80" s="50">
        <v>0.29832799999999998</v>
      </c>
      <c r="MQ80" s="50">
        <v>6.6387000000000002E-2</v>
      </c>
      <c r="MR80" s="43">
        <f t="shared" si="147"/>
        <v>0.19558169999999997</v>
      </c>
      <c r="MT80" s="50">
        <v>8.8930999999999996E-2</v>
      </c>
      <c r="MU80" s="50">
        <v>7.2520000000000001E-2</v>
      </c>
      <c r="MV80" s="50">
        <v>2.7879999999999999E-2</v>
      </c>
      <c r="MW80" s="50">
        <v>0.121059</v>
      </c>
      <c r="MX80" s="43">
        <f t="shared" si="148"/>
        <v>7.75975E-2</v>
      </c>
      <c r="MZ80" s="50">
        <v>4.0854000000000001E-2</v>
      </c>
      <c r="NA80" s="50">
        <v>9.4297000000000006E-2</v>
      </c>
      <c r="NB80" s="50">
        <v>4.1827999999999997E-2</v>
      </c>
      <c r="NC80" s="50">
        <v>8.4333000000000005E-2</v>
      </c>
      <c r="ND80" s="50">
        <v>5.6201000000000001E-2</v>
      </c>
      <c r="NE80" s="50">
        <v>8.8887999999999995E-2</v>
      </c>
      <c r="NF80" s="43">
        <f t="shared" si="149"/>
        <v>6.7733500000000002E-2</v>
      </c>
      <c r="NH80" s="43">
        <f t="shared" si="150"/>
        <v>0.11363756666666665</v>
      </c>
      <c r="NI80" s="43">
        <f t="shared" si="151"/>
        <v>4.1070895472801384E-2</v>
      </c>
      <c r="NJ80" s="43">
        <f t="shared" si="152"/>
        <v>20</v>
      </c>
      <c r="NM80" s="51">
        <v>0.10975799999999999</v>
      </c>
      <c r="NN80" s="51">
        <v>0.53846000000000005</v>
      </c>
      <c r="NO80" s="51">
        <v>0.89393599999999995</v>
      </c>
      <c r="NP80" s="51">
        <v>0.18834999999999999</v>
      </c>
      <c r="NQ80" s="51">
        <v>0.317749</v>
      </c>
      <c r="NR80" s="51">
        <v>0.53191999999999995</v>
      </c>
      <c r="NS80" s="43">
        <f t="shared" si="153"/>
        <v>0.4300288333333333</v>
      </c>
      <c r="NU80" s="51">
        <v>8.3427000000000001E-2</v>
      </c>
      <c r="NV80" s="51">
        <v>0.28570000000000001</v>
      </c>
      <c r="NW80" s="43">
        <f t="shared" si="154"/>
        <v>0.18456349999999999</v>
      </c>
      <c r="NY80" s="50">
        <v>0.94844499999999998</v>
      </c>
      <c r="NZ80" s="50">
        <v>0.34824899999999998</v>
      </c>
      <c r="OA80" s="50">
        <v>0.53722599999999998</v>
      </c>
      <c r="OB80" s="50">
        <v>0.68489800000000001</v>
      </c>
      <c r="OC80" s="50">
        <v>0.600607</v>
      </c>
      <c r="OD80" s="43">
        <f t="shared" si="88"/>
        <v>0.62388500000000002</v>
      </c>
      <c r="OF80" s="43">
        <f t="shared" si="89"/>
        <v>0.41282577777777779</v>
      </c>
      <c r="OG80" s="43">
        <f t="shared" si="90"/>
        <v>0.12711255370851207</v>
      </c>
      <c r="OH80" s="43">
        <f t="shared" si="91"/>
        <v>13</v>
      </c>
      <c r="OI80" s="74"/>
      <c r="OJ80" s="74"/>
      <c r="OU80" s="75"/>
      <c r="OV80" s="75"/>
      <c r="OW80" s="75"/>
      <c r="OX80" s="75"/>
      <c r="PD80" s="75"/>
      <c r="PE80" s="75"/>
      <c r="PF80" s="75"/>
      <c r="PG80" s="75"/>
      <c r="PH80" s="75"/>
      <c r="PI80" s="75"/>
      <c r="PJ80" s="75"/>
      <c r="PK80" s="75"/>
      <c r="PL80" s="75"/>
      <c r="PM80" s="75"/>
      <c r="PN80" s="75"/>
      <c r="PO80" s="75"/>
      <c r="PV80" s="74"/>
      <c r="PW80" s="74"/>
      <c r="PX80" s="74"/>
      <c r="PY80" s="74"/>
      <c r="PZ80" s="74"/>
      <c r="QA80" s="74"/>
      <c r="QB80" s="74"/>
      <c r="QC80" s="74"/>
      <c r="QD80" s="74"/>
      <c r="QE80" s="74"/>
      <c r="QF80" s="74"/>
      <c r="QG80" s="74"/>
      <c r="QN80" s="74"/>
      <c r="QO80" s="74"/>
      <c r="QP80" s="74"/>
      <c r="QQ80" s="74"/>
      <c r="QR80" s="74"/>
      <c r="QS80" s="74"/>
      <c r="QU80" s="74"/>
      <c r="QV80" s="74"/>
      <c r="QW80" s="74"/>
      <c r="QY80" s="74"/>
      <c r="QZ80" s="74"/>
      <c r="RA80" s="74"/>
      <c r="RG80" s="74"/>
      <c r="RI80" s="74"/>
      <c r="RQ80" s="74"/>
      <c r="RR80" s="74"/>
      <c r="RZ80" s="74"/>
      <c r="SA80" s="74"/>
      <c r="SB80" s="74"/>
      <c r="SC80" s="74"/>
      <c r="SI80" s="74"/>
      <c r="SJ80" s="74"/>
    </row>
    <row r="81" spans="1:504" x14ac:dyDescent="0.2">
      <c r="A81" s="58">
        <v>110.79</v>
      </c>
      <c r="B81" s="43">
        <f t="shared" si="155"/>
        <v>103.5</v>
      </c>
      <c r="C81" s="43">
        <v>73</v>
      </c>
      <c r="E81" s="50">
        <v>0.73273699999999997</v>
      </c>
      <c r="F81" s="50">
        <v>0.68982500000000002</v>
      </c>
      <c r="G81" s="50">
        <v>0.82459300000000002</v>
      </c>
      <c r="H81" s="50">
        <v>0.71873799999999999</v>
      </c>
      <c r="I81" s="50">
        <v>0.90860799999999997</v>
      </c>
      <c r="J81" s="50">
        <v>0.76820299999999997</v>
      </c>
      <c r="K81" s="50">
        <v>0.480688</v>
      </c>
      <c r="L81" s="50">
        <v>0.68126399999999998</v>
      </c>
      <c r="M81" s="50">
        <v>0.77967699999999995</v>
      </c>
      <c r="N81" s="50">
        <v>0.66819300000000004</v>
      </c>
      <c r="O81" s="70">
        <f t="shared" si="92"/>
        <v>0.72525259999999991</v>
      </c>
      <c r="Q81" s="50">
        <v>0.65290300000000001</v>
      </c>
      <c r="R81" s="50">
        <v>0.88552600000000004</v>
      </c>
      <c r="S81" s="50">
        <v>0.79882900000000001</v>
      </c>
      <c r="T81" s="50">
        <v>0.457399</v>
      </c>
      <c r="U81" s="70">
        <f t="shared" si="93"/>
        <v>0.6986642500000001</v>
      </c>
      <c r="W81" s="50">
        <v>0.59970100000000004</v>
      </c>
      <c r="X81" s="50">
        <v>0.67937199999999998</v>
      </c>
      <c r="Y81" s="50">
        <v>0.529671</v>
      </c>
      <c r="Z81" s="50">
        <v>0.89144199999999996</v>
      </c>
      <c r="AA81" s="50">
        <v>0.475852</v>
      </c>
      <c r="AB81" s="50">
        <v>0.624691</v>
      </c>
      <c r="AC81" s="50">
        <v>0.59307500000000002</v>
      </c>
      <c r="AD81" s="70">
        <f t="shared" si="94"/>
        <v>0.62768628571428575</v>
      </c>
      <c r="AF81" s="50">
        <v>0.41559600000000002</v>
      </c>
      <c r="AG81" s="50">
        <v>0.52732900000000005</v>
      </c>
      <c r="AH81" s="50">
        <v>0.60093700000000005</v>
      </c>
      <c r="AI81" s="50">
        <v>0.49473800000000001</v>
      </c>
      <c r="AJ81" s="50">
        <v>0.52206399999999997</v>
      </c>
      <c r="AK81" s="50">
        <v>0.58706999999999998</v>
      </c>
      <c r="AL81" s="50">
        <v>0.35967900000000003</v>
      </c>
      <c r="AM81" s="70">
        <f t="shared" si="95"/>
        <v>0.50105899999999992</v>
      </c>
      <c r="AO81" s="43">
        <f t="shared" si="96"/>
        <v>0.63816553392857145</v>
      </c>
      <c r="AP81" s="43">
        <f t="shared" si="97"/>
        <v>5.0126729406794447E-2</v>
      </c>
      <c r="AQ81" s="43">
        <f t="shared" si="98"/>
        <v>28</v>
      </c>
      <c r="AU81" s="51">
        <v>0.39804600000000001</v>
      </c>
      <c r="AV81" s="51">
        <v>0.46062900000000001</v>
      </c>
      <c r="AW81" s="51">
        <v>0.80699799999999999</v>
      </c>
      <c r="AX81" s="51">
        <v>0.25718000000000002</v>
      </c>
      <c r="AY81" s="51">
        <v>0.56995799999999996</v>
      </c>
      <c r="AZ81" s="51">
        <v>0.880579</v>
      </c>
      <c r="BA81" s="51">
        <v>0.60883200000000004</v>
      </c>
      <c r="BB81" s="51">
        <v>0.55667900000000003</v>
      </c>
      <c r="BC81" s="51">
        <v>0.48021900000000001</v>
      </c>
      <c r="BD81" s="51">
        <v>0.49603999999999998</v>
      </c>
      <c r="BE81" s="51">
        <v>0.78693199999999996</v>
      </c>
      <c r="BF81" s="51">
        <v>0.49854199999999999</v>
      </c>
      <c r="BG81" s="51">
        <v>0.89619700000000002</v>
      </c>
      <c r="BH81" s="51">
        <v>0.61753100000000005</v>
      </c>
      <c r="BI81" s="51">
        <v>0.51110699999999998</v>
      </c>
      <c r="BJ81" s="51">
        <v>0.33488000000000001</v>
      </c>
      <c r="BK81" s="51">
        <v>0.54253099999999999</v>
      </c>
      <c r="BL81" s="51">
        <v>0.31927800000000001</v>
      </c>
      <c r="BM81" s="43">
        <f t="shared" si="99"/>
        <v>0.55678655555555556</v>
      </c>
      <c r="BO81" s="50">
        <v>0.45860200000000001</v>
      </c>
      <c r="BP81" s="50">
        <v>0.50362200000000001</v>
      </c>
      <c r="BQ81" s="50">
        <v>0.366869</v>
      </c>
      <c r="BR81" s="50">
        <v>0.64089099999999999</v>
      </c>
      <c r="BS81" s="50">
        <v>0.546296</v>
      </c>
      <c r="BT81" s="50">
        <v>0.51563999999999999</v>
      </c>
      <c r="BU81" s="43">
        <f t="shared" si="100"/>
        <v>0.50531999999999988</v>
      </c>
      <c r="BW81" s="50">
        <v>0.80384599999999995</v>
      </c>
      <c r="BX81" s="50">
        <v>0.77111799999999997</v>
      </c>
      <c r="BY81" s="50">
        <v>0.74904199999999999</v>
      </c>
      <c r="BZ81" s="50">
        <v>0.66544599999999998</v>
      </c>
      <c r="CA81" s="43">
        <f t="shared" si="101"/>
        <v>0.747363</v>
      </c>
      <c r="CC81" s="51">
        <v>1.0052669999999999</v>
      </c>
      <c r="CD81" s="51">
        <v>0.54596100000000003</v>
      </c>
      <c r="CE81" s="51">
        <v>0.86750400000000005</v>
      </c>
      <c r="CF81" s="51">
        <v>0.50483100000000003</v>
      </c>
      <c r="CG81" s="51">
        <v>0.63657699999999995</v>
      </c>
      <c r="CH81" s="51">
        <v>0.92169999999999996</v>
      </c>
      <c r="CI81" s="51">
        <v>0.72004900000000005</v>
      </c>
      <c r="CJ81" s="51">
        <v>0.91505099999999995</v>
      </c>
      <c r="CK81" s="51">
        <v>0.38959300000000002</v>
      </c>
      <c r="CL81" s="51">
        <v>8.3723000000000006E-2</v>
      </c>
      <c r="CM81" s="43">
        <f t="shared" si="102"/>
        <v>0.65902559999999999</v>
      </c>
      <c r="CO81" s="50">
        <v>0.63485599999999998</v>
      </c>
      <c r="CP81" s="50">
        <v>0.66834099999999996</v>
      </c>
      <c r="CQ81" s="50">
        <v>0.44329299999999999</v>
      </c>
      <c r="CR81" s="50">
        <v>0.59590900000000002</v>
      </c>
      <c r="CS81" s="50">
        <v>0.38182300000000002</v>
      </c>
      <c r="CT81" s="43">
        <f t="shared" si="103"/>
        <v>0.54484440000000001</v>
      </c>
      <c r="CV81" s="43">
        <f t="shared" si="104"/>
        <v>0.60266791111111107</v>
      </c>
      <c r="CW81" s="43">
        <f t="shared" si="105"/>
        <v>9.8790347286549937E-2</v>
      </c>
      <c r="CX81" s="43">
        <f t="shared" si="106"/>
        <v>43</v>
      </c>
      <c r="DB81" s="50">
        <v>0.78491699999999998</v>
      </c>
      <c r="DC81" s="50">
        <v>0.52201900000000001</v>
      </c>
      <c r="DD81" s="50">
        <v>0.447683</v>
      </c>
      <c r="DE81" s="50">
        <v>0.220636</v>
      </c>
      <c r="DF81" s="50">
        <v>0.90085300000000001</v>
      </c>
      <c r="DG81" s="50">
        <v>1.0152289999999999</v>
      </c>
      <c r="DH81" s="43">
        <f t="shared" si="107"/>
        <v>0.64855616666666671</v>
      </c>
      <c r="DJ81" s="50">
        <v>0.24631700000000001</v>
      </c>
      <c r="DK81" s="50">
        <v>0.33580199999999999</v>
      </c>
      <c r="DL81" s="50">
        <v>0.39887400000000001</v>
      </c>
      <c r="DM81" s="50">
        <v>0.35056700000000002</v>
      </c>
      <c r="DN81" s="50">
        <v>0.80224899999999999</v>
      </c>
      <c r="DO81" s="50">
        <v>0.55820099999999995</v>
      </c>
      <c r="DP81" s="50">
        <v>0.57580299999999995</v>
      </c>
      <c r="DQ81" s="50">
        <v>0.89410599999999996</v>
      </c>
      <c r="DR81" s="50">
        <v>0.42374099999999998</v>
      </c>
      <c r="DS81" s="50">
        <v>0.36367899999999997</v>
      </c>
      <c r="DT81" s="50">
        <v>0.457289</v>
      </c>
      <c r="DU81" s="50">
        <v>0.488427</v>
      </c>
      <c r="DV81" s="50">
        <v>0.93542899999999995</v>
      </c>
      <c r="DW81" s="43">
        <f t="shared" si="108"/>
        <v>0.52542184615384613</v>
      </c>
      <c r="DY81" s="50">
        <v>0.56340500000000004</v>
      </c>
      <c r="DZ81" s="50">
        <v>0.63401700000000005</v>
      </c>
      <c r="EA81" s="50">
        <v>0.322135</v>
      </c>
      <c r="EB81" s="50">
        <v>0.41745199999999999</v>
      </c>
      <c r="EC81" s="50">
        <v>0.75744400000000001</v>
      </c>
      <c r="ED81" s="43">
        <f t="shared" si="109"/>
        <v>0.5388906</v>
      </c>
      <c r="EF81" s="50">
        <v>0.212507</v>
      </c>
      <c r="EG81" s="50">
        <v>0.31060500000000002</v>
      </c>
      <c r="EH81" s="50">
        <v>0.54696199999999995</v>
      </c>
      <c r="EI81" s="50">
        <v>0.67169999999999996</v>
      </c>
      <c r="EJ81" s="50">
        <v>0.32719500000000001</v>
      </c>
      <c r="EK81" s="43">
        <f t="shared" si="110"/>
        <v>0.41379379999999999</v>
      </c>
      <c r="EM81" s="43">
        <f t="shared" si="111"/>
        <v>0.53166560320512823</v>
      </c>
      <c r="EN81" s="43">
        <f t="shared" si="112"/>
        <v>4.8000304597979437E-2</v>
      </c>
      <c r="EO81" s="43">
        <f t="shared" si="113"/>
        <v>29</v>
      </c>
      <c r="ER81" s="50">
        <v>0.45887899999999998</v>
      </c>
      <c r="ES81" s="50">
        <v>0.77341599999999999</v>
      </c>
      <c r="ET81" s="50">
        <v>0.807168</v>
      </c>
      <c r="EU81" s="43">
        <f t="shared" si="114"/>
        <v>0.67982100000000001</v>
      </c>
      <c r="EW81" s="50">
        <v>0.325322</v>
      </c>
      <c r="EX81" s="50">
        <v>0.339277</v>
      </c>
      <c r="EY81" s="50">
        <v>0.26352999999999999</v>
      </c>
      <c r="EZ81" s="50">
        <v>0.28446100000000002</v>
      </c>
      <c r="FA81" s="50">
        <v>0.40048899999999998</v>
      </c>
      <c r="FB81" s="50">
        <v>0.38794400000000001</v>
      </c>
      <c r="FC81" s="43">
        <f t="shared" si="115"/>
        <v>0.33350383333333333</v>
      </c>
      <c r="FE81" s="50">
        <v>0.70133100000000004</v>
      </c>
      <c r="FF81" s="50">
        <v>0.74091200000000002</v>
      </c>
      <c r="FG81" s="50">
        <v>0.40007100000000001</v>
      </c>
      <c r="FH81" s="50">
        <v>0.56855999999999995</v>
      </c>
      <c r="FI81" s="50">
        <v>0.54299200000000003</v>
      </c>
      <c r="FJ81" s="50">
        <v>0.70904</v>
      </c>
      <c r="FK81" s="50">
        <v>0.357512</v>
      </c>
      <c r="FL81" s="50">
        <v>0.28370899999999999</v>
      </c>
      <c r="FM81" s="50">
        <v>0.61989000000000005</v>
      </c>
      <c r="FN81" s="50">
        <v>0.52092799999999995</v>
      </c>
      <c r="FO81" s="43">
        <f t="shared" si="116"/>
        <v>0.54449449999999988</v>
      </c>
      <c r="FQ81" s="51">
        <v>0.32489099999999999</v>
      </c>
      <c r="FR81" s="51">
        <v>1.1661109999999999</v>
      </c>
      <c r="FS81" s="51">
        <v>0.766378</v>
      </c>
      <c r="FT81" s="43">
        <f t="shared" si="117"/>
        <v>0.75246000000000002</v>
      </c>
      <c r="FV81" s="43">
        <f t="shared" si="118"/>
        <v>0.57756983333333334</v>
      </c>
      <c r="FW81" s="43">
        <f t="shared" si="119"/>
        <v>9.2061601438248847E-2</v>
      </c>
      <c r="FX81" s="43">
        <f t="shared" si="120"/>
        <v>22</v>
      </c>
      <c r="GA81" s="50">
        <v>0.50032600000000005</v>
      </c>
      <c r="GB81" s="50">
        <v>0.61359399999999997</v>
      </c>
      <c r="GC81" s="43">
        <f t="shared" si="121"/>
        <v>0.55696000000000001</v>
      </c>
      <c r="GE81" s="50">
        <v>0.55624700000000005</v>
      </c>
      <c r="GF81" s="51">
        <v>0.42818400000000001</v>
      </c>
      <c r="GG81" s="51">
        <v>0.205709</v>
      </c>
      <c r="GH81" s="43">
        <f t="shared" si="122"/>
        <v>0.31694650000000002</v>
      </c>
      <c r="GJ81" s="50">
        <v>0.67458499999999999</v>
      </c>
      <c r="GK81" s="50">
        <v>0.39800200000000002</v>
      </c>
      <c r="GL81" s="50">
        <v>0.82586199999999999</v>
      </c>
      <c r="GM81" s="43">
        <f t="shared" si="123"/>
        <v>0.63281633333333331</v>
      </c>
      <c r="GO81" s="51">
        <v>0.56456899999999999</v>
      </c>
      <c r="GP81" s="51">
        <v>0.47337499999999999</v>
      </c>
      <c r="GQ81" s="51">
        <v>0.37972099999999998</v>
      </c>
      <c r="GR81" s="51">
        <v>0.38894699999999999</v>
      </c>
      <c r="GS81" s="51">
        <v>0.42313200000000001</v>
      </c>
      <c r="GT81" s="51">
        <v>0.46540300000000001</v>
      </c>
      <c r="GU81" s="51">
        <v>0.68667699999999998</v>
      </c>
      <c r="GV81" s="51">
        <v>0.59053100000000003</v>
      </c>
      <c r="GW81" s="51">
        <v>0.75888900000000004</v>
      </c>
      <c r="GX81" s="43">
        <f t="shared" si="124"/>
        <v>0.5256937777777777</v>
      </c>
      <c r="GZ81" s="43">
        <f t="shared" si="83"/>
        <v>0.51574245833333332</v>
      </c>
      <c r="HA81" s="43">
        <f t="shared" si="84"/>
        <v>6.865713661245415E-2</v>
      </c>
      <c r="HB81" s="43">
        <f t="shared" si="125"/>
        <v>17</v>
      </c>
      <c r="HG81" s="51">
        <v>0.39804600000000001</v>
      </c>
      <c r="HH81" s="51">
        <v>0.46062900000000001</v>
      </c>
      <c r="HI81" s="51">
        <v>0.80699799999999999</v>
      </c>
      <c r="HJ81" s="51">
        <v>0.25718000000000002</v>
      </c>
      <c r="HK81" s="51">
        <v>0.56995799999999996</v>
      </c>
      <c r="HL81" s="51">
        <v>0.880579</v>
      </c>
      <c r="HM81" s="51">
        <v>0.60883200000000004</v>
      </c>
      <c r="HN81" s="51">
        <v>0.55667900000000003</v>
      </c>
      <c r="HO81" s="51">
        <v>0.48021900000000001</v>
      </c>
      <c r="HP81" s="51">
        <v>0.49603999999999998</v>
      </c>
      <c r="HQ81" s="51">
        <v>0.78693199999999996</v>
      </c>
      <c r="HR81" s="51">
        <v>0.49854199999999999</v>
      </c>
      <c r="HS81" s="51">
        <v>0.89619700000000002</v>
      </c>
      <c r="HT81" s="51">
        <v>0.61753100000000005</v>
      </c>
      <c r="HU81" s="51">
        <v>0.51110699999999998</v>
      </c>
      <c r="HV81" s="51">
        <v>0.33488000000000001</v>
      </c>
      <c r="HW81" s="51">
        <v>0.54253099999999999</v>
      </c>
      <c r="HX81" s="51">
        <v>0.31927800000000001</v>
      </c>
      <c r="HY81" s="71">
        <f t="shared" si="126"/>
        <v>0.55678655555555556</v>
      </c>
      <c r="IA81" s="50">
        <v>0.45860200000000001</v>
      </c>
      <c r="IB81" s="50">
        <v>0.50362200000000001</v>
      </c>
      <c r="IC81" s="50">
        <v>0.366869</v>
      </c>
      <c r="ID81" s="50">
        <v>0.64089099999999999</v>
      </c>
      <c r="IE81" s="50">
        <v>0.546296</v>
      </c>
      <c r="IF81" s="50">
        <v>0.51563999999999999</v>
      </c>
      <c r="IG81" s="70">
        <f t="shared" si="127"/>
        <v>0.50531999999999988</v>
      </c>
      <c r="II81" s="50">
        <v>0.80384599999999995</v>
      </c>
      <c r="IJ81" s="50">
        <v>0.77111799999999997</v>
      </c>
      <c r="IK81" s="50">
        <v>0.74904199999999999</v>
      </c>
      <c r="IL81" s="86">
        <v>0.66544599999999998</v>
      </c>
      <c r="IM81" s="95">
        <f t="shared" si="128"/>
        <v>0.747363</v>
      </c>
      <c r="IN81" s="74"/>
      <c r="IO81" s="74">
        <f t="shared" si="129"/>
        <v>0.60315651851851848</v>
      </c>
      <c r="IP81" s="74">
        <f t="shared" si="130"/>
        <v>7.3618008578381591E-2</v>
      </c>
      <c r="IQ81" s="74">
        <f t="shared" si="131"/>
        <v>28</v>
      </c>
      <c r="IR81" s="74"/>
      <c r="IS81" s="74"/>
      <c r="IT81" s="50">
        <v>0.65886199999999995</v>
      </c>
      <c r="IU81" s="50">
        <v>0.73410399999999998</v>
      </c>
      <c r="IV81" s="50">
        <v>0.63605</v>
      </c>
      <c r="IW81" s="50">
        <v>0.57598099999999997</v>
      </c>
      <c r="IX81" s="50">
        <v>0.43989699999999998</v>
      </c>
      <c r="IY81" s="50">
        <v>0.50165800000000005</v>
      </c>
      <c r="IZ81" s="50">
        <v>0.64049299999999998</v>
      </c>
      <c r="JA81" s="43">
        <f t="shared" si="132"/>
        <v>0.59814928571428572</v>
      </c>
      <c r="JC81" s="50">
        <v>0.46258899999999997</v>
      </c>
      <c r="JD81" s="50">
        <v>0.79218100000000002</v>
      </c>
      <c r="JE81" s="50">
        <v>0.82874300000000001</v>
      </c>
      <c r="JF81" s="43">
        <f t="shared" si="133"/>
        <v>0.69450433333333328</v>
      </c>
      <c r="JH81" s="51">
        <v>0.49344399999999999</v>
      </c>
      <c r="JI81" s="51">
        <v>0.56634499999999999</v>
      </c>
      <c r="JJ81" s="152">
        <v>0.865228</v>
      </c>
      <c r="JK81" s="51">
        <v>0.80278000000000005</v>
      </c>
      <c r="JL81" s="51">
        <v>0.61256299999999997</v>
      </c>
      <c r="JM81" s="51">
        <v>0.71657199999999999</v>
      </c>
      <c r="JN81" s="51">
        <v>0.63836700000000002</v>
      </c>
      <c r="JO81" s="51">
        <v>0.78033399999999997</v>
      </c>
      <c r="JP81" s="51">
        <v>0.51790599999999998</v>
      </c>
      <c r="JQ81" s="51">
        <v>0.61209599999999997</v>
      </c>
      <c r="JR81" s="51">
        <v>0.91066000000000003</v>
      </c>
      <c r="JS81" s="43">
        <f t="shared" si="134"/>
        <v>0.68329954545454541</v>
      </c>
      <c r="JU81" s="43">
        <f t="shared" si="85"/>
        <v>0.6463268095238095</v>
      </c>
      <c r="JV81" s="43">
        <f t="shared" si="86"/>
        <v>4.8177523809523774E-2</v>
      </c>
      <c r="JW81" s="43">
        <f t="shared" si="87"/>
        <v>10</v>
      </c>
      <c r="JZ81" s="50">
        <v>-2.1295000000000001E-2</v>
      </c>
      <c r="KA81" s="50">
        <v>0.27634199999999998</v>
      </c>
      <c r="KB81" s="50">
        <v>-3.3019999999999998E-3</v>
      </c>
      <c r="KC81" s="50">
        <v>5.6245000000000003E-2</v>
      </c>
      <c r="KD81" s="50">
        <v>4.6316000000000003E-2</v>
      </c>
      <c r="KE81" s="50">
        <v>7.1581000000000006E-2</v>
      </c>
      <c r="KF81" s="50">
        <v>-2.4389000000000001E-2</v>
      </c>
      <c r="KG81" s="50">
        <v>7.5340000000000004E-2</v>
      </c>
      <c r="KH81" s="50">
        <v>0.23943400000000001</v>
      </c>
      <c r="KI81" s="50">
        <v>8.6887000000000006E-2</v>
      </c>
      <c r="KJ81" s="43">
        <f t="shared" si="135"/>
        <v>8.031590000000001E-2</v>
      </c>
      <c r="KL81" s="50">
        <v>0.192167</v>
      </c>
      <c r="KM81" s="50">
        <v>0.26377099999999998</v>
      </c>
      <c r="KN81" s="50">
        <v>0.112335</v>
      </c>
      <c r="KO81" s="50">
        <v>0.110752</v>
      </c>
      <c r="KP81" s="50">
        <v>8.6234000000000005E-2</v>
      </c>
      <c r="KQ81" s="43">
        <f t="shared" si="136"/>
        <v>0.15305179999999999</v>
      </c>
      <c r="KS81" s="50">
        <v>6.8048999999999998E-2</v>
      </c>
      <c r="KT81" s="50">
        <v>-1.2899999999999999E-3</v>
      </c>
      <c r="KU81" s="50">
        <v>4.7225999999999997E-2</v>
      </c>
      <c r="KV81" s="43">
        <f t="shared" si="137"/>
        <v>3.7995000000000001E-2</v>
      </c>
      <c r="KX81" s="43">
        <f t="shared" si="138"/>
        <v>9.0454233333333342E-2</v>
      </c>
      <c r="KY81" s="43">
        <f t="shared" si="139"/>
        <v>3.359864163247938E-2</v>
      </c>
      <c r="KZ81" s="43">
        <f t="shared" si="140"/>
        <v>18</v>
      </c>
      <c r="LD81" s="50">
        <v>0.80384599999999995</v>
      </c>
      <c r="LE81" s="50">
        <v>0.77111799999999997</v>
      </c>
      <c r="LF81" s="50">
        <v>0.74904199999999999</v>
      </c>
      <c r="LG81" s="50">
        <v>0.66544599999999998</v>
      </c>
      <c r="LH81" s="43">
        <f t="shared" si="141"/>
        <v>0.747363</v>
      </c>
      <c r="LJ81" s="51">
        <v>1.0052669999999999</v>
      </c>
      <c r="LK81" s="51">
        <v>0.54596100000000003</v>
      </c>
      <c r="LL81" s="51">
        <v>0.86750400000000005</v>
      </c>
      <c r="LM81" s="51">
        <v>0.50483100000000003</v>
      </c>
      <c r="LN81" s="51">
        <v>0.63657699999999995</v>
      </c>
      <c r="LO81" s="51">
        <v>0.92169999999999996</v>
      </c>
      <c r="LP81" s="51">
        <v>0.72004900000000005</v>
      </c>
      <c r="LQ81" s="51">
        <v>0.91505099999999995</v>
      </c>
      <c r="LR81" s="51">
        <v>0.38959300000000002</v>
      </c>
      <c r="LS81" s="51">
        <v>8.3723000000000006E-2</v>
      </c>
      <c r="LT81" s="43">
        <f t="shared" si="142"/>
        <v>0.65902559999999999</v>
      </c>
      <c r="LV81" s="50">
        <v>0.63485599999999998</v>
      </c>
      <c r="LW81" s="50">
        <v>0.66834099999999996</v>
      </c>
      <c r="LX81" s="50">
        <v>0.44329299999999999</v>
      </c>
      <c r="LY81" s="50">
        <v>0.59590900000000002</v>
      </c>
      <c r="LZ81" s="50">
        <v>0.38182300000000002</v>
      </c>
      <c r="MA81" s="74">
        <f t="shared" si="143"/>
        <v>0.54484440000000001</v>
      </c>
      <c r="MB81" s="74"/>
      <c r="MC81" s="74">
        <f t="shared" si="144"/>
        <v>0.65041099999999996</v>
      </c>
      <c r="MD81" s="74">
        <f t="shared" si="145"/>
        <v>5.862054343078002E-2</v>
      </c>
      <c r="ME81" s="43">
        <f t="shared" si="146"/>
        <v>19</v>
      </c>
      <c r="MH81" s="50">
        <v>9.7952999999999998E-2</v>
      </c>
      <c r="MI81" s="50">
        <v>8.6264999999999994E-2</v>
      </c>
      <c r="MJ81" s="50">
        <v>7.5097999999999998E-2</v>
      </c>
      <c r="MK81" s="50">
        <v>0.24274599999999999</v>
      </c>
      <c r="ML81" s="50">
        <v>0.20106099999999999</v>
      </c>
      <c r="MM81" s="50">
        <v>0.38087500000000002</v>
      </c>
      <c r="MN81" s="50">
        <v>0.28169300000000003</v>
      </c>
      <c r="MO81" s="50">
        <v>0.20224400000000001</v>
      </c>
      <c r="MP81" s="50">
        <v>0.26810400000000001</v>
      </c>
      <c r="MQ81" s="50">
        <v>6.4380999999999994E-2</v>
      </c>
      <c r="MR81" s="43">
        <f t="shared" si="147"/>
        <v>0.19004199999999999</v>
      </c>
      <c r="MT81" s="50">
        <v>8.5283999999999999E-2</v>
      </c>
      <c r="MU81" s="50">
        <v>7.6953999999999995E-2</v>
      </c>
      <c r="MV81" s="50">
        <v>2.4138E-2</v>
      </c>
      <c r="MW81" s="50">
        <v>0.11291</v>
      </c>
      <c r="MX81" s="43">
        <f t="shared" si="148"/>
        <v>7.4821499999999999E-2</v>
      </c>
      <c r="MZ81" s="50">
        <v>3.0627999999999999E-2</v>
      </c>
      <c r="NA81" s="50">
        <v>8.6830000000000004E-2</v>
      </c>
      <c r="NB81" s="50">
        <v>4.0731999999999997E-2</v>
      </c>
      <c r="NC81" s="50">
        <v>8.2351999999999995E-2</v>
      </c>
      <c r="ND81" s="50">
        <v>5.4879999999999998E-2</v>
      </c>
      <c r="NE81" s="50">
        <v>7.9687999999999995E-2</v>
      </c>
      <c r="NF81" s="43">
        <f t="shared" si="149"/>
        <v>6.2518333333333329E-2</v>
      </c>
      <c r="NH81" s="43">
        <f t="shared" si="150"/>
        <v>0.10912727777777777</v>
      </c>
      <c r="NI81" s="43">
        <f t="shared" si="151"/>
        <v>4.0612954344361123E-2</v>
      </c>
      <c r="NJ81" s="43">
        <f t="shared" si="152"/>
        <v>20</v>
      </c>
      <c r="NM81" s="51">
        <v>0.20347100000000001</v>
      </c>
      <c r="NN81" s="51">
        <v>0.46251100000000001</v>
      </c>
      <c r="NO81" s="51">
        <v>0.72183200000000003</v>
      </c>
      <c r="NP81" s="51">
        <v>0.23472499999999999</v>
      </c>
      <c r="NQ81" s="51">
        <v>0.26346900000000001</v>
      </c>
      <c r="NR81" s="51">
        <v>0.47444399999999998</v>
      </c>
      <c r="NS81" s="43">
        <f t="shared" si="153"/>
        <v>0.39340866666666668</v>
      </c>
      <c r="NU81" s="51">
        <v>9.3514E-2</v>
      </c>
      <c r="NV81" s="51">
        <v>0.36927700000000002</v>
      </c>
      <c r="NW81" s="43">
        <f t="shared" si="154"/>
        <v>0.2313955</v>
      </c>
      <c r="NY81" s="50">
        <v>0.89665799999999996</v>
      </c>
      <c r="NZ81" s="50">
        <v>0.29032999999999998</v>
      </c>
      <c r="OA81" s="50">
        <v>0.57216199999999995</v>
      </c>
      <c r="OB81" s="50">
        <v>0.77913100000000002</v>
      </c>
      <c r="OC81" s="50">
        <v>0.66850600000000004</v>
      </c>
      <c r="OD81" s="43">
        <f t="shared" si="88"/>
        <v>0.64135740000000008</v>
      </c>
      <c r="OF81" s="43">
        <f t="shared" si="89"/>
        <v>0.42205385555555558</v>
      </c>
      <c r="OG81" s="43">
        <f t="shared" si="90"/>
        <v>0.11920933967571863</v>
      </c>
      <c r="OH81" s="43">
        <f t="shared" si="91"/>
        <v>13</v>
      </c>
      <c r="OI81" s="74"/>
      <c r="OJ81" s="74"/>
      <c r="OU81" s="75"/>
      <c r="OV81" s="75"/>
      <c r="OW81" s="75"/>
      <c r="OX81" s="75"/>
      <c r="PD81" s="75"/>
      <c r="PE81" s="75"/>
      <c r="PF81" s="75"/>
      <c r="PG81" s="75"/>
      <c r="PH81" s="75"/>
      <c r="PI81" s="75"/>
      <c r="PJ81" s="75"/>
      <c r="PK81" s="75"/>
      <c r="PL81" s="75"/>
      <c r="PM81" s="75"/>
      <c r="PN81" s="75"/>
      <c r="PO81" s="75"/>
      <c r="PV81" s="74"/>
      <c r="PW81" s="74"/>
      <c r="PX81" s="74"/>
      <c r="PY81" s="74"/>
      <c r="PZ81" s="74"/>
      <c r="QA81" s="74"/>
      <c r="QB81" s="74"/>
      <c r="QC81" s="74"/>
      <c r="QD81" s="74"/>
      <c r="QE81" s="74"/>
      <c r="QF81" s="74"/>
      <c r="QG81" s="74"/>
      <c r="QN81" s="74"/>
      <c r="QO81" s="74"/>
      <c r="QP81" s="74"/>
      <c r="QQ81" s="74"/>
      <c r="QR81" s="74"/>
      <c r="QS81" s="74"/>
      <c r="QU81" s="74"/>
      <c r="QV81" s="74"/>
      <c r="QW81" s="74"/>
      <c r="QY81" s="74"/>
      <c r="QZ81" s="74"/>
      <c r="RA81" s="74"/>
      <c r="RG81" s="74"/>
      <c r="RI81" s="74"/>
      <c r="RQ81" s="74"/>
      <c r="RR81" s="74"/>
      <c r="RZ81" s="74"/>
      <c r="SA81" s="74"/>
      <c r="SB81" s="74"/>
      <c r="SC81" s="74"/>
      <c r="SI81" s="74"/>
      <c r="SJ81" s="74"/>
    </row>
    <row r="82" spans="1:504" x14ac:dyDescent="0.2">
      <c r="A82" s="58">
        <v>112.4</v>
      </c>
      <c r="B82" s="43">
        <f t="shared" si="155"/>
        <v>105</v>
      </c>
      <c r="C82" s="43">
        <v>74</v>
      </c>
      <c r="E82" s="50">
        <v>0.67336700000000005</v>
      </c>
      <c r="F82" s="50">
        <v>0.73962499999999998</v>
      </c>
      <c r="G82" s="50">
        <v>0.76025500000000001</v>
      </c>
      <c r="H82" s="50">
        <v>0.72382899999999994</v>
      </c>
      <c r="I82" s="50">
        <v>0.913551</v>
      </c>
      <c r="J82" s="50">
        <v>0.67849199999999998</v>
      </c>
      <c r="K82" s="50">
        <v>0.49475799999999998</v>
      </c>
      <c r="L82" s="50">
        <v>0.64541300000000001</v>
      </c>
      <c r="M82" s="50">
        <v>0.72358900000000004</v>
      </c>
      <c r="N82" s="50">
        <v>0.69217099999999998</v>
      </c>
      <c r="O82" s="70">
        <f t="shared" si="92"/>
        <v>0.70450499999999994</v>
      </c>
      <c r="Q82" s="50">
        <v>0.71434799999999998</v>
      </c>
      <c r="R82" s="50">
        <v>0.98194800000000004</v>
      </c>
      <c r="S82" s="50">
        <v>0.63937100000000002</v>
      </c>
      <c r="T82" s="50">
        <v>0.44466600000000001</v>
      </c>
      <c r="U82" s="70">
        <f t="shared" si="93"/>
        <v>0.69508324999999993</v>
      </c>
      <c r="W82" s="50">
        <v>0.62741899999999995</v>
      </c>
      <c r="X82" s="50">
        <v>0.72156200000000004</v>
      </c>
      <c r="Y82" s="50">
        <v>0.563025</v>
      </c>
      <c r="Z82" s="50">
        <v>0.91916600000000004</v>
      </c>
      <c r="AA82" s="50">
        <v>0.50619899999999995</v>
      </c>
      <c r="AB82" s="50">
        <v>0.71037300000000003</v>
      </c>
      <c r="AC82" s="50">
        <v>0.53918299999999997</v>
      </c>
      <c r="AD82" s="70">
        <f t="shared" si="94"/>
        <v>0.65527528571428562</v>
      </c>
      <c r="AF82" s="50">
        <v>0.41788700000000001</v>
      </c>
      <c r="AG82" s="50">
        <v>0.47072700000000001</v>
      </c>
      <c r="AH82" s="50">
        <v>0.65337699999999999</v>
      </c>
      <c r="AI82" s="50">
        <v>0.56663399999999997</v>
      </c>
      <c r="AJ82" s="50">
        <v>0.43110199999999999</v>
      </c>
      <c r="AK82" s="50">
        <v>0.55209799999999998</v>
      </c>
      <c r="AL82" s="50">
        <v>0.295381</v>
      </c>
      <c r="AM82" s="70">
        <f t="shared" si="95"/>
        <v>0.48388657142857144</v>
      </c>
      <c r="AO82" s="43">
        <f t="shared" si="96"/>
        <v>0.63468752678571427</v>
      </c>
      <c r="AP82" s="43">
        <f t="shared" si="97"/>
        <v>5.138653106840655E-2</v>
      </c>
      <c r="AQ82" s="43">
        <f t="shared" si="98"/>
        <v>28</v>
      </c>
      <c r="AU82" s="51">
        <v>0.36776799999999998</v>
      </c>
      <c r="AV82" s="51">
        <v>0.42898500000000001</v>
      </c>
      <c r="AW82" s="51">
        <v>0.784941</v>
      </c>
      <c r="AX82" s="51">
        <v>0.375859</v>
      </c>
      <c r="AY82" s="51">
        <v>0.36676799999999998</v>
      </c>
      <c r="AZ82" s="51">
        <v>0.834893</v>
      </c>
      <c r="BA82" s="51">
        <v>0.62178500000000003</v>
      </c>
      <c r="BB82" s="51">
        <v>0.53599300000000005</v>
      </c>
      <c r="BC82" s="51">
        <v>0.54963700000000004</v>
      </c>
      <c r="BD82" s="51">
        <v>0.49690699999999999</v>
      </c>
      <c r="BE82" s="51">
        <v>0.81657900000000005</v>
      </c>
      <c r="BF82" s="51">
        <v>0.56734399999999996</v>
      </c>
      <c r="BG82" s="51">
        <v>0.84385600000000005</v>
      </c>
      <c r="BH82" s="51">
        <v>0.55928100000000003</v>
      </c>
      <c r="BI82" s="51">
        <v>0.61968400000000001</v>
      </c>
      <c r="BJ82" s="115">
        <v>0.47070000000000001</v>
      </c>
      <c r="BK82" s="51">
        <v>0.59841100000000003</v>
      </c>
      <c r="BL82" s="51">
        <v>0.29848000000000002</v>
      </c>
      <c r="BM82" s="43">
        <f t="shared" si="99"/>
        <v>0.56321505555555562</v>
      </c>
      <c r="BO82" s="50">
        <v>0.50535699999999995</v>
      </c>
      <c r="BP82" s="50">
        <v>0.66657699999999998</v>
      </c>
      <c r="BQ82" s="50">
        <v>0.462806</v>
      </c>
      <c r="BR82" s="50">
        <v>0.66690499999999997</v>
      </c>
      <c r="BS82" s="50">
        <v>0.56329399999999996</v>
      </c>
      <c r="BT82" s="50">
        <v>0.55932499999999996</v>
      </c>
      <c r="BU82" s="43">
        <f t="shared" si="100"/>
        <v>0.57071066666666659</v>
      </c>
      <c r="BW82" s="50">
        <v>0.69664899999999996</v>
      </c>
      <c r="BX82" s="50">
        <v>0.77868000000000004</v>
      </c>
      <c r="BY82" s="50">
        <v>0.57017799999999996</v>
      </c>
      <c r="BZ82" s="50">
        <v>0.66790700000000003</v>
      </c>
      <c r="CA82" s="43">
        <f t="shared" si="101"/>
        <v>0.67835349999999994</v>
      </c>
      <c r="CC82" s="51">
        <v>0.96351600000000004</v>
      </c>
      <c r="CD82" s="51">
        <v>0.49966699999999997</v>
      </c>
      <c r="CE82" s="51">
        <v>0.78247299999999997</v>
      </c>
      <c r="CF82" s="51">
        <v>0.57632799999999995</v>
      </c>
      <c r="CG82" s="51">
        <v>0.64442900000000003</v>
      </c>
      <c r="CH82" s="51">
        <v>0.83914</v>
      </c>
      <c r="CI82" s="51">
        <v>0.74573299999999998</v>
      </c>
      <c r="CJ82" s="51">
        <v>0.82119299999999995</v>
      </c>
      <c r="CK82" s="51">
        <v>0.47376299999999999</v>
      </c>
      <c r="CL82" s="51">
        <v>7.9699000000000006E-2</v>
      </c>
      <c r="CM82" s="43">
        <f t="shared" si="102"/>
        <v>0.64259409999999995</v>
      </c>
      <c r="CO82" s="50">
        <v>0.62621499999999997</v>
      </c>
      <c r="CP82" s="50">
        <v>0.61823600000000001</v>
      </c>
      <c r="CQ82" s="50">
        <v>0.47545700000000002</v>
      </c>
      <c r="CR82" s="50">
        <v>0.61353100000000005</v>
      </c>
      <c r="CS82" s="50">
        <v>0.45187500000000003</v>
      </c>
      <c r="CT82" s="43">
        <f t="shared" si="103"/>
        <v>0.55706280000000008</v>
      </c>
      <c r="CV82" s="43">
        <f t="shared" si="104"/>
        <v>0.60238722444444448</v>
      </c>
      <c r="CW82" s="43">
        <f t="shared" si="105"/>
        <v>5.4725758201808382E-2</v>
      </c>
      <c r="CX82" s="43">
        <f t="shared" si="106"/>
        <v>43</v>
      </c>
      <c r="DB82" s="50">
        <v>0.63433300000000004</v>
      </c>
      <c r="DC82" s="50">
        <v>0.49444399999999999</v>
      </c>
      <c r="DD82" s="50">
        <v>0.44540200000000002</v>
      </c>
      <c r="DE82" s="50">
        <v>0.237402</v>
      </c>
      <c r="DF82" s="50">
        <v>0.86089400000000005</v>
      </c>
      <c r="DG82" s="50">
        <v>1.111583</v>
      </c>
      <c r="DH82" s="43">
        <f t="shared" si="107"/>
        <v>0.63067633333333328</v>
      </c>
      <c r="DJ82" s="50">
        <v>0.25133699999999998</v>
      </c>
      <c r="DK82" s="50">
        <v>0.28369699999999998</v>
      </c>
      <c r="DL82" s="50">
        <v>0.42915700000000001</v>
      </c>
      <c r="DM82" s="50">
        <v>0.303707</v>
      </c>
      <c r="DN82" s="50">
        <v>0.81991999999999998</v>
      </c>
      <c r="DO82" s="50">
        <v>0.59842099999999998</v>
      </c>
      <c r="DP82" s="50">
        <v>0.57554799999999995</v>
      </c>
      <c r="DQ82" s="50">
        <v>0.94127300000000003</v>
      </c>
      <c r="DR82" s="50">
        <v>0.45596599999999998</v>
      </c>
      <c r="DS82" s="50">
        <v>0.343163</v>
      </c>
      <c r="DT82" s="50">
        <v>0.39110899999999998</v>
      </c>
      <c r="DU82" s="50">
        <v>0.57299500000000003</v>
      </c>
      <c r="DV82" s="50">
        <v>0.85253199999999996</v>
      </c>
      <c r="DW82" s="43">
        <f t="shared" si="108"/>
        <v>0.52452499999999991</v>
      </c>
      <c r="DY82" s="50">
        <v>0.51088599999999995</v>
      </c>
      <c r="DZ82" s="50">
        <v>0.62773800000000002</v>
      </c>
      <c r="EA82" s="50">
        <v>0.31998100000000002</v>
      </c>
      <c r="EB82" s="50">
        <v>0.40668399999999999</v>
      </c>
      <c r="EC82" s="50">
        <v>0.69920899999999997</v>
      </c>
      <c r="ED82" s="43">
        <f t="shared" si="109"/>
        <v>0.51289960000000012</v>
      </c>
      <c r="EF82" s="50">
        <v>0.21371699999999999</v>
      </c>
      <c r="EG82" s="50">
        <v>0.26727000000000001</v>
      </c>
      <c r="EH82" s="50">
        <v>0.54963399999999996</v>
      </c>
      <c r="EI82" s="50">
        <v>0.61834900000000004</v>
      </c>
      <c r="EJ82" s="50">
        <v>0.28812199999999999</v>
      </c>
      <c r="EK82" s="43">
        <f t="shared" si="110"/>
        <v>0.3874184</v>
      </c>
      <c r="EM82" s="43">
        <f t="shared" si="111"/>
        <v>0.51387983333333331</v>
      </c>
      <c r="EN82" s="43">
        <f t="shared" si="112"/>
        <v>4.9789721967925693E-2</v>
      </c>
      <c r="EO82" s="43">
        <f t="shared" si="113"/>
        <v>29</v>
      </c>
      <c r="ER82" s="50">
        <v>0.46745500000000001</v>
      </c>
      <c r="ES82" s="50">
        <v>0.84312399999999998</v>
      </c>
      <c r="ET82" s="50">
        <v>0.85815300000000005</v>
      </c>
      <c r="EU82" s="43">
        <f t="shared" si="114"/>
        <v>0.72291066666666659</v>
      </c>
      <c r="EW82" s="50">
        <v>0.33452900000000002</v>
      </c>
      <c r="EX82" s="50">
        <v>0.33326099999999997</v>
      </c>
      <c r="EY82" s="50">
        <v>0.23357800000000001</v>
      </c>
      <c r="EZ82" s="50">
        <v>0.29805799999999999</v>
      </c>
      <c r="FA82" s="50">
        <v>0.43485600000000002</v>
      </c>
      <c r="FB82" s="50">
        <v>0.39278999999999997</v>
      </c>
      <c r="FC82" s="43">
        <f t="shared" si="115"/>
        <v>0.33784533333333328</v>
      </c>
      <c r="FE82" s="50">
        <v>0.688249</v>
      </c>
      <c r="FF82" s="50">
        <v>0.71936500000000003</v>
      </c>
      <c r="FG82" s="50">
        <v>0.34264</v>
      </c>
      <c r="FH82" s="50">
        <v>0.539493</v>
      </c>
      <c r="FI82" s="50">
        <v>0.53430500000000003</v>
      </c>
      <c r="FJ82" s="50">
        <v>0.65368099999999996</v>
      </c>
      <c r="FK82" s="50">
        <v>0.38583299999999998</v>
      </c>
      <c r="FL82" s="50">
        <v>0.25256699999999999</v>
      </c>
      <c r="FM82" s="50">
        <v>0.55567699999999998</v>
      </c>
      <c r="FN82" s="50">
        <v>0.44234899999999999</v>
      </c>
      <c r="FO82" s="43">
        <f t="shared" si="116"/>
        <v>0.51141590000000003</v>
      </c>
      <c r="FQ82" s="51">
        <v>0.39902500000000002</v>
      </c>
      <c r="FR82" s="51">
        <v>1.0850420000000001</v>
      </c>
      <c r="FS82" s="51">
        <v>0.82593499999999997</v>
      </c>
      <c r="FT82" s="43">
        <f t="shared" si="117"/>
        <v>0.77000066666666667</v>
      </c>
      <c r="FV82" s="43">
        <f t="shared" si="118"/>
        <v>0.58554314166666666</v>
      </c>
      <c r="FW82" s="43">
        <f t="shared" si="119"/>
        <v>9.9893054339793966E-2</v>
      </c>
      <c r="FX82" s="43">
        <f t="shared" si="120"/>
        <v>22</v>
      </c>
      <c r="GA82" s="50">
        <v>0.44607999999999998</v>
      </c>
      <c r="GB82" s="50">
        <v>0.63038099999999997</v>
      </c>
      <c r="GC82" s="43">
        <f t="shared" si="121"/>
        <v>0.53823049999999995</v>
      </c>
      <c r="GE82" s="50">
        <v>0.568909</v>
      </c>
      <c r="GF82" s="51">
        <v>0.44157600000000002</v>
      </c>
      <c r="GG82" s="51">
        <v>0.20913100000000001</v>
      </c>
      <c r="GH82" s="43">
        <f t="shared" si="122"/>
        <v>0.32535350000000002</v>
      </c>
      <c r="GJ82" s="50">
        <v>0.70231299999999997</v>
      </c>
      <c r="GK82" s="50">
        <v>0.412659</v>
      </c>
      <c r="GL82" s="50">
        <v>0.76874900000000002</v>
      </c>
      <c r="GM82" s="43">
        <f t="shared" si="123"/>
        <v>0.62790699999999999</v>
      </c>
      <c r="GO82" s="51">
        <v>0.51417100000000004</v>
      </c>
      <c r="GP82" s="51">
        <v>0.392316</v>
      </c>
      <c r="GQ82" s="51">
        <v>0.36545100000000003</v>
      </c>
      <c r="GR82" s="51">
        <v>0.45972299999999999</v>
      </c>
      <c r="GS82" s="51">
        <v>0.36898300000000001</v>
      </c>
      <c r="GT82" s="51">
        <v>0.55056000000000005</v>
      </c>
      <c r="GU82" s="51">
        <v>0.71933400000000003</v>
      </c>
      <c r="GV82" s="51">
        <v>0.69316900000000004</v>
      </c>
      <c r="GW82" s="51">
        <v>0.69825899999999996</v>
      </c>
      <c r="GX82" s="43">
        <f t="shared" si="124"/>
        <v>0.52910733333333337</v>
      </c>
      <c r="GZ82" s="43">
        <f t="shared" si="83"/>
        <v>0.5151</v>
      </c>
      <c r="HA82" s="43">
        <f t="shared" si="84"/>
        <v>6.5928990855376637E-2</v>
      </c>
      <c r="HB82" s="43">
        <f t="shared" si="125"/>
        <v>17</v>
      </c>
      <c r="HG82" s="51">
        <v>0.36776799999999998</v>
      </c>
      <c r="HH82" s="51">
        <v>0.42898500000000001</v>
      </c>
      <c r="HI82" s="51">
        <v>0.784941</v>
      </c>
      <c r="HJ82" s="51">
        <v>0.375859</v>
      </c>
      <c r="HK82" s="51">
        <v>0.36676799999999998</v>
      </c>
      <c r="HL82" s="51">
        <v>0.834893</v>
      </c>
      <c r="HM82" s="51">
        <v>0.62178500000000003</v>
      </c>
      <c r="HN82" s="51">
        <v>0.53599300000000005</v>
      </c>
      <c r="HO82" s="51">
        <v>0.54963700000000004</v>
      </c>
      <c r="HP82" s="51">
        <v>0.49690699999999999</v>
      </c>
      <c r="HQ82" s="51">
        <v>0.81657900000000005</v>
      </c>
      <c r="HR82" s="51">
        <v>0.56734399999999996</v>
      </c>
      <c r="HS82" s="51">
        <v>0.84385600000000005</v>
      </c>
      <c r="HT82" s="51">
        <v>0.55928100000000003</v>
      </c>
      <c r="HU82" s="51">
        <v>0.61968400000000001</v>
      </c>
      <c r="HV82" s="51">
        <v>0.47070000000000001</v>
      </c>
      <c r="HW82" s="51">
        <v>0.59841100000000003</v>
      </c>
      <c r="HX82" s="51">
        <v>0.29848000000000002</v>
      </c>
      <c r="HY82" s="71">
        <f t="shared" si="126"/>
        <v>0.56321505555555562</v>
      </c>
      <c r="IA82" s="50">
        <v>0.50535699999999995</v>
      </c>
      <c r="IB82" s="50">
        <v>0.66657699999999998</v>
      </c>
      <c r="IC82" s="50">
        <v>0.462806</v>
      </c>
      <c r="ID82" s="50">
        <v>0.66690499999999997</v>
      </c>
      <c r="IE82" s="50">
        <v>0.56329399999999996</v>
      </c>
      <c r="IF82" s="50">
        <v>0.55932499999999996</v>
      </c>
      <c r="IG82" s="70">
        <f t="shared" si="127"/>
        <v>0.57071066666666659</v>
      </c>
      <c r="II82" s="50">
        <v>0.69664899999999996</v>
      </c>
      <c r="IJ82" s="50">
        <v>0.77868000000000004</v>
      </c>
      <c r="IK82" s="50">
        <v>0.57017799999999996</v>
      </c>
      <c r="IL82" s="86">
        <v>0.66790700000000003</v>
      </c>
      <c r="IM82" s="95">
        <f t="shared" si="128"/>
        <v>0.67835349999999994</v>
      </c>
      <c r="IN82" s="74"/>
      <c r="IO82" s="74">
        <f t="shared" si="129"/>
        <v>0.60409307407407409</v>
      </c>
      <c r="IP82" s="74">
        <f t="shared" si="130"/>
        <v>3.7193208118809357E-2</v>
      </c>
      <c r="IQ82" s="74">
        <f t="shared" si="131"/>
        <v>28</v>
      </c>
      <c r="IR82" s="74"/>
      <c r="IS82" s="74"/>
      <c r="IT82" s="50">
        <v>0.66974199999999995</v>
      </c>
      <c r="IU82" s="50">
        <v>0.72469700000000004</v>
      </c>
      <c r="IV82" s="50">
        <v>0.60840899999999998</v>
      </c>
      <c r="IW82" s="50">
        <v>0.58902200000000005</v>
      </c>
      <c r="IX82" s="50">
        <v>0.41841</v>
      </c>
      <c r="IY82" s="50">
        <v>0.55727800000000005</v>
      </c>
      <c r="IZ82" s="50">
        <v>0.696376</v>
      </c>
      <c r="JA82" s="43">
        <f t="shared" si="132"/>
        <v>0.60913342857142871</v>
      </c>
      <c r="JC82" s="50">
        <v>0.48468099999999997</v>
      </c>
      <c r="JD82" s="50">
        <v>0.86468999999999996</v>
      </c>
      <c r="JE82" s="50">
        <v>0.73957099999999998</v>
      </c>
      <c r="JF82" s="43">
        <f t="shared" si="133"/>
        <v>0.69631399999999999</v>
      </c>
      <c r="JH82" s="51">
        <v>0.49442700000000001</v>
      </c>
      <c r="JI82" s="51">
        <v>0.62274300000000005</v>
      </c>
      <c r="JJ82" s="152">
        <v>0.81146300000000005</v>
      </c>
      <c r="JK82" s="51">
        <v>0.73160400000000003</v>
      </c>
      <c r="JL82" s="51">
        <v>0.63860799999999995</v>
      </c>
      <c r="JM82" s="51">
        <v>0.66137000000000001</v>
      </c>
      <c r="JN82" s="51">
        <v>0.64438200000000001</v>
      </c>
      <c r="JO82" s="51">
        <v>0.749691</v>
      </c>
      <c r="JP82" s="51">
        <v>0.46723300000000001</v>
      </c>
      <c r="JQ82" s="51">
        <v>0.65168400000000004</v>
      </c>
      <c r="JR82" s="51">
        <v>0.79331600000000002</v>
      </c>
      <c r="JS82" s="43">
        <f t="shared" si="134"/>
        <v>0.66059281818181825</v>
      </c>
      <c r="JU82" s="43">
        <f t="shared" si="85"/>
        <v>0.6527237142857143</v>
      </c>
      <c r="JV82" s="43">
        <f t="shared" si="86"/>
        <v>4.359028571428563E-2</v>
      </c>
      <c r="JW82" s="43">
        <f t="shared" si="87"/>
        <v>10</v>
      </c>
      <c r="JZ82" s="50">
        <v>2.2920000000000002E-3</v>
      </c>
      <c r="KA82" s="50">
        <v>0.26378699999999999</v>
      </c>
      <c r="KB82" s="50">
        <v>-6.0359999999999997E-3</v>
      </c>
      <c r="KC82" s="50">
        <v>2.5696E-2</v>
      </c>
      <c r="KD82" s="50">
        <v>7.1767999999999998E-2</v>
      </c>
      <c r="KE82" s="50">
        <v>7.7943999999999999E-2</v>
      </c>
      <c r="KF82" s="50">
        <v>-6.8510000000000003E-3</v>
      </c>
      <c r="KG82" s="50">
        <v>8.2310999999999995E-2</v>
      </c>
      <c r="KH82" s="50">
        <v>0.18365100000000001</v>
      </c>
      <c r="KI82" s="50">
        <v>9.3252000000000002E-2</v>
      </c>
      <c r="KJ82" s="43">
        <f t="shared" si="135"/>
        <v>7.8781400000000001E-2</v>
      </c>
      <c r="KL82" s="50">
        <v>0.13322000000000001</v>
      </c>
      <c r="KM82" s="50">
        <v>0.286769</v>
      </c>
      <c r="KN82" s="50">
        <v>7.0390999999999995E-2</v>
      </c>
      <c r="KO82" s="50">
        <v>0.12753400000000001</v>
      </c>
      <c r="KP82" s="50">
        <v>9.8776000000000003E-2</v>
      </c>
      <c r="KQ82" s="43">
        <f t="shared" si="136"/>
        <v>0.14333799999999999</v>
      </c>
      <c r="KS82" s="50">
        <v>6.6228999999999996E-2</v>
      </c>
      <c r="KT82" s="50">
        <v>-5.9239999999999996E-3</v>
      </c>
      <c r="KU82" s="50">
        <v>4.7752999999999997E-2</v>
      </c>
      <c r="KV82" s="43">
        <f t="shared" si="137"/>
        <v>3.6019333333333327E-2</v>
      </c>
      <c r="KX82" s="43">
        <f t="shared" si="138"/>
        <v>8.6046244444444434E-2</v>
      </c>
      <c r="KY82" s="43">
        <f t="shared" si="139"/>
        <v>3.1192453827698245E-2</v>
      </c>
      <c r="KZ82" s="43">
        <f t="shared" si="140"/>
        <v>18</v>
      </c>
      <c r="LD82" s="50">
        <v>0.69664899999999996</v>
      </c>
      <c r="LE82" s="50">
        <v>0.77868000000000004</v>
      </c>
      <c r="LF82" s="50">
        <v>0.57017799999999996</v>
      </c>
      <c r="LG82" s="50">
        <v>0.66790700000000003</v>
      </c>
      <c r="LH82" s="43">
        <f t="shared" si="141"/>
        <v>0.67835349999999994</v>
      </c>
      <c r="LJ82" s="51">
        <v>0.96351600000000004</v>
      </c>
      <c r="LK82" s="51">
        <v>0.49966699999999997</v>
      </c>
      <c r="LL82" s="51">
        <v>0.78247299999999997</v>
      </c>
      <c r="LM82" s="51">
        <v>0.57632799999999995</v>
      </c>
      <c r="LN82" s="51">
        <v>0.64442900000000003</v>
      </c>
      <c r="LO82" s="51">
        <v>0.83914</v>
      </c>
      <c r="LP82" s="51">
        <v>0.74573299999999998</v>
      </c>
      <c r="LQ82" s="51">
        <v>0.82119299999999995</v>
      </c>
      <c r="LR82" s="51">
        <v>0.47376299999999999</v>
      </c>
      <c r="LS82" s="51">
        <v>7.9699000000000006E-2</v>
      </c>
      <c r="LT82" s="43">
        <f t="shared" si="142"/>
        <v>0.64259409999999995</v>
      </c>
      <c r="LV82" s="50">
        <v>0.62621499999999997</v>
      </c>
      <c r="LW82" s="50">
        <v>0.61823600000000001</v>
      </c>
      <c r="LX82" s="50">
        <v>0.47545700000000002</v>
      </c>
      <c r="LY82" s="50">
        <v>0.61353100000000005</v>
      </c>
      <c r="LZ82" s="50">
        <v>0.45187500000000003</v>
      </c>
      <c r="MA82" s="74">
        <f t="shared" si="143"/>
        <v>0.55706280000000008</v>
      </c>
      <c r="MB82" s="74"/>
      <c r="MC82" s="74">
        <f t="shared" si="144"/>
        <v>0.62600346666666662</v>
      </c>
      <c r="MD82" s="74">
        <f t="shared" si="145"/>
        <v>3.5982844581009824E-2</v>
      </c>
      <c r="ME82" s="43">
        <f t="shared" si="146"/>
        <v>19</v>
      </c>
      <c r="MH82" s="50">
        <v>0.109399</v>
      </c>
      <c r="MI82" s="50">
        <v>8.6739999999999998E-2</v>
      </c>
      <c r="MJ82" s="50">
        <v>7.4213000000000001E-2</v>
      </c>
      <c r="MK82" s="50">
        <v>0.228159</v>
      </c>
      <c r="ML82" s="50">
        <v>0.18437200000000001</v>
      </c>
      <c r="MM82" s="50">
        <v>0.39233600000000002</v>
      </c>
      <c r="MN82" s="50">
        <v>0.28873300000000002</v>
      </c>
      <c r="MO82" s="50">
        <v>0.20020199999999999</v>
      </c>
      <c r="MP82" s="50">
        <v>0.27574500000000002</v>
      </c>
      <c r="MQ82" s="50">
        <v>7.1698999999999999E-2</v>
      </c>
      <c r="MR82" s="43">
        <f t="shared" si="147"/>
        <v>0.19115980000000005</v>
      </c>
      <c r="MT82" s="50">
        <v>9.4434000000000004E-2</v>
      </c>
      <c r="MU82" s="50">
        <v>8.2115999999999995E-2</v>
      </c>
      <c r="MV82" s="50">
        <v>2.1167999999999999E-2</v>
      </c>
      <c r="MW82" s="50">
        <v>0.10682</v>
      </c>
      <c r="MX82" s="43">
        <f t="shared" si="148"/>
        <v>7.6134499999999994E-2</v>
      </c>
      <c r="MZ82" s="50">
        <v>4.3677000000000001E-2</v>
      </c>
      <c r="NA82" s="50">
        <v>8.1750000000000003E-2</v>
      </c>
      <c r="NB82" s="50">
        <v>4.6193999999999999E-2</v>
      </c>
      <c r="NC82" s="50">
        <v>7.3379E-2</v>
      </c>
      <c r="ND82" s="50">
        <v>6.0025000000000002E-2</v>
      </c>
      <c r="NE82" s="50">
        <v>9.0257000000000004E-2</v>
      </c>
      <c r="NF82" s="43">
        <f t="shared" si="149"/>
        <v>6.5880333333333332E-2</v>
      </c>
      <c r="NH82" s="43">
        <f t="shared" si="150"/>
        <v>0.11105821111111112</v>
      </c>
      <c r="NI82" s="43">
        <f t="shared" si="151"/>
        <v>4.0160035650716144E-2</v>
      </c>
      <c r="NJ82" s="43">
        <f t="shared" si="152"/>
        <v>20</v>
      </c>
      <c r="NM82" s="51">
        <v>0.144208</v>
      </c>
      <c r="NN82" s="51">
        <v>0.42014099999999999</v>
      </c>
      <c r="NO82" s="51">
        <v>0.69489400000000001</v>
      </c>
      <c r="NP82" s="51">
        <v>0.183889</v>
      </c>
      <c r="NQ82" s="51">
        <v>0.27400400000000003</v>
      </c>
      <c r="NR82" s="51">
        <v>0.365284</v>
      </c>
      <c r="NS82" s="43">
        <f t="shared" si="153"/>
        <v>0.34706999999999999</v>
      </c>
      <c r="NU82" s="51">
        <v>7.4750999999999998E-2</v>
      </c>
      <c r="NV82" s="51">
        <v>0.25822600000000001</v>
      </c>
      <c r="NW82" s="43">
        <f t="shared" si="154"/>
        <v>0.16648850000000001</v>
      </c>
      <c r="NY82" s="50">
        <v>0.92288499999999996</v>
      </c>
      <c r="NZ82" s="50">
        <v>0.284057</v>
      </c>
      <c r="OA82" s="50">
        <v>0.56264400000000003</v>
      </c>
      <c r="OB82" s="50">
        <v>0.67713599999999996</v>
      </c>
      <c r="OC82" s="50">
        <v>0.60522299999999996</v>
      </c>
      <c r="OD82" s="43">
        <f t="shared" si="88"/>
        <v>0.61038899999999996</v>
      </c>
      <c r="OF82" s="43">
        <f t="shared" si="89"/>
        <v>0.37464916666666664</v>
      </c>
      <c r="OG82" s="43">
        <f t="shared" si="90"/>
        <v>0.12888285546777653</v>
      </c>
      <c r="OH82" s="43">
        <f t="shared" si="91"/>
        <v>13</v>
      </c>
      <c r="OI82" s="74"/>
      <c r="OJ82" s="74"/>
      <c r="OU82" s="75"/>
      <c r="OV82" s="75"/>
      <c r="OW82" s="75"/>
      <c r="OX82" s="75"/>
      <c r="PD82" s="75"/>
      <c r="PE82" s="75"/>
      <c r="PF82" s="75"/>
      <c r="PG82" s="75"/>
      <c r="PH82" s="75"/>
      <c r="PI82" s="75"/>
      <c r="PJ82" s="75"/>
      <c r="PK82" s="75"/>
      <c r="PL82" s="75"/>
      <c r="PM82" s="75"/>
      <c r="PN82" s="75"/>
      <c r="PO82" s="75"/>
      <c r="PV82" s="74"/>
      <c r="PW82" s="74"/>
      <c r="PX82" s="74"/>
      <c r="PY82" s="74"/>
      <c r="PZ82" s="74"/>
      <c r="QA82" s="74"/>
      <c r="QB82" s="74"/>
      <c r="QC82" s="74"/>
      <c r="QD82" s="74"/>
      <c r="QE82" s="74"/>
      <c r="QF82" s="74"/>
      <c r="QG82" s="74"/>
      <c r="QN82" s="74"/>
      <c r="QO82" s="74"/>
      <c r="QP82" s="74"/>
      <c r="QQ82" s="74"/>
      <c r="QR82" s="74"/>
      <c r="QS82" s="74"/>
      <c r="QU82" s="74"/>
      <c r="QV82" s="74"/>
      <c r="QW82" s="74"/>
      <c r="QY82" s="74"/>
      <c r="QZ82" s="74"/>
      <c r="RA82" s="74"/>
      <c r="RG82" s="74"/>
      <c r="RI82" s="74"/>
      <c r="RQ82" s="74"/>
      <c r="RR82" s="74"/>
      <c r="RZ82" s="74"/>
      <c r="SA82" s="74"/>
      <c r="SB82" s="74"/>
      <c r="SC82" s="74"/>
      <c r="SI82" s="74"/>
      <c r="SJ82" s="74"/>
    </row>
    <row r="83" spans="1:504" x14ac:dyDescent="0.2">
      <c r="A83" s="58">
        <v>113.99</v>
      </c>
      <c r="B83" s="43">
        <f t="shared" si="155"/>
        <v>106.5</v>
      </c>
      <c r="C83" s="43">
        <v>75</v>
      </c>
      <c r="E83" s="50">
        <v>0.78292700000000004</v>
      </c>
      <c r="F83" s="50">
        <v>0.65935900000000003</v>
      </c>
      <c r="G83" s="50">
        <v>0.76315</v>
      </c>
      <c r="H83" s="50">
        <v>0.663964</v>
      </c>
      <c r="I83" s="50">
        <v>0.79188099999999995</v>
      </c>
      <c r="J83" s="50">
        <v>0.66883599999999999</v>
      </c>
      <c r="K83" s="50">
        <v>0.48715700000000001</v>
      </c>
      <c r="L83" s="50">
        <v>0.66449400000000003</v>
      </c>
      <c r="M83" s="50">
        <v>0.77446000000000004</v>
      </c>
      <c r="N83" s="50">
        <v>0.723047</v>
      </c>
      <c r="O83" s="70">
        <f t="shared" si="92"/>
        <v>0.69792750000000014</v>
      </c>
      <c r="Q83" s="50">
        <v>0.62561199999999995</v>
      </c>
      <c r="R83" s="50">
        <v>0.94586199999999998</v>
      </c>
      <c r="S83" s="50">
        <v>0.72540400000000005</v>
      </c>
      <c r="T83" s="50">
        <v>0.50099400000000005</v>
      </c>
      <c r="U83" s="70">
        <f t="shared" si="93"/>
        <v>0.69946799999999998</v>
      </c>
      <c r="W83" s="50">
        <v>0.55790399999999996</v>
      </c>
      <c r="X83" s="50">
        <v>0.62478400000000001</v>
      </c>
      <c r="Y83" s="50">
        <v>0.61037399999999997</v>
      </c>
      <c r="Z83" s="50">
        <v>0.90642400000000001</v>
      </c>
      <c r="AA83" s="50">
        <v>0.522729</v>
      </c>
      <c r="AB83" s="50">
        <v>0.56756700000000004</v>
      </c>
      <c r="AC83" s="50">
        <v>0.61043199999999997</v>
      </c>
      <c r="AD83" s="70">
        <f t="shared" si="94"/>
        <v>0.62860199999999999</v>
      </c>
      <c r="AF83" s="50">
        <v>0.59652700000000003</v>
      </c>
      <c r="AG83" s="50">
        <v>0.58637399999999995</v>
      </c>
      <c r="AH83" s="50">
        <v>0.68337300000000001</v>
      </c>
      <c r="AI83" s="50">
        <v>0.52094300000000004</v>
      </c>
      <c r="AJ83" s="50">
        <v>0.45425500000000002</v>
      </c>
      <c r="AK83" s="50">
        <v>0.54593999999999998</v>
      </c>
      <c r="AL83" s="50">
        <v>0.31659700000000002</v>
      </c>
      <c r="AM83" s="70">
        <f t="shared" si="95"/>
        <v>0.52914414285714284</v>
      </c>
      <c r="AO83" s="43">
        <f t="shared" si="96"/>
        <v>0.63878541071428563</v>
      </c>
      <c r="AP83" s="43">
        <f t="shared" si="97"/>
        <v>4.010930153820972E-2</v>
      </c>
      <c r="AQ83" s="43">
        <f t="shared" si="98"/>
        <v>28</v>
      </c>
      <c r="AU83" s="51">
        <v>0.33599699999999999</v>
      </c>
      <c r="AV83" s="51">
        <v>0.43985800000000003</v>
      </c>
      <c r="AW83" s="51">
        <v>0.75313300000000005</v>
      </c>
      <c r="AX83" s="51">
        <v>0.33224599999999999</v>
      </c>
      <c r="AY83" s="51">
        <v>0.45544699999999999</v>
      </c>
      <c r="AZ83" s="51">
        <v>0.755583</v>
      </c>
      <c r="BA83" s="51">
        <v>0.58073699999999995</v>
      </c>
      <c r="BB83" s="51">
        <v>0.57345199999999996</v>
      </c>
      <c r="BC83" s="51">
        <v>0.58711899999999995</v>
      </c>
      <c r="BD83" s="51">
        <v>0.56686899999999996</v>
      </c>
      <c r="BE83" s="51">
        <v>0.70055400000000001</v>
      </c>
      <c r="BF83" s="51">
        <v>0.48283599999999999</v>
      </c>
      <c r="BG83" s="51">
        <v>0.67987799999999998</v>
      </c>
      <c r="BH83" s="51">
        <v>0.626</v>
      </c>
      <c r="BI83" s="51">
        <v>0.62237299999999995</v>
      </c>
      <c r="BJ83" s="51">
        <v>0.36931000000000003</v>
      </c>
      <c r="BK83" s="115">
        <v>0.70747400000000005</v>
      </c>
      <c r="BL83" s="51">
        <v>0.32130599999999998</v>
      </c>
      <c r="BM83" s="43">
        <f t="shared" si="99"/>
        <v>0.54945400000000011</v>
      </c>
      <c r="BO83" s="50">
        <v>0.51053300000000001</v>
      </c>
      <c r="BP83" s="50">
        <v>0.61978500000000003</v>
      </c>
      <c r="BQ83" s="50">
        <v>0.41130499999999998</v>
      </c>
      <c r="BR83" s="50">
        <v>0.60895699999999997</v>
      </c>
      <c r="BS83" s="50">
        <v>0.63808900000000002</v>
      </c>
      <c r="BT83" s="50">
        <v>0.52602700000000002</v>
      </c>
      <c r="BU83" s="43">
        <f t="shared" si="100"/>
        <v>0.55244933333333324</v>
      </c>
      <c r="BW83" s="50">
        <v>0.61868900000000004</v>
      </c>
      <c r="BX83" s="50">
        <v>0.77969699999999997</v>
      </c>
      <c r="BY83" s="50">
        <v>0.72732799999999997</v>
      </c>
      <c r="BZ83" s="50">
        <v>0.61785199999999996</v>
      </c>
      <c r="CA83" s="43">
        <f t="shared" si="101"/>
        <v>0.68589149999999999</v>
      </c>
      <c r="CC83" s="51">
        <v>0.94956399999999996</v>
      </c>
      <c r="CD83" s="51">
        <v>0.55014300000000005</v>
      </c>
      <c r="CE83" s="51">
        <v>0.85939100000000002</v>
      </c>
      <c r="CF83" s="51">
        <v>0.51811600000000002</v>
      </c>
      <c r="CG83" s="51">
        <v>0.62687800000000005</v>
      </c>
      <c r="CH83" s="51">
        <v>0.88698299999999997</v>
      </c>
      <c r="CI83" s="51">
        <v>0.74200200000000005</v>
      </c>
      <c r="CJ83" s="51">
        <v>0.99111499999999997</v>
      </c>
      <c r="CK83" s="51">
        <v>0.48696</v>
      </c>
      <c r="CL83" s="51">
        <v>5.9590999999999998E-2</v>
      </c>
      <c r="CM83" s="43">
        <f t="shared" si="102"/>
        <v>0.66707430000000001</v>
      </c>
      <c r="CO83" s="50">
        <v>0.63405199999999995</v>
      </c>
      <c r="CP83" s="50">
        <v>0.59262000000000004</v>
      </c>
      <c r="CQ83" s="50">
        <v>0.43534099999999998</v>
      </c>
      <c r="CR83" s="50">
        <v>0.58155199999999996</v>
      </c>
      <c r="CS83" s="50">
        <v>0.41117599999999999</v>
      </c>
      <c r="CT83" s="43">
        <f t="shared" si="103"/>
        <v>0.53094819999999987</v>
      </c>
      <c r="CV83" s="43">
        <f t="shared" si="104"/>
        <v>0.59716346666666664</v>
      </c>
      <c r="CW83" s="43">
        <f t="shared" si="105"/>
        <v>7.3178201989507918E-2</v>
      </c>
      <c r="CX83" s="43">
        <f t="shared" si="106"/>
        <v>43</v>
      </c>
      <c r="DB83" s="50">
        <v>0.74171699999999996</v>
      </c>
      <c r="DC83" s="50">
        <v>0.49366599999999999</v>
      </c>
      <c r="DD83" s="50">
        <v>0.49711499999999997</v>
      </c>
      <c r="DE83" s="50">
        <v>0.27464699999999997</v>
      </c>
      <c r="DF83" s="50">
        <v>0.87837100000000001</v>
      </c>
      <c r="DG83" s="50">
        <v>1.214942</v>
      </c>
      <c r="DH83" s="43">
        <f t="shared" si="107"/>
        <v>0.68340966666666658</v>
      </c>
      <c r="DJ83" s="50">
        <v>0.25388500000000003</v>
      </c>
      <c r="DK83" s="50">
        <v>0.32973599999999997</v>
      </c>
      <c r="DL83" s="50">
        <v>0.42794100000000002</v>
      </c>
      <c r="DM83" s="50">
        <v>0.3649</v>
      </c>
      <c r="DN83" s="50">
        <v>0.69200099999999998</v>
      </c>
      <c r="DO83" s="50">
        <v>0.648011</v>
      </c>
      <c r="DP83" s="50">
        <v>0.56595899999999999</v>
      </c>
      <c r="DQ83" s="50">
        <v>0.87476500000000001</v>
      </c>
      <c r="DR83" s="50">
        <v>0.39118199999999997</v>
      </c>
      <c r="DS83" s="50">
        <v>0.37181999999999998</v>
      </c>
      <c r="DT83" s="50">
        <v>0.45197700000000002</v>
      </c>
      <c r="DU83" s="50">
        <v>0.51988299999999998</v>
      </c>
      <c r="DV83" s="50">
        <v>0.84534299999999996</v>
      </c>
      <c r="DW83" s="43">
        <f t="shared" si="108"/>
        <v>0.51826176923076916</v>
      </c>
      <c r="DY83" s="50">
        <v>0.482653</v>
      </c>
      <c r="DZ83" s="50">
        <v>0.56286000000000003</v>
      </c>
      <c r="EA83" s="50">
        <v>0.32408399999999998</v>
      </c>
      <c r="EB83" s="50">
        <v>0.44376300000000002</v>
      </c>
      <c r="EC83" s="50">
        <v>0.83075299999999996</v>
      </c>
      <c r="ED83" s="43">
        <f t="shared" si="109"/>
        <v>0.52882260000000003</v>
      </c>
      <c r="EF83" s="50">
        <v>0.213612</v>
      </c>
      <c r="EG83" s="50">
        <v>0.25983699999999998</v>
      </c>
      <c r="EH83" s="50">
        <v>0.51653099999999996</v>
      </c>
      <c r="EI83" s="50">
        <v>0.73184499999999997</v>
      </c>
      <c r="EJ83" s="50">
        <v>0.27388099999999999</v>
      </c>
      <c r="EK83" s="43">
        <f t="shared" si="110"/>
        <v>0.39914119999999997</v>
      </c>
      <c r="EM83" s="43">
        <f t="shared" si="111"/>
        <v>0.53240880897435894</v>
      </c>
      <c r="EN83" s="43">
        <f t="shared" si="112"/>
        <v>5.8291304564424384E-2</v>
      </c>
      <c r="EO83" s="43">
        <f t="shared" si="113"/>
        <v>29</v>
      </c>
      <c r="ER83" s="50">
        <v>0.46667999999999998</v>
      </c>
      <c r="ES83" s="50">
        <v>0.84823800000000005</v>
      </c>
      <c r="ET83" s="50">
        <v>0.96373500000000001</v>
      </c>
      <c r="EU83" s="43">
        <f t="shared" si="114"/>
        <v>0.75955100000000009</v>
      </c>
      <c r="EW83" s="50">
        <v>0.34323799999999999</v>
      </c>
      <c r="EX83" s="50">
        <v>0.34692200000000001</v>
      </c>
      <c r="EY83" s="50">
        <v>0.25847399999999998</v>
      </c>
      <c r="EZ83" s="50">
        <v>0.28900999999999999</v>
      </c>
      <c r="FA83" s="50">
        <v>0.42677799999999999</v>
      </c>
      <c r="FB83" s="50">
        <v>0.362651</v>
      </c>
      <c r="FC83" s="43">
        <f t="shared" si="115"/>
        <v>0.33784550000000002</v>
      </c>
      <c r="FE83" s="50">
        <v>0.55081599999999997</v>
      </c>
      <c r="FF83" s="50">
        <v>0.69537599999999999</v>
      </c>
      <c r="FG83" s="50">
        <v>0.37834400000000001</v>
      </c>
      <c r="FH83" s="50">
        <v>0.54551400000000005</v>
      </c>
      <c r="FI83" s="50">
        <v>0.51985800000000004</v>
      </c>
      <c r="FJ83" s="50">
        <v>0.70662899999999995</v>
      </c>
      <c r="FK83" s="50">
        <v>0.37489600000000001</v>
      </c>
      <c r="FL83" s="50">
        <v>0.23625699999999999</v>
      </c>
      <c r="FM83" s="50">
        <v>0.55277200000000004</v>
      </c>
      <c r="FN83" s="50">
        <v>0.51205599999999996</v>
      </c>
      <c r="FO83" s="43">
        <f t="shared" si="116"/>
        <v>0.50725180000000003</v>
      </c>
      <c r="FQ83" s="51">
        <v>0.31513000000000002</v>
      </c>
      <c r="FR83" s="51">
        <v>1.0485720000000001</v>
      </c>
      <c r="FS83" s="51">
        <v>0.79526200000000002</v>
      </c>
      <c r="FT83" s="43">
        <f t="shared" si="117"/>
        <v>0.71965466666666666</v>
      </c>
      <c r="FV83" s="43">
        <f t="shared" si="118"/>
        <v>0.58107574166666676</v>
      </c>
      <c r="FW83" s="43">
        <f t="shared" si="119"/>
        <v>9.8178604727869101E-2</v>
      </c>
      <c r="FX83" s="43">
        <f t="shared" si="120"/>
        <v>22</v>
      </c>
      <c r="GA83" s="50">
        <v>0.49442000000000003</v>
      </c>
      <c r="GB83" s="50">
        <v>0.65545200000000003</v>
      </c>
      <c r="GC83" s="43">
        <f t="shared" si="121"/>
        <v>0.574936</v>
      </c>
      <c r="GE83" s="50">
        <v>0.56528900000000004</v>
      </c>
      <c r="GF83" s="51">
        <v>0.44920399999999999</v>
      </c>
      <c r="GG83" s="51">
        <v>0.16820399999999999</v>
      </c>
      <c r="GH83" s="43">
        <f t="shared" si="122"/>
        <v>0.30870399999999998</v>
      </c>
      <c r="GJ83" s="50">
        <v>0.70333800000000002</v>
      </c>
      <c r="GK83" s="50">
        <v>0.35289700000000002</v>
      </c>
      <c r="GL83" s="50">
        <v>0.89812899999999996</v>
      </c>
      <c r="GM83" s="43">
        <f t="shared" si="123"/>
        <v>0.65145466666666663</v>
      </c>
      <c r="GO83" s="51">
        <v>0.46457999999999999</v>
      </c>
      <c r="GP83" s="51">
        <v>0.32113999999999998</v>
      </c>
      <c r="GQ83" s="51">
        <v>0.31465700000000002</v>
      </c>
      <c r="GR83" s="51">
        <v>0.50493699999999997</v>
      </c>
      <c r="GS83" s="51">
        <v>0.36585299999999998</v>
      </c>
      <c r="GT83" s="51">
        <v>0.53801900000000002</v>
      </c>
      <c r="GU83" s="51">
        <v>0.66526300000000005</v>
      </c>
      <c r="GV83" s="51">
        <v>0.63190900000000005</v>
      </c>
      <c r="GW83" s="51">
        <v>0.72721000000000002</v>
      </c>
      <c r="GX83" s="43">
        <f t="shared" si="124"/>
        <v>0.50372977777777772</v>
      </c>
      <c r="GZ83" s="43">
        <f t="shared" si="83"/>
        <v>0.52509591666666666</v>
      </c>
      <c r="HA83" s="43">
        <f t="shared" si="84"/>
        <v>7.4661186455184589E-2</v>
      </c>
      <c r="HB83" s="43">
        <f t="shared" si="125"/>
        <v>17</v>
      </c>
      <c r="HG83" s="51">
        <v>0.33599699999999999</v>
      </c>
      <c r="HH83" s="51">
        <v>0.43985800000000003</v>
      </c>
      <c r="HI83" s="51">
        <v>0.75313300000000005</v>
      </c>
      <c r="HJ83" s="51">
        <v>0.33224599999999999</v>
      </c>
      <c r="HK83" s="51">
        <v>0.45544699999999999</v>
      </c>
      <c r="HL83" s="51">
        <v>0.755583</v>
      </c>
      <c r="HM83" s="51">
        <v>0.58073699999999995</v>
      </c>
      <c r="HN83" s="51">
        <v>0.57345199999999996</v>
      </c>
      <c r="HO83" s="51">
        <v>0.58711899999999995</v>
      </c>
      <c r="HP83" s="51">
        <v>0.56686899999999996</v>
      </c>
      <c r="HQ83" s="51">
        <v>0.70055400000000001</v>
      </c>
      <c r="HR83" s="51">
        <v>0.48283599999999999</v>
      </c>
      <c r="HS83" s="51">
        <v>0.67987799999999998</v>
      </c>
      <c r="HT83" s="51">
        <v>0.626</v>
      </c>
      <c r="HU83" s="51">
        <v>0.62237299999999995</v>
      </c>
      <c r="HV83" s="51">
        <v>0.36931000000000003</v>
      </c>
      <c r="HW83" s="51">
        <v>0.70747400000000005</v>
      </c>
      <c r="HX83" s="51">
        <v>0.32130599999999998</v>
      </c>
      <c r="HY83" s="71">
        <f t="shared" si="126"/>
        <v>0.54945400000000011</v>
      </c>
      <c r="IA83" s="50">
        <v>0.51053300000000001</v>
      </c>
      <c r="IB83" s="50">
        <v>0.61978500000000003</v>
      </c>
      <c r="IC83" s="50">
        <v>0.41130499999999998</v>
      </c>
      <c r="ID83" s="50">
        <v>0.60895699999999997</v>
      </c>
      <c r="IE83" s="50">
        <v>0.63808900000000002</v>
      </c>
      <c r="IF83" s="50">
        <v>0.52602700000000002</v>
      </c>
      <c r="IG83" s="70">
        <f t="shared" si="127"/>
        <v>0.55244933333333324</v>
      </c>
      <c r="II83" s="50">
        <v>0.61868900000000004</v>
      </c>
      <c r="IJ83" s="50">
        <v>0.77969699999999997</v>
      </c>
      <c r="IK83" s="50">
        <v>0.72732799999999997</v>
      </c>
      <c r="IL83" s="86">
        <v>0.61785199999999996</v>
      </c>
      <c r="IM83" s="95">
        <f t="shared" si="128"/>
        <v>0.68589149999999999</v>
      </c>
      <c r="IN83" s="74"/>
      <c r="IO83" s="74">
        <f t="shared" si="129"/>
        <v>0.59593161111111115</v>
      </c>
      <c r="IP83" s="74">
        <f t="shared" si="130"/>
        <v>4.4988254808413973E-2</v>
      </c>
      <c r="IQ83" s="74">
        <f t="shared" si="131"/>
        <v>28</v>
      </c>
      <c r="IR83" s="74"/>
      <c r="IS83" s="74"/>
      <c r="IT83" s="50">
        <v>0.69834200000000002</v>
      </c>
      <c r="IU83" s="50">
        <v>0.83203099999999997</v>
      </c>
      <c r="IV83" s="50">
        <v>0.59284000000000003</v>
      </c>
      <c r="IW83" s="50">
        <v>0.62664299999999995</v>
      </c>
      <c r="IX83" s="50">
        <v>0.37405300000000002</v>
      </c>
      <c r="IY83" s="50">
        <v>0.49934000000000001</v>
      </c>
      <c r="IZ83" s="50">
        <v>0.57623999999999997</v>
      </c>
      <c r="JA83" s="43">
        <f t="shared" si="132"/>
        <v>0.59992699999999999</v>
      </c>
      <c r="JC83" s="50">
        <v>0.36479200000000001</v>
      </c>
      <c r="JD83" s="50">
        <v>0.671844</v>
      </c>
      <c r="JE83" s="50">
        <v>0.86751999999999996</v>
      </c>
      <c r="JF83" s="43">
        <f t="shared" si="133"/>
        <v>0.63471866666666665</v>
      </c>
      <c r="JH83" s="51">
        <v>0.48258400000000001</v>
      </c>
      <c r="JI83" s="51">
        <v>0.54946899999999999</v>
      </c>
      <c r="JJ83" s="152">
        <v>0.82469800000000004</v>
      </c>
      <c r="JK83" s="51">
        <v>0.75888299999999997</v>
      </c>
      <c r="JL83" s="51">
        <v>0.60429900000000003</v>
      </c>
      <c r="JM83" s="51">
        <v>0.68178099999999997</v>
      </c>
      <c r="JN83" s="51">
        <v>0.69665100000000002</v>
      </c>
      <c r="JO83" s="51">
        <v>0.85406199999999999</v>
      </c>
      <c r="JP83" s="51">
        <v>0.46925699999999998</v>
      </c>
      <c r="JQ83" s="51">
        <v>0.66933500000000001</v>
      </c>
      <c r="JR83" s="51">
        <v>0.84443999999999997</v>
      </c>
      <c r="JS83" s="43">
        <f t="shared" si="134"/>
        <v>0.67595081818181812</v>
      </c>
      <c r="JU83" s="43">
        <f t="shared" si="85"/>
        <v>0.61732283333333338</v>
      </c>
      <c r="JV83" s="43">
        <f t="shared" si="86"/>
        <v>1.7395833333333333E-2</v>
      </c>
      <c r="JW83" s="43">
        <f t="shared" si="87"/>
        <v>10</v>
      </c>
      <c r="JZ83" s="50">
        <v>-1.1955E-2</v>
      </c>
      <c r="KA83" s="50">
        <v>0.239701</v>
      </c>
      <c r="KB83" s="50">
        <v>-6.7559999999999999E-3</v>
      </c>
      <c r="KC83" s="50">
        <v>1.3780000000000001E-2</v>
      </c>
      <c r="KD83" s="50">
        <v>5.2463000000000003E-2</v>
      </c>
      <c r="KE83" s="50">
        <v>6.8064E-2</v>
      </c>
      <c r="KF83" s="50">
        <v>-3.1548E-2</v>
      </c>
      <c r="KG83" s="50">
        <v>4.3366000000000002E-2</v>
      </c>
      <c r="KH83" s="50">
        <v>0.22703200000000001</v>
      </c>
      <c r="KI83" s="50">
        <v>9.3925999999999996E-2</v>
      </c>
      <c r="KJ83" s="43">
        <f t="shared" si="135"/>
        <v>6.8807299999999988E-2</v>
      </c>
      <c r="KL83" s="50">
        <v>0.190946</v>
      </c>
      <c r="KM83" s="50">
        <v>0.26169799999999999</v>
      </c>
      <c r="KN83" s="50">
        <v>0.10571</v>
      </c>
      <c r="KO83" s="50">
        <v>0.102869</v>
      </c>
      <c r="KP83" s="50">
        <v>6.0782000000000003E-2</v>
      </c>
      <c r="KQ83" s="43">
        <f t="shared" si="136"/>
        <v>0.144401</v>
      </c>
      <c r="KS83" s="50">
        <v>7.8886999999999999E-2</v>
      </c>
      <c r="KT83" s="50">
        <v>2.6849999999999999E-3</v>
      </c>
      <c r="KU83" s="50">
        <v>6.7858000000000002E-2</v>
      </c>
      <c r="KV83" s="43">
        <f t="shared" si="137"/>
        <v>4.981E-2</v>
      </c>
      <c r="KX83" s="43">
        <f t="shared" si="138"/>
        <v>8.7672766666666666E-2</v>
      </c>
      <c r="KY83" s="43">
        <f t="shared" si="139"/>
        <v>2.8889408062836991E-2</v>
      </c>
      <c r="KZ83" s="43">
        <f t="shared" si="140"/>
        <v>18</v>
      </c>
      <c r="LD83" s="50">
        <v>0.61868900000000004</v>
      </c>
      <c r="LE83" s="50">
        <v>0.77969699999999997</v>
      </c>
      <c r="LF83" s="50">
        <v>0.72732799999999997</v>
      </c>
      <c r="LG83" s="50">
        <v>0.61785199999999996</v>
      </c>
      <c r="LH83" s="43">
        <f t="shared" si="141"/>
        <v>0.68589149999999999</v>
      </c>
      <c r="LJ83" s="51">
        <v>0.94956399999999996</v>
      </c>
      <c r="LK83" s="51">
        <v>0.55014300000000005</v>
      </c>
      <c r="LL83" s="51">
        <v>0.85939100000000002</v>
      </c>
      <c r="LM83" s="51">
        <v>0.51811600000000002</v>
      </c>
      <c r="LN83" s="51">
        <v>0.62687800000000005</v>
      </c>
      <c r="LO83" s="51">
        <v>0.88698299999999997</v>
      </c>
      <c r="LP83" s="51">
        <v>0.74200200000000005</v>
      </c>
      <c r="LQ83" s="51">
        <v>0.99111499999999997</v>
      </c>
      <c r="LR83" s="51">
        <v>0.48696</v>
      </c>
      <c r="LS83" s="51">
        <v>5.9590999999999998E-2</v>
      </c>
      <c r="LT83" s="43">
        <f t="shared" si="142"/>
        <v>0.66707430000000001</v>
      </c>
      <c r="LV83" s="50">
        <v>0.63405199999999995</v>
      </c>
      <c r="LW83" s="50">
        <v>0.59262000000000004</v>
      </c>
      <c r="LX83" s="50">
        <v>0.43534099999999998</v>
      </c>
      <c r="LY83" s="50">
        <v>0.58155199999999996</v>
      </c>
      <c r="LZ83" s="50">
        <v>0.41117599999999999</v>
      </c>
      <c r="MA83" s="74">
        <f t="shared" si="143"/>
        <v>0.53094819999999987</v>
      </c>
      <c r="MB83" s="74"/>
      <c r="MC83" s="74">
        <f t="shared" si="144"/>
        <v>0.62797133333333333</v>
      </c>
      <c r="MD83" s="74">
        <f t="shared" si="145"/>
        <v>4.8814745229023057E-2</v>
      </c>
      <c r="ME83" s="43">
        <f t="shared" si="146"/>
        <v>19</v>
      </c>
      <c r="MH83" s="50">
        <v>0.123795</v>
      </c>
      <c r="MI83" s="50">
        <v>9.0463000000000002E-2</v>
      </c>
      <c r="MJ83" s="50">
        <v>7.6293E-2</v>
      </c>
      <c r="MK83" s="50">
        <v>0.23944699999999999</v>
      </c>
      <c r="ML83" s="50">
        <v>0.20311799999999999</v>
      </c>
      <c r="MM83" s="50">
        <v>0.37660199999999999</v>
      </c>
      <c r="MN83" s="50">
        <v>0.29517599999999999</v>
      </c>
      <c r="MO83" s="50">
        <v>0.23599200000000001</v>
      </c>
      <c r="MP83" s="50">
        <v>0.30392799999999998</v>
      </c>
      <c r="MQ83" s="50">
        <v>6.2982999999999997E-2</v>
      </c>
      <c r="MR83" s="43">
        <f t="shared" si="147"/>
        <v>0.20077970000000001</v>
      </c>
      <c r="MT83" s="50">
        <v>8.7679000000000007E-2</v>
      </c>
      <c r="MU83" s="50">
        <v>8.8152999999999995E-2</v>
      </c>
      <c r="MV83" s="50">
        <v>2.4309999999999998E-2</v>
      </c>
      <c r="MW83" s="50">
        <v>9.8621E-2</v>
      </c>
      <c r="MX83" s="43">
        <f t="shared" si="148"/>
        <v>7.469075E-2</v>
      </c>
      <c r="MZ83" s="50">
        <v>3.4472000000000003E-2</v>
      </c>
      <c r="NA83" s="50">
        <v>8.9760000000000006E-2</v>
      </c>
      <c r="NB83" s="50">
        <v>5.0152000000000002E-2</v>
      </c>
      <c r="NC83" s="50">
        <v>8.5817000000000004E-2</v>
      </c>
      <c r="ND83" s="50">
        <v>6.0187999999999998E-2</v>
      </c>
      <c r="NE83" s="50">
        <v>8.4520999999999999E-2</v>
      </c>
      <c r="NF83" s="43">
        <f t="shared" si="149"/>
        <v>6.7485000000000003E-2</v>
      </c>
      <c r="NH83" s="43">
        <f t="shared" si="150"/>
        <v>0.11431848333333335</v>
      </c>
      <c r="NI83" s="43">
        <f t="shared" si="151"/>
        <v>4.3280623835906952E-2</v>
      </c>
      <c r="NJ83" s="43">
        <f t="shared" si="152"/>
        <v>20</v>
      </c>
      <c r="NM83" s="51">
        <v>0.15368200000000001</v>
      </c>
      <c r="NN83" s="51">
        <v>0.53556899999999996</v>
      </c>
      <c r="NO83" s="51">
        <v>0.74978800000000001</v>
      </c>
      <c r="NP83" s="51">
        <v>0.17526800000000001</v>
      </c>
      <c r="NQ83" s="51">
        <v>0.293242</v>
      </c>
      <c r="NR83" s="51">
        <v>0.30891200000000002</v>
      </c>
      <c r="NS83" s="43">
        <f t="shared" si="153"/>
        <v>0.36941016666666665</v>
      </c>
      <c r="NU83" s="51">
        <v>7.4999999999999997E-2</v>
      </c>
      <c r="NV83" s="51">
        <v>0.34861799999999998</v>
      </c>
      <c r="NW83" s="43">
        <f t="shared" si="154"/>
        <v>0.211809</v>
      </c>
      <c r="NY83" s="50">
        <v>0.826102</v>
      </c>
      <c r="NZ83" s="50">
        <v>0.25054599999999999</v>
      </c>
      <c r="OA83" s="50">
        <v>0.61104999999999998</v>
      </c>
      <c r="OB83" s="50">
        <v>0.60473299999999997</v>
      </c>
      <c r="OC83" s="50">
        <v>0.63230799999999998</v>
      </c>
      <c r="OD83" s="43">
        <f t="shared" si="88"/>
        <v>0.58494780000000002</v>
      </c>
      <c r="OF83" s="43">
        <f t="shared" si="89"/>
        <v>0.38872232222222225</v>
      </c>
      <c r="OG83" s="43">
        <f t="shared" si="90"/>
        <v>0.10814783174049535</v>
      </c>
      <c r="OH83" s="43">
        <f t="shared" si="91"/>
        <v>13</v>
      </c>
      <c r="OI83" s="74"/>
      <c r="OJ83" s="74"/>
      <c r="OU83" s="75"/>
      <c r="OV83" s="75"/>
      <c r="OW83" s="75"/>
      <c r="OX83" s="75"/>
      <c r="PD83" s="75"/>
      <c r="PE83" s="75"/>
      <c r="PF83" s="75"/>
      <c r="PG83" s="75"/>
      <c r="PH83" s="75"/>
      <c r="PI83" s="75"/>
      <c r="PJ83" s="75"/>
      <c r="PK83" s="75"/>
      <c r="PL83" s="75"/>
      <c r="PM83" s="75"/>
      <c r="PN83" s="75"/>
      <c r="PO83" s="75"/>
      <c r="PV83" s="74"/>
      <c r="PW83" s="74"/>
      <c r="PX83" s="74"/>
      <c r="PY83" s="74"/>
      <c r="PZ83" s="74"/>
      <c r="QA83" s="74"/>
      <c r="QB83" s="74"/>
      <c r="QC83" s="74"/>
      <c r="QD83" s="74"/>
      <c r="QE83" s="74"/>
      <c r="QF83" s="74"/>
      <c r="QG83" s="74"/>
      <c r="QN83" s="74"/>
      <c r="QO83" s="74"/>
      <c r="QP83" s="74"/>
      <c r="QQ83" s="74"/>
      <c r="QR83" s="74"/>
      <c r="QS83" s="74"/>
      <c r="QU83" s="74"/>
      <c r="QV83" s="74"/>
      <c r="QW83" s="74"/>
      <c r="QY83" s="74"/>
      <c r="QZ83" s="74"/>
      <c r="RA83" s="74"/>
      <c r="RG83" s="74"/>
      <c r="RI83" s="74"/>
      <c r="RQ83" s="74"/>
      <c r="RR83" s="74"/>
      <c r="RZ83" s="74"/>
      <c r="SA83" s="74"/>
      <c r="SB83" s="74"/>
      <c r="SC83" s="74"/>
      <c r="SI83" s="74"/>
      <c r="SJ83" s="74"/>
    </row>
    <row r="84" spans="1:504" x14ac:dyDescent="0.2">
      <c r="A84" s="58">
        <v>115.58</v>
      </c>
      <c r="B84" s="43">
        <f t="shared" si="155"/>
        <v>108</v>
      </c>
      <c r="C84" s="43">
        <v>76</v>
      </c>
      <c r="E84" s="50">
        <v>0.72443199999999996</v>
      </c>
      <c r="F84" s="50">
        <v>0.68512300000000004</v>
      </c>
      <c r="G84" s="50">
        <v>0.76678299999999999</v>
      </c>
      <c r="H84" s="50">
        <v>0.69241699999999995</v>
      </c>
      <c r="I84" s="50">
        <v>0.84256299999999995</v>
      </c>
      <c r="J84" s="50">
        <v>0.70926</v>
      </c>
      <c r="K84" s="50">
        <v>0.46091199999999999</v>
      </c>
      <c r="L84" s="50">
        <v>0.62451500000000004</v>
      </c>
      <c r="M84" s="50">
        <v>0.74523700000000004</v>
      </c>
      <c r="N84" s="50">
        <v>0.69285300000000005</v>
      </c>
      <c r="O84" s="70">
        <f t="shared" si="92"/>
        <v>0.69440950000000012</v>
      </c>
      <c r="Q84" s="50">
        <v>0.68707399999999996</v>
      </c>
      <c r="R84" s="50">
        <v>0.87937600000000005</v>
      </c>
      <c r="S84" s="50">
        <v>0.80800099999999997</v>
      </c>
      <c r="T84" s="50">
        <v>0.45311600000000002</v>
      </c>
      <c r="U84" s="70">
        <f t="shared" si="93"/>
        <v>0.70689175000000004</v>
      </c>
      <c r="W84" s="50">
        <v>0.50941599999999998</v>
      </c>
      <c r="X84" s="50">
        <v>0.58543599999999996</v>
      </c>
      <c r="Y84" s="50">
        <v>0.58242499999999997</v>
      </c>
      <c r="Z84" s="50">
        <v>0.92748600000000003</v>
      </c>
      <c r="AA84" s="50">
        <v>0.49456499999999998</v>
      </c>
      <c r="AB84" s="50">
        <v>0.67201</v>
      </c>
      <c r="AC84" s="50">
        <v>0.57533500000000004</v>
      </c>
      <c r="AD84" s="70">
        <f t="shared" si="94"/>
        <v>0.62095328571428576</v>
      </c>
      <c r="AF84" s="50">
        <v>0.54345200000000005</v>
      </c>
      <c r="AG84" s="50">
        <v>0.533111</v>
      </c>
      <c r="AH84" s="50">
        <v>0.55817799999999995</v>
      </c>
      <c r="AI84" s="50">
        <v>0.49572899999999998</v>
      </c>
      <c r="AJ84" s="50">
        <v>0.39335799999999999</v>
      </c>
      <c r="AK84" s="50">
        <v>0.62696099999999999</v>
      </c>
      <c r="AL84" s="50">
        <v>0.35736299999999999</v>
      </c>
      <c r="AM84" s="70">
        <f t="shared" si="95"/>
        <v>0.5011645714285714</v>
      </c>
      <c r="AO84" s="43">
        <f t="shared" si="96"/>
        <v>0.63085477678571433</v>
      </c>
      <c r="AP84" s="43">
        <f t="shared" si="97"/>
        <v>4.7203824906330336E-2</v>
      </c>
      <c r="AQ84" s="43">
        <f t="shared" si="98"/>
        <v>28</v>
      </c>
      <c r="AU84" s="51">
        <v>0.32355699999999998</v>
      </c>
      <c r="AV84" s="51">
        <v>0.470582</v>
      </c>
      <c r="AW84" s="51">
        <v>0.74872399999999995</v>
      </c>
      <c r="AX84" s="51">
        <v>0.36080099999999998</v>
      </c>
      <c r="AY84" s="51">
        <v>0.44439600000000001</v>
      </c>
      <c r="AZ84" s="51">
        <v>0.83243900000000004</v>
      </c>
      <c r="BA84" s="51">
        <v>0.471383</v>
      </c>
      <c r="BB84" s="51">
        <v>0.53405400000000003</v>
      </c>
      <c r="BC84" s="51">
        <v>0.50789200000000001</v>
      </c>
      <c r="BD84" s="51">
        <v>0.61003399999999997</v>
      </c>
      <c r="BE84" s="51">
        <v>0.78410000000000002</v>
      </c>
      <c r="BF84" s="51">
        <v>0.51131499999999996</v>
      </c>
      <c r="BG84" s="115">
        <v>0.92359000000000002</v>
      </c>
      <c r="BH84" s="51">
        <v>0.65471400000000002</v>
      </c>
      <c r="BI84" s="51">
        <v>0.50693100000000002</v>
      </c>
      <c r="BJ84" s="51">
        <v>0.36496299999999998</v>
      </c>
      <c r="BK84" s="51">
        <v>0.48850199999999999</v>
      </c>
      <c r="BL84" s="51">
        <v>0.34460400000000002</v>
      </c>
      <c r="BM84" s="43">
        <f t="shared" si="99"/>
        <v>0.54903227777777763</v>
      </c>
      <c r="BO84" s="50">
        <v>0.51024800000000003</v>
      </c>
      <c r="BP84" s="50">
        <v>0.61930700000000005</v>
      </c>
      <c r="BQ84" s="50">
        <v>0.357599</v>
      </c>
      <c r="BR84" s="50">
        <v>0.58099800000000001</v>
      </c>
      <c r="BS84" s="50">
        <v>0.626135</v>
      </c>
      <c r="BT84" s="50">
        <v>0.54979199999999995</v>
      </c>
      <c r="BU84" s="43">
        <f t="shared" si="100"/>
        <v>0.54067983333333336</v>
      </c>
      <c r="BW84" s="50">
        <v>0.66983999999999999</v>
      </c>
      <c r="BX84" s="50">
        <v>0.75068800000000002</v>
      </c>
      <c r="BY84" s="50">
        <v>0.61970199999999998</v>
      </c>
      <c r="BZ84" s="50">
        <v>0.64682899999999999</v>
      </c>
      <c r="CA84" s="43">
        <f t="shared" si="101"/>
        <v>0.67176475000000002</v>
      </c>
      <c r="CC84" s="51">
        <v>1.0161169999999999</v>
      </c>
      <c r="CD84" s="51">
        <v>0.54828399999999999</v>
      </c>
      <c r="CE84" s="51">
        <v>0.71710799999999997</v>
      </c>
      <c r="CF84" s="51">
        <v>0.52682899999999999</v>
      </c>
      <c r="CG84" s="51">
        <v>0.70897500000000002</v>
      </c>
      <c r="CH84" s="51">
        <v>0.85421999999999998</v>
      </c>
      <c r="CI84" s="51">
        <v>0.73689899999999997</v>
      </c>
      <c r="CJ84" s="51">
        <v>0.86530499999999999</v>
      </c>
      <c r="CK84" s="51">
        <v>0.44501000000000002</v>
      </c>
      <c r="CL84" s="51">
        <v>8.6628999999999998E-2</v>
      </c>
      <c r="CM84" s="43">
        <f t="shared" si="102"/>
        <v>0.65053760000000005</v>
      </c>
      <c r="CO84" s="50">
        <v>0.65439700000000001</v>
      </c>
      <c r="CP84" s="50">
        <v>0.63639400000000002</v>
      </c>
      <c r="CQ84" s="50">
        <v>0.46617799999999998</v>
      </c>
      <c r="CR84" s="50">
        <v>0.61147099999999999</v>
      </c>
      <c r="CS84" s="50">
        <v>0.43855699999999997</v>
      </c>
      <c r="CT84" s="43">
        <f t="shared" si="103"/>
        <v>0.56139939999999999</v>
      </c>
      <c r="CV84" s="43">
        <f t="shared" si="104"/>
        <v>0.59468277222222221</v>
      </c>
      <c r="CW84" s="43">
        <f t="shared" si="105"/>
        <v>6.1582182898873794E-2</v>
      </c>
      <c r="CX84" s="43">
        <f t="shared" si="106"/>
        <v>43</v>
      </c>
      <c r="DB84" s="50">
        <v>0.76533399999999996</v>
      </c>
      <c r="DC84" s="50">
        <v>0.51647900000000002</v>
      </c>
      <c r="DD84" s="50">
        <v>0.43605699999999997</v>
      </c>
      <c r="DE84" s="50">
        <v>0.28073199999999998</v>
      </c>
      <c r="DF84" s="50">
        <v>0.88693</v>
      </c>
      <c r="DG84" s="50">
        <v>1.0301020000000001</v>
      </c>
      <c r="DH84" s="43">
        <f t="shared" si="107"/>
        <v>0.65260566666666664</v>
      </c>
      <c r="DJ84" s="50">
        <v>0.22100400000000001</v>
      </c>
      <c r="DK84" s="50">
        <v>0.28551799999999999</v>
      </c>
      <c r="DL84" s="50">
        <v>0.37264700000000001</v>
      </c>
      <c r="DM84" s="50">
        <v>0.31460900000000003</v>
      </c>
      <c r="DN84" s="50">
        <v>0.693048</v>
      </c>
      <c r="DO84" s="50">
        <v>0.62230200000000002</v>
      </c>
      <c r="DP84" s="50">
        <v>0.54578800000000005</v>
      </c>
      <c r="DQ84" s="50">
        <v>0.84619299999999997</v>
      </c>
      <c r="DR84" s="50">
        <v>0.36610399999999998</v>
      </c>
      <c r="DS84" s="50">
        <v>0.36624499999999999</v>
      </c>
      <c r="DT84" s="50">
        <v>0.49576799999999999</v>
      </c>
      <c r="DU84" s="50">
        <v>0.55745599999999995</v>
      </c>
      <c r="DV84" s="50">
        <v>0.73932900000000001</v>
      </c>
      <c r="DW84" s="43">
        <f t="shared" si="108"/>
        <v>0.49430853846153844</v>
      </c>
      <c r="DY84" s="50">
        <v>0.47703000000000001</v>
      </c>
      <c r="DZ84" s="50">
        <v>0.666597</v>
      </c>
      <c r="EA84" s="50">
        <v>0.32603599999999999</v>
      </c>
      <c r="EB84" s="50">
        <v>0.417769</v>
      </c>
      <c r="EC84" s="50">
        <v>0.84403600000000001</v>
      </c>
      <c r="ED84" s="43">
        <f t="shared" si="109"/>
        <v>0.54629360000000005</v>
      </c>
      <c r="EF84" s="50">
        <v>0.21292700000000001</v>
      </c>
      <c r="EG84" s="50">
        <v>0.37592399999999998</v>
      </c>
      <c r="EH84" s="50">
        <v>0.46296100000000001</v>
      </c>
      <c r="EI84" s="50">
        <v>0.71352199999999999</v>
      </c>
      <c r="EJ84" s="50">
        <v>0.324909</v>
      </c>
      <c r="EK84" s="43">
        <f t="shared" si="110"/>
        <v>0.41804859999999999</v>
      </c>
      <c r="EM84" s="43">
        <f t="shared" si="111"/>
        <v>0.52781410128205131</v>
      </c>
      <c r="EN84" s="43">
        <f t="shared" si="112"/>
        <v>4.9232031134574528E-2</v>
      </c>
      <c r="EO84" s="43">
        <f t="shared" si="113"/>
        <v>29</v>
      </c>
      <c r="ER84" s="50">
        <v>0.49732100000000001</v>
      </c>
      <c r="ES84" s="50">
        <v>0.90576500000000004</v>
      </c>
      <c r="ET84" s="50">
        <v>0.96694400000000003</v>
      </c>
      <c r="EU84" s="43">
        <f t="shared" si="114"/>
        <v>0.79000999999999999</v>
      </c>
      <c r="EW84" s="50">
        <v>0.34137600000000001</v>
      </c>
      <c r="EX84" s="50">
        <v>0.327677</v>
      </c>
      <c r="EY84" s="50">
        <v>0.24907299999999999</v>
      </c>
      <c r="EZ84" s="50">
        <v>0.26358599999999999</v>
      </c>
      <c r="FA84" s="50">
        <v>0.40629799999999999</v>
      </c>
      <c r="FB84" s="50">
        <v>0.31051400000000001</v>
      </c>
      <c r="FC84" s="43">
        <f t="shared" si="115"/>
        <v>0.31642066666666668</v>
      </c>
      <c r="FE84" s="50">
        <v>0.66152599999999995</v>
      </c>
      <c r="FF84" s="50">
        <v>0.68454000000000004</v>
      </c>
      <c r="FG84" s="50">
        <v>0.38085400000000003</v>
      </c>
      <c r="FH84" s="50">
        <v>0.62960499999999997</v>
      </c>
      <c r="FI84" s="50">
        <v>0.51523300000000005</v>
      </c>
      <c r="FJ84" s="50">
        <v>0.74178999999999995</v>
      </c>
      <c r="FK84" s="50">
        <v>0.34964200000000001</v>
      </c>
      <c r="FL84" s="50">
        <v>0.240615</v>
      </c>
      <c r="FM84" s="50">
        <v>0.59011800000000003</v>
      </c>
      <c r="FN84" s="50">
        <v>0.51395400000000002</v>
      </c>
      <c r="FO84" s="43">
        <f t="shared" si="116"/>
        <v>0.53078770000000008</v>
      </c>
      <c r="FQ84" s="51">
        <v>0.36003600000000002</v>
      </c>
      <c r="FR84" s="51">
        <v>1.0206660000000001</v>
      </c>
      <c r="FS84" s="51">
        <v>0.79423900000000003</v>
      </c>
      <c r="FT84" s="43">
        <f t="shared" si="117"/>
        <v>0.72498033333333334</v>
      </c>
      <c r="FV84" s="43">
        <f t="shared" si="118"/>
        <v>0.590549675</v>
      </c>
      <c r="FW84" s="43">
        <f t="shared" si="119"/>
        <v>0.10668264073673395</v>
      </c>
      <c r="FX84" s="43">
        <f t="shared" si="120"/>
        <v>22</v>
      </c>
      <c r="GA84" s="50">
        <v>0.40166299999999999</v>
      </c>
      <c r="GB84" s="50">
        <v>0.62200500000000003</v>
      </c>
      <c r="GC84" s="43">
        <f t="shared" si="121"/>
        <v>0.51183400000000001</v>
      </c>
      <c r="GE84" s="50">
        <v>0.58537499999999998</v>
      </c>
      <c r="GF84" s="51">
        <v>0.44493700000000003</v>
      </c>
      <c r="GG84" s="51">
        <v>0.16475100000000001</v>
      </c>
      <c r="GH84" s="43">
        <f t="shared" si="122"/>
        <v>0.304844</v>
      </c>
      <c r="GJ84" s="50">
        <v>0.69464400000000004</v>
      </c>
      <c r="GK84" s="50">
        <v>0.33479799999999998</v>
      </c>
      <c r="GL84" s="50">
        <v>0.856491</v>
      </c>
      <c r="GM84" s="43">
        <f t="shared" si="123"/>
        <v>0.62864433333333336</v>
      </c>
      <c r="GO84" s="51">
        <v>0.42236200000000002</v>
      </c>
      <c r="GP84" s="51">
        <v>0.332096</v>
      </c>
      <c r="GQ84" s="51">
        <v>0.35808400000000001</v>
      </c>
      <c r="GR84" s="51">
        <v>0.485068</v>
      </c>
      <c r="GS84" s="51">
        <v>0.48722599999999999</v>
      </c>
      <c r="GT84" s="51">
        <v>0.45494400000000002</v>
      </c>
      <c r="GU84" s="51">
        <v>0.79202899999999998</v>
      </c>
      <c r="GV84" s="51">
        <v>0.55831600000000003</v>
      </c>
      <c r="GW84" s="51">
        <v>0.71189100000000005</v>
      </c>
      <c r="GX84" s="43">
        <f t="shared" si="124"/>
        <v>0.51133511111111118</v>
      </c>
      <c r="GZ84" s="43">
        <f t="shared" si="83"/>
        <v>0.50767433333333334</v>
      </c>
      <c r="HA84" s="43">
        <f t="shared" si="84"/>
        <v>7.1780093252083357E-2</v>
      </c>
      <c r="HB84" s="43">
        <f t="shared" si="125"/>
        <v>17</v>
      </c>
      <c r="HG84" s="51">
        <v>0.32355699999999998</v>
      </c>
      <c r="HH84" s="51">
        <v>0.470582</v>
      </c>
      <c r="HI84" s="51">
        <v>0.74872399999999995</v>
      </c>
      <c r="HJ84" s="51">
        <v>0.36080099999999998</v>
      </c>
      <c r="HK84" s="51">
        <v>0.44439600000000001</v>
      </c>
      <c r="HL84" s="51">
        <v>0.83243900000000004</v>
      </c>
      <c r="HM84" s="51">
        <v>0.471383</v>
      </c>
      <c r="HN84" s="51">
        <v>0.53405400000000003</v>
      </c>
      <c r="HO84" s="51">
        <v>0.50789200000000001</v>
      </c>
      <c r="HP84" s="51">
        <v>0.61003399999999997</v>
      </c>
      <c r="HQ84" s="51">
        <v>0.78410000000000002</v>
      </c>
      <c r="HR84" s="51">
        <v>0.51131499999999996</v>
      </c>
      <c r="HS84" s="51">
        <v>0.92359000000000002</v>
      </c>
      <c r="HT84" s="51">
        <v>0.65471400000000002</v>
      </c>
      <c r="HU84" s="51">
        <v>0.50693100000000002</v>
      </c>
      <c r="HV84" s="51">
        <v>0.36496299999999998</v>
      </c>
      <c r="HW84" s="51">
        <v>0.48850199999999999</v>
      </c>
      <c r="HX84" s="51">
        <v>0.34460400000000002</v>
      </c>
      <c r="HY84" s="71">
        <f t="shared" si="126"/>
        <v>0.54903227777777763</v>
      </c>
      <c r="IA84" s="50">
        <v>0.51024800000000003</v>
      </c>
      <c r="IB84" s="50">
        <v>0.61930700000000005</v>
      </c>
      <c r="IC84" s="50">
        <v>0.357599</v>
      </c>
      <c r="ID84" s="50">
        <v>0.58099800000000001</v>
      </c>
      <c r="IE84" s="50">
        <v>0.626135</v>
      </c>
      <c r="IF84" s="50">
        <v>0.54979199999999995</v>
      </c>
      <c r="IG84" s="70">
        <f t="shared" si="127"/>
        <v>0.54067983333333336</v>
      </c>
      <c r="II84" s="50">
        <v>0.66983999999999999</v>
      </c>
      <c r="IJ84" s="50">
        <v>0.75068800000000002</v>
      </c>
      <c r="IK84" s="50">
        <v>0.61970199999999998</v>
      </c>
      <c r="IL84" s="86">
        <v>0.64682899999999999</v>
      </c>
      <c r="IM84" s="95">
        <f t="shared" si="128"/>
        <v>0.67176475000000002</v>
      </c>
      <c r="IN84" s="74"/>
      <c r="IO84" s="74">
        <f t="shared" si="129"/>
        <v>0.58715895370370363</v>
      </c>
      <c r="IP84" s="74">
        <f t="shared" si="130"/>
        <v>4.237155652576053E-2</v>
      </c>
      <c r="IQ84" s="74">
        <f t="shared" si="131"/>
        <v>28</v>
      </c>
      <c r="IR84" s="74"/>
      <c r="IS84" s="74"/>
      <c r="IT84" s="50">
        <v>0.66330800000000001</v>
      </c>
      <c r="IU84" s="50">
        <v>0.77463700000000002</v>
      </c>
      <c r="IV84" s="50">
        <v>0.55954899999999996</v>
      </c>
      <c r="IW84" s="50">
        <v>0.63554999999999995</v>
      </c>
      <c r="IX84" s="50">
        <v>0.39191700000000002</v>
      </c>
      <c r="IY84" s="50">
        <v>0.52273499999999995</v>
      </c>
      <c r="IZ84" s="50">
        <v>0.69145500000000004</v>
      </c>
      <c r="JA84" s="43">
        <f t="shared" si="132"/>
        <v>0.60559299999999994</v>
      </c>
      <c r="JC84" s="50">
        <v>0.47614499999999998</v>
      </c>
      <c r="JD84" s="50">
        <v>0.746892</v>
      </c>
      <c r="JE84" s="50">
        <v>0.99057200000000001</v>
      </c>
      <c r="JF84" s="43">
        <f t="shared" si="133"/>
        <v>0.73786966666666665</v>
      </c>
      <c r="JH84" s="51">
        <v>0.50124999999999997</v>
      </c>
      <c r="JI84" s="51">
        <v>0.56033299999999997</v>
      </c>
      <c r="JJ84" s="152">
        <v>0.85100500000000001</v>
      </c>
      <c r="JK84" s="51">
        <v>0.74997100000000005</v>
      </c>
      <c r="JL84" s="51">
        <v>0.69013100000000005</v>
      </c>
      <c r="JM84" s="51">
        <v>0.69228999999999996</v>
      </c>
      <c r="JN84" s="51">
        <v>0.65517000000000003</v>
      </c>
      <c r="JO84" s="51">
        <v>0.83857700000000002</v>
      </c>
      <c r="JP84" s="51">
        <v>0.49946699999999999</v>
      </c>
      <c r="JQ84" s="51">
        <v>0.72003799999999996</v>
      </c>
      <c r="JR84" s="51">
        <v>0.85352499999999998</v>
      </c>
      <c r="JS84" s="43">
        <f t="shared" si="134"/>
        <v>0.69197790909090906</v>
      </c>
      <c r="JU84" s="43">
        <f t="shared" si="85"/>
        <v>0.67173133333333324</v>
      </c>
      <c r="JV84" s="43">
        <f t="shared" si="86"/>
        <v>6.6138333333333355E-2</v>
      </c>
      <c r="JW84" s="43">
        <f t="shared" si="87"/>
        <v>10</v>
      </c>
      <c r="JZ84" s="50">
        <v>-3.2576000000000001E-2</v>
      </c>
      <c r="KA84" s="50">
        <v>0.316442</v>
      </c>
      <c r="KB84" s="50">
        <v>7.4710000000000002E-3</v>
      </c>
      <c r="KC84" s="50">
        <v>1.1402000000000001E-2</v>
      </c>
      <c r="KD84" s="50">
        <v>6.1259000000000001E-2</v>
      </c>
      <c r="KE84" s="50">
        <v>6.8545999999999996E-2</v>
      </c>
      <c r="KF84" s="50">
        <v>1.763E-3</v>
      </c>
      <c r="KG84" s="50">
        <v>7.7357999999999996E-2</v>
      </c>
      <c r="KH84" s="50">
        <v>0.26897799999999999</v>
      </c>
      <c r="KI84" s="50">
        <v>5.7417999999999997E-2</v>
      </c>
      <c r="KJ84" s="43">
        <f t="shared" si="135"/>
        <v>8.3806099999999994E-2</v>
      </c>
      <c r="KL84" s="50">
        <v>0.186613</v>
      </c>
      <c r="KM84" s="50">
        <v>0.23197599999999999</v>
      </c>
      <c r="KN84" s="50">
        <v>0.10950799999999999</v>
      </c>
      <c r="KO84" s="50">
        <v>0.112299</v>
      </c>
      <c r="KP84" s="50">
        <v>8.4541000000000005E-2</v>
      </c>
      <c r="KQ84" s="43">
        <f t="shared" si="136"/>
        <v>0.14498740000000002</v>
      </c>
      <c r="KS84" s="50">
        <v>7.6682E-2</v>
      </c>
      <c r="KT84" s="50">
        <v>-2.9759999999999999E-3</v>
      </c>
      <c r="KU84" s="50">
        <v>5.7502999999999999E-2</v>
      </c>
      <c r="KV84" s="43">
        <f t="shared" si="137"/>
        <v>4.3736333333333328E-2</v>
      </c>
      <c r="KX84" s="43">
        <f t="shared" si="138"/>
        <v>9.0843277777777787E-2</v>
      </c>
      <c r="KY84" s="43">
        <f t="shared" si="139"/>
        <v>2.9439689924722835E-2</v>
      </c>
      <c r="KZ84" s="43">
        <f t="shared" si="140"/>
        <v>18</v>
      </c>
      <c r="LD84" s="50">
        <v>0.66983999999999999</v>
      </c>
      <c r="LE84" s="50">
        <v>0.75068800000000002</v>
      </c>
      <c r="LF84" s="50">
        <v>0.61970199999999998</v>
      </c>
      <c r="LG84" s="50">
        <v>0.64682899999999999</v>
      </c>
      <c r="LH84" s="43">
        <f t="shared" si="141"/>
        <v>0.67176475000000002</v>
      </c>
      <c r="LJ84" s="51">
        <v>1.0161169999999999</v>
      </c>
      <c r="LK84" s="51">
        <v>0.54828399999999999</v>
      </c>
      <c r="LL84" s="51">
        <v>0.71710799999999997</v>
      </c>
      <c r="LM84" s="51">
        <v>0.52682899999999999</v>
      </c>
      <c r="LN84" s="51">
        <v>0.70897500000000002</v>
      </c>
      <c r="LO84" s="51">
        <v>0.85421999999999998</v>
      </c>
      <c r="LP84" s="51">
        <v>0.73689899999999997</v>
      </c>
      <c r="LQ84" s="51">
        <v>0.86530499999999999</v>
      </c>
      <c r="LR84" s="51">
        <v>0.44501000000000002</v>
      </c>
      <c r="LS84" s="51">
        <v>8.6628999999999998E-2</v>
      </c>
      <c r="LT84" s="43">
        <f t="shared" si="142"/>
        <v>0.65053760000000005</v>
      </c>
      <c r="LV84" s="50">
        <v>0.65439700000000001</v>
      </c>
      <c r="LW84" s="50">
        <v>0.63639400000000002</v>
      </c>
      <c r="LX84" s="50">
        <v>0.46617799999999998</v>
      </c>
      <c r="LY84" s="50">
        <v>0.61147099999999999</v>
      </c>
      <c r="LZ84" s="50">
        <v>0.43855699999999997</v>
      </c>
      <c r="MA84" s="74">
        <f t="shared" si="143"/>
        <v>0.56139939999999999</v>
      </c>
      <c r="MB84" s="74"/>
      <c r="MC84" s="74">
        <f t="shared" si="144"/>
        <v>0.62790058333333343</v>
      </c>
      <c r="MD84" s="74">
        <f t="shared" si="145"/>
        <v>3.3810518643517022E-2</v>
      </c>
      <c r="ME84" s="43">
        <f t="shared" si="146"/>
        <v>19</v>
      </c>
      <c r="MH84" s="50">
        <v>0.103908</v>
      </c>
      <c r="MI84" s="50">
        <v>8.5795999999999997E-2</v>
      </c>
      <c r="MJ84" s="50">
        <v>7.7426999999999996E-2</v>
      </c>
      <c r="MK84" s="50">
        <v>0.23338800000000001</v>
      </c>
      <c r="ML84" s="50">
        <v>0.19358300000000001</v>
      </c>
      <c r="MM84" s="50">
        <v>0.39374700000000001</v>
      </c>
      <c r="MN84" s="50">
        <v>0.31705499999999998</v>
      </c>
      <c r="MO84" s="50">
        <v>0.228104</v>
      </c>
      <c r="MP84" s="50">
        <v>0.33026899999999998</v>
      </c>
      <c r="MQ84" s="50">
        <v>6.5516000000000005E-2</v>
      </c>
      <c r="MR84" s="43">
        <f t="shared" si="147"/>
        <v>0.20287930000000004</v>
      </c>
      <c r="MT84" s="50">
        <v>9.9448999999999996E-2</v>
      </c>
      <c r="MU84" s="50">
        <v>8.8821999999999998E-2</v>
      </c>
      <c r="MV84" s="50">
        <v>1.8235000000000001E-2</v>
      </c>
      <c r="MW84" s="50">
        <v>0.107446</v>
      </c>
      <c r="MX84" s="43">
        <f t="shared" si="148"/>
        <v>7.8488000000000002E-2</v>
      </c>
      <c r="MZ84" s="50">
        <v>3.0890999999999998E-2</v>
      </c>
      <c r="NA84" s="50">
        <v>7.4832999999999997E-2</v>
      </c>
      <c r="NB84" s="50">
        <v>5.5733999999999999E-2</v>
      </c>
      <c r="NC84" s="50">
        <v>6.7026000000000002E-2</v>
      </c>
      <c r="ND84" s="50">
        <v>5.9872000000000002E-2</v>
      </c>
      <c r="NE84" s="50">
        <v>0.10230499999999999</v>
      </c>
      <c r="NF84" s="43">
        <f t="shared" si="149"/>
        <v>6.5110166666666663E-2</v>
      </c>
      <c r="NH84" s="43">
        <f t="shared" si="150"/>
        <v>0.1154924888888889</v>
      </c>
      <c r="NI84" s="43">
        <f t="shared" si="151"/>
        <v>4.3863738529299943E-2</v>
      </c>
      <c r="NJ84" s="43">
        <f t="shared" si="152"/>
        <v>20</v>
      </c>
      <c r="NM84" s="51">
        <v>0.19971700000000001</v>
      </c>
      <c r="NN84" s="51">
        <v>0.60812600000000006</v>
      </c>
      <c r="NO84" s="51">
        <v>0.64586699999999997</v>
      </c>
      <c r="NP84" s="51">
        <v>0.16298099999999999</v>
      </c>
      <c r="NQ84" s="51">
        <v>0.29322500000000001</v>
      </c>
      <c r="NR84" s="51">
        <v>0.31395600000000001</v>
      </c>
      <c r="NS84" s="43">
        <f t="shared" si="153"/>
        <v>0.37064533333333333</v>
      </c>
      <c r="NU84" s="51">
        <v>7.8424999999999995E-2</v>
      </c>
      <c r="NV84" s="51">
        <v>0.33901799999999999</v>
      </c>
      <c r="NW84" s="43">
        <f t="shared" si="154"/>
        <v>0.2087215</v>
      </c>
      <c r="NY84" s="50">
        <v>0.81276199999999998</v>
      </c>
      <c r="NZ84" s="50">
        <v>0.21903700000000001</v>
      </c>
      <c r="OA84" s="50">
        <v>0.54681999999999997</v>
      </c>
      <c r="OB84" s="50">
        <v>0.61683200000000005</v>
      </c>
      <c r="OC84" s="50">
        <v>0.59521400000000002</v>
      </c>
      <c r="OD84" s="43">
        <f t="shared" si="88"/>
        <v>0.55813299999999999</v>
      </c>
      <c r="OF84" s="43">
        <f t="shared" si="89"/>
        <v>0.37916661111111111</v>
      </c>
      <c r="OG84" s="43">
        <f t="shared" si="90"/>
        <v>0.10095635726109085</v>
      </c>
      <c r="OH84" s="43">
        <f t="shared" si="91"/>
        <v>13</v>
      </c>
      <c r="OI84" s="74"/>
      <c r="OJ84" s="74"/>
      <c r="OU84" s="75"/>
      <c r="OV84" s="75"/>
      <c r="OW84" s="75"/>
      <c r="OX84" s="75"/>
      <c r="PD84" s="75"/>
      <c r="PE84" s="75"/>
      <c r="PF84" s="75"/>
      <c r="PG84" s="75"/>
      <c r="PH84" s="75"/>
      <c r="PI84" s="75"/>
      <c r="PJ84" s="75"/>
      <c r="PK84" s="75"/>
      <c r="PL84" s="75"/>
      <c r="PM84" s="75"/>
      <c r="PN84" s="75"/>
      <c r="PO84" s="75"/>
      <c r="PV84" s="74"/>
      <c r="PW84" s="74"/>
      <c r="PX84" s="74"/>
      <c r="PY84" s="74"/>
      <c r="PZ84" s="74"/>
      <c r="QA84" s="74"/>
      <c r="QB84" s="74"/>
      <c r="QC84" s="74"/>
      <c r="QD84" s="74"/>
      <c r="QE84" s="74"/>
      <c r="QF84" s="74"/>
      <c r="QG84" s="74"/>
      <c r="QN84" s="74"/>
      <c r="QO84" s="74"/>
      <c r="QP84" s="74"/>
      <c r="QQ84" s="74"/>
      <c r="QR84" s="74"/>
      <c r="QS84" s="74"/>
      <c r="QU84" s="74"/>
      <c r="QV84" s="74"/>
      <c r="QW84" s="74"/>
      <c r="QY84" s="74"/>
      <c r="QZ84" s="74"/>
      <c r="RA84" s="74"/>
      <c r="RG84" s="74"/>
      <c r="RI84" s="74"/>
      <c r="RQ84" s="74"/>
      <c r="RR84" s="74"/>
      <c r="RZ84" s="74"/>
      <c r="SA84" s="74"/>
      <c r="SB84" s="74"/>
      <c r="SC84" s="74"/>
      <c r="SI84" s="74"/>
      <c r="SJ84" s="74"/>
    </row>
    <row r="85" spans="1:504" x14ac:dyDescent="0.2">
      <c r="A85" s="58">
        <v>117.19</v>
      </c>
      <c r="B85" s="43">
        <f t="shared" si="155"/>
        <v>109.5</v>
      </c>
      <c r="C85" s="43">
        <v>77</v>
      </c>
      <c r="E85" s="50">
        <v>0.73259799999999997</v>
      </c>
      <c r="F85" s="50">
        <v>0.66351199999999999</v>
      </c>
      <c r="G85" s="50">
        <v>0.77834400000000004</v>
      </c>
      <c r="H85" s="50">
        <v>0.72731800000000002</v>
      </c>
      <c r="I85" s="50">
        <v>0.81135199999999996</v>
      </c>
      <c r="J85" s="50">
        <v>0.69069999999999998</v>
      </c>
      <c r="K85" s="50">
        <v>0.47809000000000001</v>
      </c>
      <c r="L85" s="50">
        <v>0.69430000000000003</v>
      </c>
      <c r="M85" s="50">
        <v>0.752722</v>
      </c>
      <c r="N85" s="50">
        <v>0.665682</v>
      </c>
      <c r="O85" s="70">
        <f t="shared" si="92"/>
        <v>0.69946180000000002</v>
      </c>
      <c r="Q85" s="50">
        <v>0.67484500000000003</v>
      </c>
      <c r="R85" s="50">
        <v>0.97256200000000004</v>
      </c>
      <c r="S85" s="50">
        <v>0.69997100000000001</v>
      </c>
      <c r="T85" s="50">
        <v>0.475852</v>
      </c>
      <c r="U85" s="70">
        <f t="shared" si="93"/>
        <v>0.70580750000000003</v>
      </c>
      <c r="W85" s="50">
        <v>0.57866499999999998</v>
      </c>
      <c r="X85" s="50">
        <v>0.64966599999999997</v>
      </c>
      <c r="Y85" s="50">
        <v>0.54336099999999998</v>
      </c>
      <c r="Z85" s="50">
        <v>0.85173500000000002</v>
      </c>
      <c r="AA85" s="50">
        <v>0.50292300000000001</v>
      </c>
      <c r="AB85" s="50">
        <v>0.66509099999999999</v>
      </c>
      <c r="AC85" s="50">
        <v>0.63665099999999997</v>
      </c>
      <c r="AD85" s="70">
        <f t="shared" si="94"/>
        <v>0.63258457142857138</v>
      </c>
      <c r="AF85" s="50">
        <v>0.51729700000000001</v>
      </c>
      <c r="AG85" s="50">
        <v>0.46268500000000001</v>
      </c>
      <c r="AH85" s="50">
        <v>0.53969</v>
      </c>
      <c r="AI85" s="50">
        <v>0.53572799999999998</v>
      </c>
      <c r="AJ85" s="50">
        <v>0.41838599999999998</v>
      </c>
      <c r="AK85" s="50">
        <v>0.59776099999999999</v>
      </c>
      <c r="AL85" s="50">
        <v>0.33371600000000001</v>
      </c>
      <c r="AM85" s="70">
        <f t="shared" si="95"/>
        <v>0.48646614285714279</v>
      </c>
      <c r="AO85" s="43">
        <f t="shared" si="96"/>
        <v>0.63108000357142846</v>
      </c>
      <c r="AP85" s="43">
        <f t="shared" si="97"/>
        <v>5.0970335523394396E-2</v>
      </c>
      <c r="AQ85" s="43">
        <f t="shared" si="98"/>
        <v>28</v>
      </c>
      <c r="AU85" s="51">
        <v>0.25845000000000001</v>
      </c>
      <c r="AV85" s="51">
        <v>0.36982799999999999</v>
      </c>
      <c r="AW85" s="51">
        <v>0.79910800000000004</v>
      </c>
      <c r="AX85" s="51">
        <v>0.29400100000000001</v>
      </c>
      <c r="AY85" s="51">
        <v>0.55413100000000004</v>
      </c>
      <c r="AZ85" s="51">
        <v>0.71995200000000004</v>
      </c>
      <c r="BA85" s="51">
        <v>0.54441399999999995</v>
      </c>
      <c r="BB85" s="51">
        <v>0.51406600000000002</v>
      </c>
      <c r="BC85" s="51">
        <v>0.56216699999999997</v>
      </c>
      <c r="BD85" s="51">
        <v>0.53335600000000005</v>
      </c>
      <c r="BE85" s="51">
        <v>0.73858900000000005</v>
      </c>
      <c r="BF85" s="51">
        <v>0.46306399999999998</v>
      </c>
      <c r="BG85" s="51">
        <v>0.81340199999999996</v>
      </c>
      <c r="BH85" s="51">
        <v>0.58550100000000005</v>
      </c>
      <c r="BI85" s="51">
        <v>0.63480499999999995</v>
      </c>
      <c r="BJ85" s="51">
        <v>0.37817899999999999</v>
      </c>
      <c r="BK85" s="51">
        <v>0.55615000000000003</v>
      </c>
      <c r="BL85" s="51">
        <v>0.27299200000000001</v>
      </c>
      <c r="BM85" s="43">
        <f t="shared" si="99"/>
        <v>0.53289750000000002</v>
      </c>
      <c r="BO85" s="50">
        <v>0.52319700000000002</v>
      </c>
      <c r="BP85" s="50">
        <v>0.57289400000000001</v>
      </c>
      <c r="BQ85" s="50">
        <v>0.38128000000000001</v>
      </c>
      <c r="BR85" s="50">
        <v>0.58726599999999995</v>
      </c>
      <c r="BS85" s="50">
        <v>0.55252800000000002</v>
      </c>
      <c r="BT85" s="50">
        <v>0.48450900000000002</v>
      </c>
      <c r="BU85" s="43">
        <f t="shared" si="100"/>
        <v>0.51694566666666664</v>
      </c>
      <c r="BW85" s="50">
        <v>0.71820600000000001</v>
      </c>
      <c r="BX85" s="50">
        <v>0.84810600000000003</v>
      </c>
      <c r="BY85" s="50">
        <v>0.77980700000000003</v>
      </c>
      <c r="BZ85" s="50">
        <v>0.72379400000000005</v>
      </c>
      <c r="CA85" s="43">
        <f t="shared" si="101"/>
        <v>0.76747824999999992</v>
      </c>
      <c r="CC85" s="51">
        <v>0.90527599999999997</v>
      </c>
      <c r="CD85" s="51">
        <v>0.56010800000000005</v>
      </c>
      <c r="CE85" s="51">
        <v>0.77761400000000003</v>
      </c>
      <c r="CF85" s="51">
        <v>0.55057900000000004</v>
      </c>
      <c r="CG85" s="51">
        <v>0.656281</v>
      </c>
      <c r="CH85" s="51">
        <v>0.81209900000000002</v>
      </c>
      <c r="CI85" s="51">
        <v>0.69375799999999999</v>
      </c>
      <c r="CJ85" s="51">
        <v>0.91647699999999999</v>
      </c>
      <c r="CK85" s="51">
        <v>0.45871200000000001</v>
      </c>
      <c r="CL85" s="51">
        <v>5.8951000000000003E-2</v>
      </c>
      <c r="CM85" s="43">
        <f t="shared" si="102"/>
        <v>0.6389855000000001</v>
      </c>
      <c r="CO85" s="50">
        <v>0.508517</v>
      </c>
      <c r="CP85" s="50">
        <v>0.61993200000000004</v>
      </c>
      <c r="CQ85" s="50">
        <v>0.44586799999999999</v>
      </c>
      <c r="CR85" s="50">
        <v>0.61250300000000002</v>
      </c>
      <c r="CS85" s="50">
        <v>0.39080700000000002</v>
      </c>
      <c r="CT85" s="43">
        <f t="shared" si="103"/>
        <v>0.51552540000000002</v>
      </c>
      <c r="CV85" s="43">
        <f t="shared" si="104"/>
        <v>0.59436646333333332</v>
      </c>
      <c r="CW85" s="43">
        <f t="shared" si="105"/>
        <v>0.10948387506077566</v>
      </c>
      <c r="CX85" s="43">
        <f t="shared" si="106"/>
        <v>43</v>
      </c>
      <c r="DB85" s="50">
        <v>0.67003199999999996</v>
      </c>
      <c r="DC85" s="50">
        <v>0.48513600000000001</v>
      </c>
      <c r="DD85" s="50">
        <v>0.47098600000000002</v>
      </c>
      <c r="DE85" s="50">
        <v>0.245421</v>
      </c>
      <c r="DF85" s="50">
        <v>0.94339499999999998</v>
      </c>
      <c r="DG85" s="50">
        <v>1.056467</v>
      </c>
      <c r="DH85" s="43">
        <f t="shared" si="107"/>
        <v>0.64523949999999997</v>
      </c>
      <c r="DJ85" s="50">
        <v>0.25309999999999999</v>
      </c>
      <c r="DK85" s="50">
        <v>0.286715</v>
      </c>
      <c r="DL85" s="50">
        <v>0.440357</v>
      </c>
      <c r="DM85" s="50">
        <v>0.29035899999999998</v>
      </c>
      <c r="DN85" s="50">
        <v>0.65478700000000001</v>
      </c>
      <c r="DO85" s="50">
        <v>0.59380699999999997</v>
      </c>
      <c r="DP85" s="50">
        <v>0.44459900000000002</v>
      </c>
      <c r="DQ85" s="50">
        <v>0.95605799999999996</v>
      </c>
      <c r="DR85" s="50">
        <v>0.40507500000000002</v>
      </c>
      <c r="DS85" s="50">
        <v>0.35002699999999998</v>
      </c>
      <c r="DT85" s="50">
        <v>0.458482</v>
      </c>
      <c r="DU85" s="50">
        <v>0.53602300000000003</v>
      </c>
      <c r="DV85" s="50">
        <v>0.79885600000000001</v>
      </c>
      <c r="DW85" s="43">
        <f t="shared" si="108"/>
        <v>0.49755730769230766</v>
      </c>
      <c r="DY85" s="50">
        <v>0.41783100000000001</v>
      </c>
      <c r="DZ85" s="50">
        <v>0.65868700000000002</v>
      </c>
      <c r="EA85" s="50">
        <v>0.322793</v>
      </c>
      <c r="EB85" s="50">
        <v>0.39793800000000001</v>
      </c>
      <c r="EC85" s="50">
        <v>0.80422400000000005</v>
      </c>
      <c r="ED85" s="43">
        <f t="shared" si="109"/>
        <v>0.52029459999999994</v>
      </c>
      <c r="EF85" s="50">
        <v>0.21408199999999999</v>
      </c>
      <c r="EG85" s="50">
        <v>0.206981</v>
      </c>
      <c r="EH85" s="50">
        <v>0.49148999999999998</v>
      </c>
      <c r="EI85" s="50">
        <v>0.64709499999999998</v>
      </c>
      <c r="EJ85" s="50">
        <v>0.23772399999999999</v>
      </c>
      <c r="EK85" s="43">
        <f t="shared" si="110"/>
        <v>0.35947439999999997</v>
      </c>
      <c r="EM85" s="43">
        <f t="shared" si="111"/>
        <v>0.50564145192307686</v>
      </c>
      <c r="EN85" s="43">
        <f t="shared" si="112"/>
        <v>5.8546626882111506E-2</v>
      </c>
      <c r="EO85" s="43">
        <f t="shared" si="113"/>
        <v>29</v>
      </c>
      <c r="ER85" s="50">
        <v>0.419962</v>
      </c>
      <c r="ES85" s="50">
        <v>0.92115599999999997</v>
      </c>
      <c r="ET85" s="50">
        <v>0.84446200000000005</v>
      </c>
      <c r="EU85" s="43">
        <f t="shared" si="114"/>
        <v>0.72852666666666666</v>
      </c>
      <c r="EW85" s="50">
        <v>0.35728399999999999</v>
      </c>
      <c r="EX85" s="50">
        <v>0.34765800000000002</v>
      </c>
      <c r="EY85" s="50">
        <v>0.25212000000000001</v>
      </c>
      <c r="EZ85" s="50">
        <v>0.28289799999999998</v>
      </c>
      <c r="FA85" s="50">
        <v>0.42862299999999998</v>
      </c>
      <c r="FB85" s="50">
        <v>0.29130600000000001</v>
      </c>
      <c r="FC85" s="43">
        <f t="shared" si="115"/>
        <v>0.32664816666666668</v>
      </c>
      <c r="FE85" s="50">
        <v>0.65341700000000003</v>
      </c>
      <c r="FF85" s="50">
        <v>0.58019900000000002</v>
      </c>
      <c r="FG85" s="50">
        <v>0.43710199999999999</v>
      </c>
      <c r="FH85" s="50">
        <v>0.60580400000000001</v>
      </c>
      <c r="FI85" s="50">
        <v>0.54424799999999995</v>
      </c>
      <c r="FJ85" s="50">
        <v>0.73697999999999997</v>
      </c>
      <c r="FK85" s="50">
        <v>0.36033300000000001</v>
      </c>
      <c r="FL85" s="50">
        <v>0.20571999999999999</v>
      </c>
      <c r="FM85" s="50">
        <v>0.55738299999999996</v>
      </c>
      <c r="FN85" s="50">
        <v>0.58336600000000005</v>
      </c>
      <c r="FO85" s="43">
        <f t="shared" si="116"/>
        <v>0.52645520000000001</v>
      </c>
      <c r="FQ85" s="51">
        <v>0.341001</v>
      </c>
      <c r="FR85" s="51">
        <v>1.1159159999999999</v>
      </c>
      <c r="FS85" s="51">
        <v>0.81192399999999998</v>
      </c>
      <c r="FT85" s="43">
        <f t="shared" si="117"/>
        <v>0.75628033333333322</v>
      </c>
      <c r="FV85" s="43">
        <f t="shared" si="118"/>
        <v>0.58447759166666668</v>
      </c>
      <c r="FW85" s="43">
        <f t="shared" si="119"/>
        <v>0.10004537653113936</v>
      </c>
      <c r="FX85" s="43">
        <f t="shared" si="120"/>
        <v>22</v>
      </c>
      <c r="GA85" s="50">
        <v>0.57087100000000002</v>
      </c>
      <c r="GB85" s="50">
        <v>0.66602799999999995</v>
      </c>
      <c r="GC85" s="43">
        <f t="shared" si="121"/>
        <v>0.61844949999999999</v>
      </c>
      <c r="GE85" s="50">
        <v>0.67578099999999997</v>
      </c>
      <c r="GF85" s="51">
        <v>0.49728099999999997</v>
      </c>
      <c r="GG85" s="51">
        <v>0.15456</v>
      </c>
      <c r="GH85" s="43">
        <f t="shared" si="122"/>
        <v>0.3259205</v>
      </c>
      <c r="GJ85" s="50">
        <v>0.66233299999999995</v>
      </c>
      <c r="GK85" s="50">
        <v>0.37488300000000002</v>
      </c>
      <c r="GL85" s="50">
        <v>0.87946599999999997</v>
      </c>
      <c r="GM85" s="43">
        <f t="shared" si="123"/>
        <v>0.63889399999999996</v>
      </c>
      <c r="GO85" s="51">
        <v>0.35869499999999999</v>
      </c>
      <c r="GP85" s="51">
        <v>0.32513500000000001</v>
      </c>
      <c r="GQ85" s="51">
        <v>0.34527799999999997</v>
      </c>
      <c r="GR85" s="51">
        <v>0.34035599999999999</v>
      </c>
      <c r="GS85" s="51">
        <v>0.52468099999999995</v>
      </c>
      <c r="GT85" s="51">
        <v>0.503112</v>
      </c>
      <c r="GU85" s="51">
        <v>0.86495599999999995</v>
      </c>
      <c r="GV85" s="51">
        <v>0.55346700000000004</v>
      </c>
      <c r="GW85" s="51">
        <v>0.85724500000000003</v>
      </c>
      <c r="GX85" s="43">
        <f t="shared" si="124"/>
        <v>0.51921388888888886</v>
      </c>
      <c r="GZ85" s="43">
        <f t="shared" si="83"/>
        <v>0.56476124999999999</v>
      </c>
      <c r="HA85" s="43">
        <f t="shared" si="84"/>
        <v>8.0492433164682145E-2</v>
      </c>
      <c r="HB85" s="43">
        <f t="shared" si="125"/>
        <v>17</v>
      </c>
      <c r="HG85" s="51">
        <v>0.25845000000000001</v>
      </c>
      <c r="HH85" s="51">
        <v>0.36982799999999999</v>
      </c>
      <c r="HI85" s="51">
        <v>0.79910800000000004</v>
      </c>
      <c r="HJ85" s="51">
        <v>0.29400100000000001</v>
      </c>
      <c r="HK85" s="51">
        <v>0.55413100000000004</v>
      </c>
      <c r="HL85" s="51">
        <v>0.71995200000000004</v>
      </c>
      <c r="HM85" s="51">
        <v>0.54441399999999995</v>
      </c>
      <c r="HN85" s="51">
        <v>0.51406600000000002</v>
      </c>
      <c r="HO85" s="51">
        <v>0.56216699999999997</v>
      </c>
      <c r="HP85" s="51">
        <v>0.53335600000000005</v>
      </c>
      <c r="HQ85" s="51">
        <v>0.73858900000000005</v>
      </c>
      <c r="HR85" s="51">
        <v>0.46306399999999998</v>
      </c>
      <c r="HS85" s="51">
        <v>0.81340199999999996</v>
      </c>
      <c r="HT85" s="51">
        <v>0.58550100000000005</v>
      </c>
      <c r="HU85" s="51">
        <v>0.63480499999999995</v>
      </c>
      <c r="HV85" s="51">
        <v>0.37817899999999999</v>
      </c>
      <c r="HW85" s="51">
        <v>0.55615000000000003</v>
      </c>
      <c r="HX85" s="51">
        <v>0.27299200000000001</v>
      </c>
      <c r="HY85" s="71">
        <f t="shared" si="126"/>
        <v>0.53289750000000002</v>
      </c>
      <c r="IA85" s="50">
        <v>0.52319700000000002</v>
      </c>
      <c r="IB85" s="50">
        <v>0.57289400000000001</v>
      </c>
      <c r="IC85" s="50">
        <v>0.38128000000000001</v>
      </c>
      <c r="ID85" s="50">
        <v>0.58726599999999995</v>
      </c>
      <c r="IE85" s="50">
        <v>0.55252800000000002</v>
      </c>
      <c r="IF85" s="50">
        <v>0.48450900000000002</v>
      </c>
      <c r="IG85" s="70">
        <f t="shared" si="127"/>
        <v>0.51694566666666664</v>
      </c>
      <c r="II85" s="50">
        <v>0.71820600000000001</v>
      </c>
      <c r="IJ85" s="50">
        <v>0.84810600000000003</v>
      </c>
      <c r="IK85" s="50">
        <v>0.77980700000000003</v>
      </c>
      <c r="IL85" s="86">
        <v>0.72379400000000005</v>
      </c>
      <c r="IM85" s="95">
        <f t="shared" si="128"/>
        <v>0.76747824999999992</v>
      </c>
      <c r="IN85" s="74"/>
      <c r="IO85" s="74">
        <f t="shared" si="129"/>
        <v>0.6057738055555556</v>
      </c>
      <c r="IP85" s="74">
        <f t="shared" si="130"/>
        <v>8.098325086396696E-2</v>
      </c>
      <c r="IQ85" s="74">
        <f t="shared" si="131"/>
        <v>28</v>
      </c>
      <c r="IR85" s="74"/>
      <c r="IS85" s="74"/>
      <c r="IT85" s="50">
        <v>0.63689899999999999</v>
      </c>
      <c r="IU85" s="50">
        <v>0.84473100000000001</v>
      </c>
      <c r="IV85" s="50">
        <v>0.64429400000000003</v>
      </c>
      <c r="IW85" s="50">
        <v>0.58243900000000004</v>
      </c>
      <c r="IX85" s="50">
        <v>0.39913900000000002</v>
      </c>
      <c r="IY85" s="50">
        <v>0.50797800000000004</v>
      </c>
      <c r="IZ85" s="50">
        <v>0.68310199999999999</v>
      </c>
      <c r="JA85" s="43">
        <f t="shared" si="132"/>
        <v>0.61408314285714283</v>
      </c>
      <c r="JC85" s="50">
        <v>0.40685700000000002</v>
      </c>
      <c r="JD85" s="50">
        <v>0.67398899999999995</v>
      </c>
      <c r="JE85" s="50">
        <v>0.76152500000000001</v>
      </c>
      <c r="JF85" s="43">
        <f t="shared" si="133"/>
        <v>0.61412366666666662</v>
      </c>
      <c r="JH85" s="51">
        <v>0.51956199999999997</v>
      </c>
      <c r="JI85" s="51">
        <v>0.61290100000000003</v>
      </c>
      <c r="JJ85" s="152">
        <v>0.90100000000000002</v>
      </c>
      <c r="JK85" s="51">
        <v>0.736294</v>
      </c>
      <c r="JL85" s="51">
        <v>0.67950600000000005</v>
      </c>
      <c r="JM85" s="51">
        <v>0.69509100000000001</v>
      </c>
      <c r="JN85" s="51">
        <v>0.60755099999999995</v>
      </c>
      <c r="JO85" s="51">
        <v>0.85882599999999998</v>
      </c>
      <c r="JP85" s="51">
        <v>0.460067</v>
      </c>
      <c r="JQ85" s="51">
        <v>0.70333100000000004</v>
      </c>
      <c r="JR85" s="51">
        <v>0.87451599999999996</v>
      </c>
      <c r="JS85" s="43">
        <f t="shared" si="134"/>
        <v>0.69533136363636361</v>
      </c>
      <c r="JU85" s="43">
        <f t="shared" si="85"/>
        <v>0.61410340476190473</v>
      </c>
      <c r="JV85" s="43">
        <f t="shared" si="86"/>
        <v>2.0261904761897927E-5</v>
      </c>
      <c r="JW85" s="43">
        <f t="shared" si="87"/>
        <v>10</v>
      </c>
      <c r="JZ85" s="50">
        <v>-1.172E-2</v>
      </c>
      <c r="KA85" s="50">
        <v>0.269511</v>
      </c>
      <c r="KB85" s="50">
        <v>-7.456E-3</v>
      </c>
      <c r="KC85" s="50">
        <v>2.4473000000000002E-2</v>
      </c>
      <c r="KD85" s="50">
        <v>4.8136999999999999E-2</v>
      </c>
      <c r="KE85" s="50">
        <v>7.0743E-2</v>
      </c>
      <c r="KF85" s="50">
        <v>1.8580000000000001E-3</v>
      </c>
      <c r="KG85" s="50">
        <v>7.9183000000000003E-2</v>
      </c>
      <c r="KH85" s="50">
        <v>0.26501999999999998</v>
      </c>
      <c r="KI85" s="50">
        <v>0.119661</v>
      </c>
      <c r="KJ85" s="43">
        <f t="shared" si="135"/>
        <v>8.5941000000000004E-2</v>
      </c>
      <c r="KL85" s="50">
        <v>0.15770799999999999</v>
      </c>
      <c r="KM85" s="50">
        <v>0.18334</v>
      </c>
      <c r="KN85" s="50">
        <v>8.7262999999999993E-2</v>
      </c>
      <c r="KO85" s="50">
        <v>0.115637</v>
      </c>
      <c r="KP85" s="50">
        <v>0.10349800000000001</v>
      </c>
      <c r="KQ85" s="43">
        <f t="shared" si="136"/>
        <v>0.1294892</v>
      </c>
      <c r="KS85" s="50">
        <v>7.4938000000000005E-2</v>
      </c>
      <c r="KT85" s="50">
        <v>-1.3100000000000001E-4</v>
      </c>
      <c r="KU85" s="50">
        <v>6.1964999999999999E-2</v>
      </c>
      <c r="KV85" s="43">
        <f t="shared" si="137"/>
        <v>4.5590666666666668E-2</v>
      </c>
      <c r="KX85" s="43">
        <f t="shared" si="138"/>
        <v>8.7006955555555557E-2</v>
      </c>
      <c r="KY85" s="43">
        <f t="shared" si="139"/>
        <v>2.422528410432595E-2</v>
      </c>
      <c r="KZ85" s="43">
        <f t="shared" si="140"/>
        <v>18</v>
      </c>
      <c r="LD85" s="50">
        <v>0.71820600000000001</v>
      </c>
      <c r="LE85" s="50">
        <v>0.84810600000000003</v>
      </c>
      <c r="LF85" s="50">
        <v>0.77980700000000003</v>
      </c>
      <c r="LG85" s="50">
        <v>0.72379400000000005</v>
      </c>
      <c r="LH85" s="43">
        <f t="shared" si="141"/>
        <v>0.76747824999999992</v>
      </c>
      <c r="LJ85" s="51">
        <v>0.90527599999999997</v>
      </c>
      <c r="LK85" s="51">
        <v>0.56010800000000005</v>
      </c>
      <c r="LL85" s="51">
        <v>0.77761400000000003</v>
      </c>
      <c r="LM85" s="51">
        <v>0.55057900000000004</v>
      </c>
      <c r="LN85" s="51">
        <v>0.656281</v>
      </c>
      <c r="LO85" s="51">
        <v>0.81209900000000002</v>
      </c>
      <c r="LP85" s="51">
        <v>0.69375799999999999</v>
      </c>
      <c r="LQ85" s="51">
        <v>0.91647699999999999</v>
      </c>
      <c r="LR85" s="51">
        <v>0.45871200000000001</v>
      </c>
      <c r="LS85" s="51">
        <v>5.8951000000000003E-2</v>
      </c>
      <c r="LT85" s="43">
        <f t="shared" si="142"/>
        <v>0.6389855000000001</v>
      </c>
      <c r="LV85" s="50">
        <v>0.508517</v>
      </c>
      <c r="LW85" s="50">
        <v>0.61993200000000004</v>
      </c>
      <c r="LX85" s="50">
        <v>0.44586799999999999</v>
      </c>
      <c r="LY85" s="50">
        <v>0.61250300000000002</v>
      </c>
      <c r="LZ85" s="50">
        <v>0.39080700000000002</v>
      </c>
      <c r="MA85" s="74">
        <f t="shared" si="143"/>
        <v>0.51552540000000002</v>
      </c>
      <c r="MB85" s="74"/>
      <c r="MC85" s="74">
        <f t="shared" si="144"/>
        <v>0.64066305000000001</v>
      </c>
      <c r="MD85" s="74">
        <f t="shared" si="145"/>
        <v>7.2737359236920596E-2</v>
      </c>
      <c r="ME85" s="43">
        <f t="shared" si="146"/>
        <v>19</v>
      </c>
      <c r="MH85" s="50">
        <v>0.114463</v>
      </c>
      <c r="MI85" s="50">
        <v>8.3098000000000005E-2</v>
      </c>
      <c r="MJ85" s="50">
        <v>7.3047000000000001E-2</v>
      </c>
      <c r="MK85" s="50">
        <v>0.25374999999999998</v>
      </c>
      <c r="ML85" s="50">
        <v>0.189188</v>
      </c>
      <c r="MM85" s="50">
        <v>0.39408599999999999</v>
      </c>
      <c r="MN85" s="50">
        <v>0.32419199999999998</v>
      </c>
      <c r="MO85" s="50">
        <v>0.21924299999999999</v>
      </c>
      <c r="MP85" s="50">
        <v>0.27857500000000002</v>
      </c>
      <c r="MQ85" s="50">
        <v>6.4031000000000005E-2</v>
      </c>
      <c r="MR85" s="43">
        <f t="shared" si="147"/>
        <v>0.1993673</v>
      </c>
      <c r="MT85" s="50">
        <v>0.10523399999999999</v>
      </c>
      <c r="MU85" s="50">
        <v>0.10561</v>
      </c>
      <c r="MV85" s="50">
        <v>2.0809999999999999E-2</v>
      </c>
      <c r="MW85" s="50">
        <v>0.102857</v>
      </c>
      <c r="MX85" s="43">
        <f t="shared" si="148"/>
        <v>8.3627750000000001E-2</v>
      </c>
      <c r="MZ85" s="50">
        <v>4.4423999999999998E-2</v>
      </c>
      <c r="NA85" s="50">
        <v>7.9154000000000002E-2</v>
      </c>
      <c r="NB85" s="50">
        <v>5.8599999999999999E-2</v>
      </c>
      <c r="NC85" s="50">
        <v>9.3243000000000006E-2</v>
      </c>
      <c r="ND85" s="50">
        <v>5.7881000000000002E-2</v>
      </c>
      <c r="NE85" s="50">
        <v>8.1780000000000005E-2</v>
      </c>
      <c r="NF85" s="43">
        <f t="shared" si="149"/>
        <v>6.9180333333333344E-2</v>
      </c>
      <c r="NH85" s="43">
        <f t="shared" si="150"/>
        <v>0.11739179444444446</v>
      </c>
      <c r="NI85" s="43">
        <f t="shared" si="151"/>
        <v>4.119939156266654E-2</v>
      </c>
      <c r="NJ85" s="43">
        <f t="shared" si="152"/>
        <v>20</v>
      </c>
      <c r="NM85" s="51">
        <v>0.195212</v>
      </c>
      <c r="NN85" s="51">
        <v>0.72734200000000004</v>
      </c>
      <c r="NO85" s="51">
        <v>0.70001599999999997</v>
      </c>
      <c r="NP85" s="51">
        <v>0.22185199999999999</v>
      </c>
      <c r="NQ85" s="51">
        <v>0.25532899999999997</v>
      </c>
      <c r="NR85" s="51">
        <v>0.34304600000000002</v>
      </c>
      <c r="NS85" s="43">
        <f t="shared" si="153"/>
        <v>0.40713283333333333</v>
      </c>
      <c r="NU85" s="51">
        <v>8.1951999999999997E-2</v>
      </c>
      <c r="NV85" s="51">
        <v>0.34316799999999997</v>
      </c>
      <c r="NW85" s="43">
        <f t="shared" si="154"/>
        <v>0.21255999999999997</v>
      </c>
      <c r="NY85" s="50">
        <v>0.75613900000000001</v>
      </c>
      <c r="NZ85" s="50">
        <v>0.24138599999999999</v>
      </c>
      <c r="OA85" s="50">
        <v>0.63951499999999994</v>
      </c>
      <c r="OB85" s="50">
        <v>0.66227400000000003</v>
      </c>
      <c r="OC85" s="50">
        <v>0.64585099999999995</v>
      </c>
      <c r="OD85" s="43">
        <f t="shared" si="88"/>
        <v>0.58903299999999992</v>
      </c>
      <c r="OF85" s="43">
        <f t="shared" si="89"/>
        <v>0.40290861111111109</v>
      </c>
      <c r="OG85" s="43">
        <f t="shared" si="90"/>
        <v>0.10869891592879696</v>
      </c>
      <c r="OH85" s="43">
        <f t="shared" si="91"/>
        <v>13</v>
      </c>
      <c r="OI85" s="74"/>
      <c r="OJ85" s="74"/>
      <c r="OU85" s="75"/>
      <c r="OV85" s="75"/>
      <c r="OW85" s="75"/>
      <c r="OX85" s="75"/>
      <c r="PD85" s="75"/>
      <c r="PE85" s="75"/>
      <c r="PF85" s="75"/>
      <c r="PG85" s="75"/>
      <c r="PH85" s="75"/>
      <c r="PI85" s="75"/>
      <c r="PJ85" s="75"/>
      <c r="PK85" s="75"/>
      <c r="PL85" s="75"/>
      <c r="PM85" s="75"/>
      <c r="PN85" s="75"/>
      <c r="PO85" s="75"/>
      <c r="PV85" s="74"/>
      <c r="PW85" s="74"/>
      <c r="PX85" s="74"/>
      <c r="PY85" s="74"/>
      <c r="PZ85" s="74"/>
      <c r="QA85" s="74"/>
      <c r="QB85" s="74"/>
      <c r="QC85" s="74"/>
      <c r="QD85" s="74"/>
      <c r="QE85" s="74"/>
      <c r="QF85" s="74"/>
      <c r="QG85" s="74"/>
      <c r="QN85" s="74"/>
      <c r="QO85" s="74"/>
      <c r="QP85" s="74"/>
      <c r="QQ85" s="74"/>
      <c r="QR85" s="74"/>
      <c r="QS85" s="74"/>
      <c r="QU85" s="74"/>
      <c r="QV85" s="74"/>
      <c r="QW85" s="74"/>
      <c r="QY85" s="74"/>
      <c r="QZ85" s="74"/>
      <c r="RA85" s="74"/>
      <c r="RG85" s="74"/>
      <c r="RI85" s="74"/>
      <c r="RQ85" s="74"/>
      <c r="RR85" s="74"/>
      <c r="RZ85" s="74"/>
      <c r="SA85" s="74"/>
      <c r="SB85" s="74"/>
      <c r="SC85" s="74"/>
      <c r="SI85" s="74"/>
      <c r="SJ85" s="74"/>
    </row>
    <row r="86" spans="1:504" x14ac:dyDescent="0.2">
      <c r="A86" s="58">
        <v>118.79</v>
      </c>
      <c r="B86" s="43">
        <f t="shared" si="155"/>
        <v>111</v>
      </c>
      <c r="C86" s="43">
        <v>78</v>
      </c>
      <c r="E86" s="50">
        <v>0.74619199999999997</v>
      </c>
      <c r="F86" s="50">
        <v>0.647177</v>
      </c>
      <c r="G86" s="50">
        <v>0.72650000000000003</v>
      </c>
      <c r="H86" s="50">
        <v>0.75287899999999996</v>
      </c>
      <c r="I86" s="50">
        <v>0.806724</v>
      </c>
      <c r="J86" s="50">
        <v>0.64348700000000003</v>
      </c>
      <c r="K86" s="50">
        <v>0.50595199999999996</v>
      </c>
      <c r="L86" s="50">
        <v>0.66014300000000004</v>
      </c>
      <c r="M86" s="50">
        <v>0.75635200000000002</v>
      </c>
      <c r="N86" s="50">
        <v>0.69130899999999995</v>
      </c>
      <c r="O86" s="70">
        <f t="shared" si="92"/>
        <v>0.6936715</v>
      </c>
      <c r="Q86" s="50">
        <v>0.72941999999999996</v>
      </c>
      <c r="R86" s="50">
        <v>0.94824600000000003</v>
      </c>
      <c r="S86" s="50">
        <v>0.804531</v>
      </c>
      <c r="T86" s="50">
        <v>0.46061000000000002</v>
      </c>
      <c r="U86" s="70">
        <f t="shared" si="93"/>
        <v>0.73570174999999993</v>
      </c>
      <c r="W86" s="50">
        <v>0.53552</v>
      </c>
      <c r="X86" s="50">
        <v>0.64250799999999997</v>
      </c>
      <c r="Y86" s="50">
        <v>0.53909300000000004</v>
      </c>
      <c r="Z86" s="50">
        <v>0.92633600000000005</v>
      </c>
      <c r="AA86" s="50">
        <v>0.53583499999999995</v>
      </c>
      <c r="AB86" s="50">
        <v>0.58191099999999996</v>
      </c>
      <c r="AC86" s="50">
        <v>0.54495800000000005</v>
      </c>
      <c r="AD86" s="70">
        <f t="shared" si="94"/>
        <v>0.6151658571428571</v>
      </c>
      <c r="AF86" s="50">
        <v>0.65791599999999995</v>
      </c>
      <c r="AG86" s="50">
        <v>0.53472900000000001</v>
      </c>
      <c r="AH86" s="50">
        <v>0.64209400000000005</v>
      </c>
      <c r="AI86" s="50">
        <v>0.57311800000000002</v>
      </c>
      <c r="AJ86" s="50">
        <v>0.44169700000000001</v>
      </c>
      <c r="AK86" s="50">
        <v>0.59488300000000005</v>
      </c>
      <c r="AL86" s="50">
        <v>0.42221799999999998</v>
      </c>
      <c r="AM86" s="70">
        <f t="shared" si="95"/>
        <v>0.55237928571428563</v>
      </c>
      <c r="AO86" s="43">
        <f t="shared" si="96"/>
        <v>0.64922959821428561</v>
      </c>
      <c r="AP86" s="43">
        <f t="shared" si="97"/>
        <v>4.0817517844580445E-2</v>
      </c>
      <c r="AQ86" s="43">
        <f t="shared" si="98"/>
        <v>28</v>
      </c>
      <c r="AU86" s="51">
        <v>0.26150200000000001</v>
      </c>
      <c r="AV86" s="51">
        <v>0.44821899999999998</v>
      </c>
      <c r="AW86" s="51">
        <v>0.81636600000000004</v>
      </c>
      <c r="AX86" s="51">
        <v>0.30881199999999998</v>
      </c>
      <c r="AY86" s="51">
        <v>0.48761700000000002</v>
      </c>
      <c r="AZ86" s="51">
        <v>0.85131100000000004</v>
      </c>
      <c r="BA86" s="51">
        <v>0.47890199999999999</v>
      </c>
      <c r="BB86" s="51">
        <v>0.58405300000000004</v>
      </c>
      <c r="BC86" s="51">
        <v>0.57804599999999995</v>
      </c>
      <c r="BD86" s="51">
        <v>0.53563799999999995</v>
      </c>
      <c r="BE86" s="51">
        <v>0.74886799999999998</v>
      </c>
      <c r="BF86" s="51">
        <v>0.51069500000000001</v>
      </c>
      <c r="BG86" s="51">
        <v>0.73070100000000004</v>
      </c>
      <c r="BH86" s="51">
        <v>0.65524300000000002</v>
      </c>
      <c r="BI86" s="51">
        <v>0.60324299999999997</v>
      </c>
      <c r="BJ86" s="51">
        <v>0.37909799999999999</v>
      </c>
      <c r="BK86" s="51">
        <v>0.54139000000000004</v>
      </c>
      <c r="BL86" s="51">
        <v>0.27295999999999998</v>
      </c>
      <c r="BM86" s="43">
        <f t="shared" si="99"/>
        <v>0.54403688888888879</v>
      </c>
      <c r="BO86" s="50">
        <v>0.52665499999999998</v>
      </c>
      <c r="BP86" s="50">
        <v>0.54681500000000005</v>
      </c>
      <c r="BQ86" s="50">
        <v>0.38551099999999999</v>
      </c>
      <c r="BR86" s="50">
        <v>0.69379100000000005</v>
      </c>
      <c r="BS86" s="50">
        <v>0.51411499999999999</v>
      </c>
      <c r="BT86" s="50">
        <v>0.51052900000000001</v>
      </c>
      <c r="BU86" s="43">
        <f t="shared" si="100"/>
        <v>0.52956933333333323</v>
      </c>
      <c r="BW86" s="50">
        <v>0.65186200000000005</v>
      </c>
      <c r="BX86" s="50">
        <v>0.76028300000000004</v>
      </c>
      <c r="BY86" s="50">
        <v>0.62129999999999996</v>
      </c>
      <c r="BZ86" s="50">
        <v>0.65552999999999995</v>
      </c>
      <c r="CA86" s="43">
        <f t="shared" si="101"/>
        <v>0.67224375000000003</v>
      </c>
      <c r="CC86" s="51">
        <v>0.84788300000000005</v>
      </c>
      <c r="CD86" s="51">
        <v>0.57180299999999995</v>
      </c>
      <c r="CE86" s="51">
        <v>0.69371400000000005</v>
      </c>
      <c r="CF86" s="51">
        <v>0.57591300000000001</v>
      </c>
      <c r="CG86" s="51">
        <v>0.67957599999999996</v>
      </c>
      <c r="CH86" s="51">
        <v>0.88760499999999998</v>
      </c>
      <c r="CI86" s="51">
        <v>0.70825300000000002</v>
      </c>
      <c r="CJ86" s="51">
        <v>0.93735500000000005</v>
      </c>
      <c r="CK86" s="51">
        <v>0.489145</v>
      </c>
      <c r="CL86" s="51">
        <v>5.3995000000000001E-2</v>
      </c>
      <c r="CM86" s="43">
        <f t="shared" si="102"/>
        <v>0.64452419999999999</v>
      </c>
      <c r="CO86" s="50">
        <v>0.58530499999999996</v>
      </c>
      <c r="CP86" s="50">
        <v>0.59554200000000002</v>
      </c>
      <c r="CQ86" s="50">
        <v>0.45972299999999999</v>
      </c>
      <c r="CR86" s="50">
        <v>0.63597499999999996</v>
      </c>
      <c r="CS86" s="50">
        <v>0.42799900000000002</v>
      </c>
      <c r="CT86" s="43">
        <f t="shared" si="103"/>
        <v>0.54090879999999986</v>
      </c>
      <c r="CV86" s="43">
        <f t="shared" si="104"/>
        <v>0.58625659444444433</v>
      </c>
      <c r="CW86" s="43">
        <f t="shared" si="105"/>
        <v>6.6785620361283424E-2</v>
      </c>
      <c r="CX86" s="43">
        <f t="shared" si="106"/>
        <v>43</v>
      </c>
      <c r="DB86" s="50">
        <v>0.55815700000000001</v>
      </c>
      <c r="DC86" s="50">
        <v>0.56672100000000003</v>
      </c>
      <c r="DD86" s="50">
        <v>0.43235699999999999</v>
      </c>
      <c r="DE86" s="50">
        <v>0.221779</v>
      </c>
      <c r="DF86" s="50">
        <v>1.0999989999999999</v>
      </c>
      <c r="DG86" s="50">
        <v>0.89447100000000002</v>
      </c>
      <c r="DH86" s="43">
        <f t="shared" si="107"/>
        <v>0.62891399999999997</v>
      </c>
      <c r="DJ86" s="50">
        <v>0.22128600000000001</v>
      </c>
      <c r="DK86" s="50">
        <v>0.25326500000000002</v>
      </c>
      <c r="DL86" s="50">
        <v>0.41231299999999999</v>
      </c>
      <c r="DM86" s="50">
        <v>0.33993699999999999</v>
      </c>
      <c r="DN86" s="50">
        <v>0.68029899999999999</v>
      </c>
      <c r="DO86" s="50">
        <v>0.57931900000000003</v>
      </c>
      <c r="DP86" s="50">
        <v>0.58848199999999995</v>
      </c>
      <c r="DQ86" s="50">
        <v>0.87836999999999998</v>
      </c>
      <c r="DR86" s="50">
        <v>0.41038599999999997</v>
      </c>
      <c r="DS86" s="50">
        <v>0.369921</v>
      </c>
      <c r="DT86" s="50">
        <v>0.43725799999999998</v>
      </c>
      <c r="DU86" s="50">
        <v>0.53661199999999998</v>
      </c>
      <c r="DV86" s="50">
        <v>0.849082</v>
      </c>
      <c r="DW86" s="43">
        <f t="shared" si="108"/>
        <v>0.50434846153846147</v>
      </c>
      <c r="DY86" s="50">
        <v>0.48563000000000001</v>
      </c>
      <c r="DZ86" s="50">
        <v>0.71048999999999995</v>
      </c>
      <c r="EA86" s="50">
        <v>0.28398099999999998</v>
      </c>
      <c r="EB86" s="50">
        <v>0.40301700000000001</v>
      </c>
      <c r="EC86" s="50">
        <v>0.85754399999999997</v>
      </c>
      <c r="ED86" s="43">
        <f t="shared" si="109"/>
        <v>0.54813239999999996</v>
      </c>
      <c r="EF86" s="50">
        <v>0.162192</v>
      </c>
      <c r="EG86" s="50">
        <v>0.304369</v>
      </c>
      <c r="EH86" s="50">
        <v>0.56878399999999996</v>
      </c>
      <c r="EI86" s="50">
        <v>0.678122</v>
      </c>
      <c r="EJ86" s="50">
        <v>0.31142900000000001</v>
      </c>
      <c r="EK86" s="43">
        <f t="shared" si="110"/>
        <v>0.40497919999999998</v>
      </c>
      <c r="EM86" s="43">
        <f t="shared" si="111"/>
        <v>0.5215935153846154</v>
      </c>
      <c r="EN86" s="43">
        <f t="shared" si="112"/>
        <v>4.6653232515272251E-2</v>
      </c>
      <c r="EO86" s="43">
        <f t="shared" si="113"/>
        <v>29</v>
      </c>
      <c r="ER86" s="50">
        <v>0.45079399999999997</v>
      </c>
      <c r="ES86" s="50">
        <v>0.77013200000000004</v>
      </c>
      <c r="ET86" s="50">
        <v>0.92664400000000002</v>
      </c>
      <c r="EU86" s="43">
        <f t="shared" si="114"/>
        <v>0.7158566666666667</v>
      </c>
      <c r="EW86" s="50">
        <v>0.32966299999999998</v>
      </c>
      <c r="EX86" s="50">
        <v>0.34410499999999999</v>
      </c>
      <c r="EY86" s="50">
        <v>0.22850599999999999</v>
      </c>
      <c r="EZ86" s="50">
        <v>0.26319799999999999</v>
      </c>
      <c r="FA86" s="50">
        <v>0.47688700000000001</v>
      </c>
      <c r="FB86" s="50">
        <v>0.34134999999999999</v>
      </c>
      <c r="FC86" s="43">
        <f t="shared" si="115"/>
        <v>0.33061816666666666</v>
      </c>
      <c r="FE86" s="50">
        <v>0.69933100000000004</v>
      </c>
      <c r="FF86" s="50">
        <v>0.68704600000000005</v>
      </c>
      <c r="FG86" s="50">
        <v>0.41745900000000002</v>
      </c>
      <c r="FH86" s="50">
        <v>0.51722500000000005</v>
      </c>
      <c r="FI86" s="50">
        <v>0.52437800000000001</v>
      </c>
      <c r="FJ86" s="50">
        <v>0.75156299999999998</v>
      </c>
      <c r="FK86" s="50">
        <v>0.34028799999999998</v>
      </c>
      <c r="FL86" s="50">
        <v>0.27049800000000002</v>
      </c>
      <c r="FM86" s="50">
        <v>0.55012899999999998</v>
      </c>
      <c r="FN86" s="50">
        <v>0.53811799999999999</v>
      </c>
      <c r="FO86" s="43">
        <f t="shared" si="116"/>
        <v>0.52960350000000012</v>
      </c>
      <c r="FQ86" s="51">
        <v>0.31676199999999999</v>
      </c>
      <c r="FR86" s="51">
        <v>1.0191760000000001</v>
      </c>
      <c r="FS86" s="51">
        <v>0.80037999999999998</v>
      </c>
      <c r="FT86" s="43">
        <f t="shared" si="117"/>
        <v>0.71210600000000002</v>
      </c>
      <c r="FV86" s="43">
        <f t="shared" si="118"/>
        <v>0.5720460833333334</v>
      </c>
      <c r="FW86" s="43">
        <f t="shared" si="119"/>
        <v>9.1463597477066075E-2</v>
      </c>
      <c r="FX86" s="43">
        <f t="shared" si="120"/>
        <v>22</v>
      </c>
      <c r="GA86" s="50">
        <v>0.52647100000000002</v>
      </c>
      <c r="GB86" s="50">
        <v>0.68277299999999996</v>
      </c>
      <c r="GC86" s="43">
        <f t="shared" si="121"/>
        <v>0.60462199999999999</v>
      </c>
      <c r="GE86" s="50">
        <v>0.56802200000000003</v>
      </c>
      <c r="GF86" s="51">
        <v>0.45770699999999997</v>
      </c>
      <c r="GG86" s="51">
        <v>0.18390100000000001</v>
      </c>
      <c r="GH86" s="43">
        <f t="shared" si="122"/>
        <v>0.32080399999999998</v>
      </c>
      <c r="GJ86" s="50">
        <v>0.74388699999999996</v>
      </c>
      <c r="GK86" s="50">
        <v>0.43710900000000003</v>
      </c>
      <c r="GL86" s="50">
        <v>0.708341</v>
      </c>
      <c r="GM86" s="43">
        <f t="shared" si="123"/>
        <v>0.62977899999999998</v>
      </c>
      <c r="GO86" s="51">
        <v>0.56823199999999996</v>
      </c>
      <c r="GP86" s="51">
        <v>0.429508</v>
      </c>
      <c r="GQ86" s="51">
        <v>0.43010700000000002</v>
      </c>
      <c r="GR86" s="51">
        <v>0.460924</v>
      </c>
      <c r="GS86" s="51">
        <v>0.53709499999999999</v>
      </c>
      <c r="GT86" s="51">
        <v>0.56806900000000005</v>
      </c>
      <c r="GU86" s="51">
        <v>0.83025000000000004</v>
      </c>
      <c r="GV86" s="51">
        <v>0.59447700000000003</v>
      </c>
      <c r="GW86" s="51">
        <v>0.84565699999999999</v>
      </c>
      <c r="GX86" s="43">
        <f t="shared" si="124"/>
        <v>0.58492433333333327</v>
      </c>
      <c r="GZ86" s="43">
        <f t="shared" si="83"/>
        <v>0.53080674999999999</v>
      </c>
      <c r="HA86" s="43">
        <f t="shared" si="84"/>
        <v>7.1139725917116772E-2</v>
      </c>
      <c r="HB86" s="43">
        <f t="shared" si="125"/>
        <v>17</v>
      </c>
      <c r="HG86" s="51">
        <v>0.26150200000000001</v>
      </c>
      <c r="HH86" s="51">
        <v>0.44821899999999998</v>
      </c>
      <c r="HI86" s="51">
        <v>0.81636600000000004</v>
      </c>
      <c r="HJ86" s="51">
        <v>0.30881199999999998</v>
      </c>
      <c r="HK86" s="51">
        <v>0.48761700000000002</v>
      </c>
      <c r="HL86" s="51">
        <v>0.85131100000000004</v>
      </c>
      <c r="HM86" s="51">
        <v>0.47890199999999999</v>
      </c>
      <c r="HN86" s="51">
        <v>0.58405300000000004</v>
      </c>
      <c r="HO86" s="51">
        <v>0.57804599999999995</v>
      </c>
      <c r="HP86" s="51">
        <v>0.53563799999999995</v>
      </c>
      <c r="HQ86" s="51">
        <v>0.74886799999999998</v>
      </c>
      <c r="HR86" s="51">
        <v>0.51069500000000001</v>
      </c>
      <c r="HS86" s="51">
        <v>0.73070100000000004</v>
      </c>
      <c r="HT86" s="51">
        <v>0.65524300000000002</v>
      </c>
      <c r="HU86" s="51">
        <v>0.60324299999999997</v>
      </c>
      <c r="HV86" s="51">
        <v>0.37909799999999999</v>
      </c>
      <c r="HW86" s="51">
        <v>0.54139000000000004</v>
      </c>
      <c r="HX86" s="51">
        <v>0.27295999999999998</v>
      </c>
      <c r="HY86" s="71">
        <f t="shared" si="126"/>
        <v>0.54403688888888879</v>
      </c>
      <c r="IA86" s="50">
        <v>0.52665499999999998</v>
      </c>
      <c r="IB86" s="50">
        <v>0.54681500000000005</v>
      </c>
      <c r="IC86" s="50">
        <v>0.38551099999999999</v>
      </c>
      <c r="ID86" s="50">
        <v>0.69379100000000005</v>
      </c>
      <c r="IE86" s="50">
        <v>0.51411499999999999</v>
      </c>
      <c r="IF86" s="50">
        <v>0.51052900000000001</v>
      </c>
      <c r="IG86" s="70">
        <f t="shared" si="127"/>
        <v>0.52956933333333323</v>
      </c>
      <c r="II86" s="50">
        <v>0.65186200000000005</v>
      </c>
      <c r="IJ86" s="50">
        <v>0.76028300000000004</v>
      </c>
      <c r="IK86" s="50">
        <v>0.62129999999999996</v>
      </c>
      <c r="IL86" s="86">
        <v>0.65552999999999995</v>
      </c>
      <c r="IM86" s="95">
        <f t="shared" si="128"/>
        <v>0.67224375000000003</v>
      </c>
      <c r="IN86" s="74"/>
      <c r="IO86" s="74">
        <f t="shared" si="129"/>
        <v>0.58194999074074072</v>
      </c>
      <c r="IP86" s="74">
        <f t="shared" si="130"/>
        <v>4.5339643293020981E-2</v>
      </c>
      <c r="IQ86" s="74">
        <f t="shared" si="131"/>
        <v>28</v>
      </c>
      <c r="IR86" s="74"/>
      <c r="IS86" s="74"/>
      <c r="IT86" s="50">
        <v>0.57804</v>
      </c>
      <c r="IU86" s="50">
        <v>0.82179500000000005</v>
      </c>
      <c r="IV86" s="50">
        <v>0.66404099999999999</v>
      </c>
      <c r="IW86" s="50">
        <v>0.68061400000000005</v>
      </c>
      <c r="IX86" s="50">
        <v>0.40551900000000002</v>
      </c>
      <c r="IY86" s="50">
        <v>0.497776</v>
      </c>
      <c r="IZ86" s="50">
        <v>0.62930200000000003</v>
      </c>
      <c r="JA86" s="43">
        <f t="shared" si="132"/>
        <v>0.61101242857142857</v>
      </c>
      <c r="JC86" s="50">
        <v>0.37458999999999998</v>
      </c>
      <c r="JD86" s="50">
        <v>0.785246</v>
      </c>
      <c r="JE86" s="50">
        <v>0.79462200000000005</v>
      </c>
      <c r="JF86" s="43">
        <f t="shared" si="133"/>
        <v>0.6514859999999999</v>
      </c>
      <c r="JH86" s="51">
        <v>0.495811</v>
      </c>
      <c r="JI86" s="51">
        <v>0.61069200000000001</v>
      </c>
      <c r="JJ86" s="152">
        <v>0.783918</v>
      </c>
      <c r="JK86" s="51">
        <v>0.67087699999999995</v>
      </c>
      <c r="JL86" s="51">
        <v>0.71571499999999999</v>
      </c>
      <c r="JM86" s="51">
        <v>0.65504399999999996</v>
      </c>
      <c r="JN86" s="51">
        <v>0.58681799999999995</v>
      </c>
      <c r="JO86" s="51">
        <v>0.77125200000000005</v>
      </c>
      <c r="JP86" s="51">
        <v>0.500695</v>
      </c>
      <c r="JQ86" s="51">
        <v>0.66919799999999996</v>
      </c>
      <c r="JR86" s="51">
        <v>0.86711400000000005</v>
      </c>
      <c r="JS86" s="43">
        <f t="shared" si="134"/>
        <v>0.66610309090909092</v>
      </c>
      <c r="JU86" s="43">
        <f t="shared" si="85"/>
        <v>0.63124921428571423</v>
      </c>
      <c r="JV86" s="43">
        <f t="shared" si="86"/>
        <v>2.0236785714285666E-2</v>
      </c>
      <c r="JW86" s="43">
        <f t="shared" si="87"/>
        <v>10</v>
      </c>
      <c r="JZ86" s="50">
        <v>-1.3619999999999999E-3</v>
      </c>
      <c r="KA86" s="50">
        <v>0.182473</v>
      </c>
      <c r="KB86" s="50">
        <v>-1.0689000000000001E-2</v>
      </c>
      <c r="KC86" s="50">
        <v>3.8220999999999998E-2</v>
      </c>
      <c r="KD86" s="50">
        <v>5.4740999999999998E-2</v>
      </c>
      <c r="KE86" s="50">
        <v>7.1640999999999996E-2</v>
      </c>
      <c r="KF86" s="50">
        <v>5.836E-3</v>
      </c>
      <c r="KG86" s="50">
        <v>5.0562999999999997E-2</v>
      </c>
      <c r="KH86" s="50">
        <v>0.31547199999999997</v>
      </c>
      <c r="KI86" s="50">
        <v>2.1944000000000002E-2</v>
      </c>
      <c r="KJ86" s="43">
        <f t="shared" si="135"/>
        <v>7.288399999999999E-2</v>
      </c>
      <c r="KL86" s="50">
        <v>0.19107099999999999</v>
      </c>
      <c r="KM86" s="50">
        <v>0.196661</v>
      </c>
      <c r="KN86" s="50">
        <v>0.109598</v>
      </c>
      <c r="KO86" s="50">
        <v>0.12687200000000001</v>
      </c>
      <c r="KP86" s="50">
        <v>0.105783</v>
      </c>
      <c r="KQ86" s="43">
        <f t="shared" si="136"/>
        <v>0.14599699999999999</v>
      </c>
      <c r="KS86" s="50">
        <v>7.5615000000000002E-2</v>
      </c>
      <c r="KT86" s="50">
        <v>-7.4999999999999993E-5</v>
      </c>
      <c r="KU86" s="50">
        <v>5.2900999999999997E-2</v>
      </c>
      <c r="KV86" s="43">
        <f t="shared" si="137"/>
        <v>4.2813666666666667E-2</v>
      </c>
      <c r="KX86" s="43">
        <f t="shared" si="138"/>
        <v>8.7231555555555548E-2</v>
      </c>
      <c r="KY86" s="43">
        <f t="shared" si="139"/>
        <v>3.0638153405295493E-2</v>
      </c>
      <c r="KZ86" s="43">
        <f t="shared" si="140"/>
        <v>18</v>
      </c>
      <c r="LD86" s="50">
        <v>0.65186200000000005</v>
      </c>
      <c r="LE86" s="50">
        <v>0.76028300000000004</v>
      </c>
      <c r="LF86" s="50">
        <v>0.62129999999999996</v>
      </c>
      <c r="LG86" s="50">
        <v>0.65552999999999995</v>
      </c>
      <c r="LH86" s="43">
        <f t="shared" si="141"/>
        <v>0.67224375000000003</v>
      </c>
      <c r="LJ86" s="51">
        <v>0.84788300000000005</v>
      </c>
      <c r="LK86" s="51">
        <v>0.57180299999999995</v>
      </c>
      <c r="LL86" s="51">
        <v>0.69371400000000005</v>
      </c>
      <c r="LM86" s="51">
        <v>0.57591300000000001</v>
      </c>
      <c r="LN86" s="51">
        <v>0.67957599999999996</v>
      </c>
      <c r="LO86" s="51">
        <v>0.88760499999999998</v>
      </c>
      <c r="LP86" s="51">
        <v>0.70825300000000002</v>
      </c>
      <c r="LQ86" s="51">
        <v>0.93735500000000005</v>
      </c>
      <c r="LR86" s="51">
        <v>0.489145</v>
      </c>
      <c r="LS86" s="51">
        <v>5.3995000000000001E-2</v>
      </c>
      <c r="LT86" s="43">
        <f t="shared" si="142"/>
        <v>0.64452419999999999</v>
      </c>
      <c r="LV86" s="50">
        <v>0.58530499999999996</v>
      </c>
      <c r="LW86" s="50">
        <v>0.59554200000000002</v>
      </c>
      <c r="LX86" s="50">
        <v>0.45972299999999999</v>
      </c>
      <c r="LY86" s="50">
        <v>0.63597499999999996</v>
      </c>
      <c r="LZ86" s="50">
        <v>0.42799900000000002</v>
      </c>
      <c r="MA86" s="74">
        <f t="shared" si="143"/>
        <v>0.54090879999999986</v>
      </c>
      <c r="MB86" s="74"/>
      <c r="MC86" s="74">
        <f t="shared" si="144"/>
        <v>0.61922558333333322</v>
      </c>
      <c r="MD86" s="74">
        <f t="shared" si="145"/>
        <v>3.9967621382025594E-2</v>
      </c>
      <c r="ME86" s="43">
        <f t="shared" si="146"/>
        <v>19</v>
      </c>
      <c r="MH86" s="50">
        <v>0.111639</v>
      </c>
      <c r="MI86" s="50">
        <v>8.7455000000000005E-2</v>
      </c>
      <c r="MJ86" s="50">
        <v>8.1610000000000002E-2</v>
      </c>
      <c r="MK86" s="50">
        <v>0.24682799999999999</v>
      </c>
      <c r="ML86" s="50">
        <v>0.208592</v>
      </c>
      <c r="MM86" s="50">
        <v>0.38528899999999999</v>
      </c>
      <c r="MN86" s="50">
        <v>0.31248500000000001</v>
      </c>
      <c r="MO86" s="50">
        <v>0.23544200000000001</v>
      </c>
      <c r="MP86" s="50">
        <v>0.27657700000000002</v>
      </c>
      <c r="MQ86" s="50">
        <v>6.1381999999999999E-2</v>
      </c>
      <c r="MR86" s="43">
        <f t="shared" si="147"/>
        <v>0.20072990000000002</v>
      </c>
      <c r="MT86" s="50">
        <v>9.6100000000000005E-2</v>
      </c>
      <c r="MU86" s="50">
        <v>0.107769</v>
      </c>
      <c r="MV86" s="50">
        <v>2.4150999999999999E-2</v>
      </c>
      <c r="MW86" s="50">
        <v>8.9072999999999999E-2</v>
      </c>
      <c r="MX86" s="43">
        <f t="shared" si="148"/>
        <v>7.9273250000000003E-2</v>
      </c>
      <c r="MZ86" s="50">
        <v>3.8616999999999999E-2</v>
      </c>
      <c r="NA86" s="50">
        <v>7.7295000000000003E-2</v>
      </c>
      <c r="NB86" s="50">
        <v>6.8247000000000002E-2</v>
      </c>
      <c r="NC86" s="50">
        <v>6.6992999999999997E-2</v>
      </c>
      <c r="ND86" s="50">
        <v>5.7489999999999999E-2</v>
      </c>
      <c r="NE86" s="50">
        <v>9.7899E-2</v>
      </c>
      <c r="NF86" s="43">
        <f t="shared" si="149"/>
        <v>6.7756833333333336E-2</v>
      </c>
      <c r="NH86" s="43">
        <f t="shared" si="150"/>
        <v>0.11591999444444445</v>
      </c>
      <c r="NI86" s="43">
        <f t="shared" si="151"/>
        <v>4.2535071895502735E-2</v>
      </c>
      <c r="NJ86" s="43">
        <f t="shared" si="152"/>
        <v>20</v>
      </c>
      <c r="NM86" s="51">
        <v>0.15637300000000001</v>
      </c>
      <c r="NN86" s="51">
        <v>0.59840099999999996</v>
      </c>
      <c r="NO86" s="51">
        <v>0.63954200000000005</v>
      </c>
      <c r="NP86" s="51">
        <v>0.214286</v>
      </c>
      <c r="NQ86" s="51">
        <v>0.25245600000000001</v>
      </c>
      <c r="NR86" s="51">
        <v>0.29494599999999999</v>
      </c>
      <c r="NS86" s="43">
        <f t="shared" si="153"/>
        <v>0.35933399999999999</v>
      </c>
      <c r="NU86" s="51">
        <v>9.8343E-2</v>
      </c>
      <c r="NV86" s="51">
        <v>0.25825999999999999</v>
      </c>
      <c r="NW86" s="43">
        <f t="shared" si="154"/>
        <v>0.1783015</v>
      </c>
      <c r="NY86" s="50">
        <v>0.783416</v>
      </c>
      <c r="NZ86" s="50">
        <v>0.221604</v>
      </c>
      <c r="OA86" s="50">
        <v>0.58199900000000004</v>
      </c>
      <c r="OB86" s="50">
        <v>0.63936000000000004</v>
      </c>
      <c r="OC86" s="50">
        <v>0.63061800000000001</v>
      </c>
      <c r="OD86" s="43">
        <f t="shared" si="88"/>
        <v>0.5713994</v>
      </c>
      <c r="OF86" s="43">
        <f t="shared" si="89"/>
        <v>0.36967829999999996</v>
      </c>
      <c r="OG86" s="43">
        <f t="shared" si="90"/>
        <v>0.11359539772509862</v>
      </c>
      <c r="OH86" s="43">
        <f t="shared" si="91"/>
        <v>13</v>
      </c>
      <c r="OI86" s="74"/>
      <c r="OJ86" s="74"/>
      <c r="OU86" s="75"/>
      <c r="OV86" s="75"/>
      <c r="OW86" s="75"/>
      <c r="OX86" s="75"/>
      <c r="PD86" s="75"/>
      <c r="PE86" s="75"/>
      <c r="PF86" s="75"/>
      <c r="PG86" s="75"/>
      <c r="PH86" s="75"/>
      <c r="PI86" s="75"/>
      <c r="PJ86" s="75"/>
      <c r="PK86" s="75"/>
      <c r="PL86" s="75"/>
      <c r="PM86" s="75"/>
      <c r="PN86" s="75"/>
      <c r="PO86" s="75"/>
      <c r="PV86" s="74"/>
      <c r="PW86" s="74"/>
      <c r="PX86" s="74"/>
      <c r="PY86" s="74"/>
      <c r="PZ86" s="74"/>
      <c r="QA86" s="74"/>
      <c r="QB86" s="74"/>
      <c r="QC86" s="74"/>
      <c r="QD86" s="74"/>
      <c r="QE86" s="74"/>
      <c r="QF86" s="74"/>
      <c r="QG86" s="74"/>
      <c r="QN86" s="74"/>
      <c r="QO86" s="74"/>
      <c r="QP86" s="74"/>
      <c r="QQ86" s="74"/>
      <c r="QR86" s="74"/>
      <c r="QS86" s="74"/>
      <c r="QU86" s="74"/>
      <c r="QV86" s="74"/>
      <c r="QW86" s="74"/>
      <c r="QY86" s="74"/>
      <c r="QZ86" s="74"/>
      <c r="RA86" s="74"/>
      <c r="RG86" s="74"/>
      <c r="RI86" s="74"/>
      <c r="RQ86" s="74"/>
      <c r="RR86" s="74"/>
      <c r="RZ86" s="74"/>
      <c r="SA86" s="74"/>
      <c r="SB86" s="74"/>
      <c r="SC86" s="74"/>
      <c r="SI86" s="74"/>
      <c r="SJ86" s="74"/>
    </row>
    <row r="87" spans="1:504" x14ac:dyDescent="0.2">
      <c r="A87" s="58">
        <v>120.39</v>
      </c>
      <c r="B87" s="43">
        <f t="shared" si="155"/>
        <v>112.5</v>
      </c>
      <c r="C87" s="43">
        <v>79</v>
      </c>
      <c r="E87" s="50">
        <v>0.70821599999999996</v>
      </c>
      <c r="F87" s="50">
        <v>0.68307700000000005</v>
      </c>
      <c r="G87" s="50">
        <v>0.74744900000000003</v>
      </c>
      <c r="H87" s="50">
        <v>0.73878600000000005</v>
      </c>
      <c r="I87" s="50">
        <v>0.843387</v>
      </c>
      <c r="J87" s="50">
        <v>0.68781899999999996</v>
      </c>
      <c r="K87" s="50">
        <v>0.48727700000000002</v>
      </c>
      <c r="L87" s="50">
        <v>0.68048299999999995</v>
      </c>
      <c r="M87" s="50">
        <v>0.75271900000000003</v>
      </c>
      <c r="N87" s="50">
        <v>0.65969199999999995</v>
      </c>
      <c r="O87" s="70">
        <f t="shared" si="92"/>
        <v>0.69889049999999986</v>
      </c>
      <c r="Q87" s="50">
        <v>0.60713399999999995</v>
      </c>
      <c r="R87" s="50">
        <v>0.91415299999999999</v>
      </c>
      <c r="S87" s="50">
        <v>0.81480799999999998</v>
      </c>
      <c r="T87" s="50">
        <v>0.45241900000000002</v>
      </c>
      <c r="U87" s="70">
        <f t="shared" si="93"/>
        <v>0.69712850000000004</v>
      </c>
      <c r="W87" s="50">
        <v>0.53248200000000001</v>
      </c>
      <c r="X87" s="50">
        <v>0.63628399999999996</v>
      </c>
      <c r="Y87" s="50">
        <v>0.60465400000000002</v>
      </c>
      <c r="Z87" s="50">
        <v>0.87826599999999999</v>
      </c>
      <c r="AA87" s="50">
        <v>0.53217400000000004</v>
      </c>
      <c r="AB87" s="50">
        <v>0.67611100000000002</v>
      </c>
      <c r="AC87" s="50">
        <v>0.56543200000000005</v>
      </c>
      <c r="AD87" s="70">
        <f t="shared" si="94"/>
        <v>0.63220042857142855</v>
      </c>
      <c r="AF87" s="50">
        <v>0.45443699999999998</v>
      </c>
      <c r="AG87" s="50">
        <v>0.48306900000000003</v>
      </c>
      <c r="AH87" s="50">
        <v>0.67537000000000003</v>
      </c>
      <c r="AI87" s="50">
        <v>0.53581000000000001</v>
      </c>
      <c r="AJ87" s="50">
        <v>0.41280800000000001</v>
      </c>
      <c r="AK87" s="50">
        <v>0.51366900000000004</v>
      </c>
      <c r="AL87" s="50">
        <v>0.32510600000000001</v>
      </c>
      <c r="AM87" s="70">
        <f t="shared" si="95"/>
        <v>0.48575271428571432</v>
      </c>
      <c r="AO87" s="43">
        <f t="shared" si="96"/>
        <v>0.62849303571428572</v>
      </c>
      <c r="AP87" s="43">
        <f t="shared" si="97"/>
        <v>5.0045957261720127E-2</v>
      </c>
      <c r="AQ87" s="43">
        <f t="shared" si="98"/>
        <v>28</v>
      </c>
      <c r="AU87" s="51">
        <v>0.27643699999999999</v>
      </c>
      <c r="AV87" s="51">
        <v>0.47169299999999997</v>
      </c>
      <c r="AW87" s="51">
        <v>0.66519600000000001</v>
      </c>
      <c r="AX87" s="51">
        <v>0.33443200000000001</v>
      </c>
      <c r="AY87" s="51">
        <v>0.573376</v>
      </c>
      <c r="AZ87" s="51">
        <v>0.83168900000000001</v>
      </c>
      <c r="BA87" s="51">
        <v>0.47806100000000001</v>
      </c>
      <c r="BB87" s="51">
        <v>0.32438400000000001</v>
      </c>
      <c r="BC87" s="51">
        <v>0.52605299999999999</v>
      </c>
      <c r="BD87" s="51">
        <v>0.45886700000000002</v>
      </c>
      <c r="BE87" s="51">
        <v>0.79081199999999996</v>
      </c>
      <c r="BF87" s="51">
        <v>0.49017300000000003</v>
      </c>
      <c r="BG87" s="51">
        <v>0.79918599999999995</v>
      </c>
      <c r="BH87" s="115">
        <v>0.68747800000000003</v>
      </c>
      <c r="BI87" s="51">
        <v>0.60267199999999999</v>
      </c>
      <c r="BJ87" s="51">
        <v>0.34184700000000001</v>
      </c>
      <c r="BK87" s="51">
        <v>0.53528200000000004</v>
      </c>
      <c r="BL87" s="51">
        <v>0.25365300000000002</v>
      </c>
      <c r="BM87" s="43">
        <f t="shared" si="99"/>
        <v>0.52451616666666667</v>
      </c>
      <c r="BO87" s="50">
        <v>0.58333699999999999</v>
      </c>
      <c r="BP87" s="50">
        <v>0.54049899999999995</v>
      </c>
      <c r="BQ87" s="50">
        <v>0.426763</v>
      </c>
      <c r="BR87" s="50">
        <v>0.64052100000000001</v>
      </c>
      <c r="BS87" s="50">
        <v>0.52393800000000001</v>
      </c>
      <c r="BT87" s="50">
        <v>0.48947299999999999</v>
      </c>
      <c r="BU87" s="43">
        <f t="shared" si="100"/>
        <v>0.53408849999999997</v>
      </c>
      <c r="BW87" s="50">
        <v>0.69864199999999999</v>
      </c>
      <c r="BX87" s="50">
        <v>0.70329799999999998</v>
      </c>
      <c r="BY87" s="50">
        <v>0.72277999999999998</v>
      </c>
      <c r="BZ87" s="50">
        <v>0.60036400000000001</v>
      </c>
      <c r="CA87" s="43">
        <f t="shared" si="101"/>
        <v>0.68127099999999996</v>
      </c>
      <c r="CC87" s="51">
        <v>0.82820899999999997</v>
      </c>
      <c r="CD87" s="51">
        <v>0.53484900000000002</v>
      </c>
      <c r="CE87" s="51">
        <v>0.78307099999999996</v>
      </c>
      <c r="CF87" s="51">
        <v>0.50358700000000001</v>
      </c>
      <c r="CG87" s="51">
        <v>0.68884599999999996</v>
      </c>
      <c r="CH87" s="51">
        <v>0.80796800000000002</v>
      </c>
      <c r="CI87" s="51">
        <v>0.72185299999999997</v>
      </c>
      <c r="CJ87" s="51">
        <v>0.918404</v>
      </c>
      <c r="CK87" s="51">
        <v>0.47721599999999997</v>
      </c>
      <c r="CL87" s="51">
        <v>6.3410999999999995E-2</v>
      </c>
      <c r="CM87" s="43">
        <f t="shared" si="102"/>
        <v>0.63274140000000012</v>
      </c>
      <c r="CO87" s="50">
        <v>0.636239</v>
      </c>
      <c r="CP87" s="50">
        <v>0.66429199999999999</v>
      </c>
      <c r="CQ87" s="50">
        <v>0.49495</v>
      </c>
      <c r="CR87" s="50">
        <v>0.62121000000000004</v>
      </c>
      <c r="CS87" s="50">
        <v>0.41834100000000002</v>
      </c>
      <c r="CT87" s="43">
        <f t="shared" si="103"/>
        <v>0.56700640000000002</v>
      </c>
      <c r="CV87" s="43">
        <f t="shared" si="104"/>
        <v>0.5879246933333333</v>
      </c>
      <c r="CW87" s="43">
        <f t="shared" si="105"/>
        <v>6.7228383379706103E-2</v>
      </c>
      <c r="CX87" s="43">
        <f t="shared" si="106"/>
        <v>43</v>
      </c>
      <c r="DB87" s="50">
        <v>0.65255300000000005</v>
      </c>
      <c r="DC87" s="50">
        <v>0.53161800000000003</v>
      </c>
      <c r="DD87" s="50">
        <v>0.45728200000000002</v>
      </c>
      <c r="DE87" s="50">
        <v>0.22480600000000001</v>
      </c>
      <c r="DF87" s="50">
        <v>1.0383249999999999</v>
      </c>
      <c r="DG87" s="50">
        <v>0.94274199999999997</v>
      </c>
      <c r="DH87" s="43">
        <f t="shared" si="107"/>
        <v>0.64122099999999993</v>
      </c>
      <c r="DJ87" s="50">
        <v>0.23083100000000001</v>
      </c>
      <c r="DK87" s="50">
        <v>0.27124199999999998</v>
      </c>
      <c r="DL87" s="50">
        <v>0.48722900000000002</v>
      </c>
      <c r="DM87" s="50">
        <v>0.31988800000000001</v>
      </c>
      <c r="DN87" s="50">
        <v>0.61986399999999997</v>
      </c>
      <c r="DO87" s="50">
        <v>0.63194600000000001</v>
      </c>
      <c r="DP87" s="50">
        <v>0.55201800000000001</v>
      </c>
      <c r="DQ87" s="50">
        <v>0.78323100000000001</v>
      </c>
      <c r="DR87" s="50">
        <v>0.39990799999999999</v>
      </c>
      <c r="DS87" s="50">
        <v>0.32005</v>
      </c>
      <c r="DT87" s="50">
        <v>0.41884300000000002</v>
      </c>
      <c r="DU87" s="50">
        <v>0.56728299999999998</v>
      </c>
      <c r="DV87" s="50">
        <v>0.75108699999999995</v>
      </c>
      <c r="DW87" s="43">
        <f t="shared" si="108"/>
        <v>0.48872461538461537</v>
      </c>
      <c r="DY87" s="50">
        <v>0.44974700000000001</v>
      </c>
      <c r="DZ87" s="50">
        <v>0.65277499999999999</v>
      </c>
      <c r="EA87" s="50">
        <v>0.25145899999999999</v>
      </c>
      <c r="EB87" s="50">
        <v>0.43359999999999999</v>
      </c>
      <c r="EC87" s="50">
        <v>0.86987499999999995</v>
      </c>
      <c r="ED87" s="43">
        <f t="shared" si="109"/>
        <v>0.53149119999999994</v>
      </c>
      <c r="EF87" s="50">
        <v>0.194858</v>
      </c>
      <c r="EG87" s="50">
        <v>0.31914799999999999</v>
      </c>
      <c r="EH87" s="50">
        <v>0.53295599999999999</v>
      </c>
      <c r="EI87" s="50">
        <v>0.65529700000000002</v>
      </c>
      <c r="EJ87" s="50">
        <v>0.32353500000000002</v>
      </c>
      <c r="EK87" s="43">
        <f t="shared" si="110"/>
        <v>0.40515879999999999</v>
      </c>
      <c r="EM87" s="43">
        <f t="shared" si="111"/>
        <v>0.51664890384615381</v>
      </c>
      <c r="EN87" s="43">
        <f t="shared" si="112"/>
        <v>4.9115773125842824E-2</v>
      </c>
      <c r="EO87" s="43">
        <f t="shared" si="113"/>
        <v>29</v>
      </c>
      <c r="ER87" s="50">
        <v>0.39666600000000002</v>
      </c>
      <c r="ES87" s="50">
        <v>0.82073200000000002</v>
      </c>
      <c r="ET87" s="50">
        <v>0.91359599999999996</v>
      </c>
      <c r="EU87" s="43">
        <f t="shared" si="114"/>
        <v>0.71033133333333331</v>
      </c>
      <c r="EW87" s="50">
        <v>0.33390999999999998</v>
      </c>
      <c r="EX87" s="50">
        <v>0.30825599999999997</v>
      </c>
      <c r="EY87" s="50">
        <v>0.25561499999999998</v>
      </c>
      <c r="EZ87" s="50">
        <v>0.27866600000000002</v>
      </c>
      <c r="FA87" s="50">
        <v>0.43604100000000001</v>
      </c>
      <c r="FB87" s="50">
        <v>0.37219099999999999</v>
      </c>
      <c r="FC87" s="43">
        <f t="shared" si="115"/>
        <v>0.33077983333333333</v>
      </c>
      <c r="FE87" s="50">
        <v>0.71763699999999997</v>
      </c>
      <c r="FF87" s="50">
        <v>0.90247699999999997</v>
      </c>
      <c r="FG87" s="50">
        <v>0.485232</v>
      </c>
      <c r="FH87" s="50">
        <v>0.61108300000000004</v>
      </c>
      <c r="FI87" s="50">
        <v>0.55998700000000001</v>
      </c>
      <c r="FJ87" s="50">
        <v>0.59170900000000004</v>
      </c>
      <c r="FK87" s="50">
        <v>0.31698599999999999</v>
      </c>
      <c r="FL87" s="50">
        <v>0.31799100000000002</v>
      </c>
      <c r="FM87" s="50">
        <v>0.56086800000000003</v>
      </c>
      <c r="FN87" s="50">
        <v>0.62321899999999997</v>
      </c>
      <c r="FO87" s="43">
        <f t="shared" si="116"/>
        <v>0.56871890000000003</v>
      </c>
      <c r="FQ87" s="51">
        <v>0.33140999999999998</v>
      </c>
      <c r="FR87" s="51">
        <v>1.028016</v>
      </c>
      <c r="FS87" s="51">
        <v>0.83403400000000005</v>
      </c>
      <c r="FT87" s="43">
        <f t="shared" si="117"/>
        <v>0.73115333333333332</v>
      </c>
      <c r="FV87" s="43">
        <f t="shared" si="118"/>
        <v>0.58524584999999996</v>
      </c>
      <c r="FW87" s="43">
        <f t="shared" si="119"/>
        <v>9.2178027727103207E-2</v>
      </c>
      <c r="FX87" s="43">
        <f t="shared" si="120"/>
        <v>22</v>
      </c>
      <c r="GA87" s="50">
        <v>0.51263499999999995</v>
      </c>
      <c r="GB87" s="50">
        <v>0.69651300000000005</v>
      </c>
      <c r="GC87" s="43">
        <f t="shared" si="121"/>
        <v>0.60457399999999994</v>
      </c>
      <c r="GE87" s="50">
        <v>0.60102299999999997</v>
      </c>
      <c r="GF87" s="51">
        <v>0.44281999999999999</v>
      </c>
      <c r="GG87" s="51">
        <v>0.13703299999999999</v>
      </c>
      <c r="GH87" s="43">
        <f t="shared" si="122"/>
        <v>0.28992649999999998</v>
      </c>
      <c r="GJ87" s="50">
        <v>0.594414</v>
      </c>
      <c r="GK87" s="50">
        <v>0.32588</v>
      </c>
      <c r="GL87" s="50">
        <v>0.771756</v>
      </c>
      <c r="GM87" s="43">
        <f t="shared" si="123"/>
        <v>0.56401666666666672</v>
      </c>
      <c r="GO87" s="51">
        <v>0.36392000000000002</v>
      </c>
      <c r="GP87" s="51">
        <v>0.24388099999999999</v>
      </c>
      <c r="GQ87" s="51">
        <v>0.33283000000000001</v>
      </c>
      <c r="GR87" s="51">
        <v>0.37521599999999999</v>
      </c>
      <c r="GS87" s="51">
        <v>0.50888599999999995</v>
      </c>
      <c r="GT87" s="51">
        <v>0.58226100000000003</v>
      </c>
      <c r="GU87" s="51">
        <v>0.81525700000000001</v>
      </c>
      <c r="GV87" s="51">
        <v>0.68686499999999995</v>
      </c>
      <c r="GW87" s="51">
        <v>0.60577999999999999</v>
      </c>
      <c r="GX87" s="43">
        <f t="shared" si="124"/>
        <v>0.50165511111111116</v>
      </c>
      <c r="GZ87" s="43">
        <f t="shared" si="83"/>
        <v>0.51488504166666671</v>
      </c>
      <c r="HA87" s="43">
        <f t="shared" si="84"/>
        <v>7.554475448185656E-2</v>
      </c>
      <c r="HB87" s="43">
        <f t="shared" si="125"/>
        <v>17</v>
      </c>
      <c r="HG87" s="51">
        <v>0.27643699999999999</v>
      </c>
      <c r="HH87" s="51">
        <v>0.47169299999999997</v>
      </c>
      <c r="HI87" s="51">
        <v>0.66519600000000001</v>
      </c>
      <c r="HJ87" s="51">
        <v>0.33443200000000001</v>
      </c>
      <c r="HK87" s="51">
        <v>0.573376</v>
      </c>
      <c r="HL87" s="51">
        <v>0.83168900000000001</v>
      </c>
      <c r="HM87" s="51">
        <v>0.47806100000000001</v>
      </c>
      <c r="HN87" s="51">
        <v>0.32438400000000001</v>
      </c>
      <c r="HO87" s="51">
        <v>0.52605299999999999</v>
      </c>
      <c r="HP87" s="51">
        <v>0.45886700000000002</v>
      </c>
      <c r="HQ87" s="51">
        <v>0.79081199999999996</v>
      </c>
      <c r="HR87" s="51">
        <v>0.49017300000000003</v>
      </c>
      <c r="HS87" s="51">
        <v>0.79918599999999995</v>
      </c>
      <c r="HT87" s="51">
        <v>0.68747800000000003</v>
      </c>
      <c r="HU87" s="51">
        <v>0.60267199999999999</v>
      </c>
      <c r="HV87" s="51">
        <v>0.34184700000000001</v>
      </c>
      <c r="HW87" s="51">
        <v>0.53528200000000004</v>
      </c>
      <c r="HX87" s="51">
        <v>0.25365300000000002</v>
      </c>
      <c r="HY87" s="71">
        <f t="shared" si="126"/>
        <v>0.52451616666666667</v>
      </c>
      <c r="IA87" s="50">
        <v>0.58333699999999999</v>
      </c>
      <c r="IB87" s="50">
        <v>0.54049899999999995</v>
      </c>
      <c r="IC87" s="50">
        <v>0.426763</v>
      </c>
      <c r="ID87" s="50">
        <v>0.64052100000000001</v>
      </c>
      <c r="IE87" s="50">
        <v>0.52393800000000001</v>
      </c>
      <c r="IF87" s="50">
        <v>0.48947299999999999</v>
      </c>
      <c r="IG87" s="70">
        <f t="shared" si="127"/>
        <v>0.53408849999999997</v>
      </c>
      <c r="II87" s="50">
        <v>0.69864199999999999</v>
      </c>
      <c r="IJ87" s="50">
        <v>0.70329799999999998</v>
      </c>
      <c r="IK87" s="50">
        <v>0.72277999999999998</v>
      </c>
      <c r="IL87" s="86">
        <v>0.60036400000000001</v>
      </c>
      <c r="IM87" s="95">
        <f t="shared" si="128"/>
        <v>0.68127099999999996</v>
      </c>
      <c r="IN87" s="74"/>
      <c r="IO87" s="74">
        <f t="shared" si="129"/>
        <v>0.57995855555555553</v>
      </c>
      <c r="IP87" s="74">
        <f t="shared" si="130"/>
        <v>5.0731535034409463E-2</v>
      </c>
      <c r="IQ87" s="74">
        <f t="shared" si="131"/>
        <v>28</v>
      </c>
      <c r="IR87" s="74"/>
      <c r="IS87" s="74"/>
      <c r="IT87" s="50">
        <v>0.70658699999999997</v>
      </c>
      <c r="IU87" s="50">
        <v>0.71401499999999996</v>
      </c>
      <c r="IV87" s="50">
        <v>0.61523899999999998</v>
      </c>
      <c r="IW87" s="50">
        <v>0.67914399999999997</v>
      </c>
      <c r="IX87" s="50">
        <v>0.37091099999999999</v>
      </c>
      <c r="IY87" s="50">
        <v>0.48467500000000002</v>
      </c>
      <c r="IZ87" s="50">
        <v>0.61995699999999998</v>
      </c>
      <c r="JA87" s="43">
        <f t="shared" si="132"/>
        <v>0.59864685714285726</v>
      </c>
      <c r="JC87" s="50">
        <v>0.50534199999999996</v>
      </c>
      <c r="JD87" s="50">
        <v>0.70558799999999999</v>
      </c>
      <c r="JE87" s="50">
        <v>0.81684199999999996</v>
      </c>
      <c r="JF87" s="43">
        <f t="shared" si="133"/>
        <v>0.67592399999999986</v>
      </c>
      <c r="JH87" s="51">
        <v>0.52247399999999999</v>
      </c>
      <c r="JI87" s="51">
        <v>0.593885</v>
      </c>
      <c r="JJ87" s="152">
        <v>0.72590100000000002</v>
      </c>
      <c r="JK87" s="51">
        <v>0.66862500000000002</v>
      </c>
      <c r="JL87" s="51">
        <v>0.68221699999999996</v>
      </c>
      <c r="JM87" s="51">
        <v>0.70589999999999997</v>
      </c>
      <c r="JN87" s="51">
        <v>0.59482999999999997</v>
      </c>
      <c r="JO87" s="51">
        <v>0.83650400000000003</v>
      </c>
      <c r="JP87" s="51">
        <v>0.45724100000000001</v>
      </c>
      <c r="JQ87" s="51">
        <v>0.70859799999999995</v>
      </c>
      <c r="JR87" s="51">
        <v>0.90549599999999997</v>
      </c>
      <c r="JS87" s="43">
        <f t="shared" si="134"/>
        <v>0.67287918181818185</v>
      </c>
      <c r="JU87" s="43">
        <f t="shared" si="85"/>
        <v>0.63728542857142856</v>
      </c>
      <c r="JV87" s="43">
        <f t="shared" si="86"/>
        <v>3.86385714285713E-2</v>
      </c>
      <c r="JW87" s="43">
        <f t="shared" si="87"/>
        <v>10</v>
      </c>
      <c r="JZ87" s="50">
        <v>-6.4970000000000002E-3</v>
      </c>
      <c r="KA87" s="50">
        <v>0.439884</v>
      </c>
      <c r="KB87" s="50">
        <v>-9.8999999999999994E-5</v>
      </c>
      <c r="KC87" s="50">
        <v>2.2194999999999999E-2</v>
      </c>
      <c r="KD87" s="50">
        <v>5.4068999999999999E-2</v>
      </c>
      <c r="KE87" s="50">
        <v>6.6691E-2</v>
      </c>
      <c r="KF87" s="50">
        <v>-4.3179000000000002E-2</v>
      </c>
      <c r="KG87" s="50">
        <v>4.2741000000000001E-2</v>
      </c>
      <c r="KH87" s="50">
        <v>0.23250699999999999</v>
      </c>
      <c r="KI87" s="50">
        <v>0.10362300000000001</v>
      </c>
      <c r="KJ87" s="43">
        <f t="shared" si="135"/>
        <v>9.1193500000000011E-2</v>
      </c>
      <c r="KL87" s="50">
        <v>0.157279</v>
      </c>
      <c r="KM87" s="50">
        <v>0.215171</v>
      </c>
      <c r="KN87" s="50">
        <v>8.8513999999999995E-2</v>
      </c>
      <c r="KO87" s="50">
        <v>0.145867</v>
      </c>
      <c r="KP87" s="50">
        <v>7.2841000000000003E-2</v>
      </c>
      <c r="KQ87" s="43">
        <f t="shared" si="136"/>
        <v>0.13593440000000001</v>
      </c>
      <c r="KS87" s="50">
        <v>8.5858000000000004E-2</v>
      </c>
      <c r="KT87" s="50">
        <v>-9.1200000000000005E-4</v>
      </c>
      <c r="KU87" s="50">
        <v>4.6879999999999998E-2</v>
      </c>
      <c r="KV87" s="43">
        <f t="shared" si="137"/>
        <v>4.3942000000000002E-2</v>
      </c>
      <c r="KX87" s="43">
        <f t="shared" si="138"/>
        <v>9.0356633333333339E-2</v>
      </c>
      <c r="KY87" s="43">
        <f t="shared" si="139"/>
        <v>2.6559214808946782E-2</v>
      </c>
      <c r="KZ87" s="43">
        <f t="shared" si="140"/>
        <v>18</v>
      </c>
      <c r="LD87" s="50">
        <v>0.69864199999999999</v>
      </c>
      <c r="LE87" s="50">
        <v>0.70329799999999998</v>
      </c>
      <c r="LF87" s="50">
        <v>0.72277999999999998</v>
      </c>
      <c r="LG87" s="50">
        <v>0.60036400000000001</v>
      </c>
      <c r="LH87" s="43">
        <f t="shared" si="141"/>
        <v>0.68127099999999996</v>
      </c>
      <c r="LJ87" s="51">
        <v>0.82820899999999997</v>
      </c>
      <c r="LK87" s="51">
        <v>0.53484900000000002</v>
      </c>
      <c r="LL87" s="51">
        <v>0.78307099999999996</v>
      </c>
      <c r="LM87" s="51">
        <v>0.50358700000000001</v>
      </c>
      <c r="LN87" s="51">
        <v>0.68884599999999996</v>
      </c>
      <c r="LO87" s="51">
        <v>0.80796800000000002</v>
      </c>
      <c r="LP87" s="51">
        <v>0.72185299999999997</v>
      </c>
      <c r="LQ87" s="51">
        <v>0.918404</v>
      </c>
      <c r="LR87" s="51">
        <v>0.47721599999999997</v>
      </c>
      <c r="LS87" s="51">
        <v>6.3410999999999995E-2</v>
      </c>
      <c r="LT87" s="43">
        <f t="shared" si="142"/>
        <v>0.63274140000000012</v>
      </c>
      <c r="LV87" s="50">
        <v>0.636239</v>
      </c>
      <c r="LW87" s="50">
        <v>0.66429199999999999</v>
      </c>
      <c r="LX87" s="50">
        <v>0.49495</v>
      </c>
      <c r="LY87" s="50">
        <v>0.62121000000000004</v>
      </c>
      <c r="LZ87" s="50">
        <v>0.41834100000000002</v>
      </c>
      <c r="MA87" s="74">
        <f t="shared" si="143"/>
        <v>0.56700640000000002</v>
      </c>
      <c r="MB87" s="74"/>
      <c r="MC87" s="74">
        <f t="shared" si="144"/>
        <v>0.6270062666666667</v>
      </c>
      <c r="MD87" s="74">
        <f t="shared" si="145"/>
        <v>3.3109759482934591E-2</v>
      </c>
      <c r="ME87" s="43">
        <f t="shared" si="146"/>
        <v>19</v>
      </c>
      <c r="MH87" s="50">
        <v>0.131055</v>
      </c>
      <c r="MI87" s="50">
        <v>8.3985000000000004E-2</v>
      </c>
      <c r="MJ87" s="50">
        <v>7.9882999999999996E-2</v>
      </c>
      <c r="MK87" s="50">
        <v>0.24720700000000001</v>
      </c>
      <c r="ML87" s="50">
        <v>0.20478099999999999</v>
      </c>
      <c r="MM87" s="50">
        <v>0.40109600000000001</v>
      </c>
      <c r="MN87" s="50">
        <v>0.30790200000000001</v>
      </c>
      <c r="MO87" s="50">
        <v>0.22775699999999999</v>
      </c>
      <c r="MP87" s="50">
        <v>0.27472299999999999</v>
      </c>
      <c r="MQ87" s="50">
        <v>6.6293000000000005E-2</v>
      </c>
      <c r="MR87" s="43">
        <f t="shared" si="147"/>
        <v>0.20246820000000004</v>
      </c>
      <c r="MT87" s="50">
        <v>9.8327999999999999E-2</v>
      </c>
      <c r="MU87" s="50">
        <v>9.6974000000000005E-2</v>
      </c>
      <c r="MV87" s="50">
        <v>1.8293E-2</v>
      </c>
      <c r="MW87" s="50">
        <v>0.110568</v>
      </c>
      <c r="MX87" s="43">
        <f t="shared" si="148"/>
        <v>8.1040749999999995E-2</v>
      </c>
      <c r="MZ87" s="50">
        <v>4.7586000000000003E-2</v>
      </c>
      <c r="NA87" s="50">
        <v>7.8572000000000003E-2</v>
      </c>
      <c r="NB87" s="50">
        <v>6.9339999999999999E-2</v>
      </c>
      <c r="NC87" s="50">
        <v>7.2677000000000005E-2</v>
      </c>
      <c r="ND87" s="50">
        <v>6.0527999999999998E-2</v>
      </c>
      <c r="NE87" s="50">
        <v>9.4017000000000003E-2</v>
      </c>
      <c r="NF87" s="43">
        <f t="shared" si="149"/>
        <v>7.0453333333333326E-2</v>
      </c>
      <c r="NH87" s="43">
        <f t="shared" si="150"/>
        <v>0.11798742777777778</v>
      </c>
      <c r="NI87" s="43">
        <f t="shared" si="151"/>
        <v>4.2350812681559616E-2</v>
      </c>
      <c r="NJ87" s="43">
        <f t="shared" si="152"/>
        <v>20</v>
      </c>
      <c r="NM87" s="51">
        <v>0.11860800000000001</v>
      </c>
      <c r="NN87" s="51">
        <v>0.56391899999999995</v>
      </c>
      <c r="NO87" s="51">
        <v>0.828735</v>
      </c>
      <c r="NP87" s="51">
        <v>0.19367100000000001</v>
      </c>
      <c r="NQ87" s="51">
        <v>0.37357099999999999</v>
      </c>
      <c r="NR87" s="51">
        <v>0.18970300000000001</v>
      </c>
      <c r="NS87" s="43">
        <f t="shared" si="153"/>
        <v>0.3780345</v>
      </c>
      <c r="NU87" s="51">
        <v>8.7681999999999996E-2</v>
      </c>
      <c r="NV87" s="51">
        <v>0.33590500000000001</v>
      </c>
      <c r="NW87" s="43">
        <f t="shared" si="154"/>
        <v>0.2117935</v>
      </c>
      <c r="NY87" s="50">
        <v>0.75195900000000004</v>
      </c>
      <c r="NZ87" s="50">
        <v>0.29295900000000002</v>
      </c>
      <c r="OA87" s="50">
        <v>0.54683400000000004</v>
      </c>
      <c r="OB87" s="50">
        <v>0.68050900000000003</v>
      </c>
      <c r="OC87" s="50">
        <v>0.64121399999999995</v>
      </c>
      <c r="OD87" s="43">
        <f t="shared" si="88"/>
        <v>0.58269499999999996</v>
      </c>
      <c r="OF87" s="43">
        <f t="shared" si="89"/>
        <v>0.39084099999999999</v>
      </c>
      <c r="OG87" s="43">
        <f t="shared" si="90"/>
        <v>0.10726134051503983</v>
      </c>
      <c r="OH87" s="43">
        <f t="shared" si="91"/>
        <v>13</v>
      </c>
      <c r="OI87" s="74"/>
      <c r="OJ87" s="74"/>
      <c r="OU87" s="75"/>
      <c r="OV87" s="75"/>
      <c r="OW87" s="75"/>
      <c r="OX87" s="75"/>
      <c r="PD87" s="75"/>
      <c r="PE87" s="75"/>
      <c r="PF87" s="75"/>
      <c r="PG87" s="75"/>
      <c r="PH87" s="75"/>
      <c r="PI87" s="75"/>
      <c r="PJ87" s="75"/>
      <c r="PK87" s="75"/>
      <c r="PL87" s="75"/>
      <c r="PM87" s="75"/>
      <c r="PN87" s="75"/>
      <c r="PO87" s="75"/>
      <c r="PV87" s="74"/>
      <c r="PW87" s="74"/>
      <c r="PX87" s="74"/>
      <c r="PY87" s="74"/>
      <c r="PZ87" s="74"/>
      <c r="QA87" s="74"/>
      <c r="QB87" s="74"/>
      <c r="QC87" s="74"/>
      <c r="QD87" s="74"/>
      <c r="QE87" s="74"/>
      <c r="QF87" s="74"/>
      <c r="QG87" s="74"/>
      <c r="QN87" s="74"/>
      <c r="QO87" s="74"/>
      <c r="QP87" s="74"/>
      <c r="QQ87" s="74"/>
      <c r="QR87" s="74"/>
      <c r="QS87" s="74"/>
      <c r="QU87" s="74"/>
      <c r="QV87" s="74"/>
      <c r="QW87" s="74"/>
      <c r="QY87" s="74"/>
      <c r="QZ87" s="74"/>
      <c r="RA87" s="74"/>
      <c r="RG87" s="74"/>
      <c r="RI87" s="74"/>
      <c r="RQ87" s="74"/>
      <c r="RR87" s="74"/>
      <c r="RZ87" s="74"/>
      <c r="SA87" s="74"/>
      <c r="SB87" s="74"/>
      <c r="SC87" s="74"/>
      <c r="SI87" s="74"/>
      <c r="SJ87" s="74"/>
    </row>
    <row r="88" spans="1:504" ht="17" thickBot="1" x14ac:dyDescent="0.25">
      <c r="A88" s="58">
        <v>122</v>
      </c>
      <c r="B88" s="43">
        <f t="shared" si="155"/>
        <v>114</v>
      </c>
      <c r="C88" s="43">
        <v>80</v>
      </c>
      <c r="E88" s="50">
        <v>0.66720999999999997</v>
      </c>
      <c r="F88" s="50">
        <v>0.64275800000000005</v>
      </c>
      <c r="G88" s="50">
        <v>0.77488100000000004</v>
      </c>
      <c r="H88" s="50">
        <v>0.703156</v>
      </c>
      <c r="I88" s="50">
        <v>0.80667999999999995</v>
      </c>
      <c r="J88" s="50">
        <v>0.67782399999999998</v>
      </c>
      <c r="K88" s="50">
        <v>0.53142100000000003</v>
      </c>
      <c r="L88" s="50">
        <v>0.68966099999999997</v>
      </c>
      <c r="M88" s="50">
        <v>0.72712900000000003</v>
      </c>
      <c r="N88" s="50">
        <v>0.685701</v>
      </c>
      <c r="O88" s="99">
        <f t="shared" si="92"/>
        <v>0.69064210000000004</v>
      </c>
      <c r="Q88" s="50">
        <v>0.75710999999999995</v>
      </c>
      <c r="R88" s="50">
        <v>0.92913100000000004</v>
      </c>
      <c r="S88" s="50">
        <v>0.70459000000000005</v>
      </c>
      <c r="T88" s="50">
        <v>0.47770600000000002</v>
      </c>
      <c r="U88" s="99">
        <f t="shared" si="93"/>
        <v>0.71713424999999997</v>
      </c>
      <c r="W88" s="50">
        <v>0.58075299999999996</v>
      </c>
      <c r="X88" s="50">
        <v>0.58847000000000005</v>
      </c>
      <c r="Y88" s="50">
        <v>0.642737</v>
      </c>
      <c r="Z88" s="50">
        <v>0.94856099999999999</v>
      </c>
      <c r="AA88" s="50">
        <v>0.52057900000000001</v>
      </c>
      <c r="AB88" s="50">
        <v>0.626691</v>
      </c>
      <c r="AC88" s="50">
        <v>0.58007699999999995</v>
      </c>
      <c r="AD88" s="99">
        <f t="shared" si="94"/>
        <v>0.64112399999999992</v>
      </c>
      <c r="AF88" s="50">
        <v>0.64346700000000001</v>
      </c>
      <c r="AG88" s="50">
        <v>0.43897700000000001</v>
      </c>
      <c r="AH88" s="50">
        <v>0.64862799999999998</v>
      </c>
      <c r="AI88" s="50">
        <v>0.54064800000000002</v>
      </c>
      <c r="AJ88" s="50">
        <v>0.47067300000000001</v>
      </c>
      <c r="AK88" s="50">
        <v>0.57604599999999995</v>
      </c>
      <c r="AL88" s="50">
        <v>0.29011799999999999</v>
      </c>
      <c r="AM88" s="99">
        <f t="shared" si="95"/>
        <v>0.51550814285714286</v>
      </c>
      <c r="AO88" s="98">
        <f t="shared" si="96"/>
        <v>0.64110212321428572</v>
      </c>
      <c r="AP88" s="98">
        <f>STDEV(O88,U88,AD88,AM88)/SQRT(4)</f>
        <v>4.4729689975853769E-2</v>
      </c>
      <c r="AQ88" s="98">
        <f t="shared" si="98"/>
        <v>28</v>
      </c>
      <c r="AU88" s="51">
        <v>0.31056699999999998</v>
      </c>
      <c r="AV88" s="51">
        <v>0.36265999999999998</v>
      </c>
      <c r="AW88" s="51">
        <v>0.77524899999999997</v>
      </c>
      <c r="AX88" s="51">
        <v>0.238348</v>
      </c>
      <c r="AY88" s="51">
        <v>0.50731499999999996</v>
      </c>
      <c r="AZ88" s="51">
        <v>0.84693600000000002</v>
      </c>
      <c r="BA88" s="51">
        <v>0.48083700000000001</v>
      </c>
      <c r="BB88" s="51">
        <v>0.53489699999999996</v>
      </c>
      <c r="BC88" s="51">
        <v>0.51926899999999998</v>
      </c>
      <c r="BD88" s="51">
        <v>0.47105799999999998</v>
      </c>
      <c r="BE88" s="51">
        <v>0.75505699999999998</v>
      </c>
      <c r="BF88" s="51">
        <v>0.41972900000000002</v>
      </c>
      <c r="BG88" s="51">
        <v>0.85700900000000002</v>
      </c>
      <c r="BH88" s="51">
        <v>0.64636800000000005</v>
      </c>
      <c r="BI88" s="51">
        <v>0.63285100000000005</v>
      </c>
      <c r="BJ88" s="51">
        <v>0.39451199999999997</v>
      </c>
      <c r="BK88" s="51">
        <v>0.58671099999999998</v>
      </c>
      <c r="BL88" s="51">
        <v>0.33130599999999999</v>
      </c>
      <c r="BM88" s="98">
        <f t="shared" si="99"/>
        <v>0.53725994444444436</v>
      </c>
      <c r="BO88" s="50">
        <v>0.56613199999999997</v>
      </c>
      <c r="BP88" s="50">
        <v>0.66009899999999999</v>
      </c>
      <c r="BQ88" s="50">
        <v>0.425707</v>
      </c>
      <c r="BR88" s="50">
        <v>0.67745200000000005</v>
      </c>
      <c r="BS88" s="50">
        <v>0.51819599999999999</v>
      </c>
      <c r="BT88" s="50">
        <v>0.47648699999999999</v>
      </c>
      <c r="BU88" s="98">
        <f t="shared" si="100"/>
        <v>0.55401216666666675</v>
      </c>
      <c r="BW88" s="50">
        <v>0.75918799999999997</v>
      </c>
      <c r="BX88" s="50">
        <v>0.69479199999999997</v>
      </c>
      <c r="BY88" s="50">
        <v>0.649752</v>
      </c>
      <c r="BZ88" s="50">
        <v>0.65235600000000005</v>
      </c>
      <c r="CA88" s="98">
        <f t="shared" si="101"/>
        <v>0.68902200000000002</v>
      </c>
      <c r="CC88" s="51">
        <v>0.88805199999999995</v>
      </c>
      <c r="CD88" s="51">
        <v>0.52746199999999999</v>
      </c>
      <c r="CE88" s="51">
        <v>0.80283499999999997</v>
      </c>
      <c r="CF88" s="51">
        <v>0.57648500000000003</v>
      </c>
      <c r="CG88" s="51">
        <v>0.686836</v>
      </c>
      <c r="CH88" s="51">
        <v>0.83194100000000004</v>
      </c>
      <c r="CI88" s="51">
        <v>0.70028000000000001</v>
      </c>
      <c r="CJ88" s="51">
        <v>0.94267000000000001</v>
      </c>
      <c r="CK88" s="51">
        <v>0.49770900000000001</v>
      </c>
      <c r="CL88" s="51">
        <v>6.6216999999999998E-2</v>
      </c>
      <c r="CM88" s="98">
        <f t="shared" si="102"/>
        <v>0.65204870000000004</v>
      </c>
      <c r="CO88" s="50">
        <v>0.54047299999999998</v>
      </c>
      <c r="CP88" s="50">
        <v>0.62643400000000005</v>
      </c>
      <c r="CQ88" s="50">
        <v>0.459258</v>
      </c>
      <c r="CR88" s="50">
        <v>0.62836800000000004</v>
      </c>
      <c r="CS88" s="50">
        <v>0.38149499999999997</v>
      </c>
      <c r="CT88" s="98">
        <f t="shared" si="103"/>
        <v>0.52720560000000005</v>
      </c>
      <c r="CV88" s="98">
        <f t="shared" si="104"/>
        <v>0.59190968222222229</v>
      </c>
      <c r="CW88" s="98">
        <f t="shared" si="105"/>
        <v>7.3581481203036633E-2</v>
      </c>
      <c r="CX88" s="98">
        <f t="shared" si="106"/>
        <v>43</v>
      </c>
      <c r="DB88" s="50">
        <v>0.56599900000000003</v>
      </c>
      <c r="DC88" s="50">
        <v>0.55381999999999998</v>
      </c>
      <c r="DD88" s="50">
        <v>0.43607499999999999</v>
      </c>
      <c r="DE88" s="50">
        <v>0.18590200000000001</v>
      </c>
      <c r="DF88" s="50">
        <v>1.106941</v>
      </c>
      <c r="DG88" s="50">
        <v>0.82978300000000005</v>
      </c>
      <c r="DH88" s="98">
        <f t="shared" si="107"/>
        <v>0.61308666666666667</v>
      </c>
      <c r="DJ88" s="50">
        <v>0.25272499999999998</v>
      </c>
      <c r="DK88" s="50">
        <v>0.25528699999999999</v>
      </c>
      <c r="DL88" s="50">
        <v>0.41027200000000003</v>
      </c>
      <c r="DM88" s="50">
        <v>0.28216999999999998</v>
      </c>
      <c r="DN88" s="50">
        <v>0.55637300000000001</v>
      </c>
      <c r="DO88" s="50">
        <v>0.62831999999999999</v>
      </c>
      <c r="DP88" s="50">
        <v>0.54640599999999995</v>
      </c>
      <c r="DQ88" s="50">
        <v>0.92338200000000004</v>
      </c>
      <c r="DR88" s="50">
        <v>0.35522700000000001</v>
      </c>
      <c r="DS88" s="50">
        <v>0.37807000000000002</v>
      </c>
      <c r="DT88" s="50">
        <v>0.44678600000000002</v>
      </c>
      <c r="DU88" s="50">
        <v>0.72592199999999996</v>
      </c>
      <c r="DV88" s="50">
        <v>0.72392800000000002</v>
      </c>
      <c r="DW88" s="98">
        <f t="shared" si="108"/>
        <v>0.49883600000000006</v>
      </c>
      <c r="DY88" s="50">
        <v>0.46361799999999997</v>
      </c>
      <c r="DZ88" s="50">
        <v>0.65839999999999999</v>
      </c>
      <c r="EA88" s="50">
        <v>0.25794800000000001</v>
      </c>
      <c r="EB88" s="50">
        <v>0.388573</v>
      </c>
      <c r="EC88" s="50">
        <v>0.88706300000000005</v>
      </c>
      <c r="ED88" s="98">
        <f t="shared" si="109"/>
        <v>0.53112040000000005</v>
      </c>
      <c r="EF88" s="50">
        <v>0.17260400000000001</v>
      </c>
      <c r="EG88" s="50">
        <v>0.41739599999999999</v>
      </c>
      <c r="EH88" s="50">
        <v>0.45248500000000003</v>
      </c>
      <c r="EI88" s="50">
        <v>0.74497500000000005</v>
      </c>
      <c r="EJ88" s="50">
        <v>0.29826599999999998</v>
      </c>
      <c r="EK88" s="98">
        <f t="shared" si="110"/>
        <v>0.41714520000000005</v>
      </c>
      <c r="EM88" s="98">
        <f t="shared" si="111"/>
        <v>0.51504706666666666</v>
      </c>
      <c r="EN88" s="98">
        <f t="shared" si="112"/>
        <v>4.0535672964165728E-2</v>
      </c>
      <c r="EO88" s="98">
        <f t="shared" si="113"/>
        <v>29</v>
      </c>
      <c r="ER88" s="50">
        <v>0.37205100000000002</v>
      </c>
      <c r="ES88" s="50">
        <v>0.917655</v>
      </c>
      <c r="ET88" s="50">
        <v>0.96899500000000005</v>
      </c>
      <c r="EU88" s="98">
        <f t="shared" si="114"/>
        <v>0.75290033333333339</v>
      </c>
      <c r="EW88" s="50">
        <v>0.343698</v>
      </c>
      <c r="EX88" s="50">
        <v>0.32602199999999998</v>
      </c>
      <c r="EY88" s="50">
        <v>0.243088</v>
      </c>
      <c r="EZ88" s="50">
        <v>0.30550500000000003</v>
      </c>
      <c r="FA88" s="50">
        <v>0.455376</v>
      </c>
      <c r="FB88" s="50">
        <v>0.28307300000000002</v>
      </c>
      <c r="FC88" s="98">
        <f t="shared" si="115"/>
        <v>0.326127</v>
      </c>
      <c r="FE88" s="50">
        <v>0.68727400000000005</v>
      </c>
      <c r="FF88" s="50">
        <v>0.71817399999999998</v>
      </c>
      <c r="FG88" s="50">
        <v>0.46578399999999998</v>
      </c>
      <c r="FH88" s="50">
        <v>0.60766699999999996</v>
      </c>
      <c r="FI88" s="50">
        <v>0.52469900000000003</v>
      </c>
      <c r="FJ88" s="50">
        <v>0.65037100000000003</v>
      </c>
      <c r="FK88" s="50">
        <v>0.39271800000000001</v>
      </c>
      <c r="FL88" s="50">
        <v>0.26134800000000002</v>
      </c>
      <c r="FM88" s="50">
        <v>0.59364799999999995</v>
      </c>
      <c r="FN88" s="50">
        <v>0.62960300000000002</v>
      </c>
      <c r="FO88" s="98">
        <f t="shared" si="116"/>
        <v>0.55312860000000008</v>
      </c>
      <c r="FQ88" s="51">
        <v>0.32555000000000001</v>
      </c>
      <c r="FR88" s="51">
        <v>1.0623819999999999</v>
      </c>
      <c r="FS88" s="51">
        <v>0.84703799999999996</v>
      </c>
      <c r="FT88" s="98">
        <f t="shared" si="117"/>
        <v>0.74498999999999993</v>
      </c>
      <c r="FV88" s="98">
        <f t="shared" si="118"/>
        <v>0.59428648333333334</v>
      </c>
      <c r="FW88" s="98">
        <f t="shared" si="119"/>
        <v>0.1006120367258988</v>
      </c>
      <c r="FX88" s="98">
        <f t="shared" si="120"/>
        <v>22</v>
      </c>
      <c r="GA88" s="50">
        <v>0.53036000000000005</v>
      </c>
      <c r="GB88" s="50">
        <v>0.66110800000000003</v>
      </c>
      <c r="GC88" s="98">
        <f t="shared" si="121"/>
        <v>0.59573399999999999</v>
      </c>
      <c r="GE88" s="105">
        <v>0.49428499999999997</v>
      </c>
      <c r="GF88" s="51">
        <v>0.54903599999999997</v>
      </c>
      <c r="GG88" s="51">
        <v>0.15920899999999999</v>
      </c>
      <c r="GH88" s="98">
        <f t="shared" si="122"/>
        <v>0.35412250000000001</v>
      </c>
      <c r="GJ88" s="50">
        <v>0.72047399999999995</v>
      </c>
      <c r="GK88" s="50">
        <v>0.33147100000000002</v>
      </c>
      <c r="GL88" s="50">
        <v>0.73893900000000001</v>
      </c>
      <c r="GM88" s="98">
        <f t="shared" si="123"/>
        <v>0.59696133333333334</v>
      </c>
      <c r="GO88" s="51">
        <v>0.53437299999999999</v>
      </c>
      <c r="GP88" s="51">
        <v>0.31121900000000002</v>
      </c>
      <c r="GQ88" s="51">
        <v>0.41344799999999998</v>
      </c>
      <c r="GR88" s="51">
        <v>0.41152300000000003</v>
      </c>
      <c r="GS88" s="51">
        <v>0.57817600000000002</v>
      </c>
      <c r="GT88" s="51">
        <v>0.58964499999999997</v>
      </c>
      <c r="GU88" s="51">
        <v>0.78300899999999996</v>
      </c>
      <c r="GV88" s="51">
        <v>0.68859700000000001</v>
      </c>
      <c r="GW88" s="51">
        <v>0.66650100000000001</v>
      </c>
      <c r="GX88" s="43">
        <f t="shared" si="124"/>
        <v>0.55294344444444443</v>
      </c>
      <c r="GZ88" s="98">
        <f t="shared" si="83"/>
        <v>0.51027570833333324</v>
      </c>
      <c r="HA88" s="98">
        <f t="shared" si="84"/>
        <v>5.7341843667329008E-2</v>
      </c>
      <c r="HB88" s="43">
        <f t="shared" si="125"/>
        <v>17</v>
      </c>
      <c r="HG88" s="51">
        <v>0.31056699999999998</v>
      </c>
      <c r="HH88" s="51">
        <v>0.36265999999999998</v>
      </c>
      <c r="HI88" s="51">
        <v>0.77524899999999997</v>
      </c>
      <c r="HJ88" s="51">
        <v>0.238348</v>
      </c>
      <c r="HK88" s="51">
        <v>0.50731499999999996</v>
      </c>
      <c r="HL88" s="51">
        <v>0.84693600000000002</v>
      </c>
      <c r="HM88" s="51">
        <v>0.48083700000000001</v>
      </c>
      <c r="HN88" s="51">
        <v>0.53489699999999996</v>
      </c>
      <c r="HO88" s="51">
        <v>0.51926899999999998</v>
      </c>
      <c r="HP88" s="51">
        <v>0.47105799999999998</v>
      </c>
      <c r="HQ88" s="51">
        <v>0.75505699999999998</v>
      </c>
      <c r="HR88" s="51">
        <v>0.41972900000000002</v>
      </c>
      <c r="HS88" s="51">
        <v>0.85700900000000002</v>
      </c>
      <c r="HT88" s="51">
        <v>0.64636800000000005</v>
      </c>
      <c r="HU88" s="51">
        <v>0.63285100000000005</v>
      </c>
      <c r="HV88" s="51">
        <v>0.39451199999999997</v>
      </c>
      <c r="HW88" s="51">
        <v>0.58671099999999998</v>
      </c>
      <c r="HX88" s="51">
        <v>0.33130599999999999</v>
      </c>
      <c r="HY88" s="111">
        <f t="shared" si="126"/>
        <v>0.53725994444444436</v>
      </c>
      <c r="IA88" s="50">
        <v>0.56613199999999997</v>
      </c>
      <c r="IB88" s="50">
        <v>0.66009899999999999</v>
      </c>
      <c r="IC88" s="50">
        <v>0.425707</v>
      </c>
      <c r="ID88" s="50">
        <v>0.67745200000000005</v>
      </c>
      <c r="IE88" s="50">
        <v>0.51819599999999999</v>
      </c>
      <c r="IF88" s="50">
        <v>0.47648699999999999</v>
      </c>
      <c r="IG88" s="96">
        <f t="shared" si="127"/>
        <v>0.55401216666666675</v>
      </c>
      <c r="II88" s="50">
        <v>0.75918799999999997</v>
      </c>
      <c r="IJ88" s="50">
        <v>0.69479199999999997</v>
      </c>
      <c r="IK88" s="50">
        <v>0.649752</v>
      </c>
      <c r="IL88" s="86">
        <v>0.65235600000000005</v>
      </c>
      <c r="IM88" s="112">
        <f t="shared" si="128"/>
        <v>0.68902200000000002</v>
      </c>
      <c r="IN88" s="74"/>
      <c r="IO88" s="99">
        <f t="shared" si="129"/>
        <v>0.5934313703703703</v>
      </c>
      <c r="IP88" s="99">
        <f t="shared" si="130"/>
        <v>4.8039343570617045E-2</v>
      </c>
      <c r="IQ88" s="99">
        <f t="shared" si="131"/>
        <v>28</v>
      </c>
      <c r="IR88" s="74"/>
      <c r="IS88" s="74"/>
      <c r="IT88" s="50">
        <v>0.59239900000000001</v>
      </c>
      <c r="IU88" s="50">
        <v>0.70483600000000002</v>
      </c>
      <c r="IV88" s="50">
        <v>0.62730600000000003</v>
      </c>
      <c r="IW88" s="50">
        <v>0.63658999999999999</v>
      </c>
      <c r="IX88" s="50">
        <v>0.380942</v>
      </c>
      <c r="IY88" s="50">
        <v>0.50485599999999997</v>
      </c>
      <c r="IZ88" s="50">
        <v>0.66534499999999996</v>
      </c>
      <c r="JA88" s="43">
        <f t="shared" si="132"/>
        <v>0.58746771428571432</v>
      </c>
      <c r="JC88" s="50">
        <v>0.329953</v>
      </c>
      <c r="JD88" s="50">
        <v>0.68679699999999999</v>
      </c>
      <c r="JE88" s="50">
        <v>0.78732999999999997</v>
      </c>
      <c r="JF88" s="43">
        <f t="shared" si="133"/>
        <v>0.60136000000000001</v>
      </c>
      <c r="JH88" s="51">
        <v>0.47051199999999999</v>
      </c>
      <c r="JI88" s="51">
        <v>0.57463299999999995</v>
      </c>
      <c r="JJ88" s="152">
        <v>0.915883</v>
      </c>
      <c r="JK88" s="51">
        <v>0.73226599999999997</v>
      </c>
      <c r="JL88" s="51">
        <v>0.637212</v>
      </c>
      <c r="JM88" s="51">
        <v>0.66338799999999998</v>
      </c>
      <c r="JN88" s="51">
        <v>0.61767899999999998</v>
      </c>
      <c r="JO88" s="51">
        <v>0.80189200000000005</v>
      </c>
      <c r="JP88" s="51">
        <v>0.450326</v>
      </c>
      <c r="JQ88" s="51">
        <v>0.691307</v>
      </c>
      <c r="JR88" s="51">
        <v>0.89211499999999999</v>
      </c>
      <c r="JS88" s="43">
        <f t="shared" si="134"/>
        <v>0.67701936363636372</v>
      </c>
      <c r="JU88" s="43">
        <f t="shared" si="85"/>
        <v>0.59441385714285722</v>
      </c>
      <c r="JV88" s="43">
        <f t="shared" si="86"/>
        <v>6.9461428571428443E-3</v>
      </c>
      <c r="JW88" s="43">
        <f t="shared" si="87"/>
        <v>10</v>
      </c>
      <c r="JZ88" s="50">
        <v>-1.3141999999999999E-2</v>
      </c>
      <c r="KA88" s="50">
        <v>0.57898499999999997</v>
      </c>
      <c r="KB88" s="50">
        <v>-1.5643000000000001E-2</v>
      </c>
      <c r="KC88" s="50">
        <v>3.6684000000000001E-2</v>
      </c>
      <c r="KD88" s="50">
        <v>6.0581000000000003E-2</v>
      </c>
      <c r="KE88" s="50">
        <v>4.9728000000000001E-2</v>
      </c>
      <c r="KF88" s="50">
        <v>-3.9463999999999999E-2</v>
      </c>
      <c r="KG88" s="50">
        <v>5.8242000000000002E-2</v>
      </c>
      <c r="KH88" s="50">
        <v>0.23211300000000001</v>
      </c>
      <c r="KI88" s="50">
        <v>9.5117999999999994E-2</v>
      </c>
      <c r="KJ88" s="43">
        <f t="shared" si="135"/>
        <v>0.1043202</v>
      </c>
      <c r="KL88" s="50">
        <v>0.14039399999999999</v>
      </c>
      <c r="KM88" s="50">
        <v>0.26571899999999998</v>
      </c>
      <c r="KN88" s="50">
        <v>0.12715699999999999</v>
      </c>
      <c r="KO88" s="50">
        <v>0.126161</v>
      </c>
      <c r="KP88" s="50">
        <v>8.6978E-2</v>
      </c>
      <c r="KQ88" s="43">
        <f t="shared" si="136"/>
        <v>0.14928179999999996</v>
      </c>
      <c r="KS88" s="50">
        <v>8.3030000000000007E-2</v>
      </c>
      <c r="KT88" s="50">
        <v>3.2400000000000001E-4</v>
      </c>
      <c r="KU88" s="50">
        <v>7.7134999999999995E-2</v>
      </c>
      <c r="KV88" s="43">
        <f t="shared" si="137"/>
        <v>5.3496333333333333E-2</v>
      </c>
      <c r="KX88" s="43">
        <f t="shared" si="138"/>
        <v>0.1023661111111111</v>
      </c>
      <c r="KY88" s="43">
        <f t="shared" si="139"/>
        <v>2.7668139039197147E-2</v>
      </c>
      <c r="KZ88" s="43">
        <f>COUNT(JZ88:KV88)-3</f>
        <v>18</v>
      </c>
      <c r="LD88" s="50">
        <v>0.75918799999999997</v>
      </c>
      <c r="LE88" s="50">
        <v>0.69479199999999997</v>
      </c>
      <c r="LF88" s="50">
        <v>0.649752</v>
      </c>
      <c r="LG88" s="50">
        <v>0.65235600000000005</v>
      </c>
      <c r="LH88" s="98">
        <f t="shared" si="141"/>
        <v>0.68902200000000002</v>
      </c>
      <c r="LJ88" s="51">
        <v>0.88805199999999995</v>
      </c>
      <c r="LK88" s="51">
        <v>0.52746199999999999</v>
      </c>
      <c r="LL88" s="51">
        <v>0.80283499999999997</v>
      </c>
      <c r="LM88" s="51">
        <v>0.57648500000000003</v>
      </c>
      <c r="LN88" s="51">
        <v>0.686836</v>
      </c>
      <c r="LO88" s="51">
        <v>0.83194100000000004</v>
      </c>
      <c r="LP88" s="51">
        <v>0.70028000000000001</v>
      </c>
      <c r="LQ88" s="51">
        <v>0.94267000000000001</v>
      </c>
      <c r="LR88" s="51">
        <v>0.49770900000000001</v>
      </c>
      <c r="LS88" s="51">
        <v>6.6216999999999998E-2</v>
      </c>
      <c r="LT88" s="98">
        <f t="shared" si="142"/>
        <v>0.65204870000000004</v>
      </c>
      <c r="LV88" s="50">
        <v>0.54047299999999998</v>
      </c>
      <c r="LW88" s="50">
        <v>0.62643400000000005</v>
      </c>
      <c r="LX88" s="50">
        <v>0.459258</v>
      </c>
      <c r="LY88" s="50">
        <v>0.62836800000000004</v>
      </c>
      <c r="LZ88" s="50">
        <v>0.38149499999999997</v>
      </c>
      <c r="MA88" s="99">
        <f t="shared" si="143"/>
        <v>0.52720560000000005</v>
      </c>
      <c r="MB88" s="74"/>
      <c r="MC88" s="99">
        <f t="shared" si="144"/>
        <v>0.62275876666666674</v>
      </c>
      <c r="MD88" s="99">
        <f t="shared" si="145"/>
        <v>4.8954271087901603E-2</v>
      </c>
      <c r="ME88" s="98">
        <f t="shared" si="146"/>
        <v>19</v>
      </c>
      <c r="MH88" s="50">
        <v>0.13741500000000001</v>
      </c>
      <c r="MI88" s="50">
        <v>8.3932000000000007E-2</v>
      </c>
      <c r="MJ88" s="50">
        <v>7.6383999999999994E-2</v>
      </c>
      <c r="MK88" s="50">
        <v>0.24767400000000001</v>
      </c>
      <c r="ML88" s="50">
        <v>0.2001</v>
      </c>
      <c r="MM88" s="50">
        <v>0.39552799999999999</v>
      </c>
      <c r="MN88" s="50">
        <v>0.32045400000000002</v>
      </c>
      <c r="MO88" s="50">
        <v>0.21279999999999999</v>
      </c>
      <c r="MP88" s="50">
        <v>0.251944</v>
      </c>
      <c r="MQ88" s="50">
        <v>6.0014999999999999E-2</v>
      </c>
      <c r="MR88" s="43">
        <f t="shared" si="147"/>
        <v>0.19862459999999998</v>
      </c>
      <c r="MT88" s="50">
        <v>9.7188999999999998E-2</v>
      </c>
      <c r="MU88" s="50">
        <v>9.6054E-2</v>
      </c>
      <c r="MV88" s="50">
        <v>1.958E-2</v>
      </c>
      <c r="MW88" s="50">
        <v>0.102313</v>
      </c>
      <c r="MX88" s="43">
        <f t="shared" si="148"/>
        <v>7.8783999999999993E-2</v>
      </c>
      <c r="MZ88" s="50">
        <v>4.1050999999999997E-2</v>
      </c>
      <c r="NA88" s="50">
        <v>6.9979E-2</v>
      </c>
      <c r="NB88" s="50">
        <v>7.4740000000000001E-2</v>
      </c>
      <c r="NC88" s="50">
        <v>7.3640999999999998E-2</v>
      </c>
      <c r="ND88" s="50">
        <v>5.3108000000000002E-2</v>
      </c>
      <c r="NE88" s="50">
        <v>9.1152999999999998E-2</v>
      </c>
      <c r="NF88" s="43">
        <f t="shared" si="149"/>
        <v>6.7278666666666667E-2</v>
      </c>
      <c r="NH88" s="43">
        <f t="shared" si="150"/>
        <v>0.11489575555555555</v>
      </c>
      <c r="NI88" s="43">
        <f t="shared" si="151"/>
        <v>4.1995962971771675E-2</v>
      </c>
      <c r="NJ88" s="43">
        <f t="shared" si="152"/>
        <v>20</v>
      </c>
      <c r="NM88" s="51">
        <v>0.17260200000000001</v>
      </c>
      <c r="NN88" s="51">
        <v>0.68404699999999996</v>
      </c>
      <c r="NO88" s="51">
        <v>0.61853100000000005</v>
      </c>
      <c r="NP88" s="51">
        <v>0.20647599999999999</v>
      </c>
      <c r="NQ88" s="51">
        <v>0.402202</v>
      </c>
      <c r="NR88" s="51">
        <v>0.146034</v>
      </c>
      <c r="NS88" s="43">
        <f t="shared" si="153"/>
        <v>0.37164866666666657</v>
      </c>
      <c r="NU88" s="51">
        <v>8.8256000000000001E-2</v>
      </c>
      <c r="NV88" s="51">
        <v>0.30266999999999999</v>
      </c>
      <c r="NW88" s="43">
        <f t="shared" si="154"/>
        <v>0.195463</v>
      </c>
      <c r="NY88" s="50">
        <v>0.68925499999999995</v>
      </c>
      <c r="NZ88" s="50">
        <v>0.336032</v>
      </c>
      <c r="OA88" s="50">
        <v>0.56381199999999998</v>
      </c>
      <c r="OB88" s="50">
        <v>0.58895699999999995</v>
      </c>
      <c r="OC88" s="50">
        <v>0.57562000000000002</v>
      </c>
      <c r="OD88" s="43">
        <f t="shared" si="88"/>
        <v>0.55073519999999987</v>
      </c>
      <c r="OF88" s="43">
        <f t="shared" si="89"/>
        <v>0.37261562222222216</v>
      </c>
      <c r="OG88" s="43">
        <f t="shared" si="90"/>
        <v>0.10255938974645344</v>
      </c>
      <c r="OH88" s="43">
        <f t="shared" si="91"/>
        <v>13</v>
      </c>
      <c r="OI88" s="74"/>
      <c r="OJ88" s="74"/>
      <c r="OU88" s="75"/>
      <c r="OV88" s="75"/>
      <c r="OW88" s="75"/>
      <c r="OX88" s="75"/>
      <c r="PD88" s="75"/>
      <c r="PE88" s="75"/>
      <c r="PF88" s="75"/>
      <c r="PG88" s="75"/>
      <c r="PH88" s="75"/>
      <c r="PI88" s="75"/>
      <c r="PJ88" s="75"/>
      <c r="PK88" s="75"/>
      <c r="PL88" s="75"/>
      <c r="PM88" s="75"/>
      <c r="PN88" s="75"/>
      <c r="PO88" s="75"/>
      <c r="PV88" s="74"/>
      <c r="PW88" s="74"/>
      <c r="PX88" s="74"/>
      <c r="PY88" s="74"/>
      <c r="PZ88" s="74"/>
      <c r="QA88" s="74"/>
      <c r="QB88" s="74"/>
      <c r="QC88" s="74"/>
      <c r="QD88" s="74"/>
      <c r="QE88" s="74"/>
      <c r="QF88" s="74"/>
      <c r="QG88" s="74"/>
      <c r="QN88" s="74"/>
      <c r="QO88" s="74"/>
      <c r="QP88" s="74"/>
      <c r="QQ88" s="74"/>
      <c r="QR88" s="74"/>
      <c r="QS88" s="74"/>
      <c r="QU88" s="74"/>
      <c r="QV88" s="74"/>
      <c r="QW88" s="74"/>
      <c r="QY88" s="74"/>
      <c r="QZ88" s="74"/>
      <c r="RA88" s="74"/>
      <c r="RG88" s="74"/>
      <c r="RI88" s="74"/>
      <c r="RQ88" s="74"/>
      <c r="RR88" s="74"/>
      <c r="RZ88" s="74"/>
      <c r="SA88" s="74"/>
      <c r="SB88" s="74"/>
      <c r="SC88" s="74"/>
      <c r="SI88" s="74"/>
      <c r="SJ88" s="74"/>
    </row>
    <row r="89" spans="1:504" ht="17" thickBot="1" x14ac:dyDescent="0.25">
      <c r="A89" s="58"/>
      <c r="E89" s="97">
        <f>MAX(E12:E88)</f>
        <v>0.86344699999999996</v>
      </c>
      <c r="F89" s="97">
        <f t="shared" ref="F89:N89" si="156">MAX(F12:F88)</f>
        <v>0.74315600000000004</v>
      </c>
      <c r="G89" s="97">
        <f t="shared" si="156"/>
        <v>0.82459300000000002</v>
      </c>
      <c r="H89" s="97">
        <f t="shared" si="156"/>
        <v>0.75287899999999996</v>
      </c>
      <c r="I89" s="97">
        <f t="shared" si="156"/>
        <v>1.0301880000000001</v>
      </c>
      <c r="J89" s="97">
        <f t="shared" si="156"/>
        <v>0.76820299999999997</v>
      </c>
      <c r="K89" s="97">
        <f t="shared" si="156"/>
        <v>0.538995</v>
      </c>
      <c r="L89" s="97">
        <f t="shared" si="156"/>
        <v>0.72146699999999997</v>
      </c>
      <c r="M89" s="97">
        <f t="shared" si="156"/>
        <v>0.83294199999999996</v>
      </c>
      <c r="N89" s="97">
        <f t="shared" si="156"/>
        <v>0.77723699999999996</v>
      </c>
      <c r="O89" s="116">
        <f>AVERAGE(E68,F71,G81,H86,I52,J81,K45,L74,M72,N59)</f>
        <v>0.78531069999999992</v>
      </c>
      <c r="P89" s="113"/>
      <c r="Q89" s="97">
        <f>MAX(Q12:Q88)</f>
        <v>0.86422100000000002</v>
      </c>
      <c r="R89" s="97">
        <f t="shared" ref="R89:T89" si="157">MAX(R12:R88)</f>
        <v>1.0613140000000001</v>
      </c>
      <c r="S89" s="97">
        <f t="shared" si="157"/>
        <v>0.91906100000000002</v>
      </c>
      <c r="T89" s="97">
        <f t="shared" si="157"/>
        <v>0.63466100000000003</v>
      </c>
      <c r="U89" s="114">
        <f>AVERAGE(Q76,R68,S70,T44)</f>
        <v>0.86981425000000001</v>
      </c>
      <c r="V89" s="113"/>
      <c r="W89" s="97">
        <f>MAX(W12:W88)</f>
        <v>0.63863599999999998</v>
      </c>
      <c r="X89" s="97">
        <f t="shared" ref="X89:AC89" si="158">MAX(X12:X88)</f>
        <v>0.74831499999999995</v>
      </c>
      <c r="Y89" s="97">
        <f t="shared" si="158"/>
        <v>0.642737</v>
      </c>
      <c r="Z89" s="97">
        <f t="shared" si="158"/>
        <v>0.94856099999999999</v>
      </c>
      <c r="AA89" s="97">
        <f t="shared" si="158"/>
        <v>0.60278500000000002</v>
      </c>
      <c r="AB89" s="97">
        <f t="shared" si="158"/>
        <v>0.73078699999999996</v>
      </c>
      <c r="AC89" s="97">
        <f t="shared" si="158"/>
        <v>0.67777299999999996</v>
      </c>
      <c r="AD89" s="116">
        <f>AVERAGE(W80,X56,Y88,Z88,AA71,AB48,AC75)</f>
        <v>0.71279914285714285</v>
      </c>
      <c r="AE89" s="113"/>
      <c r="AF89" s="97">
        <f>MAX(AF12:AF88)</f>
        <v>0.65791599999999995</v>
      </c>
      <c r="AG89" s="97">
        <f t="shared" ref="AG89:AL89" si="159">MAX(AG12:AG88)</f>
        <v>0.58637399999999995</v>
      </c>
      <c r="AH89" s="97">
        <f t="shared" si="159"/>
        <v>0.76818799999999998</v>
      </c>
      <c r="AI89" s="97">
        <f t="shared" si="159"/>
        <v>0.57311800000000002</v>
      </c>
      <c r="AJ89" s="97">
        <f t="shared" si="159"/>
        <v>0.56149499999999997</v>
      </c>
      <c r="AK89" s="97">
        <f t="shared" si="159"/>
        <v>0.62696099999999999</v>
      </c>
      <c r="AL89" s="97">
        <f t="shared" si="159"/>
        <v>0.470333</v>
      </c>
      <c r="AM89" s="114">
        <f>AVERAGE(AF86,AG83,AH79,AI86,AJ50,AK84,AL34)</f>
        <v>0.60634071428571423</v>
      </c>
      <c r="AO89" s="121">
        <f t="shared" si="96"/>
        <v>0.74356620178571431</v>
      </c>
      <c r="AP89" s="122">
        <f>STDEV(O89,U89,AD89,AM89)/SQRT(4)</f>
        <v>5.5870847454796729E-2</v>
      </c>
      <c r="AQ89" s="44"/>
      <c r="AU89" s="97">
        <f>MAX(AU12:AU88)</f>
        <v>0.47231899999999999</v>
      </c>
      <c r="AV89" s="97">
        <f t="shared" ref="AV89:BL89" si="160">MAX(AV12:AV88)</f>
        <v>0.55506800000000001</v>
      </c>
      <c r="AW89" s="97">
        <f t="shared" si="160"/>
        <v>0.89605900000000005</v>
      </c>
      <c r="AX89" s="97">
        <f t="shared" si="160"/>
        <v>0.53623699999999996</v>
      </c>
      <c r="AY89" s="97">
        <f t="shared" si="160"/>
        <v>0.61179899999999998</v>
      </c>
      <c r="AZ89" s="97">
        <f t="shared" si="160"/>
        <v>0.94159099999999996</v>
      </c>
      <c r="BA89" s="97">
        <f t="shared" si="160"/>
        <v>0.77774299999999996</v>
      </c>
      <c r="BB89" s="97">
        <f t="shared" si="160"/>
        <v>0.67721900000000002</v>
      </c>
      <c r="BC89" s="97">
        <f t="shared" si="160"/>
        <v>0.70787299999999997</v>
      </c>
      <c r="BD89" s="97">
        <f t="shared" si="160"/>
        <v>0.75121899999999997</v>
      </c>
      <c r="BE89" s="97">
        <f t="shared" si="160"/>
        <v>0.96947300000000003</v>
      </c>
      <c r="BF89" s="97">
        <f t="shared" si="160"/>
        <v>0.59595900000000002</v>
      </c>
      <c r="BG89" s="97">
        <f t="shared" si="160"/>
        <v>0.92359000000000002</v>
      </c>
      <c r="BH89" s="97">
        <f t="shared" si="160"/>
        <v>0.68747800000000003</v>
      </c>
      <c r="BI89" s="97">
        <f t="shared" si="160"/>
        <v>0.89089799999999997</v>
      </c>
      <c r="BJ89" s="97">
        <f t="shared" si="160"/>
        <v>0.47070000000000001</v>
      </c>
      <c r="BK89" s="97">
        <f t="shared" si="160"/>
        <v>0.70747400000000005</v>
      </c>
      <c r="BL89" s="97">
        <f t="shared" si="160"/>
        <v>0.51460099999999998</v>
      </c>
      <c r="BM89" s="116">
        <f>AVERAGE(AU48,AV69,AW76,AX33,AY50,AZ60,BA47,BB51,BD42,BC74,BE60,BF59,BG84,BH87,BI48,BJ82,BK83,BL29)</f>
        <v>0.70485000000000009</v>
      </c>
      <c r="BO89" s="97">
        <f>MAX(BO12:BO88)</f>
        <v>0.58333699999999999</v>
      </c>
      <c r="BP89" s="97">
        <f t="shared" ref="BP89:BT89" si="161">MAX(BP12:BP88)</f>
        <v>0.736097</v>
      </c>
      <c r="BQ89" s="97">
        <f t="shared" si="161"/>
        <v>0.49881199999999998</v>
      </c>
      <c r="BR89" s="97">
        <f t="shared" si="161"/>
        <v>0.84454300000000004</v>
      </c>
      <c r="BS89" s="97">
        <f t="shared" si="161"/>
        <v>0.70971799999999996</v>
      </c>
      <c r="BT89" s="97">
        <f t="shared" si="161"/>
        <v>0.55932499999999996</v>
      </c>
      <c r="BU89" s="116">
        <f>AVERAGE(BO87,BP61,BQ63,BR37,BS77,BT82)</f>
        <v>0.6553053333333333</v>
      </c>
      <c r="BW89" s="97">
        <f>MAX(BW12:BW88)</f>
        <v>0.81499100000000002</v>
      </c>
      <c r="BX89" s="97">
        <f t="shared" ref="BX89:BZ89" si="162">MAX(BX12:BX88)</f>
        <v>0.91777500000000001</v>
      </c>
      <c r="BY89" s="97">
        <f t="shared" si="162"/>
        <v>0.81043100000000001</v>
      </c>
      <c r="BZ89" s="97">
        <f t="shared" si="162"/>
        <v>0.75902400000000003</v>
      </c>
      <c r="CA89" s="117">
        <f>MAX(BW65,BX58,BY64,BZ79)</f>
        <v>0.91777500000000001</v>
      </c>
      <c r="CC89" s="97">
        <f>MAX(CC12:CC88)</f>
        <v>1.0161169999999999</v>
      </c>
      <c r="CD89" s="97">
        <f t="shared" ref="CD89:CL89" si="163">MAX(CD12:CD88)</f>
        <v>0.57180299999999995</v>
      </c>
      <c r="CE89" s="97">
        <f t="shared" si="163"/>
        <v>0.91254299999999999</v>
      </c>
      <c r="CF89" s="97">
        <f t="shared" si="163"/>
        <v>0.64989200000000003</v>
      </c>
      <c r="CG89" s="97">
        <f t="shared" si="163"/>
        <v>0.73904199999999998</v>
      </c>
      <c r="CH89" s="97">
        <f t="shared" si="163"/>
        <v>0.96953999999999996</v>
      </c>
      <c r="CI89" s="97">
        <f t="shared" si="163"/>
        <v>0.896007</v>
      </c>
      <c r="CJ89" s="97">
        <f t="shared" si="163"/>
        <v>0.99111499999999997</v>
      </c>
      <c r="CK89" s="97">
        <f t="shared" si="163"/>
        <v>0.54534700000000003</v>
      </c>
      <c r="CL89" s="97">
        <f t="shared" si="163"/>
        <v>0.535022</v>
      </c>
      <c r="CM89" s="118">
        <f>AVERAGE(CC84,CD86,CE57,CF34,CG39,CH51,CI33,CJ83,CK63,CL42)</f>
        <v>0.78264279999999997</v>
      </c>
      <c r="CO89" s="97">
        <f>MAX(CO12:CO88)</f>
        <v>0.71204500000000004</v>
      </c>
      <c r="CP89" s="97">
        <f t="shared" ref="CP89:CS89" si="164">MAX(CP12:CP88)</f>
        <v>0.75192499999999995</v>
      </c>
      <c r="CQ89" s="97">
        <f t="shared" si="164"/>
        <v>0.56319799999999998</v>
      </c>
      <c r="CR89" s="97">
        <f t="shared" si="164"/>
        <v>0.68091400000000002</v>
      </c>
      <c r="CS89" s="97">
        <f t="shared" si="164"/>
        <v>0.490676</v>
      </c>
      <c r="CT89" s="118">
        <f>MAX(CO58,CP52,CQ49,CR32,CS55)</f>
        <v>0.75192499999999995</v>
      </c>
      <c r="CV89" s="119">
        <f>AVERAGE(BM89,BU89,CA89,CM89,CT89)</f>
        <v>0.76249962666666671</v>
      </c>
      <c r="CW89" s="120">
        <f>STDEV(CT89,CM89,CA89,BU89,BM89)/SQRT(5)</f>
        <v>4.4408393183564161E-2</v>
      </c>
      <c r="DB89" s="97">
        <f>MAX(DB12:DB88)</f>
        <v>0.79425800000000002</v>
      </c>
      <c r="DC89" s="97">
        <f t="shared" ref="DC89:DF89" si="165">MAX(DC12:DC88)</f>
        <v>0.64458700000000002</v>
      </c>
      <c r="DD89" s="97">
        <f t="shared" si="165"/>
        <v>0.71578600000000003</v>
      </c>
      <c r="DE89" s="97">
        <f t="shared" si="165"/>
        <v>0.43221599999999999</v>
      </c>
      <c r="DF89" s="97">
        <f t="shared" si="165"/>
        <v>1.106941</v>
      </c>
      <c r="DG89" s="97">
        <f>MAX(DG12:DG88)</f>
        <v>1.2325379999999999</v>
      </c>
      <c r="DH89" s="116">
        <f>AVERAGE(DB74,DC61,DD34,DE52,DF88,DG77)</f>
        <v>0.82105433333333322</v>
      </c>
      <c r="DJ89" s="97">
        <f>MAX(DJ12:DJ88)</f>
        <v>0.33143099999999998</v>
      </c>
      <c r="DK89" s="97">
        <f t="shared" ref="DK89:DV89" si="166">MAX(DK12:DK88)</f>
        <v>0.54979199999999995</v>
      </c>
      <c r="DL89" s="97">
        <f t="shared" si="166"/>
        <v>0.48722900000000002</v>
      </c>
      <c r="DM89" s="97">
        <f t="shared" si="166"/>
        <v>0.56725599999999998</v>
      </c>
      <c r="DN89" s="97">
        <f t="shared" si="166"/>
        <v>0.87783800000000001</v>
      </c>
      <c r="DO89" s="97">
        <f t="shared" si="166"/>
        <v>0.76014599999999999</v>
      </c>
      <c r="DP89" s="97">
        <f t="shared" si="166"/>
        <v>0.65570700000000004</v>
      </c>
      <c r="DQ89" s="97">
        <f t="shared" si="166"/>
        <v>1.087251</v>
      </c>
      <c r="DR89" s="97">
        <f t="shared" si="166"/>
        <v>0.58597100000000002</v>
      </c>
      <c r="DS89" s="97">
        <f t="shared" si="166"/>
        <v>0.67381500000000005</v>
      </c>
      <c r="DT89" s="97">
        <f t="shared" si="166"/>
        <v>0.63351400000000002</v>
      </c>
      <c r="DU89" s="97">
        <f t="shared" si="166"/>
        <v>0.73202800000000001</v>
      </c>
      <c r="DV89" s="97">
        <f t="shared" si="166"/>
        <v>0.990707</v>
      </c>
      <c r="DW89" s="116">
        <f>AVERAGE(DJ30,DK48,DL87,DM43,DN79,DO52,DP68,DQ51,DR20,DS40,DT68,DU52,DV63)</f>
        <v>0.68712961538461548</v>
      </c>
      <c r="DY89" s="97">
        <f>MAX(DY12:DY88)</f>
        <v>0.60524299999999998</v>
      </c>
      <c r="DZ89" s="97">
        <f t="shared" ref="DZ89:EC89" si="167">MAX(DZ12:DZ88)</f>
        <v>0.71048999999999995</v>
      </c>
      <c r="EA89" s="97">
        <f t="shared" si="167"/>
        <v>0.85727600000000004</v>
      </c>
      <c r="EB89" s="97">
        <f t="shared" si="167"/>
        <v>0.74463800000000002</v>
      </c>
      <c r="EC89" s="97">
        <f t="shared" si="167"/>
        <v>0.88706300000000005</v>
      </c>
      <c r="ED89" s="116">
        <f>AVERAGE(DY76,DZ86,EA51,EB51,EC88)</f>
        <v>0.76094200000000001</v>
      </c>
      <c r="EF89" s="97">
        <f>MAX(EF12:EF88)</f>
        <v>0.32781300000000002</v>
      </c>
      <c r="EG89" s="97">
        <f t="shared" ref="EG89:EJ89" si="168">MAX(EG12:EG88)</f>
        <v>0.41739599999999999</v>
      </c>
      <c r="EH89" s="97">
        <f t="shared" si="168"/>
        <v>0.656111</v>
      </c>
      <c r="EI89" s="97">
        <f t="shared" si="168"/>
        <v>0.81360399999999999</v>
      </c>
      <c r="EJ89" s="97">
        <f t="shared" si="168"/>
        <v>0.60706700000000002</v>
      </c>
      <c r="EK89" s="116">
        <f>AVERAGE(EF36,EG88,EH51,EI65,EJ32)</f>
        <v>0.56439819999999996</v>
      </c>
      <c r="EM89" s="119">
        <f t="shared" si="111"/>
        <v>0.70838103717948708</v>
      </c>
      <c r="EN89" s="120">
        <f t="shared" si="112"/>
        <v>5.52574329912204E-2</v>
      </c>
      <c r="ER89" s="97">
        <f>MAX(ER12:ER88)</f>
        <v>0.65737400000000001</v>
      </c>
      <c r="ES89" s="97">
        <f>MAX(ES12:ES88)</f>
        <v>0.92115599999999997</v>
      </c>
      <c r="ET89" s="97">
        <f>MAX(ET12:ET88)</f>
        <v>0.96899500000000005</v>
      </c>
      <c r="EU89" s="116">
        <f>AVERAGE(ER50,ES85,ET88)</f>
        <v>0.84917500000000012</v>
      </c>
      <c r="EW89" s="97">
        <f>MAX(EW12:EW88)</f>
        <v>0.42302000000000001</v>
      </c>
      <c r="EX89" s="97">
        <f t="shared" ref="EX89:FB89" si="169">MAX(EX12:EX88)</f>
        <v>0.40379399999999999</v>
      </c>
      <c r="EY89" s="97">
        <f t="shared" si="169"/>
        <v>0.45547399999999999</v>
      </c>
      <c r="EZ89" s="97">
        <f t="shared" si="169"/>
        <v>0.36876500000000001</v>
      </c>
      <c r="FA89" s="97">
        <f t="shared" si="169"/>
        <v>0.61301799999999995</v>
      </c>
      <c r="FB89" s="97">
        <f t="shared" si="169"/>
        <v>0.44021199999999999</v>
      </c>
      <c r="FC89" s="116">
        <f>AVERAGE(EW75,EX79,EY46,EZ54,FA59,FB78)</f>
        <v>0.45071383333333331</v>
      </c>
      <c r="FE89" s="97">
        <f>MAX(FE12:FE88)</f>
        <v>0.73299599999999998</v>
      </c>
      <c r="FF89" s="97">
        <f t="shared" ref="FF89:FN89" si="170">MAX(FF12:FF88)</f>
        <v>0.91071299999999999</v>
      </c>
      <c r="FG89" s="97">
        <f t="shared" si="170"/>
        <v>0.70138699999999998</v>
      </c>
      <c r="FH89" s="97">
        <f t="shared" si="170"/>
        <v>0.64030699999999996</v>
      </c>
      <c r="FI89" s="97">
        <f t="shared" si="170"/>
        <v>0.71492500000000003</v>
      </c>
      <c r="FJ89" s="97">
        <f t="shared" si="170"/>
        <v>0.75156299999999998</v>
      </c>
      <c r="FK89" s="97">
        <f t="shared" si="170"/>
        <v>0.56829200000000002</v>
      </c>
      <c r="FL89" s="97">
        <f t="shared" si="170"/>
        <v>0.331013</v>
      </c>
      <c r="FM89" s="97">
        <f t="shared" si="170"/>
        <v>0.79307399999999995</v>
      </c>
      <c r="FN89" s="97">
        <f t="shared" si="170"/>
        <v>0.62960300000000002</v>
      </c>
      <c r="FO89" s="116">
        <f>AVERAGE(FE80,FF51,FG52,FH69,FI56,FJ86,FK62,FL64,FM39,FN88)</f>
        <v>0.67738730000000003</v>
      </c>
      <c r="FQ89" s="97">
        <f>MAX(FQ12:FQ88)</f>
        <v>0.44221700000000003</v>
      </c>
      <c r="FR89" s="97">
        <f t="shared" ref="FR89:FS89" si="171">MAX(FR12:FR88)</f>
        <v>1.232901</v>
      </c>
      <c r="FS89" s="97">
        <f t="shared" si="171"/>
        <v>0.84703799999999996</v>
      </c>
      <c r="FT89" s="116">
        <f>AVERAGE(FQ79,FR71,FS88)</f>
        <v>0.84071866666666661</v>
      </c>
      <c r="FV89" s="119">
        <f t="shared" si="118"/>
        <v>0.70449870000000003</v>
      </c>
      <c r="FW89" s="120">
        <f t="shared" si="119"/>
        <v>9.3375986232781621E-2</v>
      </c>
      <c r="GA89" s="97">
        <f>MAX(GA12:GA88)</f>
        <v>0.57775699999999997</v>
      </c>
      <c r="GB89" s="97">
        <f>MAX(GB12:GB88)</f>
        <v>0.69651300000000005</v>
      </c>
      <c r="GC89" s="116">
        <f>AVERAGE(GA74,GB87)</f>
        <v>0.63713500000000001</v>
      </c>
      <c r="GE89" s="97">
        <f>MAX(GE12:GE88)</f>
        <v>0.67578099999999997</v>
      </c>
      <c r="GF89" s="97">
        <f>MAX(GF12:GF88)</f>
        <v>0.56416900000000003</v>
      </c>
      <c r="GG89" s="97">
        <f>MAX(GG12:GG88)</f>
        <v>0.26370700000000002</v>
      </c>
      <c r="GH89" s="116">
        <f>AVERAGE(GE89:GG89)</f>
        <v>0.50121899999999997</v>
      </c>
      <c r="GJ89" s="97">
        <f>MAX(GJ12:GJ88)</f>
        <v>0.84246399999999999</v>
      </c>
      <c r="GK89" s="97">
        <f t="shared" ref="GK89:GL89" si="172">MAX(GK12:GK88)</f>
        <v>0.50156900000000004</v>
      </c>
      <c r="GL89" s="97">
        <f t="shared" si="172"/>
        <v>1.2302109999999999</v>
      </c>
      <c r="GM89" s="116">
        <f>AVERAGE(GJ67,GK58,GL75)</f>
        <v>0.85808133333333336</v>
      </c>
      <c r="GO89" s="174">
        <f>MAX(GO12:GO88)</f>
        <v>0.60473399999999999</v>
      </c>
      <c r="GP89" s="174">
        <f t="shared" ref="GP89:GW89" si="173">MAX(GP12:GP88)</f>
        <v>0.47337499999999999</v>
      </c>
      <c r="GQ89" s="174">
        <f t="shared" si="173"/>
        <v>0.63351599999999997</v>
      </c>
      <c r="GR89" s="174">
        <f t="shared" si="173"/>
        <v>0.81503199999999998</v>
      </c>
      <c r="GS89" s="174">
        <f t="shared" si="173"/>
        <v>0.57817600000000002</v>
      </c>
      <c r="GT89" s="174">
        <f t="shared" si="173"/>
        <v>0.75456100000000004</v>
      </c>
      <c r="GU89" s="174">
        <f t="shared" si="173"/>
        <v>0.86495599999999995</v>
      </c>
      <c r="GV89" s="174">
        <f t="shared" si="173"/>
        <v>0.84703200000000001</v>
      </c>
      <c r="GW89" s="174">
        <f t="shared" si="173"/>
        <v>0.92857299999999998</v>
      </c>
      <c r="GX89" s="116">
        <f>AVERAGE(GO89:GW89)</f>
        <v>0.72221722222222218</v>
      </c>
      <c r="GZ89" s="119">
        <f>AVERAGE(GC89,GH89,GM89,GX89)</f>
        <v>0.67966313888888885</v>
      </c>
      <c r="HA89" s="120">
        <f>STDEV(GC89,GH89,GM89,GX89)/SQRT(4)</f>
        <v>7.4885944062902374E-2</v>
      </c>
      <c r="HG89" s="97">
        <f>MAX(HG12:HG88)</f>
        <v>0.47231899999999999</v>
      </c>
      <c r="HH89" s="97">
        <f t="shared" ref="HH89:HX89" si="174">MAX(HH12:HH88)</f>
        <v>0.55506800000000001</v>
      </c>
      <c r="HI89" s="97">
        <f t="shared" si="174"/>
        <v>0.89605900000000005</v>
      </c>
      <c r="HJ89" s="97">
        <f t="shared" si="174"/>
        <v>0.53623699999999996</v>
      </c>
      <c r="HK89" s="97">
        <f t="shared" si="174"/>
        <v>0.61179899999999998</v>
      </c>
      <c r="HL89" s="97">
        <f t="shared" si="174"/>
        <v>0.94159099999999996</v>
      </c>
      <c r="HM89" s="97">
        <f t="shared" si="174"/>
        <v>0.77774299999999996</v>
      </c>
      <c r="HN89" s="97">
        <f t="shared" si="174"/>
        <v>0.67721900000000002</v>
      </c>
      <c r="HO89" s="97">
        <f t="shared" si="174"/>
        <v>0.70787299999999997</v>
      </c>
      <c r="HP89" s="97">
        <f t="shared" si="174"/>
        <v>0.75121899999999997</v>
      </c>
      <c r="HQ89" s="97">
        <f t="shared" si="174"/>
        <v>0.96947300000000003</v>
      </c>
      <c r="HR89" s="97">
        <f t="shared" si="174"/>
        <v>0.59595900000000002</v>
      </c>
      <c r="HS89" s="97">
        <f t="shared" si="174"/>
        <v>0.92359000000000002</v>
      </c>
      <c r="HT89" s="97">
        <f t="shared" si="174"/>
        <v>0.68747800000000003</v>
      </c>
      <c r="HU89" s="97">
        <f t="shared" si="174"/>
        <v>0.89089799999999997</v>
      </c>
      <c r="HV89" s="97">
        <f t="shared" si="174"/>
        <v>0.47070000000000001</v>
      </c>
      <c r="HW89" s="97">
        <f t="shared" si="174"/>
        <v>0.70747400000000005</v>
      </c>
      <c r="HX89" s="97">
        <f t="shared" si="174"/>
        <v>0.51460099999999998</v>
      </c>
      <c r="HY89" s="116">
        <f>AVERAGE(HG48,HH69,HI76,HJ33,HK50,HL60,HM47,HN51,HO74,HP42,HQ60,HR59,HS84,HT87,HU48,HV82,HW83,HX29)</f>
        <v>0.70485000000000009</v>
      </c>
      <c r="IA89" s="97">
        <f>MAX(IA12:IA88)</f>
        <v>0.58333699999999999</v>
      </c>
      <c r="IB89" s="97">
        <f t="shared" ref="IB89:IF89" si="175">MAX(IB12:IB88)</f>
        <v>0.736097</v>
      </c>
      <c r="IC89" s="97">
        <f t="shared" si="175"/>
        <v>0.49881199999999998</v>
      </c>
      <c r="ID89" s="97">
        <f t="shared" si="175"/>
        <v>0.84454300000000004</v>
      </c>
      <c r="IE89" s="97">
        <f t="shared" si="175"/>
        <v>0.70971799999999996</v>
      </c>
      <c r="IF89" s="97">
        <f t="shared" si="175"/>
        <v>0.55932499999999996</v>
      </c>
      <c r="IG89" s="116">
        <f>AVERAGE(IA87,IB61,IC63,ID37,IE77,IF82)</f>
        <v>0.6553053333333333</v>
      </c>
      <c r="II89" s="97">
        <f>MAX(II12:II88)</f>
        <v>0.81499100000000002</v>
      </c>
      <c r="IJ89" s="97">
        <f t="shared" ref="IJ89:IL89" si="176">MAX(IJ12:IJ88)</f>
        <v>0.91777500000000001</v>
      </c>
      <c r="IK89" s="97">
        <f t="shared" si="176"/>
        <v>0.81043100000000001</v>
      </c>
      <c r="IL89" s="97">
        <f t="shared" si="176"/>
        <v>0.75902400000000003</v>
      </c>
      <c r="IM89" s="116">
        <f>AVERAGE(II65,IJ58,IK64,IL79)</f>
        <v>0.82555525000000007</v>
      </c>
      <c r="IO89" s="119">
        <f>AVERAGE(HY89,IG89,IM89)</f>
        <v>0.72857019444444449</v>
      </c>
      <c r="IP89" s="120">
        <f>STDEV(IM89,IG89,HY89)/SQRT(3)</f>
        <v>5.0557703829760811E-2</v>
      </c>
      <c r="IT89" s="97">
        <f>MAX(IT12:IT88)</f>
        <v>0.74933000000000005</v>
      </c>
      <c r="IU89" s="97">
        <f t="shared" ref="IU89:IZ89" si="177">MAX(IU12:IU88)</f>
        <v>0.84645800000000004</v>
      </c>
      <c r="IV89" s="97">
        <f t="shared" si="177"/>
        <v>0.69543699999999997</v>
      </c>
      <c r="IW89" s="97">
        <f t="shared" si="177"/>
        <v>0.77286500000000002</v>
      </c>
      <c r="IX89" s="97">
        <f t="shared" si="177"/>
        <v>0.53793500000000005</v>
      </c>
      <c r="IY89" s="97">
        <f t="shared" si="177"/>
        <v>0.587897</v>
      </c>
      <c r="IZ89" s="97">
        <f t="shared" si="177"/>
        <v>0.73146500000000003</v>
      </c>
      <c r="JA89" s="116">
        <f>AVERAGE(IT66,IU45,IV66,IW60,IX41,IY79,IZ80)</f>
        <v>0.70305528571428577</v>
      </c>
      <c r="JC89" s="97">
        <f>MAX(JC12:JC88)</f>
        <v>0.71436200000000005</v>
      </c>
      <c r="JD89" s="97">
        <f t="shared" ref="JD89:JE89" si="178">MAX(JD12:JD88)</f>
        <v>0.88309899999999997</v>
      </c>
      <c r="JE89" s="97">
        <f t="shared" si="178"/>
        <v>0.99057200000000001</v>
      </c>
      <c r="JF89" s="116">
        <f>AVERAGE(JC61,JD55,JE84)</f>
        <v>0.86267766666666679</v>
      </c>
      <c r="JG89" s="116"/>
      <c r="JH89" s="116">
        <f>MAX(JH12:JH88)</f>
        <v>0.53204099999999999</v>
      </c>
      <c r="JI89" s="116">
        <f t="shared" ref="JI89:JR89" si="179">MAX(JI12:JI88)</f>
        <v>0.70336900000000002</v>
      </c>
      <c r="JJ89" s="153">
        <f t="shared" si="179"/>
        <v>1.0300240000000001</v>
      </c>
      <c r="JK89" s="116">
        <f t="shared" si="179"/>
        <v>0.80562900000000004</v>
      </c>
      <c r="JL89" s="116">
        <f t="shared" si="179"/>
        <v>0.71876499999999999</v>
      </c>
      <c r="JM89" s="116">
        <f t="shared" si="179"/>
        <v>0.77381299999999997</v>
      </c>
      <c r="JN89" s="116">
        <f t="shared" si="179"/>
        <v>0.76468400000000003</v>
      </c>
      <c r="JO89" s="116">
        <f t="shared" si="179"/>
        <v>0.85882599999999998</v>
      </c>
      <c r="JP89" s="116">
        <f t="shared" si="179"/>
        <v>0.68897799999999998</v>
      </c>
      <c r="JQ89" s="116">
        <f t="shared" si="179"/>
        <v>0.76933499999999999</v>
      </c>
      <c r="JR89" s="116">
        <f t="shared" si="179"/>
        <v>0.92524399999999996</v>
      </c>
      <c r="JS89" s="116">
        <f t="shared" si="134"/>
        <v>0.77915527272727259</v>
      </c>
      <c r="JU89" s="119">
        <f>AVERAGE(JA89,JF89,JS89)</f>
        <v>0.78162940836940831</v>
      </c>
      <c r="JV89" s="119">
        <f>STDEV(JA89,JF89,JS89)/SQRT(3)</f>
        <v>4.6095614887638817E-2</v>
      </c>
      <c r="JZ89" s="97">
        <f>MAX(JZ12:JZ88)</f>
        <v>2.4039999999999999E-3</v>
      </c>
      <c r="KA89" s="97">
        <f t="shared" ref="KA89:KI89" si="180">MAX(KA12:KA88)</f>
        <v>0.58324100000000001</v>
      </c>
      <c r="KB89" s="97">
        <f t="shared" si="180"/>
        <v>7.4710000000000002E-3</v>
      </c>
      <c r="KC89" s="97">
        <f t="shared" si="180"/>
        <v>5.6245000000000003E-2</v>
      </c>
      <c r="KD89" s="97">
        <f t="shared" si="180"/>
        <v>7.7741000000000005E-2</v>
      </c>
      <c r="KE89" s="97">
        <f t="shared" si="180"/>
        <v>8.6430000000000007E-2</v>
      </c>
      <c r="KF89" s="97">
        <f t="shared" si="180"/>
        <v>1.0409E-2</v>
      </c>
      <c r="KG89" s="97">
        <f t="shared" si="180"/>
        <v>8.2310999999999995E-2</v>
      </c>
      <c r="KH89" s="97">
        <f t="shared" si="180"/>
        <v>0.31547199999999997</v>
      </c>
      <c r="KI89" s="97">
        <f t="shared" si="180"/>
        <v>0.175317</v>
      </c>
      <c r="KJ89" s="116">
        <f>AVERAGE(JZ72,KA39,KB84,KC81,KD70,KE53,KG82,KH86,KI62,KF28)</f>
        <v>0.13970409999999997</v>
      </c>
      <c r="KL89" s="97">
        <f>MAX(KL12:KL88)</f>
        <v>0.215226</v>
      </c>
      <c r="KM89" s="97">
        <f t="shared" ref="KM89:KP89" si="181">MAX(KM12:KM88)</f>
        <v>0.286769</v>
      </c>
      <c r="KN89" s="97">
        <f t="shared" si="181"/>
        <v>0.13933400000000001</v>
      </c>
      <c r="KO89" s="97">
        <f t="shared" si="181"/>
        <v>0.145867</v>
      </c>
      <c r="KP89" s="97">
        <f t="shared" si="181"/>
        <v>0.11582000000000001</v>
      </c>
      <c r="KQ89" s="116">
        <f>AVERAGE(KL62,KM82,KN66,KO87,KP68)</f>
        <v>0.18060320000000002</v>
      </c>
      <c r="KS89" s="97">
        <f>MAX(KS12:KS88)</f>
        <v>8.5858000000000004E-2</v>
      </c>
      <c r="KT89" s="97">
        <f t="shared" ref="KT89:KU89" si="182">MAX(KT12:KT88)</f>
        <v>9.1730000000000006E-3</v>
      </c>
      <c r="KU89" s="97">
        <f t="shared" si="182"/>
        <v>8.0562999999999996E-2</v>
      </c>
      <c r="KV89" s="116">
        <f>AVERAGE(KS87,KT79,KU72)</f>
        <v>5.8531333333333331E-2</v>
      </c>
      <c r="KX89" s="119">
        <f t="shared" si="138"/>
        <v>0.12627954444444442</v>
      </c>
      <c r="KY89" s="120">
        <f t="shared" si="139"/>
        <v>3.587268773858121E-2</v>
      </c>
      <c r="LD89" s="43">
        <f>MAX(LD12:LD88)</f>
        <v>0.81499100000000002</v>
      </c>
      <c r="LE89" s="43">
        <f t="shared" ref="LE89:LG89" si="183">MAX(LE12:LE88)</f>
        <v>0.91777500000000001</v>
      </c>
      <c r="LF89" s="43">
        <f t="shared" si="183"/>
        <v>0.81043100000000001</v>
      </c>
      <c r="LG89" s="43">
        <f t="shared" si="183"/>
        <v>0.75902400000000003</v>
      </c>
      <c r="LH89" s="116">
        <f>AVERAGE(LD89:LG89)</f>
        <v>0.82555525000000007</v>
      </c>
      <c r="LJ89" s="43">
        <f t="shared" ref="LJ89" si="184">MAX(LJ12:LJ88)</f>
        <v>1.0161169999999999</v>
      </c>
      <c r="LK89" s="43">
        <f t="shared" ref="LK89" si="185">MAX(LK12:LK88)</f>
        <v>0.57180299999999995</v>
      </c>
      <c r="LL89" s="43">
        <f t="shared" ref="LL89" si="186">MAX(LL12:LL88)</f>
        <v>0.91254299999999999</v>
      </c>
      <c r="LM89" s="43">
        <f t="shared" ref="LM89" si="187">MAX(LM12:LM88)</f>
        <v>0.64989200000000003</v>
      </c>
      <c r="LN89" s="43">
        <f t="shared" ref="LN89" si="188">MAX(LN12:LN88)</f>
        <v>0.73904199999999998</v>
      </c>
      <c r="LO89" s="43">
        <f t="shared" ref="LO89" si="189">MAX(LO12:LO88)</f>
        <v>0.96953999999999996</v>
      </c>
      <c r="LP89" s="43">
        <f t="shared" ref="LP89" si="190">MAX(LP12:LP88)</f>
        <v>0.896007</v>
      </c>
      <c r="LQ89" s="43">
        <f t="shared" ref="LQ89" si="191">MAX(LQ12:LQ88)</f>
        <v>0.99111499999999997</v>
      </c>
      <c r="LR89" s="43">
        <f t="shared" ref="LR89" si="192">MAX(LR12:LR88)</f>
        <v>0.54534700000000003</v>
      </c>
      <c r="LS89" s="43">
        <f t="shared" ref="LS89" si="193">MAX(LS12:LS88)</f>
        <v>0.535022</v>
      </c>
      <c r="LT89" s="116">
        <f>AVERAGE(LJ89:LS89)</f>
        <v>0.78264279999999997</v>
      </c>
      <c r="LV89" s="43">
        <f t="shared" ref="LV89" si="194">MAX(LV12:LV88)</f>
        <v>0.71204500000000004</v>
      </c>
      <c r="LW89" s="43">
        <f t="shared" ref="LW89" si="195">MAX(LW12:LW88)</f>
        <v>0.75192499999999995</v>
      </c>
      <c r="LX89" s="43">
        <f t="shared" ref="LX89" si="196">MAX(LX12:LX88)</f>
        <v>0.56319799999999998</v>
      </c>
      <c r="LY89" s="43">
        <f t="shared" ref="LY89" si="197">MAX(LY12:LY88)</f>
        <v>0.68091400000000002</v>
      </c>
      <c r="LZ89" s="43">
        <f t="shared" ref="LZ89" si="198">MAX(LZ12:LZ88)</f>
        <v>0.490676</v>
      </c>
      <c r="MA89" s="116">
        <f>AVERAGE(LV89:LZ89)</f>
        <v>0.63975160000000009</v>
      </c>
      <c r="MC89" s="119">
        <f t="shared" si="144"/>
        <v>0.74931654999999997</v>
      </c>
      <c r="MD89" s="120">
        <f t="shared" si="145"/>
        <v>5.6165613123535151E-2</v>
      </c>
      <c r="MH89" s="43">
        <f>MAX(MH12:MH88)</f>
        <v>0.24703700000000001</v>
      </c>
      <c r="MI89" s="43">
        <f t="shared" ref="MI89:NE89" si="199">MAX(MI12:MI88)</f>
        <v>0.26123600000000002</v>
      </c>
      <c r="MJ89" s="43">
        <f t="shared" si="199"/>
        <v>8.3381999999999998E-2</v>
      </c>
      <c r="MK89" s="43">
        <f t="shared" si="199"/>
        <v>0.25793500000000003</v>
      </c>
      <c r="ML89" s="43">
        <f t="shared" si="199"/>
        <v>0.34021099999999999</v>
      </c>
      <c r="MM89" s="43">
        <f t="shared" si="199"/>
        <v>0.416464</v>
      </c>
      <c r="MN89" s="43">
        <f t="shared" si="199"/>
        <v>0.32419199999999998</v>
      </c>
      <c r="MO89" s="43">
        <f t="shared" si="199"/>
        <v>0.23599200000000001</v>
      </c>
      <c r="MP89" s="43">
        <f t="shared" si="199"/>
        <v>0.35902400000000001</v>
      </c>
      <c r="MQ89" s="43">
        <f t="shared" si="199"/>
        <v>8.7203000000000003E-2</v>
      </c>
      <c r="MR89" s="116">
        <f>AVERAGE(MH89:MQ89)</f>
        <v>0.26126759999999999</v>
      </c>
      <c r="MS89" s="43"/>
      <c r="MT89" s="43">
        <f t="shared" si="199"/>
        <v>0.10523399999999999</v>
      </c>
      <c r="MU89" s="43">
        <f t="shared" si="199"/>
        <v>0.107769</v>
      </c>
      <c r="MV89" s="43">
        <f t="shared" si="199"/>
        <v>4.3888000000000003E-2</v>
      </c>
      <c r="MW89" s="43">
        <f t="shared" si="199"/>
        <v>0.123892</v>
      </c>
      <c r="MX89" s="116">
        <f>AVERAGE(MT89:MW89)</f>
        <v>9.5195749999999996E-2</v>
      </c>
      <c r="MY89" s="43"/>
      <c r="MZ89" s="43">
        <f t="shared" si="199"/>
        <v>5.6639000000000002E-2</v>
      </c>
      <c r="NA89" s="43">
        <f t="shared" si="199"/>
        <v>9.4297000000000006E-2</v>
      </c>
      <c r="NB89" s="43">
        <f t="shared" si="199"/>
        <v>7.4740000000000001E-2</v>
      </c>
      <c r="NC89" s="43">
        <f t="shared" si="199"/>
        <v>9.3243000000000006E-2</v>
      </c>
      <c r="ND89" s="43">
        <f t="shared" si="199"/>
        <v>8.6840000000000001E-2</v>
      </c>
      <c r="NE89" s="43">
        <f t="shared" si="199"/>
        <v>0.10230499999999999</v>
      </c>
      <c r="NF89" s="116">
        <f>AVERAGE(MZ89:NE89)</f>
        <v>8.4677333333333327E-2</v>
      </c>
      <c r="NH89" s="119">
        <f t="shared" si="150"/>
        <v>0.14704689444444444</v>
      </c>
      <c r="NI89" s="120">
        <f>STDEV(MR89,MX89,NF89)/SQRT(3)</f>
        <v>5.7191014607483284E-2</v>
      </c>
      <c r="NM89" s="43">
        <f>MAX(NM12:NM88)</f>
        <v>0.38067000000000001</v>
      </c>
      <c r="NN89" s="43">
        <f t="shared" ref="NN89:OC89" si="200">MAX(NN12:NN88)</f>
        <v>1.156836</v>
      </c>
      <c r="NO89" s="43">
        <f t="shared" si="200"/>
        <v>0.89393599999999995</v>
      </c>
      <c r="NP89" s="43">
        <f t="shared" si="200"/>
        <v>0.93432700000000002</v>
      </c>
      <c r="NQ89" s="43">
        <f t="shared" si="200"/>
        <v>0.63121899999999997</v>
      </c>
      <c r="NR89" s="43">
        <f t="shared" si="200"/>
        <v>0.74245899999999998</v>
      </c>
      <c r="NS89" s="116">
        <f>AVERAGE(NO89:NR89)</f>
        <v>0.80048524999999993</v>
      </c>
      <c r="NT89" s="43"/>
      <c r="NU89" s="43">
        <f t="shared" si="200"/>
        <v>0.59972499999999995</v>
      </c>
      <c r="NV89" s="43">
        <f t="shared" si="200"/>
        <v>1.1205639999999999</v>
      </c>
      <c r="NW89" s="116">
        <f>AVERAGE(NV89)</f>
        <v>1.1205639999999999</v>
      </c>
      <c r="NX89" s="43"/>
      <c r="NY89" s="43">
        <f t="shared" si="200"/>
        <v>1.0628850000000001</v>
      </c>
      <c r="NZ89" s="43">
        <f t="shared" si="200"/>
        <v>0.94229700000000005</v>
      </c>
      <c r="OA89" s="43">
        <f t="shared" si="200"/>
        <v>0.777312</v>
      </c>
      <c r="OB89" s="43">
        <f t="shared" si="200"/>
        <v>0.77913100000000002</v>
      </c>
      <c r="OC89" s="43">
        <f t="shared" si="200"/>
        <v>0.68615700000000002</v>
      </c>
      <c r="OD89" s="116">
        <f t="shared" si="88"/>
        <v>0.84955639999999999</v>
      </c>
      <c r="OF89" s="119">
        <f t="shared" si="89"/>
        <v>0.9235352166666666</v>
      </c>
      <c r="OG89" s="120">
        <f t="shared" si="90"/>
        <v>9.9527635252628435E-2</v>
      </c>
    </row>
    <row r="90" spans="1:504" x14ac:dyDescent="0.2">
      <c r="A90" s="58"/>
      <c r="JJ90" s="154"/>
    </row>
    <row r="91" spans="1:504" x14ac:dyDescent="0.2">
      <c r="A91" s="58"/>
      <c r="E91" s="97"/>
      <c r="F91" s="97"/>
      <c r="G91" s="97"/>
      <c r="H91" s="97"/>
      <c r="I91" s="97"/>
      <c r="J91" s="97"/>
      <c r="K91" s="97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97"/>
      <c r="W91" s="97"/>
      <c r="X91" s="97"/>
      <c r="Y91" s="97"/>
      <c r="Z91" s="97"/>
      <c r="AA91" s="97"/>
      <c r="AB91" s="97"/>
      <c r="AC91" s="97"/>
      <c r="AD91" s="97"/>
      <c r="AE91" s="97"/>
      <c r="AF91" s="97"/>
      <c r="AU91" s="97"/>
      <c r="AV91" s="97"/>
      <c r="AW91" s="97"/>
      <c r="AX91" s="97"/>
      <c r="AY91" s="97"/>
      <c r="AZ91" s="97"/>
      <c r="BA91" s="97"/>
      <c r="BB91" s="97"/>
      <c r="BC91" s="97"/>
      <c r="BD91" s="97"/>
      <c r="BE91" s="97"/>
      <c r="BF91" s="97"/>
      <c r="BG91" s="97"/>
      <c r="BH91" s="97"/>
      <c r="BI91" s="97"/>
      <c r="BJ91" s="97"/>
      <c r="BK91" s="97"/>
      <c r="BL91" s="97"/>
      <c r="BM91" s="97"/>
      <c r="BN91" s="97"/>
      <c r="BO91" s="97"/>
      <c r="BP91" s="97"/>
      <c r="BQ91" s="97"/>
      <c r="BR91" s="97"/>
      <c r="BS91" s="97"/>
      <c r="BT91" s="97"/>
      <c r="BU91" s="97"/>
      <c r="BV91" s="97"/>
      <c r="BW91" s="97"/>
      <c r="BX91" s="97"/>
      <c r="BY91" s="97"/>
      <c r="BZ91" s="97"/>
      <c r="CA91" s="97"/>
      <c r="CB91" s="97"/>
      <c r="CC91" s="97"/>
      <c r="CD91" s="97"/>
      <c r="CE91" s="97"/>
      <c r="CF91" s="97"/>
      <c r="CG91" s="97"/>
      <c r="CH91" s="97"/>
      <c r="CI91" s="97"/>
      <c r="CJ91" s="97"/>
      <c r="CK91" s="97"/>
      <c r="DO91" s="97"/>
      <c r="DP91" s="97"/>
      <c r="DQ91" s="97"/>
      <c r="DR91" s="97"/>
      <c r="DS91" s="97"/>
      <c r="DT91" s="97"/>
      <c r="DU91" s="97"/>
      <c r="DV91" s="97"/>
      <c r="DW91" s="97"/>
      <c r="DX91" s="97"/>
      <c r="DY91" s="97"/>
      <c r="DZ91" s="97"/>
      <c r="EA91" s="97"/>
      <c r="EB91" s="97"/>
      <c r="EC91" s="97"/>
      <c r="ED91" s="97"/>
      <c r="EE91" s="97"/>
      <c r="EF91" s="97"/>
      <c r="EG91" s="97"/>
      <c r="EH91" s="97"/>
      <c r="EI91" s="97"/>
      <c r="EJ91" s="97"/>
      <c r="EK91" s="97"/>
      <c r="EL91" s="97"/>
      <c r="EM91" s="97"/>
      <c r="EN91" s="97"/>
      <c r="EO91" s="97"/>
      <c r="EP91" s="97"/>
      <c r="EQ91" s="97"/>
      <c r="EU91" s="97"/>
      <c r="EV91" s="97"/>
      <c r="EW91" s="97"/>
      <c r="EX91" s="97"/>
      <c r="EY91" s="97"/>
      <c r="EZ91" s="97"/>
      <c r="FA91" s="97"/>
      <c r="FB91" s="97"/>
      <c r="FC91" s="97"/>
      <c r="FD91" s="97"/>
      <c r="FE91" s="97"/>
      <c r="FF91" s="97"/>
      <c r="FG91" s="97"/>
      <c r="FH91" s="97"/>
      <c r="FI91" s="97"/>
      <c r="FJ91" s="97"/>
      <c r="FK91" s="97"/>
      <c r="FL91" s="97"/>
      <c r="FM91" s="97"/>
      <c r="FN91" s="97"/>
      <c r="FO91" s="97"/>
      <c r="FP91" s="97"/>
      <c r="JU91" s="116"/>
      <c r="JV91" s="116"/>
    </row>
    <row r="92" spans="1:504" x14ac:dyDescent="0.2">
      <c r="BO92" s="61"/>
      <c r="BP92" s="61"/>
      <c r="BQ92" s="61"/>
      <c r="BR92" s="61"/>
      <c r="GB92" s="97"/>
      <c r="GC92" s="97"/>
      <c r="GD92" s="116"/>
      <c r="GE92" s="97"/>
      <c r="GF92" s="97"/>
      <c r="GG92" s="97"/>
      <c r="GH92" s="97"/>
      <c r="HM92" s="97"/>
      <c r="HN92" s="97"/>
      <c r="HO92" s="97"/>
      <c r="HP92" s="97"/>
      <c r="HQ92" s="97"/>
      <c r="HR92" s="97"/>
      <c r="HS92" s="97"/>
      <c r="HT92" s="97"/>
      <c r="HU92" s="97"/>
      <c r="HV92" s="97"/>
      <c r="HW92" s="97"/>
      <c r="HX92" s="97"/>
      <c r="HY92" s="97"/>
      <c r="HZ92" s="97"/>
      <c r="IA92" s="97"/>
      <c r="IB92" s="97"/>
      <c r="IC92" s="97"/>
      <c r="ID92" s="97"/>
      <c r="IE92" s="97"/>
      <c r="IF92" s="97"/>
      <c r="IG92" s="97"/>
      <c r="IH92" s="97"/>
      <c r="II92" s="97"/>
      <c r="IJ92" s="97"/>
      <c r="IK92" s="97"/>
      <c r="IL92" s="97"/>
      <c r="IM92" s="97"/>
      <c r="IN92" s="97"/>
      <c r="IW92" s="97"/>
      <c r="IX92" s="97"/>
      <c r="IY92" s="97"/>
      <c r="IZ92" s="97"/>
      <c r="JA92" s="97"/>
      <c r="JB92" s="97"/>
      <c r="JC92" s="97"/>
      <c r="JD92" s="97"/>
      <c r="JE92" s="97"/>
      <c r="JF92" s="97"/>
      <c r="JG92" s="116"/>
      <c r="JH92" s="116"/>
      <c r="JI92" s="153"/>
      <c r="JJ92" s="116"/>
      <c r="JK92" s="116"/>
      <c r="JL92" s="116"/>
      <c r="JM92" s="116"/>
      <c r="JN92" s="116"/>
      <c r="JO92" s="116"/>
      <c r="JP92" s="116"/>
      <c r="JQ92" s="116"/>
      <c r="JR92" s="116"/>
      <c r="MS92" s="43"/>
      <c r="MY92" s="43"/>
    </row>
    <row r="93" spans="1:504" x14ac:dyDescent="0.2">
      <c r="BO93" s="61"/>
      <c r="BP93" s="61"/>
      <c r="BQ93" s="61"/>
      <c r="BR93" s="61"/>
      <c r="IB93" s="61"/>
      <c r="IC93" s="61"/>
      <c r="ID93" s="61"/>
      <c r="IE93" s="61"/>
      <c r="KF93" s="97"/>
      <c r="KG93" s="97"/>
      <c r="KH93" s="97"/>
      <c r="KI93" s="97"/>
      <c r="KJ93" s="97"/>
      <c r="KK93" s="97"/>
      <c r="KL93" s="97"/>
      <c r="KM93" s="97"/>
      <c r="KN93" s="97"/>
      <c r="KO93" s="97"/>
      <c r="KP93" s="97"/>
      <c r="KQ93" s="97"/>
      <c r="KR93" s="97"/>
      <c r="KS93" s="97"/>
      <c r="KT93" s="97"/>
      <c r="KU93" s="97"/>
      <c r="KV93" s="97"/>
      <c r="KW93" s="97"/>
      <c r="NT93" s="43"/>
      <c r="NX93" s="43"/>
    </row>
    <row r="94" spans="1:504" ht="17" thickBot="1" x14ac:dyDescent="0.25">
      <c r="BO94" s="61"/>
      <c r="BP94" s="61"/>
      <c r="BQ94" s="61"/>
      <c r="BR94" s="61"/>
      <c r="IB94" s="61"/>
      <c r="IC94" s="61"/>
      <c r="ID94" s="61"/>
      <c r="IE94" s="61"/>
    </row>
    <row r="95" spans="1:504" ht="18" thickBot="1" x14ac:dyDescent="0.25">
      <c r="E95" s="181" t="s">
        <v>66</v>
      </c>
      <c r="F95" s="182"/>
      <c r="G95" s="182"/>
      <c r="H95" s="182"/>
      <c r="I95" s="182"/>
      <c r="J95" s="182"/>
      <c r="K95" s="182"/>
      <c r="L95" s="182"/>
      <c r="M95" s="182"/>
      <c r="N95" s="182"/>
      <c r="O95" s="182"/>
      <c r="P95" s="182"/>
      <c r="Q95" s="182"/>
      <c r="R95" s="182"/>
      <c r="S95" s="182"/>
      <c r="T95" s="182"/>
      <c r="U95" s="182"/>
      <c r="V95" s="182"/>
      <c r="W95" s="182"/>
      <c r="X95" s="182"/>
      <c r="Y95" s="182"/>
      <c r="Z95" s="182"/>
      <c r="AA95" s="182"/>
      <c r="AB95" s="182"/>
      <c r="AC95" s="182"/>
      <c r="AD95" s="182"/>
      <c r="AE95" s="182"/>
      <c r="AF95" s="183"/>
      <c r="AU95" s="184" t="s">
        <v>67</v>
      </c>
      <c r="AV95" s="185"/>
      <c r="AW95" s="185"/>
      <c r="AX95" s="185"/>
      <c r="AY95" s="185"/>
      <c r="AZ95" s="185"/>
      <c r="BA95" s="185"/>
      <c r="BB95" s="185"/>
      <c r="BC95" s="185"/>
      <c r="BD95" s="185"/>
      <c r="BE95" s="185"/>
      <c r="BF95" s="185"/>
      <c r="BG95" s="185"/>
      <c r="BH95" s="185"/>
      <c r="BI95" s="185"/>
      <c r="BJ95" s="185"/>
      <c r="BK95" s="185"/>
      <c r="BL95" s="185"/>
      <c r="BM95" s="185"/>
      <c r="BN95" s="185"/>
      <c r="BO95" s="185"/>
      <c r="BP95" s="185"/>
      <c r="BQ95" s="185"/>
      <c r="BR95" s="185"/>
      <c r="BS95" s="185"/>
      <c r="BT95" s="185"/>
      <c r="BU95" s="185"/>
      <c r="BV95" s="185"/>
      <c r="BW95" s="185"/>
      <c r="BX95" s="185"/>
      <c r="BY95" s="185"/>
      <c r="BZ95" s="185"/>
      <c r="CA95" s="185"/>
      <c r="CB95" s="185"/>
      <c r="CC95" s="185"/>
      <c r="CD95" s="185"/>
      <c r="CE95" s="185"/>
      <c r="CF95" s="185"/>
      <c r="CG95" s="185"/>
      <c r="CH95" s="186"/>
      <c r="CQ95" s="44"/>
      <c r="CR95" s="44"/>
      <c r="CS95" s="44"/>
      <c r="HG95" s="85"/>
      <c r="HH95" s="85"/>
      <c r="HI95" s="85"/>
      <c r="HJ95" s="85"/>
      <c r="HK95" s="85"/>
      <c r="HL95" s="85"/>
      <c r="HM95" s="85"/>
      <c r="HN95" s="85"/>
      <c r="HO95" s="85"/>
      <c r="HP95" s="85"/>
      <c r="HQ95" s="85"/>
      <c r="HR95" s="85"/>
      <c r="HS95" s="85"/>
      <c r="HT95" s="85"/>
      <c r="HU95" s="85"/>
      <c r="HV95" s="85"/>
      <c r="HW95" s="85"/>
      <c r="HX95" s="85"/>
      <c r="HY95" s="85"/>
      <c r="HZ95" s="85"/>
      <c r="IA95" s="85"/>
      <c r="IB95" s="85"/>
      <c r="IC95" s="85"/>
      <c r="ID95" s="85"/>
      <c r="IE95" s="85"/>
      <c r="IF95" s="85"/>
      <c r="IG95" s="85"/>
      <c r="IH95" s="85"/>
      <c r="II95" s="85"/>
      <c r="IJ95" s="85"/>
      <c r="IK95" s="85"/>
      <c r="IL95" s="85"/>
      <c r="IM95" s="85"/>
      <c r="IR95" s="85"/>
      <c r="IS95" s="85"/>
      <c r="JD95" s="44"/>
      <c r="LD95" s="85"/>
      <c r="LE95" s="85"/>
      <c r="LF95" s="85"/>
      <c r="LG95" s="85"/>
      <c r="LH95" s="85"/>
      <c r="LI95" s="85"/>
      <c r="LJ95" s="85"/>
      <c r="LK95" s="85"/>
      <c r="LL95" s="85"/>
      <c r="LN95" s="61"/>
      <c r="LO95" s="61"/>
      <c r="NF95" s="44"/>
    </row>
    <row r="96" spans="1:504" ht="17" x14ac:dyDescent="0.2">
      <c r="E96" s="44" t="s">
        <v>68</v>
      </c>
      <c r="I96" s="44"/>
      <c r="W96" s="44" t="s">
        <v>68</v>
      </c>
      <c r="AD96" s="44" t="s">
        <v>69</v>
      </c>
      <c r="AU96" s="44" t="s">
        <v>70</v>
      </c>
      <c r="BO96" s="44" t="s">
        <v>70</v>
      </c>
      <c r="BZ96" s="44" t="s">
        <v>70</v>
      </c>
      <c r="CF96" s="44" t="s">
        <v>15</v>
      </c>
      <c r="CQ96" s="44"/>
      <c r="HG96" s="44"/>
      <c r="HZ96" s="44"/>
      <c r="IJ96" s="44"/>
      <c r="JD96" s="44"/>
      <c r="KQ96" s="44"/>
      <c r="LE96" s="44"/>
      <c r="LJ96" s="44"/>
      <c r="LN96" s="61"/>
      <c r="LO96" s="61"/>
      <c r="NF96" s="44"/>
    </row>
    <row r="97" spans="1:391" ht="17" thickBot="1" x14ac:dyDescent="0.25">
      <c r="E97" s="44" t="s">
        <v>23</v>
      </c>
      <c r="W97" s="44" t="s">
        <v>24</v>
      </c>
      <c r="AU97" s="44" t="s">
        <v>23</v>
      </c>
      <c r="BO97" s="44" t="s">
        <v>24</v>
      </c>
      <c r="BZ97" s="44" t="s">
        <v>25</v>
      </c>
      <c r="CQ97" s="44"/>
      <c r="HG97" s="44"/>
      <c r="HZ97" s="44"/>
      <c r="IJ97" s="44"/>
      <c r="JD97" s="44"/>
      <c r="KE97" s="52"/>
      <c r="KQ97" s="57"/>
      <c r="KV97" s="57"/>
      <c r="LE97" s="44"/>
      <c r="LN97" s="61"/>
      <c r="LO97" s="61"/>
      <c r="MN97" s="57"/>
      <c r="MT97" s="57"/>
      <c r="NF97" s="57"/>
      <c r="NO97" s="52"/>
      <c r="NP97" s="52"/>
      <c r="NQ97" s="52"/>
      <c r="NR97" s="52"/>
      <c r="NS97" s="52"/>
    </row>
    <row r="98" spans="1:391" ht="50" thickTop="1" thickBot="1" x14ac:dyDescent="0.25">
      <c r="A98" s="43" t="s">
        <v>28</v>
      </c>
      <c r="B98" s="62" t="s">
        <v>29</v>
      </c>
      <c r="C98" s="62" t="s">
        <v>30</v>
      </c>
      <c r="E98" s="53" t="s">
        <v>31</v>
      </c>
      <c r="F98" s="53" t="s">
        <v>33</v>
      </c>
      <c r="G98" s="53" t="s">
        <v>34</v>
      </c>
      <c r="H98" s="53" t="s">
        <v>35</v>
      </c>
      <c r="I98" s="53" t="s">
        <v>36</v>
      </c>
      <c r="J98" s="53" t="s">
        <v>42</v>
      </c>
      <c r="K98" s="53" t="s">
        <v>43</v>
      </c>
      <c r="L98" s="53" t="s">
        <v>47</v>
      </c>
      <c r="M98" s="84" t="s">
        <v>48</v>
      </c>
      <c r="N98" s="93" t="s">
        <v>41</v>
      </c>
      <c r="P98" s="53" t="s">
        <v>49</v>
      </c>
      <c r="Q98" s="53" t="s">
        <v>50</v>
      </c>
      <c r="R98" s="76" t="s">
        <v>51</v>
      </c>
      <c r="S98" s="53" t="s">
        <v>53</v>
      </c>
      <c r="T98" s="54" t="s">
        <v>54</v>
      </c>
      <c r="U98" s="93" t="s">
        <v>41</v>
      </c>
      <c r="W98" s="53" t="s">
        <v>31</v>
      </c>
      <c r="X98" s="53" t="s">
        <v>33</v>
      </c>
      <c r="Y98" s="53" t="s">
        <v>34</v>
      </c>
      <c r="Z98" s="53" t="s">
        <v>35</v>
      </c>
      <c r="AA98" s="54" t="s">
        <v>36</v>
      </c>
      <c r="AB98" s="93" t="s">
        <v>41</v>
      </c>
      <c r="AD98" s="53" t="s">
        <v>44</v>
      </c>
      <c r="AE98" s="53" t="s">
        <v>45</v>
      </c>
      <c r="AF98" s="53" t="s">
        <v>46</v>
      </c>
      <c r="AU98" s="53" t="s">
        <v>31</v>
      </c>
      <c r="AV98" s="53" t="s">
        <v>33</v>
      </c>
      <c r="AW98" s="53" t="s">
        <v>34</v>
      </c>
      <c r="AX98" s="53" t="s">
        <v>35</v>
      </c>
      <c r="AY98" s="53" t="s">
        <v>36</v>
      </c>
      <c r="AZ98" s="53" t="s">
        <v>42</v>
      </c>
      <c r="BA98" s="53" t="s">
        <v>43</v>
      </c>
      <c r="BB98" s="53" t="s">
        <v>47</v>
      </c>
      <c r="BC98" s="53" t="s">
        <v>48</v>
      </c>
      <c r="BD98" s="53" t="s">
        <v>60</v>
      </c>
      <c r="BE98" s="53" t="s">
        <v>49</v>
      </c>
      <c r="BF98" s="53" t="s">
        <v>50</v>
      </c>
      <c r="BG98" s="53" t="s">
        <v>51</v>
      </c>
      <c r="BH98" s="53" t="s">
        <v>52</v>
      </c>
      <c r="BI98" s="53" t="s">
        <v>71</v>
      </c>
      <c r="BJ98" s="53" t="s">
        <v>53</v>
      </c>
      <c r="BK98" s="54" t="s">
        <v>54</v>
      </c>
      <c r="BL98" s="93" t="s">
        <v>41</v>
      </c>
      <c r="BO98" s="53" t="s">
        <v>31</v>
      </c>
      <c r="BP98" s="53" t="s">
        <v>33</v>
      </c>
      <c r="BQ98" s="53" t="s">
        <v>34</v>
      </c>
      <c r="BR98" s="53" t="s">
        <v>35</v>
      </c>
      <c r="BS98" s="53" t="s">
        <v>36</v>
      </c>
      <c r="BT98" s="53" t="s">
        <v>37</v>
      </c>
      <c r="BU98" s="53" t="s">
        <v>38</v>
      </c>
      <c r="BV98" s="54" t="s">
        <v>39</v>
      </c>
      <c r="BW98" s="93" t="s">
        <v>41</v>
      </c>
      <c r="BZ98" s="53" t="s">
        <v>31</v>
      </c>
      <c r="CA98" s="53" t="s">
        <v>33</v>
      </c>
      <c r="CB98" s="53" t="s">
        <v>34</v>
      </c>
      <c r="CC98" s="54" t="s">
        <v>35</v>
      </c>
      <c r="CD98" s="93" t="s">
        <v>41</v>
      </c>
      <c r="CF98" s="53" t="s">
        <v>44</v>
      </c>
      <c r="CG98" s="53" t="s">
        <v>45</v>
      </c>
      <c r="CH98" s="53" t="s">
        <v>46</v>
      </c>
      <c r="CQ98" s="72"/>
      <c r="CR98" s="72"/>
      <c r="CS98" s="72"/>
      <c r="CT98" s="72"/>
      <c r="CU98" s="72"/>
      <c r="CV98" s="72"/>
      <c r="CW98" s="72"/>
      <c r="CX98" s="72"/>
      <c r="CY98" s="72"/>
      <c r="CZ98" s="81"/>
      <c r="DA98" s="72"/>
      <c r="EL98" s="72"/>
      <c r="EM98" s="72"/>
      <c r="EN98" s="72"/>
      <c r="EO98" s="72"/>
      <c r="EP98" s="72"/>
      <c r="HG98" s="72"/>
      <c r="HH98" s="72"/>
      <c r="HI98" s="72"/>
      <c r="HJ98" s="72"/>
      <c r="HK98" s="72"/>
      <c r="HL98" s="72"/>
      <c r="HM98" s="72"/>
      <c r="HN98" s="72"/>
      <c r="HO98" s="72"/>
      <c r="HP98" s="72"/>
      <c r="HQ98" s="72"/>
      <c r="HR98" s="72"/>
      <c r="HS98" s="72"/>
      <c r="HT98" s="72"/>
      <c r="HU98" s="72"/>
      <c r="HV98" s="72"/>
      <c r="HW98" s="72"/>
      <c r="HZ98" s="72"/>
      <c r="IA98" s="72"/>
      <c r="IB98" s="72"/>
      <c r="IC98" s="72"/>
      <c r="ID98" s="72"/>
      <c r="IE98" s="72"/>
      <c r="IF98" s="72"/>
      <c r="IG98" s="72"/>
      <c r="IH98" s="72"/>
      <c r="IJ98" s="72"/>
      <c r="IK98" s="72"/>
      <c r="IL98" s="72"/>
      <c r="IM98" s="72"/>
      <c r="IR98" s="72"/>
      <c r="IS98" s="72"/>
      <c r="IT98" s="72"/>
      <c r="IU98" s="72"/>
      <c r="IV98" s="72"/>
      <c r="IY98" s="72"/>
      <c r="IZ98" s="72"/>
      <c r="JA98" s="72"/>
      <c r="JD98" s="72"/>
      <c r="JE98" s="72"/>
      <c r="JF98" s="72"/>
      <c r="JG98" s="72"/>
      <c r="JH98" s="72"/>
      <c r="JI98" s="72"/>
      <c r="JJ98" s="72"/>
      <c r="JK98" s="72"/>
      <c r="JL98" s="72"/>
      <c r="JM98" s="72"/>
      <c r="JN98" s="72"/>
      <c r="JO98" s="72"/>
      <c r="JP98" s="72"/>
      <c r="JQ98" s="72"/>
      <c r="JR98" s="72"/>
      <c r="JS98" s="72"/>
      <c r="JT98" s="72"/>
      <c r="JU98" s="72"/>
      <c r="JV98" s="72"/>
      <c r="JW98" s="72"/>
      <c r="JX98" s="72"/>
      <c r="JY98" s="72"/>
      <c r="JZ98" s="72"/>
      <c r="KA98" s="72"/>
      <c r="KB98" s="72"/>
      <c r="KC98" s="72"/>
      <c r="KE98" s="73"/>
      <c r="KF98" s="73"/>
      <c r="KG98" s="73"/>
      <c r="KH98" s="73"/>
      <c r="KI98" s="73"/>
      <c r="KL98" s="72"/>
      <c r="KM98" s="72"/>
      <c r="KN98" s="72"/>
      <c r="KQ98" s="72"/>
      <c r="KR98" s="72"/>
      <c r="KS98" s="72"/>
      <c r="KT98" s="72"/>
      <c r="KV98" s="73"/>
      <c r="KW98" s="73"/>
      <c r="KX98" s="73"/>
      <c r="KY98" s="73"/>
      <c r="KZ98" s="73"/>
      <c r="LA98" s="73"/>
      <c r="LB98" s="109"/>
      <c r="LC98" s="73"/>
      <c r="LE98" s="72"/>
      <c r="LF98" s="72"/>
      <c r="LG98" s="72"/>
      <c r="LH98" s="72"/>
      <c r="LJ98" s="72"/>
      <c r="LK98" s="72"/>
      <c r="LL98" s="72"/>
      <c r="LN98" s="61"/>
      <c r="LO98" s="61"/>
      <c r="MC98" s="73"/>
      <c r="MD98" s="73"/>
      <c r="ME98" s="73"/>
      <c r="MF98" s="73"/>
      <c r="MG98" s="73"/>
      <c r="MH98" s="73"/>
      <c r="MI98" s="73"/>
      <c r="MJ98" s="73"/>
      <c r="MK98" s="73"/>
      <c r="ML98" s="73"/>
      <c r="MN98" s="72"/>
      <c r="MO98" s="72"/>
      <c r="MP98" s="72"/>
      <c r="MQ98" s="72"/>
      <c r="MT98" s="72"/>
      <c r="MU98" s="72"/>
      <c r="MZ98" s="72"/>
      <c r="NA98" s="72"/>
      <c r="NB98" s="72"/>
      <c r="NF98" s="73"/>
      <c r="NH98" s="73"/>
      <c r="NI98" s="73"/>
      <c r="NJ98" s="73"/>
      <c r="NK98" s="73"/>
      <c r="NM98" s="73"/>
      <c r="NO98" s="72"/>
      <c r="NP98" s="72"/>
      <c r="NQ98" s="72"/>
      <c r="NR98" s="72"/>
      <c r="NS98" s="72"/>
      <c r="NU98" s="72"/>
      <c r="NV98" s="72"/>
      <c r="NY98" s="72"/>
      <c r="NZ98" s="72"/>
      <c r="OA98" s="72"/>
    </row>
    <row r="99" spans="1:391" ht="17" thickTop="1" x14ac:dyDescent="0.2">
      <c r="A99" s="68">
        <v>-4.8</v>
      </c>
      <c r="B99" s="59">
        <v>-3</v>
      </c>
      <c r="C99" s="59">
        <v>1</v>
      </c>
      <c r="E99" s="50">
        <v>1.0090619999999999</v>
      </c>
      <c r="F99" s="50">
        <v>1.0025059999999999</v>
      </c>
      <c r="G99" s="50">
        <v>1.007414</v>
      </c>
      <c r="H99" s="50">
        <v>0.99615500000000001</v>
      </c>
      <c r="I99" s="50">
        <v>1.0069790000000001</v>
      </c>
      <c r="J99" s="50">
        <v>1.0032719999999999</v>
      </c>
      <c r="K99" s="50">
        <v>1.001906</v>
      </c>
      <c r="L99" s="50">
        <v>1.0045219999999999</v>
      </c>
      <c r="M99" s="86">
        <v>1.000969</v>
      </c>
      <c r="N99" s="102">
        <f>AVERAGE(E99:M99)</f>
        <v>1.0036427777777777</v>
      </c>
      <c r="P99" s="50">
        <v>1.00468</v>
      </c>
      <c r="Q99" s="50">
        <v>0.98972599999999999</v>
      </c>
      <c r="R99" s="77">
        <v>1.0038009999999999</v>
      </c>
      <c r="S99" s="50">
        <v>0.99912500000000004</v>
      </c>
      <c r="T99" s="50">
        <v>0.998583</v>
      </c>
      <c r="U99" s="43">
        <f>AVERAGE(P99:T99)</f>
        <v>0.99918300000000004</v>
      </c>
      <c r="W99" s="50">
        <v>0.99690800000000002</v>
      </c>
      <c r="X99" s="50">
        <v>0.99201399999999995</v>
      </c>
      <c r="Y99" s="50">
        <v>1.015857</v>
      </c>
      <c r="Z99" s="50">
        <v>0.98983299999999996</v>
      </c>
      <c r="AA99" s="50">
        <v>1.0027550000000001</v>
      </c>
      <c r="AB99" s="43">
        <f>AVERAGE(W99:AA99)</f>
        <v>0.99947340000000007</v>
      </c>
      <c r="AD99" s="43">
        <f>AVERAGE(N99,U99,AB99)</f>
        <v>1.0007663925925927</v>
      </c>
      <c r="AE99" s="43">
        <f>STDEV(N99,U99,AB99)/SQRT(3)</f>
        <v>1.4406337540777113E-3</v>
      </c>
      <c r="AF99" s="43">
        <f>COUNT(E99:AB99)-3</f>
        <v>19</v>
      </c>
      <c r="AU99" s="50">
        <v>1.0076020000000001</v>
      </c>
      <c r="AV99" s="50">
        <v>0.98029500000000003</v>
      </c>
      <c r="AW99" s="50">
        <v>0.99612999999999996</v>
      </c>
      <c r="AX99" s="50">
        <v>0.99412699999999998</v>
      </c>
      <c r="AY99" s="50">
        <v>1.0059940000000001</v>
      </c>
      <c r="AZ99" s="50">
        <v>1.0121929999999999</v>
      </c>
      <c r="BA99" s="50">
        <v>0.99444999999999995</v>
      </c>
      <c r="BB99" s="50">
        <v>0.99658800000000003</v>
      </c>
      <c r="BC99" s="50">
        <v>0.99916799999999995</v>
      </c>
      <c r="BD99" s="50">
        <v>0.993224</v>
      </c>
      <c r="BE99" s="50">
        <v>1.000629</v>
      </c>
      <c r="BF99" s="50">
        <v>1.0160480000000001</v>
      </c>
      <c r="BG99" s="50">
        <v>1.0121070000000001</v>
      </c>
      <c r="BH99" s="50">
        <v>1.0053460000000001</v>
      </c>
      <c r="BI99" s="50">
        <v>0.98824100000000004</v>
      </c>
      <c r="BJ99" s="50">
        <v>1.023606</v>
      </c>
      <c r="BK99" s="50">
        <v>1.0087919999999999</v>
      </c>
      <c r="BL99" s="43">
        <f>AVERAGE(AU99:BK99)</f>
        <v>1.0020317647058823</v>
      </c>
      <c r="BO99" s="50">
        <v>1.008067</v>
      </c>
      <c r="BP99" s="50">
        <v>1.0037419999999999</v>
      </c>
      <c r="BQ99" s="50">
        <v>0.99760700000000002</v>
      </c>
      <c r="BR99" s="50">
        <v>0.98781200000000002</v>
      </c>
      <c r="BS99" s="50">
        <v>0.98980400000000002</v>
      </c>
      <c r="BT99" s="50">
        <v>1.006729</v>
      </c>
      <c r="BU99" s="50">
        <v>0.99359900000000001</v>
      </c>
      <c r="BV99" s="50">
        <v>0.97933999999999999</v>
      </c>
      <c r="BW99" s="43">
        <f>AVERAGE(BO99:BV99)</f>
        <v>0.99583749999999993</v>
      </c>
      <c r="BZ99" s="50">
        <v>1.008543</v>
      </c>
      <c r="CA99" s="50">
        <v>1.0000020000000001</v>
      </c>
      <c r="CB99" s="50">
        <v>1.00373</v>
      </c>
      <c r="CC99" s="50">
        <v>0.99780400000000002</v>
      </c>
      <c r="CD99" s="43">
        <f>AVERAGE(BZ99:CC99)</f>
        <v>1.00251975</v>
      </c>
      <c r="CF99" s="43">
        <f>AVERAGE(BL99,BW99,CD99)</f>
        <v>1.0001296715686274</v>
      </c>
      <c r="CG99" s="43">
        <f>STDEV(BL99,BW99,CD99)/SQRT(3)</f>
        <v>2.1507041476936046E-3</v>
      </c>
      <c r="CH99" s="43">
        <f>COUNT(AU99:CD99)-3</f>
        <v>29</v>
      </c>
      <c r="CQ99" s="74"/>
      <c r="CR99" s="74"/>
      <c r="CS99" s="74"/>
      <c r="CT99" s="74"/>
      <c r="CU99" s="74"/>
      <c r="CV99" s="74"/>
      <c r="CW99" s="74"/>
      <c r="CX99" s="74"/>
      <c r="CY99" s="74"/>
      <c r="CZ99" s="82"/>
      <c r="DA99" s="74"/>
      <c r="EL99" s="74"/>
      <c r="EM99" s="74"/>
      <c r="EN99" s="74"/>
      <c r="EO99" s="74"/>
      <c r="EP99" s="74"/>
      <c r="HG99" s="74"/>
      <c r="HH99" s="74"/>
      <c r="HI99" s="74"/>
      <c r="HJ99" s="74"/>
      <c r="HK99" s="74"/>
      <c r="HL99" s="74"/>
      <c r="HM99" s="74"/>
      <c r="HN99" s="74"/>
      <c r="HO99" s="74"/>
      <c r="HP99" s="74"/>
      <c r="HQ99" s="74"/>
      <c r="HR99" s="74"/>
      <c r="HS99" s="74"/>
      <c r="HT99" s="74"/>
      <c r="HU99" s="74"/>
      <c r="HV99" s="74"/>
      <c r="HW99" s="74"/>
      <c r="HZ99" s="74"/>
      <c r="IA99" s="74"/>
      <c r="IB99" s="74"/>
      <c r="IC99" s="74"/>
      <c r="ID99" s="74"/>
      <c r="IE99" s="74"/>
      <c r="IF99" s="74"/>
      <c r="IG99" s="74"/>
      <c r="IH99" s="74"/>
      <c r="IJ99" s="74"/>
      <c r="IK99" s="74"/>
      <c r="IL99" s="74"/>
      <c r="IM99" s="74"/>
      <c r="IR99" s="74"/>
      <c r="IS99" s="74"/>
      <c r="IT99" s="74"/>
      <c r="IU99" s="74"/>
      <c r="IV99" s="74"/>
      <c r="JD99" s="74"/>
      <c r="JE99" s="74"/>
      <c r="JF99" s="74"/>
      <c r="JG99" s="74"/>
      <c r="JH99" s="74"/>
      <c r="JI99" s="74"/>
      <c r="JJ99" s="74"/>
      <c r="JK99" s="74"/>
      <c r="JL99" s="74"/>
      <c r="JM99" s="74"/>
      <c r="JN99" s="74"/>
      <c r="JO99" s="74"/>
      <c r="JP99" s="74"/>
      <c r="JQ99" s="74"/>
      <c r="JR99" s="74"/>
      <c r="JS99" s="74"/>
      <c r="JT99" s="74"/>
      <c r="JU99" s="74"/>
      <c r="JV99" s="74"/>
      <c r="JW99" s="74"/>
      <c r="JX99" s="74"/>
      <c r="JY99" s="74"/>
      <c r="JZ99" s="74"/>
      <c r="KA99" s="74"/>
      <c r="KB99" s="74"/>
      <c r="KC99" s="74"/>
      <c r="KE99" s="75"/>
      <c r="KF99" s="75"/>
      <c r="KG99" s="75"/>
      <c r="KH99" s="75"/>
      <c r="KI99" s="75"/>
      <c r="KQ99" s="74"/>
      <c r="KR99" s="74"/>
      <c r="KS99" s="74"/>
      <c r="KT99" s="74"/>
      <c r="KV99" s="75"/>
      <c r="KW99" s="75"/>
      <c r="KX99" s="75"/>
      <c r="KY99" s="75"/>
      <c r="KZ99" s="75"/>
      <c r="LA99" s="75"/>
      <c r="LB99" s="110"/>
      <c r="LC99" s="75"/>
      <c r="LE99" s="74"/>
      <c r="LF99" s="74"/>
      <c r="LG99" s="74"/>
      <c r="LH99" s="74"/>
      <c r="LN99" s="61"/>
      <c r="LO99" s="61"/>
      <c r="MC99" s="75"/>
      <c r="MD99" s="75"/>
      <c r="ME99" s="75"/>
      <c r="MF99" s="75"/>
      <c r="MG99" s="75"/>
      <c r="MH99" s="75"/>
      <c r="MI99" s="75"/>
      <c r="MJ99" s="75"/>
      <c r="MK99" s="75"/>
      <c r="ML99" s="75"/>
      <c r="MN99" s="74"/>
      <c r="MO99" s="74"/>
      <c r="MP99" s="74"/>
      <c r="MQ99" s="74"/>
      <c r="MT99" s="74"/>
      <c r="MU99" s="74"/>
      <c r="NF99" s="75"/>
      <c r="NH99" s="75"/>
      <c r="NI99" s="75"/>
      <c r="NJ99" s="75"/>
      <c r="NK99" s="75"/>
      <c r="NM99" s="75"/>
      <c r="NO99" s="74"/>
      <c r="NP99" s="74"/>
      <c r="NQ99" s="74"/>
      <c r="NR99" s="74"/>
      <c r="NS99" s="74"/>
      <c r="NU99" s="74"/>
      <c r="NV99" s="74"/>
    </row>
    <row r="100" spans="1:391" x14ac:dyDescent="0.2">
      <c r="A100" s="43">
        <v>-3.2</v>
      </c>
      <c r="B100" s="43">
        <v>-2</v>
      </c>
      <c r="C100" s="43">
        <v>2</v>
      </c>
      <c r="E100" s="50">
        <v>1.005627</v>
      </c>
      <c r="F100" s="50">
        <v>1.003627</v>
      </c>
      <c r="G100" s="50">
        <v>1.0035620000000001</v>
      </c>
      <c r="H100" s="50">
        <v>1.004839</v>
      </c>
      <c r="I100" s="50">
        <v>0.99875700000000001</v>
      </c>
      <c r="J100" s="50">
        <v>0.98767499999999997</v>
      </c>
      <c r="K100" s="50">
        <v>1.02338</v>
      </c>
      <c r="L100" s="50">
        <v>1.0016769999999999</v>
      </c>
      <c r="M100" s="86">
        <v>0.98761200000000005</v>
      </c>
      <c r="N100" s="103">
        <f t="shared" ref="N100:N163" si="201">AVERAGE(E100:M100)</f>
        <v>1.0018617777777781</v>
      </c>
      <c r="P100" s="50">
        <v>1.003382</v>
      </c>
      <c r="Q100" s="50">
        <v>1.001072</v>
      </c>
      <c r="R100" s="77">
        <v>1.0073380000000001</v>
      </c>
      <c r="S100" s="50">
        <v>0.99867499999999998</v>
      </c>
      <c r="T100" s="50">
        <v>1.0156909999999999</v>
      </c>
      <c r="U100" s="43">
        <f t="shared" ref="U100:U163" si="202">AVERAGE(P100:T100)</f>
        <v>1.0052316000000001</v>
      </c>
      <c r="W100" s="50">
        <v>1.003023</v>
      </c>
      <c r="X100" s="50">
        <v>0.99869600000000003</v>
      </c>
      <c r="Y100" s="50">
        <v>0.98960700000000001</v>
      </c>
      <c r="Z100" s="50">
        <v>1.010138</v>
      </c>
      <c r="AA100" s="50">
        <v>1.001603</v>
      </c>
      <c r="AB100" s="43">
        <f t="shared" ref="AB100:AB163" si="203">AVERAGE(W100:AA100)</f>
        <v>1.0006134000000002</v>
      </c>
      <c r="AD100" s="43">
        <f t="shared" ref="AD100:AD163" si="204">AVERAGE(N100,U100,AB100)</f>
        <v>1.0025689259259261</v>
      </c>
      <c r="AE100" s="43">
        <f t="shared" ref="AE100:AE163" si="205">STDEV(N100,U100,AB100)/SQRT(3)</f>
        <v>1.3792493958154322E-3</v>
      </c>
      <c r="AF100" s="43">
        <f t="shared" ref="AF100:AF163" si="206">COUNT(E100:AB100)-3</f>
        <v>19</v>
      </c>
      <c r="AU100" s="50">
        <v>0.99982599999999999</v>
      </c>
      <c r="AV100" s="50">
        <v>1.011466</v>
      </c>
      <c r="AW100" s="50">
        <v>0.99816300000000002</v>
      </c>
      <c r="AX100" s="50">
        <v>0.99237799999999998</v>
      </c>
      <c r="AY100" s="50">
        <v>1.0126790000000001</v>
      </c>
      <c r="AZ100" s="50">
        <v>1.0110779999999999</v>
      </c>
      <c r="BA100" s="50">
        <v>0.99400500000000003</v>
      </c>
      <c r="BB100" s="50">
        <v>0.998108</v>
      </c>
      <c r="BC100" s="50">
        <v>0.99374099999999999</v>
      </c>
      <c r="BD100" s="50">
        <v>0.98715799999999998</v>
      </c>
      <c r="BE100" s="50">
        <v>0.99333300000000002</v>
      </c>
      <c r="BF100" s="50">
        <v>0.99692700000000001</v>
      </c>
      <c r="BG100" s="50">
        <v>1.004505</v>
      </c>
      <c r="BH100" s="50">
        <v>0.99928700000000004</v>
      </c>
      <c r="BI100" s="50">
        <v>1.0127930000000001</v>
      </c>
      <c r="BJ100" s="50">
        <v>1.001735</v>
      </c>
      <c r="BK100" s="50">
        <v>0.98884099999999997</v>
      </c>
      <c r="BL100" s="43">
        <f t="shared" ref="BL100:BL163" si="207">AVERAGE(AU100:BK100)</f>
        <v>0.99976605882352942</v>
      </c>
      <c r="BO100" s="50">
        <v>1.0068239999999999</v>
      </c>
      <c r="BP100" s="50">
        <v>1.0022770000000001</v>
      </c>
      <c r="BQ100" s="50">
        <v>0.99096600000000001</v>
      </c>
      <c r="BR100" s="50">
        <v>1.0061599999999999</v>
      </c>
      <c r="BS100" s="50">
        <v>1.004869</v>
      </c>
      <c r="BT100" s="50">
        <v>1.0031890000000001</v>
      </c>
      <c r="BU100" s="50">
        <v>1.0075289999999999</v>
      </c>
      <c r="BV100" s="50">
        <v>1.011085</v>
      </c>
      <c r="BW100" s="43">
        <f t="shared" ref="BW100:BW163" si="208">AVERAGE(BO100:BV100)</f>
        <v>1.0041123750000001</v>
      </c>
      <c r="BZ100" s="50">
        <v>1.009136</v>
      </c>
      <c r="CA100" s="50">
        <v>1.0023550000000001</v>
      </c>
      <c r="CB100" s="50">
        <v>1.012602</v>
      </c>
      <c r="CC100" s="50">
        <v>1.01403</v>
      </c>
      <c r="CD100" s="43">
        <f t="shared" ref="CD100:CD163" si="209">AVERAGE(BZ100:CC100)</f>
        <v>1.0095307500000001</v>
      </c>
      <c r="CF100" s="43">
        <f t="shared" ref="CF100:CF163" si="210">AVERAGE(BL100,BW100,CD100)</f>
        <v>1.0044697279411765</v>
      </c>
      <c r="CG100" s="43">
        <f t="shared" ref="CG100:CG163" si="211">STDEV(BL100,BW100,CD100)/SQRT(3)</f>
        <v>2.8244807361346323E-3</v>
      </c>
      <c r="CH100" s="43">
        <f t="shared" ref="CH100:CH163" si="212">COUNT(AU100:CD100)-3</f>
        <v>29</v>
      </c>
      <c r="CQ100" s="74"/>
      <c r="CR100" s="74"/>
      <c r="CS100" s="74"/>
      <c r="CT100" s="74"/>
      <c r="CU100" s="74"/>
      <c r="CV100" s="74"/>
      <c r="CW100" s="74"/>
      <c r="CX100" s="74"/>
      <c r="CY100" s="74"/>
      <c r="CZ100" s="82"/>
      <c r="DA100" s="74"/>
      <c r="EL100" s="74"/>
      <c r="EM100" s="74"/>
      <c r="EN100" s="74"/>
      <c r="EO100" s="74"/>
      <c r="EP100" s="74"/>
      <c r="HG100" s="74"/>
      <c r="HH100" s="74"/>
      <c r="HI100" s="74"/>
      <c r="HJ100" s="74"/>
      <c r="HK100" s="74"/>
      <c r="HL100" s="74"/>
      <c r="HM100" s="74"/>
      <c r="HN100" s="74"/>
      <c r="HO100" s="74"/>
      <c r="HP100" s="74"/>
      <c r="HQ100" s="74"/>
      <c r="HR100" s="74"/>
      <c r="HS100" s="74"/>
      <c r="HT100" s="74"/>
      <c r="HU100" s="74"/>
      <c r="HV100" s="74"/>
      <c r="HW100" s="74"/>
      <c r="HZ100" s="74"/>
      <c r="IA100" s="74"/>
      <c r="IB100" s="74"/>
      <c r="IC100" s="74"/>
      <c r="ID100" s="74"/>
      <c r="IE100" s="74"/>
      <c r="IF100" s="74"/>
      <c r="IG100" s="74"/>
      <c r="IH100" s="74"/>
      <c r="IJ100" s="74"/>
      <c r="IK100" s="74"/>
      <c r="IL100" s="74"/>
      <c r="IM100" s="74"/>
      <c r="IR100" s="74"/>
      <c r="IS100" s="74"/>
      <c r="IT100" s="74"/>
      <c r="IU100" s="74"/>
      <c r="IV100" s="74"/>
      <c r="JD100" s="74"/>
      <c r="JE100" s="74"/>
      <c r="JF100" s="74"/>
      <c r="JG100" s="74"/>
      <c r="JH100" s="74"/>
      <c r="JI100" s="74"/>
      <c r="JJ100" s="74"/>
      <c r="JK100" s="74"/>
      <c r="JL100" s="74"/>
      <c r="JM100" s="74"/>
      <c r="JN100" s="74"/>
      <c r="JO100" s="74"/>
      <c r="JP100" s="74"/>
      <c r="JQ100" s="74"/>
      <c r="JR100" s="74"/>
      <c r="JS100" s="74"/>
      <c r="JT100" s="74"/>
      <c r="JU100" s="74"/>
      <c r="JV100" s="74"/>
      <c r="JW100" s="74"/>
      <c r="JX100" s="74"/>
      <c r="JY100" s="74"/>
      <c r="JZ100" s="74"/>
      <c r="KA100" s="74"/>
      <c r="KB100" s="74"/>
      <c r="KC100" s="74"/>
      <c r="KE100" s="75"/>
      <c r="KF100" s="75"/>
      <c r="KG100" s="75"/>
      <c r="KH100" s="75"/>
      <c r="KI100" s="75"/>
      <c r="KQ100" s="74"/>
      <c r="KR100" s="74"/>
      <c r="KS100" s="74"/>
      <c r="KT100" s="74"/>
      <c r="KV100" s="75"/>
      <c r="KW100" s="75"/>
      <c r="KX100" s="75"/>
      <c r="KY100" s="75"/>
      <c r="KZ100" s="75"/>
      <c r="LA100" s="75"/>
      <c r="LB100" s="110"/>
      <c r="LC100" s="75"/>
      <c r="LE100" s="74"/>
      <c r="LF100" s="74"/>
      <c r="LG100" s="74"/>
      <c r="LH100" s="74"/>
      <c r="LN100" s="61"/>
      <c r="LO100" s="61"/>
      <c r="MC100" s="75"/>
      <c r="MD100" s="75"/>
      <c r="ME100" s="75"/>
      <c r="MF100" s="75"/>
      <c r="MG100" s="75"/>
      <c r="MH100" s="75"/>
      <c r="MI100" s="75"/>
      <c r="MJ100" s="75"/>
      <c r="MK100" s="75"/>
      <c r="ML100" s="75"/>
      <c r="MN100" s="74"/>
      <c r="MO100" s="74"/>
      <c r="MP100" s="74"/>
      <c r="MQ100" s="74"/>
      <c r="MT100" s="74"/>
      <c r="MU100" s="74"/>
      <c r="NF100" s="75"/>
      <c r="NH100" s="75"/>
      <c r="NI100" s="75"/>
      <c r="NJ100" s="75"/>
      <c r="NK100" s="75"/>
      <c r="NM100" s="75"/>
      <c r="NO100" s="74"/>
      <c r="NP100" s="74"/>
      <c r="NQ100" s="74"/>
      <c r="NR100" s="74"/>
      <c r="NS100" s="74"/>
      <c r="NU100" s="74"/>
      <c r="NV100" s="74"/>
    </row>
    <row r="101" spans="1:391" x14ac:dyDescent="0.2">
      <c r="A101" s="43">
        <v>-1.59</v>
      </c>
      <c r="B101" s="43">
        <v>-1</v>
      </c>
      <c r="C101" s="43">
        <v>3</v>
      </c>
      <c r="E101" s="50">
        <v>0.98488299999999995</v>
      </c>
      <c r="F101" s="50">
        <v>0.99374799999999996</v>
      </c>
      <c r="G101" s="50">
        <v>0.98877899999999996</v>
      </c>
      <c r="H101" s="50">
        <v>0.99913399999999997</v>
      </c>
      <c r="I101" s="50">
        <v>0.99414499999999995</v>
      </c>
      <c r="J101" s="50">
        <v>1.0090269999999999</v>
      </c>
      <c r="K101" s="50">
        <v>0.97435700000000003</v>
      </c>
      <c r="L101" s="50">
        <v>0.99368599999999996</v>
      </c>
      <c r="M101" s="86">
        <v>1.0114559999999999</v>
      </c>
      <c r="N101" s="103">
        <f t="shared" si="201"/>
        <v>0.99435722222222211</v>
      </c>
      <c r="P101" s="50">
        <v>0.99175500000000005</v>
      </c>
      <c r="Q101" s="50">
        <v>1.009495</v>
      </c>
      <c r="R101" s="77">
        <v>0.98877099999999996</v>
      </c>
      <c r="S101" s="50">
        <v>1.002224</v>
      </c>
      <c r="T101" s="50">
        <v>0.98579099999999997</v>
      </c>
      <c r="U101" s="43">
        <f t="shared" si="202"/>
        <v>0.99560720000000003</v>
      </c>
      <c r="W101" s="50">
        <v>1.0006250000000001</v>
      </c>
      <c r="X101" s="50">
        <v>1.010991</v>
      </c>
      <c r="Y101" s="50">
        <v>0.99219999999999997</v>
      </c>
      <c r="Z101" s="50">
        <v>1.0019960000000001</v>
      </c>
      <c r="AA101" s="50">
        <v>0.99506499999999998</v>
      </c>
      <c r="AB101" s="43">
        <f t="shared" si="203"/>
        <v>1.0001754000000003</v>
      </c>
      <c r="AD101" s="43">
        <f t="shared" si="204"/>
        <v>0.99671327407407417</v>
      </c>
      <c r="AE101" s="43">
        <f t="shared" si="205"/>
        <v>1.768271100676408E-3</v>
      </c>
      <c r="AF101" s="43">
        <f t="shared" si="206"/>
        <v>19</v>
      </c>
      <c r="AU101" s="50">
        <v>0.99210500000000001</v>
      </c>
      <c r="AV101" s="50">
        <v>1.009028</v>
      </c>
      <c r="AW101" s="50">
        <v>1.005957</v>
      </c>
      <c r="AX101" s="50">
        <v>1.0138959999999999</v>
      </c>
      <c r="AY101" s="50">
        <v>0.98078600000000005</v>
      </c>
      <c r="AZ101" s="50">
        <v>0.97594000000000003</v>
      </c>
      <c r="BA101" s="50">
        <v>1.0119009999999999</v>
      </c>
      <c r="BB101" s="50">
        <v>1.0054529999999999</v>
      </c>
      <c r="BC101" s="50">
        <v>1.007217</v>
      </c>
      <c r="BD101" s="50">
        <v>1.0203040000000001</v>
      </c>
      <c r="BE101" s="50">
        <v>1.0060979999999999</v>
      </c>
      <c r="BF101" s="50">
        <v>0.98648599999999997</v>
      </c>
      <c r="BG101" s="50">
        <v>0.98288699999999996</v>
      </c>
      <c r="BH101" s="50">
        <v>0.99519100000000005</v>
      </c>
      <c r="BI101" s="50">
        <v>0.99944699999999997</v>
      </c>
      <c r="BJ101" s="50">
        <v>0.97383200000000003</v>
      </c>
      <c r="BK101" s="50">
        <v>1.0020880000000001</v>
      </c>
      <c r="BL101" s="43">
        <f t="shared" si="207"/>
        <v>0.998153882352941</v>
      </c>
      <c r="BO101" s="50">
        <v>0.98480900000000005</v>
      </c>
      <c r="BP101" s="50">
        <v>0.99391099999999999</v>
      </c>
      <c r="BQ101" s="50">
        <v>1.0114399999999999</v>
      </c>
      <c r="BR101" s="50">
        <v>1.0062009999999999</v>
      </c>
      <c r="BS101" s="50">
        <v>1.0055559999999999</v>
      </c>
      <c r="BT101" s="50">
        <v>0.989896</v>
      </c>
      <c r="BU101" s="50">
        <v>0.99903699999999995</v>
      </c>
      <c r="BV101" s="50">
        <v>1.009927</v>
      </c>
      <c r="BW101" s="43">
        <f t="shared" si="208"/>
        <v>1.0000971249999999</v>
      </c>
      <c r="BZ101" s="50">
        <v>0.98186399999999996</v>
      </c>
      <c r="CA101" s="50">
        <v>0.99762799999999996</v>
      </c>
      <c r="CB101" s="50">
        <v>0.98351699999999997</v>
      </c>
      <c r="CC101" s="50">
        <v>0.98816999999999999</v>
      </c>
      <c r="CD101" s="43">
        <f t="shared" si="209"/>
        <v>0.98779474999999994</v>
      </c>
      <c r="CF101" s="43">
        <f t="shared" si="210"/>
        <v>0.99534858578431373</v>
      </c>
      <c r="CG101" s="43">
        <f t="shared" si="211"/>
        <v>3.818349306904775E-3</v>
      </c>
      <c r="CH101" s="43">
        <f t="shared" si="212"/>
        <v>29</v>
      </c>
      <c r="CQ101" s="74"/>
      <c r="CR101" s="74"/>
      <c r="CS101" s="74"/>
      <c r="CT101" s="74"/>
      <c r="CU101" s="74"/>
      <c r="CV101" s="74"/>
      <c r="CW101" s="74"/>
      <c r="CX101" s="74"/>
      <c r="CY101" s="74"/>
      <c r="CZ101" s="82"/>
      <c r="DA101" s="74"/>
      <c r="EL101" s="74"/>
      <c r="EM101" s="74"/>
      <c r="EN101" s="74"/>
      <c r="EO101" s="74"/>
      <c r="EP101" s="74"/>
      <c r="HG101" s="74"/>
      <c r="HH101" s="74"/>
      <c r="HI101" s="74"/>
      <c r="HJ101" s="74"/>
      <c r="HK101" s="74"/>
      <c r="HL101" s="74"/>
      <c r="HM101" s="74"/>
      <c r="HN101" s="74"/>
      <c r="HO101" s="74"/>
      <c r="HP101" s="74"/>
      <c r="HQ101" s="74"/>
      <c r="HR101" s="74"/>
      <c r="HS101" s="74"/>
      <c r="HT101" s="74"/>
      <c r="HU101" s="74"/>
      <c r="HV101" s="74"/>
      <c r="HW101" s="74"/>
      <c r="HZ101" s="74"/>
      <c r="IA101" s="74"/>
      <c r="IB101" s="74"/>
      <c r="IC101" s="74"/>
      <c r="ID101" s="74"/>
      <c r="IE101" s="74"/>
      <c r="IF101" s="74"/>
      <c r="IG101" s="74"/>
      <c r="IH101" s="74"/>
      <c r="IJ101" s="74"/>
      <c r="IK101" s="74"/>
      <c r="IL101" s="74"/>
      <c r="IM101" s="74"/>
      <c r="IR101" s="74"/>
      <c r="IS101" s="74"/>
      <c r="IT101" s="74"/>
      <c r="IU101" s="74"/>
      <c r="IV101" s="74"/>
      <c r="JD101" s="74"/>
      <c r="JE101" s="74"/>
      <c r="JF101" s="74"/>
      <c r="JG101" s="74"/>
      <c r="JH101" s="74"/>
      <c r="JI101" s="74"/>
      <c r="JJ101" s="74"/>
      <c r="JK101" s="74"/>
      <c r="JL101" s="74"/>
      <c r="JM101" s="74"/>
      <c r="JN101" s="74"/>
      <c r="JO101" s="74"/>
      <c r="JP101" s="74"/>
      <c r="JQ101" s="74"/>
      <c r="JR101" s="74"/>
      <c r="JS101" s="74"/>
      <c r="JT101" s="74"/>
      <c r="JU101" s="74"/>
      <c r="JV101" s="74"/>
      <c r="JW101" s="74"/>
      <c r="JX101" s="74"/>
      <c r="JY101" s="74"/>
      <c r="JZ101" s="74"/>
      <c r="KA101" s="74"/>
      <c r="KB101" s="74"/>
      <c r="KC101" s="74"/>
      <c r="KE101" s="75"/>
      <c r="KF101" s="75"/>
      <c r="KG101" s="75"/>
      <c r="KH101" s="75"/>
      <c r="KI101" s="75"/>
      <c r="KQ101" s="74"/>
      <c r="KR101" s="74"/>
      <c r="KS101" s="74"/>
      <c r="KT101" s="74"/>
      <c r="KV101" s="75"/>
      <c r="KW101" s="75"/>
      <c r="KX101" s="75"/>
      <c r="KY101" s="75"/>
      <c r="KZ101" s="75"/>
      <c r="LA101" s="75"/>
      <c r="LB101" s="110"/>
      <c r="LC101" s="75"/>
      <c r="LE101" s="74"/>
      <c r="LF101" s="74"/>
      <c r="LG101" s="74"/>
      <c r="LH101" s="74"/>
      <c r="LN101" s="61"/>
      <c r="LO101" s="61"/>
      <c r="MC101" s="75"/>
      <c r="MD101" s="75"/>
      <c r="ME101" s="75"/>
      <c r="MF101" s="75"/>
      <c r="MG101" s="75"/>
      <c r="MH101" s="75"/>
      <c r="MI101" s="75"/>
      <c r="MJ101" s="75"/>
      <c r="MK101" s="75"/>
      <c r="ML101" s="75"/>
      <c r="MN101" s="74"/>
      <c r="MO101" s="74"/>
      <c r="MP101" s="74"/>
      <c r="MQ101" s="74"/>
      <c r="MT101" s="74"/>
      <c r="MU101" s="74"/>
      <c r="NF101" s="75"/>
      <c r="NH101" s="75"/>
      <c r="NI101" s="75"/>
      <c r="NJ101" s="75"/>
      <c r="NK101" s="75"/>
      <c r="NM101" s="75"/>
      <c r="NO101" s="74"/>
      <c r="NP101" s="74"/>
      <c r="NQ101" s="74"/>
      <c r="NR101" s="74"/>
      <c r="NS101" s="74"/>
      <c r="NU101" s="74"/>
      <c r="NV101" s="74"/>
    </row>
    <row r="102" spans="1:391" x14ac:dyDescent="0.2">
      <c r="A102" s="60">
        <v>0</v>
      </c>
      <c r="B102" s="59">
        <v>0</v>
      </c>
      <c r="C102" s="59">
        <v>4</v>
      </c>
      <c r="E102" s="50">
        <v>0.116287</v>
      </c>
      <c r="F102" s="50">
        <v>0.116901</v>
      </c>
      <c r="G102" s="50">
        <v>0.17174</v>
      </c>
      <c r="H102" s="50">
        <v>0.16284100000000001</v>
      </c>
      <c r="I102" s="50">
        <v>0.209317</v>
      </c>
      <c r="J102" s="50">
        <v>0.13009699999999999</v>
      </c>
      <c r="K102" s="50">
        <v>0.13714499999999999</v>
      </c>
      <c r="L102" s="50">
        <v>0.18462700000000001</v>
      </c>
      <c r="M102" s="86">
        <v>0.18007799999999999</v>
      </c>
      <c r="N102" s="103">
        <f t="shared" si="201"/>
        <v>0.15655922222222221</v>
      </c>
      <c r="P102" s="50">
        <v>0.17145199999999999</v>
      </c>
      <c r="Q102" s="50">
        <v>0.113372</v>
      </c>
      <c r="R102" s="77">
        <v>7.7459E-2</v>
      </c>
      <c r="S102" s="50">
        <v>0.17963699999999999</v>
      </c>
      <c r="T102" s="50">
        <v>0.21565200000000001</v>
      </c>
      <c r="U102" s="43">
        <f t="shared" si="202"/>
        <v>0.15151439999999999</v>
      </c>
      <c r="W102" s="50">
        <v>0.17313000000000001</v>
      </c>
      <c r="X102" s="50">
        <v>0.215063</v>
      </c>
      <c r="Y102" s="50">
        <v>0.20447499999999999</v>
      </c>
      <c r="Z102" s="50">
        <v>0.283889</v>
      </c>
      <c r="AA102" s="50">
        <v>0.20971799999999999</v>
      </c>
      <c r="AB102" s="43">
        <f t="shared" si="203"/>
        <v>0.21725500000000003</v>
      </c>
      <c r="AD102" s="43">
        <f t="shared" si="204"/>
        <v>0.17510954074074073</v>
      </c>
      <c r="AE102" s="43">
        <f t="shared" si="205"/>
        <v>2.1122991896224404E-2</v>
      </c>
      <c r="AF102" s="43">
        <f t="shared" si="206"/>
        <v>19</v>
      </c>
      <c r="AS102" s="43"/>
      <c r="AU102" s="50">
        <v>0.10849200000000001</v>
      </c>
      <c r="AV102" s="50">
        <v>0.14314399999999999</v>
      </c>
      <c r="AW102" s="50">
        <v>0.118911</v>
      </c>
      <c r="AX102" s="50">
        <v>0.116078</v>
      </c>
      <c r="AY102" s="50">
        <v>0.16664899999999999</v>
      </c>
      <c r="AZ102" s="50">
        <v>0.12600900000000001</v>
      </c>
      <c r="BA102" s="50">
        <v>0.160746</v>
      </c>
      <c r="BB102" s="50">
        <v>0.13220199999999999</v>
      </c>
      <c r="BC102" s="50">
        <v>0.12884899999999999</v>
      </c>
      <c r="BD102" s="50">
        <v>0.17668300000000001</v>
      </c>
      <c r="BE102" s="50">
        <v>0.109211</v>
      </c>
      <c r="BF102" s="50">
        <v>0.189466</v>
      </c>
      <c r="BG102" s="50">
        <v>0.12421500000000001</v>
      </c>
      <c r="BH102" s="50">
        <v>8.6945999999999996E-2</v>
      </c>
      <c r="BI102" s="50">
        <v>2.3022999999999998E-2</v>
      </c>
      <c r="BJ102" s="50">
        <v>0.167488</v>
      </c>
      <c r="BK102" s="50">
        <v>0.122664</v>
      </c>
      <c r="BL102" s="43">
        <f t="shared" si="207"/>
        <v>0.12945741176470585</v>
      </c>
      <c r="BO102" s="50">
        <v>0.20177800000000001</v>
      </c>
      <c r="BP102" s="50">
        <v>0.118531</v>
      </c>
      <c r="BQ102" s="50">
        <v>0.16287199999999999</v>
      </c>
      <c r="BR102" s="50">
        <v>0.19601099999999999</v>
      </c>
      <c r="BS102" s="50">
        <v>0.144068</v>
      </c>
      <c r="BT102" s="50">
        <v>0.22557099999999999</v>
      </c>
      <c r="BU102" s="50">
        <v>0.22623399999999999</v>
      </c>
      <c r="BV102" s="50">
        <v>0.174812</v>
      </c>
      <c r="BW102" s="43">
        <f t="shared" si="208"/>
        <v>0.18123462500000001</v>
      </c>
      <c r="BZ102" s="50">
        <v>0.15082999999999999</v>
      </c>
      <c r="CA102" s="50">
        <v>0.19933899999999999</v>
      </c>
      <c r="CB102" s="50">
        <v>0.16344</v>
      </c>
      <c r="CC102" s="50">
        <v>0.172842</v>
      </c>
      <c r="CD102" s="43">
        <f t="shared" si="209"/>
        <v>0.17161274999999998</v>
      </c>
      <c r="CF102" s="43">
        <f t="shared" si="210"/>
        <v>0.16076826225490196</v>
      </c>
      <c r="CG102" s="43">
        <f t="shared" si="211"/>
        <v>1.5899917593533409E-2</v>
      </c>
      <c r="CH102" s="43">
        <f t="shared" si="212"/>
        <v>29</v>
      </c>
      <c r="CQ102" s="74"/>
      <c r="CR102" s="74"/>
      <c r="CS102" s="74"/>
      <c r="CT102" s="74"/>
      <c r="CU102" s="74"/>
      <c r="CV102" s="74"/>
      <c r="CW102" s="74"/>
      <c r="CX102" s="74"/>
      <c r="CY102" s="74"/>
      <c r="CZ102" s="82"/>
      <c r="DA102" s="74"/>
      <c r="EL102" s="74"/>
      <c r="EM102" s="74"/>
      <c r="EN102" s="74"/>
      <c r="EO102" s="74"/>
      <c r="EP102" s="74"/>
      <c r="HG102" s="74"/>
      <c r="HH102" s="74"/>
      <c r="HI102" s="74"/>
      <c r="HJ102" s="74"/>
      <c r="HK102" s="74"/>
      <c r="HL102" s="74"/>
      <c r="HM102" s="74"/>
      <c r="HN102" s="74"/>
      <c r="HO102" s="74"/>
      <c r="HP102" s="74"/>
      <c r="HQ102" s="74"/>
      <c r="HR102" s="74"/>
      <c r="HS102" s="74"/>
      <c r="HT102" s="74"/>
      <c r="HU102" s="74"/>
      <c r="HV102" s="74"/>
      <c r="HW102" s="74"/>
      <c r="HZ102" s="74"/>
      <c r="IA102" s="74"/>
      <c r="IB102" s="74"/>
      <c r="IC102" s="74"/>
      <c r="ID102" s="74"/>
      <c r="IE102" s="74"/>
      <c r="IF102" s="74"/>
      <c r="IG102" s="74"/>
      <c r="IH102" s="74"/>
      <c r="IJ102" s="74"/>
      <c r="IK102" s="74"/>
      <c r="IL102" s="74"/>
      <c r="IM102" s="74"/>
      <c r="IR102" s="74"/>
      <c r="IS102" s="74"/>
      <c r="IT102" s="74"/>
      <c r="IU102" s="74"/>
      <c r="IV102" s="74"/>
      <c r="JD102" s="74"/>
      <c r="JE102" s="74"/>
      <c r="JF102" s="74"/>
      <c r="JG102" s="74"/>
      <c r="JH102" s="74"/>
      <c r="JI102" s="74"/>
      <c r="JJ102" s="74"/>
      <c r="JK102" s="74"/>
      <c r="JL102" s="74"/>
      <c r="JM102" s="74"/>
      <c r="JN102" s="74"/>
      <c r="JO102" s="74"/>
      <c r="JP102" s="74"/>
      <c r="JQ102" s="74"/>
      <c r="JR102" s="74"/>
      <c r="JS102" s="74"/>
      <c r="JT102" s="74"/>
      <c r="JU102" s="74"/>
      <c r="JV102" s="74"/>
      <c r="JW102" s="74"/>
      <c r="JX102" s="74"/>
      <c r="JY102" s="74"/>
      <c r="JZ102" s="74"/>
      <c r="KA102" s="74"/>
      <c r="KB102" s="74"/>
      <c r="KC102" s="74"/>
      <c r="KE102" s="75"/>
      <c r="KF102" s="75"/>
      <c r="KG102" s="75"/>
      <c r="KH102" s="75"/>
      <c r="KI102" s="75"/>
      <c r="KQ102" s="74"/>
      <c r="KR102" s="74"/>
      <c r="KS102" s="74"/>
      <c r="KT102" s="74"/>
      <c r="KV102" s="75"/>
      <c r="KW102" s="75"/>
      <c r="KX102" s="75"/>
      <c r="KY102" s="75"/>
      <c r="KZ102" s="75"/>
      <c r="LA102" s="75"/>
      <c r="LB102" s="110"/>
      <c r="LC102" s="75"/>
      <c r="LE102" s="74"/>
      <c r="LF102" s="74"/>
      <c r="LG102" s="74"/>
      <c r="LH102" s="74"/>
      <c r="LN102" s="61"/>
      <c r="LO102" s="61"/>
      <c r="LR102" s="52"/>
      <c r="MC102" s="75"/>
      <c r="MD102" s="75"/>
      <c r="ME102" s="75"/>
      <c r="MF102" s="75"/>
      <c r="MG102" s="75"/>
      <c r="MH102" s="75"/>
      <c r="MI102" s="75"/>
      <c r="MJ102" s="75"/>
      <c r="MK102" s="75"/>
      <c r="ML102" s="75"/>
      <c r="MN102" s="74"/>
      <c r="MO102" s="74"/>
      <c r="MP102" s="74"/>
      <c r="MQ102" s="74"/>
      <c r="MT102" s="74"/>
      <c r="MU102" s="74"/>
      <c r="NF102" s="75"/>
      <c r="NH102" s="75"/>
      <c r="NI102" s="75"/>
      <c r="NJ102" s="75"/>
      <c r="NK102" s="75"/>
      <c r="NM102" s="75"/>
      <c r="NO102" s="74"/>
      <c r="NP102" s="74"/>
      <c r="NQ102" s="74"/>
      <c r="NR102" s="74"/>
      <c r="NS102" s="74"/>
      <c r="NU102" s="74"/>
      <c r="NV102" s="74"/>
    </row>
    <row r="103" spans="1:391" x14ac:dyDescent="0.2">
      <c r="A103" s="58">
        <v>1.59</v>
      </c>
      <c r="B103" s="43">
        <f t="shared" ref="B103:B134" si="213">B102+1.5</f>
        <v>1.5</v>
      </c>
      <c r="C103" s="43">
        <v>5</v>
      </c>
      <c r="E103" s="50">
        <v>0.19483400000000001</v>
      </c>
      <c r="F103" s="50">
        <v>0.188358</v>
      </c>
      <c r="G103" s="50">
        <v>0.27196100000000001</v>
      </c>
      <c r="H103" s="50">
        <v>0.25720999999999999</v>
      </c>
      <c r="I103" s="50">
        <v>0.28733199999999998</v>
      </c>
      <c r="J103" s="50">
        <v>0.21054899999999999</v>
      </c>
      <c r="K103" s="50">
        <v>0.20968400000000001</v>
      </c>
      <c r="L103" s="50">
        <v>0.26877400000000001</v>
      </c>
      <c r="M103" s="86">
        <v>0.26793299999999998</v>
      </c>
      <c r="N103" s="103">
        <f t="shared" si="201"/>
        <v>0.23962611111111112</v>
      </c>
      <c r="P103" s="50">
        <v>0.24990699999999999</v>
      </c>
      <c r="Q103" s="50">
        <v>0.185498</v>
      </c>
      <c r="R103" s="77">
        <v>0.137293</v>
      </c>
      <c r="S103" s="50">
        <v>0.25680399999999998</v>
      </c>
      <c r="T103" s="50">
        <v>0.32449800000000001</v>
      </c>
      <c r="U103" s="43">
        <f t="shared" si="202"/>
        <v>0.23079999999999998</v>
      </c>
      <c r="W103" s="50">
        <v>0.25847799999999999</v>
      </c>
      <c r="X103" s="50">
        <v>0.31392100000000001</v>
      </c>
      <c r="Y103" s="50">
        <v>0.29432000000000003</v>
      </c>
      <c r="Z103" s="50">
        <v>0.421707</v>
      </c>
      <c r="AA103" s="50">
        <v>0.29713200000000001</v>
      </c>
      <c r="AB103" s="43">
        <f t="shared" si="203"/>
        <v>0.31711159999999999</v>
      </c>
      <c r="AD103" s="43">
        <f t="shared" si="204"/>
        <v>0.26251257037037035</v>
      </c>
      <c r="AE103" s="43">
        <f t="shared" si="205"/>
        <v>2.7418154488764755E-2</v>
      </c>
      <c r="AF103" s="43">
        <f t="shared" si="206"/>
        <v>19</v>
      </c>
      <c r="AS103" s="43"/>
      <c r="AU103" s="50">
        <v>0.194017</v>
      </c>
      <c r="AV103" s="50">
        <v>0.21015500000000001</v>
      </c>
      <c r="AW103" s="50">
        <v>0.16652800000000001</v>
      </c>
      <c r="AX103" s="50">
        <v>0.197991</v>
      </c>
      <c r="AY103" s="50">
        <v>0.25887199999999999</v>
      </c>
      <c r="AZ103" s="50">
        <v>0.195465</v>
      </c>
      <c r="BA103" s="50">
        <v>0.236646</v>
      </c>
      <c r="BB103" s="50">
        <v>0.19056000000000001</v>
      </c>
      <c r="BC103" s="50">
        <v>0.19751099999999999</v>
      </c>
      <c r="BD103" s="50">
        <v>0.27621800000000002</v>
      </c>
      <c r="BE103" s="50">
        <v>0.160525</v>
      </c>
      <c r="BF103" s="50">
        <v>0.29799199999999998</v>
      </c>
      <c r="BG103" s="50">
        <v>0.19381300000000001</v>
      </c>
      <c r="BH103" s="50">
        <v>0.12841</v>
      </c>
      <c r="BI103" s="50">
        <v>9.3923000000000006E-2</v>
      </c>
      <c r="BJ103" s="50">
        <v>0.275503</v>
      </c>
      <c r="BK103" s="50">
        <v>0.18879399999999999</v>
      </c>
      <c r="BL103" s="43">
        <f t="shared" si="207"/>
        <v>0.20370135294117647</v>
      </c>
      <c r="BO103" s="50">
        <v>0.28652</v>
      </c>
      <c r="BP103" s="50">
        <v>0.18748500000000001</v>
      </c>
      <c r="BQ103" s="50">
        <v>0.24653700000000001</v>
      </c>
      <c r="BR103" s="50">
        <v>0.27323599999999998</v>
      </c>
      <c r="BS103" s="50">
        <v>0.202428</v>
      </c>
      <c r="BT103" s="50">
        <v>0.307645</v>
      </c>
      <c r="BU103" s="50">
        <v>0.294935</v>
      </c>
      <c r="BV103" s="50">
        <v>0.26444600000000001</v>
      </c>
      <c r="BW103" s="43">
        <f t="shared" si="208"/>
        <v>0.25790400000000002</v>
      </c>
      <c r="BZ103" s="50">
        <v>0.23125000000000001</v>
      </c>
      <c r="CA103" s="50">
        <v>0.28626200000000002</v>
      </c>
      <c r="CB103" s="50">
        <v>0.25383499999999998</v>
      </c>
      <c r="CC103" s="50">
        <v>0.25912099999999999</v>
      </c>
      <c r="CD103" s="43">
        <f t="shared" si="209"/>
        <v>0.25761699999999998</v>
      </c>
      <c r="CF103" s="43">
        <f t="shared" si="210"/>
        <v>0.2397407843137255</v>
      </c>
      <c r="CG103" s="43">
        <f t="shared" si="211"/>
        <v>1.8019906145635065E-2</v>
      </c>
      <c r="CH103" s="43">
        <f t="shared" si="212"/>
        <v>29</v>
      </c>
      <c r="CQ103" s="74"/>
      <c r="CR103" s="74"/>
      <c r="CS103" s="74"/>
      <c r="CT103" s="74"/>
      <c r="CU103" s="74"/>
      <c r="CV103" s="74"/>
      <c r="CW103" s="74"/>
      <c r="CX103" s="74"/>
      <c r="CY103" s="74"/>
      <c r="CZ103" s="82"/>
      <c r="DA103" s="74"/>
      <c r="EL103" s="74"/>
      <c r="EM103" s="74"/>
      <c r="EN103" s="74"/>
      <c r="EO103" s="74"/>
      <c r="EP103" s="74"/>
      <c r="HG103" s="74"/>
      <c r="HH103" s="74"/>
      <c r="HI103" s="74"/>
      <c r="HJ103" s="74"/>
      <c r="HK103" s="74"/>
      <c r="HL103" s="74"/>
      <c r="HM103" s="74"/>
      <c r="HN103" s="74"/>
      <c r="HO103" s="74"/>
      <c r="HP103" s="74"/>
      <c r="HQ103" s="74"/>
      <c r="HR103" s="74"/>
      <c r="HS103" s="74"/>
      <c r="HT103" s="74"/>
      <c r="HU103" s="74"/>
      <c r="HV103" s="74"/>
      <c r="HW103" s="74"/>
      <c r="HZ103" s="74"/>
      <c r="IA103" s="74"/>
      <c r="IB103" s="74"/>
      <c r="IC103" s="74"/>
      <c r="ID103" s="74"/>
      <c r="IE103" s="74"/>
      <c r="IF103" s="74"/>
      <c r="IG103" s="74"/>
      <c r="IH103" s="74"/>
      <c r="IJ103" s="74"/>
      <c r="IK103" s="74"/>
      <c r="IL103" s="74"/>
      <c r="IM103" s="74"/>
      <c r="IR103" s="74"/>
      <c r="IS103" s="74"/>
      <c r="IT103" s="74"/>
      <c r="IU103" s="74"/>
      <c r="IV103" s="74"/>
      <c r="JD103" s="74"/>
      <c r="JE103" s="74"/>
      <c r="JF103" s="74"/>
      <c r="JG103" s="74"/>
      <c r="JH103" s="74"/>
      <c r="JI103" s="74"/>
      <c r="JJ103" s="74"/>
      <c r="JK103" s="74"/>
      <c r="JL103" s="74"/>
      <c r="JM103" s="74"/>
      <c r="JN103" s="74"/>
      <c r="JO103" s="74"/>
      <c r="JP103" s="74"/>
      <c r="JQ103" s="74"/>
      <c r="JR103" s="74"/>
      <c r="JS103" s="74"/>
      <c r="JT103" s="74"/>
      <c r="JU103" s="74"/>
      <c r="JV103" s="74"/>
      <c r="JW103" s="74"/>
      <c r="JX103" s="74"/>
      <c r="JY103" s="74"/>
      <c r="JZ103" s="74"/>
      <c r="KA103" s="74"/>
      <c r="KB103" s="74"/>
      <c r="KC103" s="74"/>
      <c r="KE103" s="75"/>
      <c r="KF103" s="75"/>
      <c r="KG103" s="75"/>
      <c r="KH103" s="75"/>
      <c r="KI103" s="75"/>
      <c r="KQ103" s="74"/>
      <c r="KR103" s="74"/>
      <c r="KS103" s="74"/>
      <c r="KT103" s="74"/>
      <c r="KV103" s="75"/>
      <c r="KW103" s="75"/>
      <c r="KX103" s="75"/>
      <c r="KY103" s="75"/>
      <c r="KZ103" s="75"/>
      <c r="LA103" s="75"/>
      <c r="LB103" s="110"/>
      <c r="LC103" s="75"/>
      <c r="LE103" s="74"/>
      <c r="LF103" s="74"/>
      <c r="LG103" s="74"/>
      <c r="LH103" s="74"/>
      <c r="LN103" s="61"/>
      <c r="LO103" s="61"/>
      <c r="LR103" s="52"/>
      <c r="MC103" s="75"/>
      <c r="MD103" s="75"/>
      <c r="ME103" s="75"/>
      <c r="MF103" s="75"/>
      <c r="MG103" s="75"/>
      <c r="MH103" s="75"/>
      <c r="MI103" s="75"/>
      <c r="MJ103" s="75"/>
      <c r="MK103" s="75"/>
      <c r="ML103" s="75"/>
      <c r="MN103" s="74"/>
      <c r="MO103" s="74"/>
      <c r="MP103" s="74"/>
      <c r="MQ103" s="74"/>
      <c r="MT103" s="74"/>
      <c r="MU103" s="74"/>
      <c r="NF103" s="75"/>
      <c r="NH103" s="75"/>
      <c r="NI103" s="75"/>
      <c r="NJ103" s="75"/>
      <c r="NK103" s="75"/>
      <c r="NM103" s="75"/>
      <c r="NO103" s="74"/>
      <c r="NP103" s="74"/>
      <c r="NQ103" s="74"/>
      <c r="NR103" s="74"/>
      <c r="NS103" s="74"/>
      <c r="NU103" s="74"/>
      <c r="NV103" s="74"/>
    </row>
    <row r="104" spans="1:391" x14ac:dyDescent="0.2">
      <c r="A104" s="58">
        <v>3.2</v>
      </c>
      <c r="B104" s="43">
        <f t="shared" si="213"/>
        <v>3</v>
      </c>
      <c r="C104" s="43">
        <v>6</v>
      </c>
      <c r="E104" s="50">
        <v>0.25816600000000001</v>
      </c>
      <c r="F104" s="50">
        <v>0.24263199999999999</v>
      </c>
      <c r="G104" s="50">
        <v>0.35162700000000002</v>
      </c>
      <c r="H104" s="50">
        <v>0.31018499999999999</v>
      </c>
      <c r="I104" s="50">
        <v>0.35381899999999999</v>
      </c>
      <c r="J104" s="50">
        <v>0.26509899999999997</v>
      </c>
      <c r="K104" s="50">
        <v>0.25995400000000002</v>
      </c>
      <c r="L104" s="50">
        <v>0.34109699999999998</v>
      </c>
      <c r="M104" s="86">
        <v>0.33432800000000001</v>
      </c>
      <c r="N104" s="103">
        <f t="shared" si="201"/>
        <v>0.30187855555555559</v>
      </c>
      <c r="P104" s="50">
        <v>0.32225599999999999</v>
      </c>
      <c r="Q104" s="50">
        <v>0.24490300000000001</v>
      </c>
      <c r="R104" s="77">
        <v>0.1827</v>
      </c>
      <c r="S104" s="50">
        <v>0.322324</v>
      </c>
      <c r="T104" s="50">
        <v>0.38169500000000001</v>
      </c>
      <c r="U104" s="43">
        <f t="shared" si="202"/>
        <v>0.29077560000000002</v>
      </c>
      <c r="W104" s="50">
        <v>0.31740699999999999</v>
      </c>
      <c r="X104" s="50">
        <v>0.39441300000000001</v>
      </c>
      <c r="Y104" s="50">
        <v>0.36661100000000002</v>
      </c>
      <c r="Z104" s="50">
        <v>0.46625699999999998</v>
      </c>
      <c r="AA104" s="50">
        <v>0.34858299999999998</v>
      </c>
      <c r="AB104" s="43">
        <f t="shared" si="203"/>
        <v>0.3786542</v>
      </c>
      <c r="AD104" s="43">
        <f t="shared" si="204"/>
        <v>0.32376945185185185</v>
      </c>
      <c r="AE104" s="43">
        <f t="shared" si="205"/>
        <v>2.7628913538667289E-2</v>
      </c>
      <c r="AF104" s="43">
        <f t="shared" si="206"/>
        <v>19</v>
      </c>
      <c r="AS104" s="43"/>
      <c r="AU104" s="50">
        <v>0.25299899999999997</v>
      </c>
      <c r="AV104" s="50">
        <v>0.26768199999999998</v>
      </c>
      <c r="AW104" s="50">
        <v>0.20567199999999999</v>
      </c>
      <c r="AX104" s="50">
        <v>0.26499699999999998</v>
      </c>
      <c r="AY104" s="50">
        <v>0.34584399999999998</v>
      </c>
      <c r="AZ104" s="50">
        <v>0.24066499999999999</v>
      </c>
      <c r="BA104" s="50">
        <v>0.29128900000000002</v>
      </c>
      <c r="BB104" s="50">
        <v>0.23291300000000001</v>
      </c>
      <c r="BC104" s="50">
        <v>0.237038</v>
      </c>
      <c r="BD104" s="50">
        <v>0.35502299999999998</v>
      </c>
      <c r="BE104" s="50">
        <v>0.203848</v>
      </c>
      <c r="BF104" s="50">
        <v>0.375247</v>
      </c>
      <c r="BG104" s="50">
        <v>0.26737100000000003</v>
      </c>
      <c r="BH104" s="50">
        <v>0.165076</v>
      </c>
      <c r="BI104" s="50">
        <v>0.15195</v>
      </c>
      <c r="BJ104" s="50">
        <v>0.35328900000000002</v>
      </c>
      <c r="BK104" s="50">
        <v>0.23969699999999999</v>
      </c>
      <c r="BL104" s="43">
        <f t="shared" si="207"/>
        <v>0.26179999999999992</v>
      </c>
      <c r="BO104" s="50">
        <v>0.32630500000000001</v>
      </c>
      <c r="BP104" s="50">
        <v>0.245227</v>
      </c>
      <c r="BQ104" s="50">
        <v>0.29131299999999999</v>
      </c>
      <c r="BR104" s="50">
        <v>0.34813899999999998</v>
      </c>
      <c r="BS104" s="50">
        <v>0.232762</v>
      </c>
      <c r="BT104" s="50">
        <v>0.35178100000000001</v>
      </c>
      <c r="BU104" s="50">
        <v>0.36764400000000003</v>
      </c>
      <c r="BV104" s="50">
        <v>0.32580500000000001</v>
      </c>
      <c r="BW104" s="43">
        <f t="shared" si="208"/>
        <v>0.31112199999999995</v>
      </c>
      <c r="BZ104" s="50">
        <v>0.28699999999999998</v>
      </c>
      <c r="CA104" s="50">
        <v>0.35512199999999999</v>
      </c>
      <c r="CB104" s="50">
        <v>0.31156099999999998</v>
      </c>
      <c r="CC104" s="50">
        <v>0.30644700000000002</v>
      </c>
      <c r="CD104" s="43">
        <f t="shared" si="209"/>
        <v>0.31503249999999999</v>
      </c>
      <c r="CF104" s="43">
        <f t="shared" si="210"/>
        <v>0.29598483333333331</v>
      </c>
      <c r="CG104" s="43">
        <f t="shared" si="211"/>
        <v>1.7129653869662548E-2</v>
      </c>
      <c r="CH104" s="43">
        <f t="shared" si="212"/>
        <v>29</v>
      </c>
      <c r="CQ104" s="74"/>
      <c r="CR104" s="74"/>
      <c r="CS104" s="74"/>
      <c r="CT104" s="74"/>
      <c r="CU104" s="74"/>
      <c r="CV104" s="74"/>
      <c r="CW104" s="74"/>
      <c r="CX104" s="74"/>
      <c r="CY104" s="74"/>
      <c r="CZ104" s="82"/>
      <c r="DA104" s="74"/>
      <c r="EL104" s="74"/>
      <c r="EM104" s="74"/>
      <c r="EN104" s="74"/>
      <c r="EO104" s="74"/>
      <c r="EP104" s="74"/>
      <c r="HG104" s="74"/>
      <c r="HH104" s="74"/>
      <c r="HI104" s="74"/>
      <c r="HJ104" s="74"/>
      <c r="HK104" s="74"/>
      <c r="HL104" s="74"/>
      <c r="HM104" s="74"/>
      <c r="HN104" s="74"/>
      <c r="HO104" s="74"/>
      <c r="HP104" s="74"/>
      <c r="HQ104" s="74"/>
      <c r="HR104" s="74"/>
      <c r="HS104" s="74"/>
      <c r="HT104" s="74"/>
      <c r="HU104" s="74"/>
      <c r="HV104" s="74"/>
      <c r="HW104" s="74"/>
      <c r="HZ104" s="74"/>
      <c r="IA104" s="74"/>
      <c r="IB104" s="74"/>
      <c r="IC104" s="74"/>
      <c r="ID104" s="74"/>
      <c r="IE104" s="74"/>
      <c r="IF104" s="74"/>
      <c r="IG104" s="74"/>
      <c r="IH104" s="74"/>
      <c r="IJ104" s="74"/>
      <c r="IK104" s="74"/>
      <c r="IL104" s="74"/>
      <c r="IM104" s="74"/>
      <c r="IR104" s="74"/>
      <c r="IS104" s="74"/>
      <c r="IT104" s="74"/>
      <c r="IU104" s="74"/>
      <c r="IV104" s="74"/>
      <c r="JD104" s="74"/>
      <c r="JE104" s="74"/>
      <c r="JF104" s="74"/>
      <c r="JG104" s="74"/>
      <c r="JH104" s="74"/>
      <c r="JI104" s="74"/>
      <c r="JJ104" s="74"/>
      <c r="JK104" s="74"/>
      <c r="JL104" s="74"/>
      <c r="JM104" s="74"/>
      <c r="JN104" s="74"/>
      <c r="JO104" s="74"/>
      <c r="JP104" s="74"/>
      <c r="JQ104" s="74"/>
      <c r="JR104" s="74"/>
      <c r="JS104" s="74"/>
      <c r="JT104" s="74"/>
      <c r="JU104" s="74"/>
      <c r="JV104" s="74"/>
      <c r="JW104" s="74"/>
      <c r="JX104" s="74"/>
      <c r="JY104" s="74"/>
      <c r="JZ104" s="74"/>
      <c r="KA104" s="74"/>
      <c r="KB104" s="74"/>
      <c r="KC104" s="74"/>
      <c r="KE104" s="75"/>
      <c r="KF104" s="75"/>
      <c r="KG104" s="75"/>
      <c r="KH104" s="75"/>
      <c r="KI104" s="75"/>
      <c r="KQ104" s="74"/>
      <c r="KR104" s="74"/>
      <c r="KS104" s="74"/>
      <c r="KT104" s="74"/>
      <c r="KV104" s="75"/>
      <c r="KW104" s="75"/>
      <c r="KX104" s="75"/>
      <c r="KY104" s="75"/>
      <c r="KZ104" s="75"/>
      <c r="LA104" s="75"/>
      <c r="LB104" s="110"/>
      <c r="LC104" s="75"/>
      <c r="LE104" s="74"/>
      <c r="LF104" s="74"/>
      <c r="LG104" s="74"/>
      <c r="LH104" s="74"/>
      <c r="LN104" s="61"/>
      <c r="LO104" s="61"/>
      <c r="LR104" s="52"/>
      <c r="MC104" s="75"/>
      <c r="MD104" s="75"/>
      <c r="ME104" s="75"/>
      <c r="MF104" s="75"/>
      <c r="MG104" s="75"/>
      <c r="MH104" s="75"/>
      <c r="MI104" s="75"/>
      <c r="MJ104" s="75"/>
      <c r="MK104" s="75"/>
      <c r="ML104" s="75"/>
      <c r="MN104" s="74"/>
      <c r="MO104" s="74"/>
      <c r="MP104" s="74"/>
      <c r="MQ104" s="74"/>
      <c r="MT104" s="74"/>
      <c r="MU104" s="74"/>
      <c r="NF104" s="75"/>
      <c r="NH104" s="75"/>
      <c r="NI104" s="75"/>
      <c r="NJ104" s="75"/>
      <c r="NK104" s="75"/>
      <c r="NM104" s="75"/>
      <c r="NO104" s="74"/>
      <c r="NP104" s="74"/>
      <c r="NQ104" s="74"/>
      <c r="NR104" s="74"/>
      <c r="NS104" s="74"/>
      <c r="NU104" s="74"/>
      <c r="NV104" s="74"/>
    </row>
    <row r="105" spans="1:391" x14ac:dyDescent="0.2">
      <c r="A105" s="67">
        <v>4.8</v>
      </c>
      <c r="B105" s="43">
        <f t="shared" si="213"/>
        <v>4.5</v>
      </c>
      <c r="C105" s="43">
        <v>7</v>
      </c>
      <c r="E105" s="50">
        <v>0.30196099999999998</v>
      </c>
      <c r="F105" s="50">
        <v>0.28787299999999999</v>
      </c>
      <c r="G105" s="50">
        <v>0.41134100000000001</v>
      </c>
      <c r="H105" s="50">
        <v>0.36704799999999999</v>
      </c>
      <c r="I105" s="50">
        <v>0.41543099999999999</v>
      </c>
      <c r="J105" s="50">
        <v>0.30677399999999999</v>
      </c>
      <c r="K105" s="50">
        <v>0.31931399999999999</v>
      </c>
      <c r="L105" s="50">
        <v>0.38694200000000001</v>
      </c>
      <c r="M105" s="86">
        <v>0.37805</v>
      </c>
      <c r="N105" s="103">
        <f t="shared" si="201"/>
        <v>0.35274822222222219</v>
      </c>
      <c r="P105" s="50">
        <v>0.38313199999999997</v>
      </c>
      <c r="Q105" s="50">
        <v>0.29086200000000001</v>
      </c>
      <c r="R105" s="77">
        <v>0.22121399999999999</v>
      </c>
      <c r="S105" s="50">
        <v>0.367923</v>
      </c>
      <c r="T105" s="50">
        <v>0.42077500000000001</v>
      </c>
      <c r="U105" s="43">
        <f t="shared" si="202"/>
        <v>0.3367812</v>
      </c>
      <c r="W105" s="50">
        <v>0.36760700000000002</v>
      </c>
      <c r="X105" s="50">
        <v>0.45145600000000002</v>
      </c>
      <c r="Y105" s="50">
        <v>0.41062799999999999</v>
      </c>
      <c r="Z105" s="50">
        <v>0.54836600000000002</v>
      </c>
      <c r="AA105" s="50">
        <v>0.41414200000000001</v>
      </c>
      <c r="AB105" s="43">
        <f t="shared" si="203"/>
        <v>0.43843979999999999</v>
      </c>
      <c r="AD105" s="43">
        <f t="shared" si="204"/>
        <v>0.37598974074074071</v>
      </c>
      <c r="AE105" s="43">
        <f t="shared" si="205"/>
        <v>3.1563395865965772E-2</v>
      </c>
      <c r="AF105" s="43">
        <v>19</v>
      </c>
      <c r="AS105" s="43"/>
      <c r="AU105" s="50">
        <v>0.33099499999999998</v>
      </c>
      <c r="AV105" s="50">
        <v>0.31170399999999998</v>
      </c>
      <c r="AW105" s="50">
        <v>0.25392999999999999</v>
      </c>
      <c r="AX105" s="50">
        <v>0.31025399999999997</v>
      </c>
      <c r="AY105" s="50">
        <v>0.361543</v>
      </c>
      <c r="AZ105" s="50">
        <v>0.29197200000000001</v>
      </c>
      <c r="BA105" s="50">
        <v>0.34856199999999998</v>
      </c>
      <c r="BB105" s="50">
        <v>0.26545000000000002</v>
      </c>
      <c r="BC105" s="50">
        <v>0.27002900000000002</v>
      </c>
      <c r="BD105" s="50">
        <v>0.40700599999999998</v>
      </c>
      <c r="BE105" s="50">
        <v>0.24593200000000001</v>
      </c>
      <c r="BF105" s="50">
        <v>0.45085599999999998</v>
      </c>
      <c r="BG105" s="50">
        <v>0.29750500000000002</v>
      </c>
      <c r="BH105" s="50">
        <v>0.19278500000000001</v>
      </c>
      <c r="BI105" s="50">
        <v>0.19313900000000001</v>
      </c>
      <c r="BJ105" s="50">
        <v>0.39076</v>
      </c>
      <c r="BK105" s="50">
        <v>0.271366</v>
      </c>
      <c r="BL105" s="43">
        <f t="shared" si="207"/>
        <v>0.30551694117647055</v>
      </c>
      <c r="BO105" s="50">
        <v>0.37159300000000001</v>
      </c>
      <c r="BP105" s="50">
        <v>0.28558600000000001</v>
      </c>
      <c r="BQ105" s="50">
        <v>0.344302</v>
      </c>
      <c r="BR105" s="50">
        <v>0.38721899999999998</v>
      </c>
      <c r="BS105" s="50">
        <v>0.27478900000000001</v>
      </c>
      <c r="BT105" s="50">
        <v>0.384328</v>
      </c>
      <c r="BU105" s="50">
        <v>0.40768799999999999</v>
      </c>
      <c r="BV105" s="50">
        <v>0.37586599999999998</v>
      </c>
      <c r="BW105" s="43">
        <f t="shared" si="208"/>
        <v>0.35392137499999998</v>
      </c>
      <c r="BZ105" s="50">
        <v>0.32684800000000003</v>
      </c>
      <c r="CA105" s="50">
        <v>0.40142299999999997</v>
      </c>
      <c r="CB105" s="50">
        <v>0.364116</v>
      </c>
      <c r="CC105" s="50">
        <v>0.34893200000000002</v>
      </c>
      <c r="CD105" s="43">
        <f t="shared" si="209"/>
        <v>0.36032975</v>
      </c>
      <c r="CF105" s="43">
        <f t="shared" si="210"/>
        <v>0.3399226887254902</v>
      </c>
      <c r="CG105" s="43">
        <f t="shared" si="211"/>
        <v>1.7302055907129545E-2</v>
      </c>
      <c r="CH105" s="43">
        <f t="shared" si="212"/>
        <v>29</v>
      </c>
      <c r="CQ105" s="74"/>
      <c r="CR105" s="74"/>
      <c r="CS105" s="74"/>
      <c r="CT105" s="74"/>
      <c r="CU105" s="74"/>
      <c r="CV105" s="74"/>
      <c r="CW105" s="74"/>
      <c r="CX105" s="74"/>
      <c r="CY105" s="74"/>
      <c r="CZ105" s="82"/>
      <c r="DA105" s="74"/>
      <c r="EL105" s="74"/>
      <c r="EM105" s="74"/>
      <c r="EN105" s="74"/>
      <c r="EO105" s="74"/>
      <c r="EP105" s="74"/>
      <c r="HG105" s="74"/>
      <c r="HH105" s="74"/>
      <c r="HI105" s="74"/>
      <c r="HJ105" s="74"/>
      <c r="HK105" s="74"/>
      <c r="HL105" s="74"/>
      <c r="HM105" s="74"/>
      <c r="HN105" s="74"/>
      <c r="HO105" s="74"/>
      <c r="HP105" s="74"/>
      <c r="HQ105" s="74"/>
      <c r="HR105" s="74"/>
      <c r="HS105" s="74"/>
      <c r="HT105" s="74"/>
      <c r="HU105" s="74"/>
      <c r="HV105" s="74"/>
      <c r="HW105" s="74"/>
      <c r="HZ105" s="74"/>
      <c r="IA105" s="74"/>
      <c r="IB105" s="74"/>
      <c r="IC105" s="74"/>
      <c r="ID105" s="74"/>
      <c r="IE105" s="74"/>
      <c r="IF105" s="74"/>
      <c r="IG105" s="74"/>
      <c r="IH105" s="74"/>
      <c r="IJ105" s="74"/>
      <c r="IK105" s="74"/>
      <c r="IL105" s="74"/>
      <c r="IM105" s="74"/>
      <c r="IR105" s="74"/>
      <c r="IS105" s="74"/>
      <c r="IT105" s="74"/>
      <c r="IU105" s="74"/>
      <c r="IV105" s="74"/>
      <c r="JD105" s="74"/>
      <c r="JE105" s="74"/>
      <c r="JF105" s="74"/>
      <c r="JG105" s="74"/>
      <c r="JH105" s="74"/>
      <c r="JI105" s="74"/>
      <c r="JJ105" s="74"/>
      <c r="JK105" s="74"/>
      <c r="JL105" s="74"/>
      <c r="JM105" s="74"/>
      <c r="JN105" s="74"/>
      <c r="JO105" s="74"/>
      <c r="JP105" s="74"/>
      <c r="JQ105" s="74"/>
      <c r="JR105" s="74"/>
      <c r="JS105" s="74"/>
      <c r="JT105" s="74"/>
      <c r="JU105" s="74"/>
      <c r="JV105" s="74"/>
      <c r="JW105" s="74"/>
      <c r="JX105" s="74"/>
      <c r="JY105" s="74"/>
      <c r="JZ105" s="74"/>
      <c r="KA105" s="74"/>
      <c r="KB105" s="74"/>
      <c r="KC105" s="74"/>
      <c r="KE105" s="75"/>
      <c r="KF105" s="75"/>
      <c r="KG105" s="75"/>
      <c r="KH105" s="75"/>
      <c r="KI105" s="75"/>
      <c r="KQ105" s="74"/>
      <c r="KR105" s="74"/>
      <c r="KS105" s="74"/>
      <c r="KT105" s="74"/>
      <c r="KV105" s="75"/>
      <c r="KW105" s="75"/>
      <c r="KX105" s="75"/>
      <c r="KY105" s="75"/>
      <c r="KZ105" s="75"/>
      <c r="LA105" s="75"/>
      <c r="LB105" s="110"/>
      <c r="LC105" s="75"/>
      <c r="LE105" s="74"/>
      <c r="LF105" s="74"/>
      <c r="LG105" s="74"/>
      <c r="LH105" s="74"/>
      <c r="LN105" s="61"/>
      <c r="LO105" s="61"/>
      <c r="LR105" s="52"/>
      <c r="MC105" s="75"/>
      <c r="MD105" s="75"/>
      <c r="ME105" s="75"/>
      <c r="MF105" s="75"/>
      <c r="MG105" s="75"/>
      <c r="MH105" s="75"/>
      <c r="MI105" s="75"/>
      <c r="MJ105" s="75"/>
      <c r="MK105" s="75"/>
      <c r="ML105" s="75"/>
      <c r="MN105" s="74"/>
      <c r="MO105" s="74"/>
      <c r="MP105" s="74"/>
      <c r="MQ105" s="74"/>
      <c r="MT105" s="74"/>
      <c r="MU105" s="74"/>
      <c r="NF105" s="75"/>
      <c r="NH105" s="75"/>
      <c r="NI105" s="75"/>
      <c r="NJ105" s="75"/>
      <c r="NK105" s="75"/>
      <c r="NM105" s="75"/>
      <c r="NO105" s="74"/>
      <c r="NP105" s="74"/>
      <c r="NQ105" s="74"/>
      <c r="NR105" s="74"/>
      <c r="NS105" s="74"/>
      <c r="NU105" s="74"/>
      <c r="NV105" s="74"/>
    </row>
    <row r="106" spans="1:391" x14ac:dyDescent="0.2">
      <c r="A106" s="58">
        <v>6.42</v>
      </c>
      <c r="B106" s="43">
        <f t="shared" si="213"/>
        <v>6</v>
      </c>
      <c r="C106" s="43">
        <v>8</v>
      </c>
      <c r="E106" s="50">
        <v>0.34729900000000002</v>
      </c>
      <c r="F106" s="50">
        <v>0.333507</v>
      </c>
      <c r="G106" s="50">
        <v>0.46779599999999999</v>
      </c>
      <c r="H106" s="50">
        <v>0.40562799999999999</v>
      </c>
      <c r="I106" s="50">
        <v>0.46350400000000003</v>
      </c>
      <c r="J106" s="50">
        <v>0.34546900000000003</v>
      </c>
      <c r="K106" s="50">
        <v>0.33714300000000003</v>
      </c>
      <c r="L106" s="50">
        <v>0.44128899999999999</v>
      </c>
      <c r="M106" s="86">
        <v>0.42057099999999997</v>
      </c>
      <c r="N106" s="103">
        <f t="shared" si="201"/>
        <v>0.39580066666666663</v>
      </c>
      <c r="P106" s="50">
        <v>0.411941</v>
      </c>
      <c r="Q106" s="50">
        <v>0.33632299999999998</v>
      </c>
      <c r="R106" s="77">
        <v>0.24912200000000001</v>
      </c>
      <c r="S106" s="50">
        <v>0.40507199999999999</v>
      </c>
      <c r="T106" s="50">
        <v>0.46407700000000002</v>
      </c>
      <c r="U106" s="43">
        <f t="shared" si="202"/>
        <v>0.37330700000000006</v>
      </c>
      <c r="W106" s="50">
        <v>0.40615000000000001</v>
      </c>
      <c r="X106" s="50">
        <v>0.49266599999999999</v>
      </c>
      <c r="Y106" s="50">
        <v>0.43367499999999998</v>
      </c>
      <c r="Z106" s="50">
        <v>0.59061300000000005</v>
      </c>
      <c r="AA106" s="50">
        <v>0.450318</v>
      </c>
      <c r="AB106" s="43">
        <f t="shared" si="203"/>
        <v>0.47468440000000001</v>
      </c>
      <c r="AD106" s="43">
        <f t="shared" si="204"/>
        <v>0.4145973555555556</v>
      </c>
      <c r="AE106" s="43">
        <f t="shared" si="205"/>
        <v>3.073722467724967E-2</v>
      </c>
      <c r="AF106" s="43">
        <f t="shared" si="206"/>
        <v>19</v>
      </c>
      <c r="AS106" s="43"/>
      <c r="AU106" s="50">
        <v>0.36038399999999998</v>
      </c>
      <c r="AV106" s="50">
        <v>0.34411900000000001</v>
      </c>
      <c r="AW106" s="50">
        <v>0.27561600000000003</v>
      </c>
      <c r="AX106" s="50">
        <v>0.36261399999999999</v>
      </c>
      <c r="AY106" s="50">
        <v>0.45351000000000002</v>
      </c>
      <c r="AZ106" s="50">
        <v>0.32330100000000001</v>
      </c>
      <c r="BA106" s="50">
        <v>0.38308500000000001</v>
      </c>
      <c r="BB106" s="50">
        <v>0.29200100000000001</v>
      </c>
      <c r="BC106" s="50">
        <v>0.30287199999999997</v>
      </c>
      <c r="BD106" s="50">
        <v>0.45516299999999998</v>
      </c>
      <c r="BE106" s="50">
        <v>0.279721</v>
      </c>
      <c r="BF106" s="50">
        <v>0.46721699999999999</v>
      </c>
      <c r="BG106" s="50">
        <v>0.35632599999999998</v>
      </c>
      <c r="BH106" s="50">
        <v>0.22846</v>
      </c>
      <c r="BI106" s="50">
        <v>0.23321800000000001</v>
      </c>
      <c r="BJ106" s="50">
        <v>0.44420799999999999</v>
      </c>
      <c r="BK106" s="50">
        <v>0.301315</v>
      </c>
      <c r="BL106" s="43">
        <f t="shared" si="207"/>
        <v>0.34488999999999992</v>
      </c>
      <c r="BO106" s="50">
        <v>0.40710800000000003</v>
      </c>
      <c r="BP106" s="50">
        <v>0.31375700000000001</v>
      </c>
      <c r="BQ106" s="50">
        <v>0.36186200000000002</v>
      </c>
      <c r="BR106" s="50">
        <v>0.43867</v>
      </c>
      <c r="BS106" s="50">
        <v>0.29442699999999999</v>
      </c>
      <c r="BT106" s="50">
        <v>0.40862999999999999</v>
      </c>
      <c r="BU106" s="50">
        <v>0.44503500000000001</v>
      </c>
      <c r="BV106" s="50">
        <v>0.41320499999999999</v>
      </c>
      <c r="BW106" s="43">
        <f t="shared" si="208"/>
        <v>0.38533675000000001</v>
      </c>
      <c r="BZ106" s="50">
        <v>0.36337900000000001</v>
      </c>
      <c r="CA106" s="50">
        <v>0.44577499999999998</v>
      </c>
      <c r="CB106" s="50">
        <v>0.397924</v>
      </c>
      <c r="CC106" s="50">
        <v>0.384438</v>
      </c>
      <c r="CD106" s="43">
        <f t="shared" si="209"/>
        <v>0.39787899999999998</v>
      </c>
      <c r="CF106" s="43">
        <f t="shared" si="210"/>
        <v>0.37603524999999999</v>
      </c>
      <c r="CG106" s="43">
        <f t="shared" si="211"/>
        <v>1.598798462322568E-2</v>
      </c>
      <c r="CH106" s="43">
        <f t="shared" si="212"/>
        <v>29</v>
      </c>
      <c r="CQ106" s="74"/>
      <c r="CR106" s="74"/>
      <c r="CS106" s="74"/>
      <c r="CT106" s="74"/>
      <c r="CU106" s="74"/>
      <c r="CV106" s="74"/>
      <c r="CW106" s="74"/>
      <c r="CX106" s="74"/>
      <c r="CY106" s="74"/>
      <c r="CZ106" s="82"/>
      <c r="DA106" s="74"/>
      <c r="EL106" s="74"/>
      <c r="EM106" s="74"/>
      <c r="EN106" s="74"/>
      <c r="EO106" s="74"/>
      <c r="EP106" s="74"/>
      <c r="HG106" s="74"/>
      <c r="HH106" s="74"/>
      <c r="HI106" s="74"/>
      <c r="HJ106" s="74"/>
      <c r="HK106" s="74"/>
      <c r="HL106" s="74"/>
      <c r="HM106" s="74"/>
      <c r="HN106" s="74"/>
      <c r="HO106" s="74"/>
      <c r="HP106" s="74"/>
      <c r="HQ106" s="74"/>
      <c r="HR106" s="74"/>
      <c r="HS106" s="74"/>
      <c r="HT106" s="74"/>
      <c r="HU106" s="74"/>
      <c r="HV106" s="74"/>
      <c r="HW106" s="74"/>
      <c r="HZ106" s="74"/>
      <c r="IA106" s="74"/>
      <c r="IB106" s="74"/>
      <c r="IC106" s="74"/>
      <c r="ID106" s="74"/>
      <c r="IE106" s="74"/>
      <c r="IF106" s="74"/>
      <c r="IG106" s="74"/>
      <c r="IH106" s="74"/>
      <c r="IJ106" s="74"/>
      <c r="IK106" s="74"/>
      <c r="IL106" s="74"/>
      <c r="IM106" s="74"/>
      <c r="IR106" s="74"/>
      <c r="IS106" s="74"/>
      <c r="IT106" s="74"/>
      <c r="IU106" s="74"/>
      <c r="IV106" s="74"/>
      <c r="JD106" s="74"/>
      <c r="JE106" s="74"/>
      <c r="JF106" s="74"/>
      <c r="JG106" s="74"/>
      <c r="JH106" s="74"/>
      <c r="JI106" s="74"/>
      <c r="JJ106" s="74"/>
      <c r="JK106" s="74"/>
      <c r="JL106" s="74"/>
      <c r="JM106" s="74"/>
      <c r="JN106" s="74"/>
      <c r="JO106" s="74"/>
      <c r="JP106" s="74"/>
      <c r="JQ106" s="74"/>
      <c r="JR106" s="74"/>
      <c r="JS106" s="74"/>
      <c r="JT106" s="74"/>
      <c r="JU106" s="74"/>
      <c r="JV106" s="74"/>
      <c r="JW106" s="74"/>
      <c r="JX106" s="74"/>
      <c r="JY106" s="74"/>
      <c r="JZ106" s="74"/>
      <c r="KA106" s="74"/>
      <c r="KB106" s="74"/>
      <c r="KC106" s="74"/>
      <c r="KE106" s="75"/>
      <c r="KF106" s="75"/>
      <c r="KG106" s="75"/>
      <c r="KH106" s="75"/>
      <c r="KI106" s="75"/>
      <c r="KQ106" s="74"/>
      <c r="KR106" s="74"/>
      <c r="KS106" s="74"/>
      <c r="KT106" s="74"/>
      <c r="KV106" s="75"/>
      <c r="KW106" s="75"/>
      <c r="KX106" s="75"/>
      <c r="KY106" s="75"/>
      <c r="KZ106" s="75"/>
      <c r="LA106" s="75"/>
      <c r="LB106" s="110"/>
      <c r="LC106" s="75"/>
      <c r="LE106" s="74"/>
      <c r="LF106" s="74"/>
      <c r="LG106" s="74"/>
      <c r="LH106" s="74"/>
      <c r="LN106" s="61"/>
      <c r="LO106" s="61"/>
      <c r="LR106" s="52"/>
      <c r="MC106" s="75"/>
      <c r="MD106" s="75"/>
      <c r="ME106" s="75"/>
      <c r="MF106" s="75"/>
      <c r="MG106" s="75"/>
      <c r="MH106" s="75"/>
      <c r="MI106" s="75"/>
      <c r="MJ106" s="75"/>
      <c r="MK106" s="75"/>
      <c r="ML106" s="75"/>
      <c r="MN106" s="74"/>
      <c r="MO106" s="74"/>
      <c r="MP106" s="74"/>
      <c r="MQ106" s="74"/>
      <c r="MT106" s="74"/>
      <c r="MU106" s="74"/>
      <c r="NF106" s="75"/>
      <c r="NH106" s="75"/>
      <c r="NI106" s="75"/>
      <c r="NJ106" s="75"/>
      <c r="NK106" s="75"/>
      <c r="NM106" s="75"/>
      <c r="NO106" s="74"/>
      <c r="NP106" s="74"/>
      <c r="NQ106" s="74"/>
      <c r="NR106" s="74"/>
      <c r="NS106" s="74"/>
      <c r="NU106" s="74"/>
      <c r="NV106" s="74"/>
    </row>
    <row r="107" spans="1:391" x14ac:dyDescent="0.2">
      <c r="A107" s="58">
        <v>8.0299999999999994</v>
      </c>
      <c r="B107" s="43">
        <f t="shared" si="213"/>
        <v>7.5</v>
      </c>
      <c r="C107" s="43">
        <v>9</v>
      </c>
      <c r="E107" s="50">
        <v>0.377664</v>
      </c>
      <c r="F107" s="50">
        <v>0.37553199999999998</v>
      </c>
      <c r="G107" s="50">
        <v>0.53264299999999998</v>
      </c>
      <c r="H107" s="50">
        <v>0.424203</v>
      </c>
      <c r="I107" s="50">
        <v>0.50376100000000001</v>
      </c>
      <c r="J107" s="50">
        <v>0.37584299999999998</v>
      </c>
      <c r="K107" s="50">
        <v>0.387905</v>
      </c>
      <c r="L107" s="50">
        <v>0.47887200000000002</v>
      </c>
      <c r="M107" s="86">
        <v>0.46184599999999998</v>
      </c>
      <c r="N107" s="103">
        <f t="shared" si="201"/>
        <v>0.43536322222222223</v>
      </c>
      <c r="P107" s="50">
        <v>0.46763100000000002</v>
      </c>
      <c r="Q107" s="50">
        <v>0.37668299999999999</v>
      </c>
      <c r="R107" s="77">
        <v>0.28188800000000003</v>
      </c>
      <c r="S107" s="50">
        <v>0.43580000000000002</v>
      </c>
      <c r="T107" s="50">
        <v>0.496834</v>
      </c>
      <c r="U107" s="43">
        <f t="shared" si="202"/>
        <v>0.41176720000000006</v>
      </c>
      <c r="W107" s="50">
        <v>0.43418899999999999</v>
      </c>
      <c r="X107" s="50">
        <v>0.53624499999999997</v>
      </c>
      <c r="Y107" s="50">
        <v>0.47972399999999998</v>
      </c>
      <c r="Z107" s="50">
        <v>0.63814400000000004</v>
      </c>
      <c r="AA107" s="50">
        <v>0.48262500000000003</v>
      </c>
      <c r="AB107" s="43">
        <f t="shared" si="203"/>
        <v>0.51418540000000001</v>
      </c>
      <c r="AD107" s="43">
        <f t="shared" si="204"/>
        <v>0.45377194074074073</v>
      </c>
      <c r="AE107" s="43">
        <f t="shared" si="205"/>
        <v>3.0965209568861486E-2</v>
      </c>
      <c r="AF107" s="43">
        <f t="shared" si="206"/>
        <v>19</v>
      </c>
      <c r="AS107" s="43"/>
      <c r="AU107" s="50">
        <v>0.40801999999999999</v>
      </c>
      <c r="AV107" s="50">
        <v>0.38475599999999999</v>
      </c>
      <c r="AW107" s="50">
        <v>0.29953999999999997</v>
      </c>
      <c r="AX107" s="50">
        <v>0.404669</v>
      </c>
      <c r="AY107" s="50">
        <v>0.49315300000000001</v>
      </c>
      <c r="AZ107" s="50">
        <v>0.35425299999999998</v>
      </c>
      <c r="BA107" s="50">
        <v>0.41906900000000002</v>
      </c>
      <c r="BB107" s="50">
        <v>0.30726100000000001</v>
      </c>
      <c r="BC107" s="50">
        <v>0.343526</v>
      </c>
      <c r="BD107" s="50">
        <v>0.49502099999999999</v>
      </c>
      <c r="BE107" s="50">
        <v>0.31373400000000001</v>
      </c>
      <c r="BF107" s="50">
        <v>0.50583</v>
      </c>
      <c r="BG107" s="50">
        <v>0.39452599999999999</v>
      </c>
      <c r="BH107" s="50">
        <v>0.24587999999999999</v>
      </c>
      <c r="BI107" s="50">
        <v>0.25777600000000001</v>
      </c>
      <c r="BJ107" s="50">
        <v>0.476823</v>
      </c>
      <c r="BK107" s="50">
        <v>0.32041799999999998</v>
      </c>
      <c r="BL107" s="43">
        <f t="shared" si="207"/>
        <v>0.37789735294117638</v>
      </c>
      <c r="BO107" s="50">
        <v>0.42031200000000002</v>
      </c>
      <c r="BP107" s="50">
        <v>0.346887</v>
      </c>
      <c r="BQ107" s="50">
        <v>0.40378700000000001</v>
      </c>
      <c r="BR107" s="50">
        <v>0.469331</v>
      </c>
      <c r="BS107" s="50">
        <v>0.31062600000000001</v>
      </c>
      <c r="BT107" s="50">
        <v>0.44034800000000002</v>
      </c>
      <c r="BU107" s="50">
        <v>0.489979</v>
      </c>
      <c r="BV107" s="50">
        <v>0.45657500000000001</v>
      </c>
      <c r="BW107" s="43">
        <f t="shared" si="208"/>
        <v>0.41723062500000002</v>
      </c>
      <c r="BZ107" s="50">
        <v>0.388575</v>
      </c>
      <c r="CA107" s="50">
        <v>0.46785700000000002</v>
      </c>
      <c r="CB107" s="50">
        <v>0.43366399999999999</v>
      </c>
      <c r="CC107" s="50">
        <v>0.40745599999999998</v>
      </c>
      <c r="CD107" s="43">
        <f t="shared" si="209"/>
        <v>0.42438800000000004</v>
      </c>
      <c r="CF107" s="43">
        <f t="shared" si="210"/>
        <v>0.40650532598039213</v>
      </c>
      <c r="CG107" s="43">
        <f t="shared" si="211"/>
        <v>1.4452440339287904E-2</v>
      </c>
      <c r="CH107" s="43">
        <f t="shared" si="212"/>
        <v>29</v>
      </c>
      <c r="CQ107" s="74"/>
      <c r="CR107" s="74"/>
      <c r="CS107" s="74"/>
      <c r="CT107" s="74"/>
      <c r="CU107" s="74"/>
      <c r="CV107" s="74"/>
      <c r="CW107" s="74"/>
      <c r="CX107" s="74"/>
      <c r="CY107" s="74"/>
      <c r="CZ107" s="82"/>
      <c r="DA107" s="74"/>
      <c r="EL107" s="74"/>
      <c r="EM107" s="74"/>
      <c r="EN107" s="74"/>
      <c r="EO107" s="74"/>
      <c r="EP107" s="74"/>
      <c r="HG107" s="74"/>
      <c r="HH107" s="74"/>
      <c r="HI107" s="74"/>
      <c r="HJ107" s="74"/>
      <c r="HK107" s="74"/>
      <c r="HL107" s="74"/>
      <c r="HM107" s="74"/>
      <c r="HN107" s="74"/>
      <c r="HO107" s="74"/>
      <c r="HP107" s="74"/>
      <c r="HQ107" s="74"/>
      <c r="HR107" s="74"/>
      <c r="HS107" s="74"/>
      <c r="HT107" s="74"/>
      <c r="HU107" s="74"/>
      <c r="HV107" s="74"/>
      <c r="HW107" s="74"/>
      <c r="HZ107" s="74"/>
      <c r="IA107" s="74"/>
      <c r="IB107" s="74"/>
      <c r="IC107" s="74"/>
      <c r="ID107" s="74"/>
      <c r="IE107" s="74"/>
      <c r="IF107" s="74"/>
      <c r="IG107" s="74"/>
      <c r="IH107" s="74"/>
      <c r="IJ107" s="74"/>
      <c r="IK107" s="74"/>
      <c r="IL107" s="74"/>
      <c r="IM107" s="74"/>
      <c r="IR107" s="74"/>
      <c r="IS107" s="74"/>
      <c r="IT107" s="74"/>
      <c r="IU107" s="74"/>
      <c r="IV107" s="74"/>
      <c r="JD107" s="74"/>
      <c r="JE107" s="74"/>
      <c r="JF107" s="74"/>
      <c r="JG107" s="74"/>
      <c r="JH107" s="74"/>
      <c r="JI107" s="74"/>
      <c r="JJ107" s="74"/>
      <c r="JK107" s="74"/>
      <c r="JL107" s="74"/>
      <c r="JM107" s="74"/>
      <c r="JN107" s="74"/>
      <c r="JO107" s="74"/>
      <c r="JP107" s="74"/>
      <c r="JQ107" s="74"/>
      <c r="JR107" s="74"/>
      <c r="JS107" s="74"/>
      <c r="JT107" s="74"/>
      <c r="JU107" s="74"/>
      <c r="JV107" s="74"/>
      <c r="JW107" s="74"/>
      <c r="JX107" s="74"/>
      <c r="JY107" s="74"/>
      <c r="JZ107" s="74"/>
      <c r="KA107" s="74"/>
      <c r="KB107" s="74"/>
      <c r="KC107" s="74"/>
      <c r="KE107" s="75"/>
      <c r="KF107" s="75"/>
      <c r="KG107" s="75"/>
      <c r="KH107" s="75"/>
      <c r="KI107" s="75"/>
      <c r="KQ107" s="74"/>
      <c r="KR107" s="74"/>
      <c r="KS107" s="74"/>
      <c r="KT107" s="74"/>
      <c r="KV107" s="75"/>
      <c r="KW107" s="75"/>
      <c r="KX107" s="75"/>
      <c r="KY107" s="75"/>
      <c r="KZ107" s="75"/>
      <c r="LA107" s="75"/>
      <c r="LB107" s="110"/>
      <c r="LC107" s="75"/>
      <c r="LE107" s="74"/>
      <c r="LF107" s="74"/>
      <c r="LG107" s="74"/>
      <c r="LH107" s="74"/>
      <c r="LN107" s="61"/>
      <c r="LO107" s="61"/>
      <c r="LR107" s="52"/>
      <c r="MC107" s="75"/>
      <c r="MD107" s="75"/>
      <c r="ME107" s="75"/>
      <c r="MF107" s="75"/>
      <c r="MG107" s="75"/>
      <c r="MH107" s="75"/>
      <c r="MI107" s="75"/>
      <c r="MJ107" s="75"/>
      <c r="MK107" s="75"/>
      <c r="ML107" s="75"/>
      <c r="MN107" s="74"/>
      <c r="MO107" s="74"/>
      <c r="MP107" s="74"/>
      <c r="MQ107" s="74"/>
      <c r="MT107" s="74"/>
      <c r="MU107" s="74"/>
      <c r="NF107" s="75"/>
      <c r="NH107" s="75"/>
      <c r="NI107" s="75"/>
      <c r="NJ107" s="75"/>
      <c r="NK107" s="75"/>
      <c r="NM107" s="75"/>
      <c r="NO107" s="74"/>
      <c r="NP107" s="74"/>
      <c r="NQ107" s="74"/>
      <c r="NR107" s="74"/>
      <c r="NS107" s="74"/>
      <c r="NU107" s="74"/>
      <c r="NV107" s="74"/>
    </row>
    <row r="108" spans="1:391" x14ac:dyDescent="0.2">
      <c r="A108" s="58">
        <v>9.6300000000000008</v>
      </c>
      <c r="B108" s="43">
        <f t="shared" si="213"/>
        <v>9</v>
      </c>
      <c r="C108" s="43">
        <v>10</v>
      </c>
      <c r="E108" s="50">
        <v>0.407999</v>
      </c>
      <c r="F108" s="50">
        <v>0.413109</v>
      </c>
      <c r="G108" s="50">
        <v>0.56173399999999996</v>
      </c>
      <c r="H108" s="50">
        <v>0.44272400000000001</v>
      </c>
      <c r="I108" s="50">
        <v>0.53654100000000005</v>
      </c>
      <c r="J108" s="50">
        <v>0.39311400000000002</v>
      </c>
      <c r="K108" s="50">
        <v>0.41162700000000002</v>
      </c>
      <c r="L108" s="50">
        <v>0.50046900000000005</v>
      </c>
      <c r="M108" s="86">
        <v>0.51849000000000001</v>
      </c>
      <c r="N108" s="103">
        <f t="shared" si="201"/>
        <v>0.46508966666666673</v>
      </c>
      <c r="P108" s="50">
        <v>0.501919</v>
      </c>
      <c r="Q108" s="50">
        <v>0.41163300000000003</v>
      </c>
      <c r="R108" s="77">
        <v>0.30588900000000002</v>
      </c>
      <c r="S108" s="50">
        <v>0.45585599999999998</v>
      </c>
      <c r="T108" s="50">
        <v>0.52382899999999999</v>
      </c>
      <c r="U108" s="43">
        <f t="shared" si="202"/>
        <v>0.43982520000000003</v>
      </c>
      <c r="W108" s="50">
        <v>0.46231100000000003</v>
      </c>
      <c r="X108" s="50">
        <v>0.57533500000000004</v>
      </c>
      <c r="Y108" s="50">
        <v>0.50200999999999996</v>
      </c>
      <c r="Z108" s="50">
        <v>0.63519700000000001</v>
      </c>
      <c r="AA108" s="50">
        <v>0.50914199999999998</v>
      </c>
      <c r="AB108" s="43">
        <f t="shared" si="203"/>
        <v>0.53679899999999992</v>
      </c>
      <c r="AD108" s="43">
        <f t="shared" si="204"/>
        <v>0.48057128888888889</v>
      </c>
      <c r="AE108" s="43">
        <f t="shared" si="205"/>
        <v>2.9044448359848377E-2</v>
      </c>
      <c r="AF108" s="43">
        <f t="shared" si="206"/>
        <v>19</v>
      </c>
      <c r="AS108" s="43"/>
      <c r="AU108" s="50">
        <v>0.44216699999999998</v>
      </c>
      <c r="AV108" s="50">
        <v>0.42850100000000002</v>
      </c>
      <c r="AW108" s="50">
        <v>0.33557199999999998</v>
      </c>
      <c r="AX108" s="50">
        <v>0.44440400000000002</v>
      </c>
      <c r="AY108" s="50">
        <v>0.53493500000000005</v>
      </c>
      <c r="AZ108" s="50">
        <v>0.35048600000000002</v>
      </c>
      <c r="BA108" s="50">
        <v>0.46111400000000002</v>
      </c>
      <c r="BB108" s="50">
        <v>0.33914</v>
      </c>
      <c r="BC108" s="50">
        <v>0.34872500000000001</v>
      </c>
      <c r="BD108" s="50">
        <v>0.527142</v>
      </c>
      <c r="BE108" s="50">
        <v>0.34452899999999997</v>
      </c>
      <c r="BF108" s="50">
        <v>0.55157</v>
      </c>
      <c r="BG108" s="50">
        <v>0.43931900000000002</v>
      </c>
      <c r="BH108" s="50">
        <v>0.258988</v>
      </c>
      <c r="BI108" s="50">
        <v>0.27188499999999999</v>
      </c>
      <c r="BJ108" s="50">
        <v>0.49943100000000001</v>
      </c>
      <c r="BK108" s="50">
        <v>0.34313100000000002</v>
      </c>
      <c r="BL108" s="43">
        <f t="shared" si="207"/>
        <v>0.4071199411764706</v>
      </c>
      <c r="BO108" s="50">
        <v>0.44212200000000001</v>
      </c>
      <c r="BP108" s="50">
        <v>0.37115399999999998</v>
      </c>
      <c r="BQ108" s="50">
        <v>0.43099100000000001</v>
      </c>
      <c r="BR108" s="50">
        <v>0.50594799999999995</v>
      </c>
      <c r="BS108" s="50">
        <v>0.337613</v>
      </c>
      <c r="BT108" s="50">
        <v>0.45004100000000002</v>
      </c>
      <c r="BU108" s="50">
        <v>0.49753199999999997</v>
      </c>
      <c r="BV108" s="50">
        <v>0.48622399999999999</v>
      </c>
      <c r="BW108" s="43">
        <f t="shared" si="208"/>
        <v>0.44020312500000003</v>
      </c>
      <c r="BZ108" s="50">
        <v>0.422462</v>
      </c>
      <c r="CA108" s="50">
        <v>0.50167399999999995</v>
      </c>
      <c r="CB108" s="50">
        <v>0.46049600000000002</v>
      </c>
      <c r="CC108" s="50">
        <v>0.43443300000000001</v>
      </c>
      <c r="CD108" s="43">
        <f t="shared" si="209"/>
        <v>0.45476624999999998</v>
      </c>
      <c r="CF108" s="43">
        <f t="shared" si="210"/>
        <v>0.43402977205882354</v>
      </c>
      <c r="CG108" s="43">
        <f t="shared" si="211"/>
        <v>1.409639907954076E-2</v>
      </c>
      <c r="CH108" s="43">
        <f t="shared" si="212"/>
        <v>29</v>
      </c>
      <c r="CQ108" s="74"/>
      <c r="CR108" s="74"/>
      <c r="CS108" s="74"/>
      <c r="CT108" s="74"/>
      <c r="CU108" s="74"/>
      <c r="CV108" s="74"/>
      <c r="CW108" s="74"/>
      <c r="CX108" s="74"/>
      <c r="CY108" s="74"/>
      <c r="CZ108" s="82"/>
      <c r="DA108" s="74"/>
      <c r="EL108" s="74"/>
      <c r="EM108" s="74"/>
      <c r="EN108" s="74"/>
      <c r="EO108" s="74"/>
      <c r="EP108" s="74"/>
      <c r="HG108" s="74"/>
      <c r="HH108" s="74"/>
      <c r="HI108" s="74"/>
      <c r="HJ108" s="74"/>
      <c r="HK108" s="74"/>
      <c r="HL108" s="74"/>
      <c r="HM108" s="74"/>
      <c r="HN108" s="74"/>
      <c r="HO108" s="74"/>
      <c r="HP108" s="74"/>
      <c r="HQ108" s="74"/>
      <c r="HR108" s="74"/>
      <c r="HS108" s="74"/>
      <c r="HT108" s="74"/>
      <c r="HU108" s="74"/>
      <c r="HV108" s="74"/>
      <c r="HW108" s="74"/>
      <c r="HZ108" s="74"/>
      <c r="IA108" s="74"/>
      <c r="IB108" s="74"/>
      <c r="IC108" s="74"/>
      <c r="ID108" s="74"/>
      <c r="IE108" s="74"/>
      <c r="IF108" s="74"/>
      <c r="IG108" s="74"/>
      <c r="IH108" s="74"/>
      <c r="IJ108" s="74"/>
      <c r="IK108" s="74"/>
      <c r="IL108" s="74"/>
      <c r="IM108" s="74"/>
      <c r="IR108" s="74"/>
      <c r="IS108" s="74"/>
      <c r="IT108" s="74"/>
      <c r="IU108" s="74"/>
      <c r="IV108" s="74"/>
      <c r="JD108" s="74"/>
      <c r="JE108" s="74"/>
      <c r="JF108" s="74"/>
      <c r="JG108" s="74"/>
      <c r="JH108" s="74"/>
      <c r="JI108" s="74"/>
      <c r="JJ108" s="74"/>
      <c r="JK108" s="74"/>
      <c r="JL108" s="74"/>
      <c r="JM108" s="74"/>
      <c r="JN108" s="74"/>
      <c r="JO108" s="74"/>
      <c r="JP108" s="74"/>
      <c r="JQ108" s="74"/>
      <c r="JR108" s="74"/>
      <c r="JS108" s="74"/>
      <c r="JT108" s="74"/>
      <c r="JU108" s="74"/>
      <c r="JV108" s="74"/>
      <c r="JW108" s="74"/>
      <c r="JX108" s="74"/>
      <c r="JY108" s="74"/>
      <c r="JZ108" s="74"/>
      <c r="KA108" s="74"/>
      <c r="KB108" s="74"/>
      <c r="KC108" s="74"/>
      <c r="KE108" s="75"/>
      <c r="KF108" s="75"/>
      <c r="KG108" s="75"/>
      <c r="KH108" s="75"/>
      <c r="KI108" s="75"/>
      <c r="KQ108" s="74"/>
      <c r="KR108" s="74"/>
      <c r="KS108" s="74"/>
      <c r="KT108" s="74"/>
      <c r="KV108" s="75"/>
      <c r="KW108" s="75"/>
      <c r="KX108" s="75"/>
      <c r="KY108" s="75"/>
      <c r="KZ108" s="75"/>
      <c r="LA108" s="75"/>
      <c r="LB108" s="110"/>
      <c r="LC108" s="75"/>
      <c r="LE108" s="74"/>
      <c r="LF108" s="74"/>
      <c r="LG108" s="74"/>
      <c r="LH108" s="74"/>
      <c r="LN108" s="61"/>
      <c r="LO108" s="61"/>
      <c r="LR108" s="52"/>
      <c r="MC108" s="75"/>
      <c r="MD108" s="75"/>
      <c r="ME108" s="75"/>
      <c r="MF108" s="75"/>
      <c r="MG108" s="75"/>
      <c r="MH108" s="75"/>
      <c r="MI108" s="75"/>
      <c r="MJ108" s="75"/>
      <c r="MK108" s="75"/>
      <c r="ML108" s="75"/>
      <c r="MN108" s="74"/>
      <c r="MO108" s="74"/>
      <c r="MP108" s="74"/>
      <c r="MQ108" s="74"/>
      <c r="MT108" s="74"/>
      <c r="MU108" s="74"/>
      <c r="NF108" s="75"/>
      <c r="NH108" s="75"/>
      <c r="NI108" s="75"/>
      <c r="NJ108" s="75"/>
      <c r="NK108" s="75"/>
      <c r="NM108" s="75"/>
      <c r="NO108" s="74"/>
      <c r="NP108" s="74"/>
      <c r="NQ108" s="74"/>
      <c r="NR108" s="74"/>
      <c r="NS108" s="74"/>
      <c r="NU108" s="74"/>
      <c r="NV108" s="74"/>
    </row>
    <row r="109" spans="1:391" x14ac:dyDescent="0.2">
      <c r="A109" s="58">
        <v>11.24</v>
      </c>
      <c r="B109" s="43">
        <f t="shared" si="213"/>
        <v>10.5</v>
      </c>
      <c r="C109" s="43">
        <v>11</v>
      </c>
      <c r="E109" s="50">
        <v>0.44255</v>
      </c>
      <c r="F109" s="50">
        <v>0.446324</v>
      </c>
      <c r="G109" s="50">
        <v>0.59205799999999997</v>
      </c>
      <c r="H109" s="50">
        <v>0.46862999999999999</v>
      </c>
      <c r="I109" s="50">
        <v>0.57930000000000004</v>
      </c>
      <c r="J109" s="50">
        <v>0.41525899999999999</v>
      </c>
      <c r="K109" s="50">
        <v>0.43336000000000002</v>
      </c>
      <c r="L109" s="50">
        <v>0.53165499999999999</v>
      </c>
      <c r="M109" s="86">
        <v>0.53873499999999996</v>
      </c>
      <c r="N109" s="103">
        <f t="shared" si="201"/>
        <v>0.49420788888888878</v>
      </c>
      <c r="P109" s="50">
        <v>0.50419199999999997</v>
      </c>
      <c r="Q109" s="50">
        <v>0.42824299999999998</v>
      </c>
      <c r="R109" s="77">
        <v>0.32706800000000003</v>
      </c>
      <c r="S109" s="50">
        <v>0.47734599999999999</v>
      </c>
      <c r="T109" s="50">
        <v>0.54673899999999998</v>
      </c>
      <c r="U109" s="43">
        <f t="shared" si="202"/>
        <v>0.4567176</v>
      </c>
      <c r="W109" s="50">
        <v>0.50016700000000003</v>
      </c>
      <c r="X109" s="50">
        <v>0.59206499999999995</v>
      </c>
      <c r="Y109" s="50">
        <v>0.53363700000000003</v>
      </c>
      <c r="Z109" s="50">
        <v>0.67901900000000004</v>
      </c>
      <c r="AA109" s="50">
        <v>0.52879799999999999</v>
      </c>
      <c r="AB109" s="43">
        <f t="shared" si="203"/>
        <v>0.56673720000000005</v>
      </c>
      <c r="AD109" s="43">
        <f t="shared" si="204"/>
        <v>0.50588756296296289</v>
      </c>
      <c r="AE109" s="43">
        <f t="shared" si="205"/>
        <v>3.2292358156368065E-2</v>
      </c>
      <c r="AF109" s="43">
        <f t="shared" si="206"/>
        <v>19</v>
      </c>
      <c r="AS109" s="43"/>
      <c r="AU109" s="50">
        <v>0.46282699999999999</v>
      </c>
      <c r="AV109" s="50">
        <v>0.44033299999999997</v>
      </c>
      <c r="AW109" s="50">
        <v>0.34605900000000001</v>
      </c>
      <c r="AX109" s="50">
        <v>0.459872</v>
      </c>
      <c r="AY109" s="50">
        <v>0.56548900000000002</v>
      </c>
      <c r="AZ109" s="50">
        <v>0.39902599999999999</v>
      </c>
      <c r="BA109" s="50">
        <v>0.49421799999999999</v>
      </c>
      <c r="BB109" s="50">
        <v>0.35998599999999997</v>
      </c>
      <c r="BC109" s="50">
        <v>0.38228299999999998</v>
      </c>
      <c r="BD109" s="50">
        <v>0.55499699999999996</v>
      </c>
      <c r="BE109" s="50">
        <v>0.358989</v>
      </c>
      <c r="BF109" s="50">
        <v>0.54898199999999997</v>
      </c>
      <c r="BG109" s="50">
        <v>0.47587200000000002</v>
      </c>
      <c r="BH109" s="50">
        <v>0.27590500000000001</v>
      </c>
      <c r="BI109" s="50">
        <v>0.304035</v>
      </c>
      <c r="BJ109" s="50">
        <v>0.53024899999999997</v>
      </c>
      <c r="BK109" s="50">
        <v>0.37713099999999999</v>
      </c>
      <c r="BL109" s="43">
        <f t="shared" si="207"/>
        <v>0.43154429411764711</v>
      </c>
      <c r="BO109" s="50">
        <v>0.47004800000000002</v>
      </c>
      <c r="BP109" s="50">
        <v>0.385631</v>
      </c>
      <c r="BQ109" s="50">
        <v>0.44587700000000002</v>
      </c>
      <c r="BR109" s="50">
        <v>0.53065200000000001</v>
      </c>
      <c r="BS109" s="50">
        <v>0.35232999999999998</v>
      </c>
      <c r="BT109" s="50">
        <v>0.46398699999999998</v>
      </c>
      <c r="BU109" s="50">
        <v>0.51696900000000001</v>
      </c>
      <c r="BV109" s="50">
        <v>0.51869200000000004</v>
      </c>
      <c r="BW109" s="43">
        <f t="shared" si="208"/>
        <v>0.46052325</v>
      </c>
      <c r="BZ109" s="50">
        <v>0.44169700000000001</v>
      </c>
      <c r="CA109" s="50">
        <v>0.529644</v>
      </c>
      <c r="CB109" s="50">
        <v>0.490541</v>
      </c>
      <c r="CC109" s="50">
        <v>0.45493299999999998</v>
      </c>
      <c r="CD109" s="43">
        <f t="shared" si="209"/>
        <v>0.47920375000000004</v>
      </c>
      <c r="CF109" s="43">
        <f t="shared" si="210"/>
        <v>0.45709043137254907</v>
      </c>
      <c r="CG109" s="43">
        <f t="shared" si="211"/>
        <v>1.3864752871306639E-2</v>
      </c>
      <c r="CH109" s="43">
        <f t="shared" si="212"/>
        <v>29</v>
      </c>
      <c r="CQ109" s="74"/>
      <c r="CR109" s="74"/>
      <c r="CS109" s="74"/>
      <c r="CT109" s="74"/>
      <c r="CU109" s="74"/>
      <c r="CV109" s="74"/>
      <c r="CW109" s="74"/>
      <c r="CX109" s="74"/>
      <c r="CY109" s="74"/>
      <c r="CZ109" s="82"/>
      <c r="DA109" s="74"/>
      <c r="EL109" s="74"/>
      <c r="EM109" s="74"/>
      <c r="EN109" s="74"/>
      <c r="EO109" s="74"/>
      <c r="EP109" s="74"/>
      <c r="HG109" s="74"/>
      <c r="HH109" s="74"/>
      <c r="HI109" s="74"/>
      <c r="HJ109" s="74"/>
      <c r="HK109" s="74"/>
      <c r="HL109" s="74"/>
      <c r="HM109" s="74"/>
      <c r="HN109" s="74"/>
      <c r="HO109" s="74"/>
      <c r="HP109" s="74"/>
      <c r="HQ109" s="74"/>
      <c r="HR109" s="74"/>
      <c r="HS109" s="74"/>
      <c r="HT109" s="74"/>
      <c r="HU109" s="74"/>
      <c r="HV109" s="74"/>
      <c r="HW109" s="74"/>
      <c r="HZ109" s="74"/>
      <c r="IA109" s="74"/>
      <c r="IB109" s="74"/>
      <c r="IC109" s="74"/>
      <c r="ID109" s="74"/>
      <c r="IE109" s="74"/>
      <c r="IF109" s="74"/>
      <c r="IG109" s="74"/>
      <c r="IH109" s="74"/>
      <c r="IJ109" s="74"/>
      <c r="IK109" s="74"/>
      <c r="IL109" s="74"/>
      <c r="IM109" s="74"/>
      <c r="IR109" s="74"/>
      <c r="IS109" s="74"/>
      <c r="IT109" s="74"/>
      <c r="IU109" s="74"/>
      <c r="IV109" s="74"/>
      <c r="JD109" s="74"/>
      <c r="JE109" s="74"/>
      <c r="JF109" s="74"/>
      <c r="JG109" s="74"/>
      <c r="JH109" s="74"/>
      <c r="JI109" s="74"/>
      <c r="JJ109" s="74"/>
      <c r="JK109" s="74"/>
      <c r="JL109" s="74"/>
      <c r="JM109" s="74"/>
      <c r="JN109" s="74"/>
      <c r="JO109" s="74"/>
      <c r="JP109" s="74"/>
      <c r="JQ109" s="74"/>
      <c r="JR109" s="74"/>
      <c r="JS109" s="74"/>
      <c r="JT109" s="74"/>
      <c r="JU109" s="74"/>
      <c r="JV109" s="74"/>
      <c r="JW109" s="74"/>
      <c r="JX109" s="74"/>
      <c r="JY109" s="74"/>
      <c r="JZ109" s="74"/>
      <c r="KA109" s="74"/>
      <c r="KB109" s="74"/>
      <c r="KC109" s="74"/>
      <c r="KE109" s="75"/>
      <c r="KF109" s="75"/>
      <c r="KG109" s="75"/>
      <c r="KH109" s="75"/>
      <c r="KI109" s="75"/>
      <c r="KQ109" s="74"/>
      <c r="KR109" s="74"/>
      <c r="KS109" s="74"/>
      <c r="KT109" s="74"/>
      <c r="KV109" s="75"/>
      <c r="KW109" s="75"/>
      <c r="KX109" s="75"/>
      <c r="KY109" s="75"/>
      <c r="KZ109" s="75"/>
      <c r="LA109" s="75"/>
      <c r="LB109" s="110"/>
      <c r="LC109" s="75"/>
      <c r="LE109" s="74"/>
      <c r="LF109" s="74"/>
      <c r="LG109" s="74"/>
      <c r="LH109" s="74"/>
      <c r="LN109" s="61"/>
      <c r="LO109" s="61"/>
      <c r="LR109" s="52"/>
      <c r="MC109" s="75"/>
      <c r="MD109" s="75"/>
      <c r="ME109" s="75"/>
      <c r="MF109" s="75"/>
      <c r="MG109" s="75"/>
      <c r="MH109" s="75"/>
      <c r="MI109" s="75"/>
      <c r="MJ109" s="75"/>
      <c r="MK109" s="75"/>
      <c r="ML109" s="75"/>
      <c r="MN109" s="74"/>
      <c r="MO109" s="74"/>
      <c r="MP109" s="74"/>
      <c r="MQ109" s="74"/>
      <c r="MT109" s="74"/>
      <c r="MU109" s="74"/>
      <c r="NF109" s="75"/>
      <c r="NH109" s="75"/>
      <c r="NI109" s="75"/>
      <c r="NJ109" s="75"/>
      <c r="NK109" s="75"/>
      <c r="NM109" s="75"/>
      <c r="NO109" s="74"/>
      <c r="NP109" s="74"/>
      <c r="NQ109" s="74"/>
      <c r="NR109" s="74"/>
      <c r="NS109" s="74"/>
      <c r="NU109" s="74"/>
      <c r="NV109" s="74"/>
    </row>
    <row r="110" spans="1:391" x14ac:dyDescent="0.2">
      <c r="A110" s="58">
        <v>12.85</v>
      </c>
      <c r="B110" s="43">
        <f t="shared" si="213"/>
        <v>12</v>
      </c>
      <c r="C110" s="43">
        <v>12</v>
      </c>
      <c r="E110" s="50">
        <v>0.47733700000000001</v>
      </c>
      <c r="F110" s="50">
        <v>0.47304499999999999</v>
      </c>
      <c r="G110" s="50">
        <v>0.62844</v>
      </c>
      <c r="H110" s="50">
        <v>0.49954300000000001</v>
      </c>
      <c r="I110" s="50">
        <v>0.59542499999999998</v>
      </c>
      <c r="J110" s="50">
        <v>0.42420099999999999</v>
      </c>
      <c r="K110" s="50">
        <v>0.46964499999999998</v>
      </c>
      <c r="L110" s="50">
        <v>0.55603400000000003</v>
      </c>
      <c r="M110" s="86">
        <v>0.55719200000000002</v>
      </c>
      <c r="N110" s="103">
        <f t="shared" si="201"/>
        <v>0.52009577777777782</v>
      </c>
      <c r="P110" s="50">
        <v>0.518347</v>
      </c>
      <c r="Q110" s="50">
        <v>0.45879900000000001</v>
      </c>
      <c r="R110" s="77">
        <v>0.36352299999999999</v>
      </c>
      <c r="S110" s="50">
        <v>0.50851000000000002</v>
      </c>
      <c r="T110" s="50">
        <v>0.55552599999999996</v>
      </c>
      <c r="U110" s="43">
        <f t="shared" si="202"/>
        <v>0.48094099999999995</v>
      </c>
      <c r="W110" s="50">
        <v>0.50666800000000001</v>
      </c>
      <c r="X110" s="50">
        <v>0.60888500000000001</v>
      </c>
      <c r="Y110" s="50">
        <v>0.55521500000000001</v>
      </c>
      <c r="Z110" s="50">
        <v>0.69089900000000004</v>
      </c>
      <c r="AA110" s="50">
        <v>0.55592200000000003</v>
      </c>
      <c r="AB110" s="43">
        <f t="shared" si="203"/>
        <v>0.58351780000000009</v>
      </c>
      <c r="AD110" s="43">
        <f t="shared" si="204"/>
        <v>0.52818485925925929</v>
      </c>
      <c r="AE110" s="43">
        <f t="shared" si="205"/>
        <v>2.988631182760508E-2</v>
      </c>
      <c r="AF110" s="43">
        <f t="shared" si="206"/>
        <v>19</v>
      </c>
      <c r="AS110" s="43"/>
      <c r="AU110" s="50">
        <v>0.50712199999999996</v>
      </c>
      <c r="AV110" s="50">
        <v>0.46062199999999998</v>
      </c>
      <c r="AW110" s="50">
        <v>0.38344600000000001</v>
      </c>
      <c r="AX110" s="50">
        <v>0.472445</v>
      </c>
      <c r="AY110" s="50">
        <v>0.57901100000000005</v>
      </c>
      <c r="AZ110" s="50">
        <v>0.39539299999999999</v>
      </c>
      <c r="BA110" s="50">
        <v>0.50157399999999996</v>
      </c>
      <c r="BB110" s="50">
        <v>0.37096600000000002</v>
      </c>
      <c r="BC110" s="50">
        <v>0.39944600000000002</v>
      </c>
      <c r="BD110" s="50">
        <v>0.59329100000000001</v>
      </c>
      <c r="BE110" s="50">
        <v>0.37550699999999998</v>
      </c>
      <c r="BF110" s="50">
        <v>0.56054599999999999</v>
      </c>
      <c r="BG110" s="50">
        <v>0.49363099999999999</v>
      </c>
      <c r="BH110" s="50">
        <v>0.29699799999999998</v>
      </c>
      <c r="BI110" s="50">
        <v>0.34018900000000002</v>
      </c>
      <c r="BJ110" s="50">
        <v>0.55349000000000004</v>
      </c>
      <c r="BK110" s="50">
        <v>0.40966799999999998</v>
      </c>
      <c r="BL110" s="43">
        <f t="shared" si="207"/>
        <v>0.45254970588235288</v>
      </c>
      <c r="BO110" s="50">
        <v>0.49625999999999998</v>
      </c>
      <c r="BP110" s="50">
        <v>0.41511500000000001</v>
      </c>
      <c r="BQ110" s="50">
        <v>0.48071999999999998</v>
      </c>
      <c r="BR110" s="50">
        <v>0.56461300000000003</v>
      </c>
      <c r="BS110" s="50">
        <v>0.35219699999999998</v>
      </c>
      <c r="BT110" s="50">
        <v>0.47293800000000003</v>
      </c>
      <c r="BU110" s="50">
        <v>0.51090500000000005</v>
      </c>
      <c r="BV110" s="50">
        <v>0.55096699999999998</v>
      </c>
      <c r="BW110" s="43">
        <f t="shared" si="208"/>
        <v>0.48046437500000005</v>
      </c>
      <c r="BZ110" s="50">
        <v>0.46545399999999998</v>
      </c>
      <c r="CA110" s="50">
        <v>0.55025999999999997</v>
      </c>
      <c r="CB110" s="50">
        <v>0.50716399999999995</v>
      </c>
      <c r="CC110" s="50">
        <v>0.47476800000000002</v>
      </c>
      <c r="CD110" s="43">
        <f t="shared" si="209"/>
        <v>0.49941150000000001</v>
      </c>
      <c r="CF110" s="43">
        <f t="shared" si="210"/>
        <v>0.477475193627451</v>
      </c>
      <c r="CG110" s="43">
        <f t="shared" si="211"/>
        <v>1.3610147451315906E-2</v>
      </c>
      <c r="CH110" s="43">
        <f t="shared" si="212"/>
        <v>29</v>
      </c>
      <c r="CQ110" s="74"/>
      <c r="CR110" s="74"/>
      <c r="CS110" s="74"/>
      <c r="CT110" s="74"/>
      <c r="CU110" s="74"/>
      <c r="CV110" s="74"/>
      <c r="CW110" s="74"/>
      <c r="CX110" s="74"/>
      <c r="CY110" s="74"/>
      <c r="CZ110" s="82"/>
      <c r="DA110" s="74"/>
      <c r="EL110" s="74"/>
      <c r="EM110" s="74"/>
      <c r="EN110" s="74"/>
      <c r="EO110" s="74"/>
      <c r="EP110" s="74"/>
      <c r="HG110" s="74"/>
      <c r="HH110" s="74"/>
      <c r="HI110" s="74"/>
      <c r="HJ110" s="74"/>
      <c r="HK110" s="74"/>
      <c r="HL110" s="74"/>
      <c r="HM110" s="74"/>
      <c r="HN110" s="74"/>
      <c r="HO110" s="74"/>
      <c r="HP110" s="74"/>
      <c r="HQ110" s="74"/>
      <c r="HR110" s="74"/>
      <c r="HS110" s="74"/>
      <c r="HT110" s="74"/>
      <c r="HU110" s="74"/>
      <c r="HV110" s="74"/>
      <c r="HW110" s="74"/>
      <c r="HZ110" s="74"/>
      <c r="IA110" s="74"/>
      <c r="IB110" s="74"/>
      <c r="IC110" s="74"/>
      <c r="ID110" s="74"/>
      <c r="IE110" s="74"/>
      <c r="IF110" s="74"/>
      <c r="IG110" s="74"/>
      <c r="IH110" s="74"/>
      <c r="IJ110" s="74"/>
      <c r="IK110" s="74"/>
      <c r="IL110" s="74"/>
      <c r="IM110" s="74"/>
      <c r="IR110" s="74"/>
      <c r="IS110" s="74"/>
      <c r="IT110" s="74"/>
      <c r="IU110" s="74"/>
      <c r="IV110" s="74"/>
      <c r="JD110" s="74"/>
      <c r="JE110" s="74"/>
      <c r="JF110" s="74"/>
      <c r="JG110" s="74"/>
      <c r="JH110" s="74"/>
      <c r="JI110" s="74"/>
      <c r="JJ110" s="74"/>
      <c r="JK110" s="74"/>
      <c r="JL110" s="74"/>
      <c r="JM110" s="74"/>
      <c r="JN110" s="74"/>
      <c r="JO110" s="74"/>
      <c r="JP110" s="74"/>
      <c r="JQ110" s="74"/>
      <c r="JR110" s="74"/>
      <c r="JS110" s="74"/>
      <c r="JT110" s="74"/>
      <c r="JU110" s="74"/>
      <c r="JV110" s="74"/>
      <c r="JW110" s="74"/>
      <c r="JX110" s="74"/>
      <c r="JY110" s="74"/>
      <c r="JZ110" s="74"/>
      <c r="KA110" s="74"/>
      <c r="KB110" s="74"/>
      <c r="KC110" s="74"/>
      <c r="KE110" s="75"/>
      <c r="KF110" s="75"/>
      <c r="KG110" s="75"/>
      <c r="KH110" s="75"/>
      <c r="KI110" s="75"/>
      <c r="KQ110" s="74"/>
      <c r="KR110" s="74"/>
      <c r="KS110" s="74"/>
      <c r="KT110" s="74"/>
      <c r="KV110" s="75"/>
      <c r="KW110" s="75"/>
      <c r="KX110" s="75"/>
      <c r="KY110" s="75"/>
      <c r="KZ110" s="75"/>
      <c r="LA110" s="75"/>
      <c r="LB110" s="110"/>
      <c r="LC110" s="75"/>
      <c r="LE110" s="74"/>
      <c r="LF110" s="74"/>
      <c r="LG110" s="74"/>
      <c r="LH110" s="74"/>
      <c r="LN110" s="61"/>
      <c r="LO110" s="61"/>
      <c r="LR110" s="52"/>
      <c r="MC110" s="75"/>
      <c r="MD110" s="75"/>
      <c r="ME110" s="75"/>
      <c r="MF110" s="75"/>
      <c r="MG110" s="75"/>
      <c r="MH110" s="75"/>
      <c r="MI110" s="75"/>
      <c r="MJ110" s="75"/>
      <c r="MK110" s="75"/>
      <c r="ML110" s="75"/>
      <c r="MN110" s="74"/>
      <c r="MO110" s="74"/>
      <c r="MP110" s="74"/>
      <c r="MQ110" s="74"/>
      <c r="MT110" s="74"/>
      <c r="MU110" s="74"/>
      <c r="NF110" s="75"/>
      <c r="NH110" s="75"/>
      <c r="NI110" s="75"/>
      <c r="NJ110" s="75"/>
      <c r="NK110" s="75"/>
      <c r="NM110" s="75"/>
      <c r="NO110" s="74"/>
      <c r="NP110" s="74"/>
      <c r="NQ110" s="74"/>
      <c r="NR110" s="74"/>
      <c r="NS110" s="74"/>
      <c r="NU110" s="74"/>
      <c r="NV110" s="74"/>
    </row>
    <row r="111" spans="1:391" x14ac:dyDescent="0.2">
      <c r="A111" s="58">
        <v>14.44</v>
      </c>
      <c r="B111" s="43">
        <f t="shared" si="213"/>
        <v>13.5</v>
      </c>
      <c r="C111" s="43">
        <v>13</v>
      </c>
      <c r="E111" s="50">
        <v>0.49551899999999999</v>
      </c>
      <c r="F111" s="50">
        <v>0.49457299999999998</v>
      </c>
      <c r="G111" s="50">
        <v>0.65198500000000004</v>
      </c>
      <c r="H111" s="50">
        <v>0.504417</v>
      </c>
      <c r="I111" s="50">
        <v>0.64280099999999996</v>
      </c>
      <c r="J111" s="50">
        <v>0.44266699999999998</v>
      </c>
      <c r="K111" s="50">
        <v>0.47216399999999997</v>
      </c>
      <c r="L111" s="50">
        <v>0.58410600000000001</v>
      </c>
      <c r="M111" s="86">
        <v>0.58631900000000003</v>
      </c>
      <c r="N111" s="103">
        <f t="shared" si="201"/>
        <v>0.54161677777777784</v>
      </c>
      <c r="P111" s="50">
        <v>0.562164</v>
      </c>
      <c r="Q111" s="50">
        <v>0.48565599999999998</v>
      </c>
      <c r="R111" s="77">
        <v>0.37371799999999999</v>
      </c>
      <c r="S111" s="50">
        <v>0.52250799999999997</v>
      </c>
      <c r="T111" s="50">
        <v>0.58453900000000003</v>
      </c>
      <c r="U111" s="43">
        <f t="shared" si="202"/>
        <v>0.50571699999999997</v>
      </c>
      <c r="W111" s="50">
        <v>0.54244800000000004</v>
      </c>
      <c r="X111" s="50">
        <v>0.64094399999999996</v>
      </c>
      <c r="Y111" s="50">
        <v>0.576237</v>
      </c>
      <c r="Z111" s="50">
        <v>0.69678099999999998</v>
      </c>
      <c r="AA111" s="50">
        <v>0.56404399999999999</v>
      </c>
      <c r="AB111" s="43">
        <f t="shared" si="203"/>
        <v>0.60409080000000004</v>
      </c>
      <c r="AD111" s="43">
        <f t="shared" si="204"/>
        <v>0.55047485925925932</v>
      </c>
      <c r="AE111" s="43">
        <f t="shared" si="205"/>
        <v>2.8741377473713324E-2</v>
      </c>
      <c r="AF111" s="43">
        <f t="shared" si="206"/>
        <v>19</v>
      </c>
      <c r="AS111" s="43"/>
      <c r="AU111" s="50">
        <v>0.517289</v>
      </c>
      <c r="AV111" s="50">
        <v>0.49712200000000001</v>
      </c>
      <c r="AW111" s="50">
        <v>0.398534</v>
      </c>
      <c r="AX111" s="50">
        <v>0.51026800000000005</v>
      </c>
      <c r="AY111" s="50">
        <v>0.61026899999999995</v>
      </c>
      <c r="AZ111" s="50">
        <v>0.43251499999999998</v>
      </c>
      <c r="BA111" s="50">
        <v>0.53741899999999998</v>
      </c>
      <c r="BB111" s="50">
        <v>0.39091799999999999</v>
      </c>
      <c r="BC111" s="50">
        <v>0.42216399999999998</v>
      </c>
      <c r="BD111" s="50">
        <v>0.59777000000000002</v>
      </c>
      <c r="BE111" s="50">
        <v>0.39854699999999998</v>
      </c>
      <c r="BF111" s="50">
        <v>0.58944200000000002</v>
      </c>
      <c r="BG111" s="50">
        <v>0.50957699999999995</v>
      </c>
      <c r="BH111" s="50">
        <v>0.31222899999999998</v>
      </c>
      <c r="BI111" s="50">
        <v>0.34594599999999998</v>
      </c>
      <c r="BJ111" s="50">
        <v>0.57097699999999996</v>
      </c>
      <c r="BK111" s="50">
        <v>0.42682599999999998</v>
      </c>
      <c r="BL111" s="43">
        <f t="shared" si="207"/>
        <v>0.47457717647058822</v>
      </c>
      <c r="BO111" s="50">
        <v>0.502633</v>
      </c>
      <c r="BP111" s="50">
        <v>0.41629699999999997</v>
      </c>
      <c r="BQ111" s="50">
        <v>0.51287899999999997</v>
      </c>
      <c r="BR111" s="50">
        <v>0.565832</v>
      </c>
      <c r="BS111" s="50">
        <v>0.36901499999999998</v>
      </c>
      <c r="BT111" s="50">
        <v>0.49348199999999998</v>
      </c>
      <c r="BU111" s="50">
        <v>0.54186999999999996</v>
      </c>
      <c r="BV111" s="50">
        <v>0.56071599999999999</v>
      </c>
      <c r="BW111" s="43">
        <f t="shared" si="208"/>
        <v>0.49534049999999996</v>
      </c>
      <c r="BZ111" s="50">
        <v>0.47945599999999999</v>
      </c>
      <c r="CA111" s="50">
        <v>0.55438299999999996</v>
      </c>
      <c r="CB111" s="50">
        <v>0.52776100000000004</v>
      </c>
      <c r="CC111" s="50">
        <v>0.472387</v>
      </c>
      <c r="CD111" s="43">
        <f t="shared" si="209"/>
        <v>0.50849674999999994</v>
      </c>
      <c r="CF111" s="43">
        <f t="shared" si="210"/>
        <v>0.49280480882352934</v>
      </c>
      <c r="CG111" s="43">
        <f t="shared" si="211"/>
        <v>9.8734773410235292E-3</v>
      </c>
      <c r="CH111" s="43">
        <f t="shared" si="212"/>
        <v>29</v>
      </c>
      <c r="CQ111" s="74"/>
      <c r="CR111" s="74"/>
      <c r="CS111" s="74"/>
      <c r="CT111" s="74"/>
      <c r="CU111" s="74"/>
      <c r="CV111" s="74"/>
      <c r="CW111" s="74"/>
      <c r="CX111" s="74"/>
      <c r="CY111" s="74"/>
      <c r="CZ111" s="82"/>
      <c r="DA111" s="74"/>
      <c r="EL111" s="74"/>
      <c r="EM111" s="74"/>
      <c r="EN111" s="74"/>
      <c r="EO111" s="74"/>
      <c r="EP111" s="74"/>
      <c r="HG111" s="74"/>
      <c r="HH111" s="74"/>
      <c r="HI111" s="74"/>
      <c r="HJ111" s="74"/>
      <c r="HK111" s="74"/>
      <c r="HL111" s="74"/>
      <c r="HM111" s="74"/>
      <c r="HN111" s="74"/>
      <c r="HO111" s="74"/>
      <c r="HP111" s="74"/>
      <c r="HQ111" s="74"/>
      <c r="HR111" s="74"/>
      <c r="HS111" s="74"/>
      <c r="HT111" s="74"/>
      <c r="HU111" s="74"/>
      <c r="HV111" s="74"/>
      <c r="HW111" s="74"/>
      <c r="HZ111" s="74"/>
      <c r="IA111" s="74"/>
      <c r="IB111" s="74"/>
      <c r="IC111" s="74"/>
      <c r="ID111" s="74"/>
      <c r="IE111" s="74"/>
      <c r="IF111" s="74"/>
      <c r="IG111" s="74"/>
      <c r="IH111" s="74"/>
      <c r="IJ111" s="74"/>
      <c r="IK111" s="74"/>
      <c r="IL111" s="74"/>
      <c r="IM111" s="74"/>
      <c r="IR111" s="74"/>
      <c r="IS111" s="74"/>
      <c r="IT111" s="74"/>
      <c r="IU111" s="74"/>
      <c r="IV111" s="74"/>
      <c r="JD111" s="74"/>
      <c r="JE111" s="74"/>
      <c r="JF111" s="74"/>
      <c r="JG111" s="74"/>
      <c r="JH111" s="74"/>
      <c r="JI111" s="74"/>
      <c r="JJ111" s="74"/>
      <c r="JK111" s="74"/>
      <c r="JL111" s="74"/>
      <c r="JM111" s="74"/>
      <c r="JN111" s="74"/>
      <c r="JO111" s="74"/>
      <c r="JP111" s="74"/>
      <c r="JQ111" s="74"/>
      <c r="JR111" s="74"/>
      <c r="JS111" s="74"/>
      <c r="JT111" s="74"/>
      <c r="JU111" s="74"/>
      <c r="JV111" s="74"/>
      <c r="JW111" s="74"/>
      <c r="JX111" s="74"/>
      <c r="JY111" s="74"/>
      <c r="JZ111" s="74"/>
      <c r="KA111" s="74"/>
      <c r="KB111" s="74"/>
      <c r="KC111" s="74"/>
      <c r="KE111" s="75"/>
      <c r="KF111" s="75"/>
      <c r="KG111" s="75"/>
      <c r="KH111" s="75"/>
      <c r="KI111" s="75"/>
      <c r="KQ111" s="74"/>
      <c r="KR111" s="74"/>
      <c r="KS111" s="74"/>
      <c r="KT111" s="74"/>
      <c r="KV111" s="75"/>
      <c r="KW111" s="75"/>
      <c r="KX111" s="75"/>
      <c r="KY111" s="75"/>
      <c r="KZ111" s="75"/>
      <c r="LA111" s="75"/>
      <c r="LB111" s="110"/>
      <c r="LC111" s="75"/>
      <c r="LE111" s="74"/>
      <c r="LF111" s="74"/>
      <c r="LG111" s="74"/>
      <c r="LH111" s="74"/>
      <c r="LN111" s="61"/>
      <c r="LO111" s="61"/>
      <c r="LR111" s="52"/>
      <c r="MC111" s="75"/>
      <c r="MD111" s="75"/>
      <c r="ME111" s="75"/>
      <c r="MF111" s="75"/>
      <c r="MG111" s="75"/>
      <c r="MH111" s="75"/>
      <c r="MI111" s="75"/>
      <c r="MJ111" s="75"/>
      <c r="MK111" s="75"/>
      <c r="ML111" s="75"/>
      <c r="MN111" s="74"/>
      <c r="MO111" s="74"/>
      <c r="MP111" s="74"/>
      <c r="MQ111" s="74"/>
      <c r="MT111" s="74"/>
      <c r="MU111" s="74"/>
      <c r="NF111" s="75"/>
      <c r="NH111" s="75"/>
      <c r="NI111" s="75"/>
      <c r="NJ111" s="75"/>
      <c r="NK111" s="75"/>
      <c r="NM111" s="75"/>
      <c r="NO111" s="74"/>
      <c r="NP111" s="74"/>
      <c r="NQ111" s="74"/>
      <c r="NR111" s="74"/>
      <c r="NS111" s="74"/>
      <c r="NU111" s="74"/>
      <c r="NV111" s="74"/>
    </row>
    <row r="112" spans="1:391" x14ac:dyDescent="0.2">
      <c r="A112" s="69">
        <v>16.04</v>
      </c>
      <c r="B112" s="59">
        <f t="shared" si="213"/>
        <v>15</v>
      </c>
      <c r="C112" s="59">
        <v>14</v>
      </c>
      <c r="E112" s="50">
        <v>0.50771200000000005</v>
      </c>
      <c r="F112" s="50">
        <v>0.51153700000000002</v>
      </c>
      <c r="G112" s="50">
        <v>0.66401399999999999</v>
      </c>
      <c r="H112" s="50">
        <v>0.50350300000000003</v>
      </c>
      <c r="I112" s="50">
        <v>0.67509600000000003</v>
      </c>
      <c r="J112" s="50">
        <v>0.47160099999999999</v>
      </c>
      <c r="K112" s="50">
        <v>0.51078299999999999</v>
      </c>
      <c r="L112" s="50">
        <v>0.60198300000000005</v>
      </c>
      <c r="M112" s="86">
        <v>0.61402299999999999</v>
      </c>
      <c r="N112" s="103">
        <f t="shared" si="201"/>
        <v>0.56225022222222221</v>
      </c>
      <c r="P112" s="50">
        <v>0.59489300000000001</v>
      </c>
      <c r="Q112" s="50">
        <v>0.50155700000000003</v>
      </c>
      <c r="R112" s="77">
        <v>0.40358699999999997</v>
      </c>
      <c r="S112" s="50">
        <v>0.547736</v>
      </c>
      <c r="T112" s="50">
        <v>0.59995600000000004</v>
      </c>
      <c r="U112" s="43">
        <f t="shared" si="202"/>
        <v>0.52954579999999996</v>
      </c>
      <c r="W112" s="50">
        <v>0.57121699999999997</v>
      </c>
      <c r="X112" s="50">
        <v>0.67631699999999995</v>
      </c>
      <c r="Y112" s="50">
        <v>0.57963399999999998</v>
      </c>
      <c r="Z112" s="50">
        <v>0.72899400000000003</v>
      </c>
      <c r="AA112" s="50">
        <v>0.58794900000000005</v>
      </c>
      <c r="AB112" s="43">
        <f t="shared" si="203"/>
        <v>0.6288222</v>
      </c>
      <c r="AD112" s="43">
        <f t="shared" si="204"/>
        <v>0.5735394074074075</v>
      </c>
      <c r="AE112" s="43">
        <f t="shared" si="205"/>
        <v>2.9209217585373381E-2</v>
      </c>
      <c r="AF112" s="43">
        <f t="shared" si="206"/>
        <v>19</v>
      </c>
      <c r="AS112" s="43"/>
      <c r="AU112" s="50">
        <v>0.54007700000000003</v>
      </c>
      <c r="AV112" s="50">
        <v>0.52064500000000002</v>
      </c>
      <c r="AW112" s="50">
        <v>0.401335</v>
      </c>
      <c r="AX112" s="50">
        <v>0.53986800000000001</v>
      </c>
      <c r="AY112" s="50">
        <v>0.64484399999999997</v>
      </c>
      <c r="AZ112" s="50">
        <v>0.48825800000000003</v>
      </c>
      <c r="BA112" s="50">
        <v>0.534968</v>
      </c>
      <c r="BB112" s="50">
        <v>0.40382099999999999</v>
      </c>
      <c r="BC112" s="50">
        <v>0.43464799999999998</v>
      </c>
      <c r="BD112" s="50">
        <v>0.62680800000000003</v>
      </c>
      <c r="BE112" s="50">
        <v>0.41441899999999998</v>
      </c>
      <c r="BF112" s="50">
        <v>0.58310899999999999</v>
      </c>
      <c r="BG112" s="50">
        <v>0.53371000000000002</v>
      </c>
      <c r="BH112" s="50">
        <v>0.32572299999999998</v>
      </c>
      <c r="BI112" s="50">
        <v>0.37413400000000002</v>
      </c>
      <c r="BJ112" s="50">
        <v>0.57835700000000001</v>
      </c>
      <c r="BK112" s="50">
        <v>0.43472</v>
      </c>
      <c r="BL112" s="43">
        <f t="shared" si="207"/>
        <v>0.49290847058823539</v>
      </c>
      <c r="BO112" s="50">
        <v>0.49950699999999998</v>
      </c>
      <c r="BP112" s="50">
        <v>0.43836199999999997</v>
      </c>
      <c r="BQ112" s="50">
        <v>0.514598</v>
      </c>
      <c r="BR112" s="50">
        <v>0.57091499999999995</v>
      </c>
      <c r="BS112" s="50">
        <v>0.38644200000000001</v>
      </c>
      <c r="BT112" s="50">
        <v>0.50210600000000005</v>
      </c>
      <c r="BU112" s="50">
        <v>0.56863200000000003</v>
      </c>
      <c r="BV112" s="50">
        <v>0.56622499999999998</v>
      </c>
      <c r="BW112" s="43">
        <f t="shared" si="208"/>
        <v>0.50584837500000002</v>
      </c>
      <c r="BZ112" s="50">
        <v>0.50047200000000003</v>
      </c>
      <c r="CA112" s="50">
        <v>0.58307600000000004</v>
      </c>
      <c r="CB112" s="50">
        <v>0.55396800000000002</v>
      </c>
      <c r="CC112" s="50">
        <v>0.512853</v>
      </c>
      <c r="CD112" s="43">
        <f t="shared" si="209"/>
        <v>0.53759224999999999</v>
      </c>
      <c r="CF112" s="43">
        <f t="shared" si="210"/>
        <v>0.5121163651960785</v>
      </c>
      <c r="CG112" s="43">
        <f t="shared" si="211"/>
        <v>1.327435888537762E-2</v>
      </c>
      <c r="CH112" s="43">
        <f t="shared" si="212"/>
        <v>29</v>
      </c>
      <c r="CQ112" s="74"/>
      <c r="CR112" s="74"/>
      <c r="CS112" s="74"/>
      <c r="CT112" s="74"/>
      <c r="CU112" s="74"/>
      <c r="CV112" s="74"/>
      <c r="CW112" s="74"/>
      <c r="CX112" s="74"/>
      <c r="CY112" s="74"/>
      <c r="CZ112" s="82"/>
      <c r="DA112" s="74"/>
      <c r="EL112" s="74"/>
      <c r="EM112" s="74"/>
      <c r="EN112" s="74"/>
      <c r="EO112" s="74"/>
      <c r="EP112" s="74"/>
      <c r="HG112" s="74"/>
      <c r="HH112" s="74"/>
      <c r="HI112" s="74"/>
      <c r="HJ112" s="74"/>
      <c r="HK112" s="74"/>
      <c r="HL112" s="74"/>
      <c r="HM112" s="74"/>
      <c r="HN112" s="74"/>
      <c r="HO112" s="74"/>
      <c r="HP112" s="74"/>
      <c r="HQ112" s="74"/>
      <c r="HR112" s="74"/>
      <c r="HS112" s="74"/>
      <c r="HT112" s="74"/>
      <c r="HU112" s="74"/>
      <c r="HV112" s="74"/>
      <c r="HW112" s="74"/>
      <c r="HZ112" s="74"/>
      <c r="IA112" s="74"/>
      <c r="IB112" s="74"/>
      <c r="IC112" s="74"/>
      <c r="ID112" s="74"/>
      <c r="IE112" s="74"/>
      <c r="IF112" s="74"/>
      <c r="IG112" s="74"/>
      <c r="IH112" s="74"/>
      <c r="IJ112" s="74"/>
      <c r="IK112" s="74"/>
      <c r="IL112" s="74"/>
      <c r="IM112" s="74"/>
      <c r="IR112" s="74"/>
      <c r="IS112" s="74"/>
      <c r="IT112" s="74"/>
      <c r="IU112" s="74"/>
      <c r="IV112" s="74"/>
      <c r="JD112" s="74"/>
      <c r="JE112" s="74"/>
      <c r="JF112" s="74"/>
      <c r="JG112" s="74"/>
      <c r="JH112" s="74"/>
      <c r="JI112" s="74"/>
      <c r="JJ112" s="74"/>
      <c r="JK112" s="74"/>
      <c r="JL112" s="74"/>
      <c r="JM112" s="74"/>
      <c r="JN112" s="74"/>
      <c r="JO112" s="74"/>
      <c r="JP112" s="74"/>
      <c r="JQ112" s="74"/>
      <c r="JR112" s="74"/>
      <c r="JS112" s="74"/>
      <c r="JT112" s="74"/>
      <c r="JU112" s="74"/>
      <c r="JV112" s="74"/>
      <c r="JW112" s="74"/>
      <c r="JX112" s="74"/>
      <c r="JY112" s="74"/>
      <c r="JZ112" s="74"/>
      <c r="KA112" s="74"/>
      <c r="KB112" s="74"/>
      <c r="KC112" s="74"/>
      <c r="KE112" s="75"/>
      <c r="KF112" s="75"/>
      <c r="KG112" s="75"/>
      <c r="KH112" s="75"/>
      <c r="KI112" s="75"/>
      <c r="KQ112" s="74"/>
      <c r="KR112" s="74"/>
      <c r="KS112" s="74"/>
      <c r="KT112" s="74"/>
      <c r="KV112" s="75"/>
      <c r="KW112" s="75"/>
      <c r="KX112" s="75"/>
      <c r="KY112" s="75"/>
      <c r="KZ112" s="75"/>
      <c r="LA112" s="75"/>
      <c r="LB112" s="110"/>
      <c r="LC112" s="75"/>
      <c r="LE112" s="74"/>
      <c r="LF112" s="74"/>
      <c r="LG112" s="74"/>
      <c r="LH112" s="74"/>
      <c r="LN112" s="61"/>
      <c r="LO112" s="61"/>
      <c r="LR112" s="52"/>
      <c r="MC112" s="75"/>
      <c r="MD112" s="75"/>
      <c r="ME112" s="75"/>
      <c r="MF112" s="75"/>
      <c r="MG112" s="75"/>
      <c r="MH112" s="75"/>
      <c r="MI112" s="75"/>
      <c r="MJ112" s="75"/>
      <c r="MK112" s="75"/>
      <c r="ML112" s="75"/>
      <c r="MN112" s="74"/>
      <c r="MO112" s="74"/>
      <c r="MP112" s="74"/>
      <c r="MQ112" s="74"/>
      <c r="MT112" s="74"/>
      <c r="MU112" s="74"/>
      <c r="NF112" s="75"/>
      <c r="NH112" s="75"/>
      <c r="NI112" s="75"/>
      <c r="NJ112" s="75"/>
      <c r="NK112" s="75"/>
      <c r="NM112" s="75"/>
      <c r="NO112" s="74"/>
      <c r="NP112" s="74"/>
      <c r="NQ112" s="74"/>
      <c r="NR112" s="74"/>
      <c r="NS112" s="74"/>
      <c r="NU112" s="74"/>
      <c r="NV112" s="74"/>
    </row>
    <row r="113" spans="1:386" x14ac:dyDescent="0.2">
      <c r="A113" s="58">
        <v>17.690000000000001</v>
      </c>
      <c r="B113" s="61">
        <f t="shared" si="213"/>
        <v>16.5</v>
      </c>
      <c r="C113" s="61">
        <v>15</v>
      </c>
      <c r="E113" s="50">
        <v>0.52434099999999995</v>
      </c>
      <c r="F113" s="50">
        <v>0.54382900000000001</v>
      </c>
      <c r="G113" s="50">
        <v>0.68628199999999995</v>
      </c>
      <c r="H113" s="50">
        <v>0.51383800000000002</v>
      </c>
      <c r="I113" s="50">
        <v>0.68575399999999997</v>
      </c>
      <c r="J113" s="50">
        <v>0.48457299999999998</v>
      </c>
      <c r="K113" s="50">
        <v>0.50872499999999998</v>
      </c>
      <c r="L113" s="50">
        <v>0.60710699999999995</v>
      </c>
      <c r="M113" s="86">
        <v>0.61847700000000005</v>
      </c>
      <c r="N113" s="103">
        <f t="shared" si="201"/>
        <v>0.57476955555555564</v>
      </c>
      <c r="P113" s="50">
        <v>0.62536000000000003</v>
      </c>
      <c r="Q113" s="50">
        <v>0.51009700000000002</v>
      </c>
      <c r="R113" s="77">
        <v>0.41532599999999997</v>
      </c>
      <c r="S113" s="50">
        <v>0.56556799999999996</v>
      </c>
      <c r="T113" s="50">
        <v>0.61321800000000004</v>
      </c>
      <c r="U113" s="43">
        <f t="shared" si="202"/>
        <v>0.54591379999999989</v>
      </c>
      <c r="W113" s="50">
        <v>0.56156399999999995</v>
      </c>
      <c r="X113" s="50">
        <v>0.67557999999999996</v>
      </c>
      <c r="Y113" s="50">
        <v>0.591561</v>
      </c>
      <c r="Z113" s="50">
        <v>0.71065199999999995</v>
      </c>
      <c r="AA113" s="50">
        <v>0.61055499999999996</v>
      </c>
      <c r="AB113" s="43">
        <f t="shared" si="203"/>
        <v>0.62998239999999994</v>
      </c>
      <c r="AD113" s="43">
        <f t="shared" si="204"/>
        <v>0.58355525185185186</v>
      </c>
      <c r="AE113" s="43">
        <f t="shared" si="205"/>
        <v>2.4662885212724448E-2</v>
      </c>
      <c r="AF113" s="43">
        <f t="shared" si="206"/>
        <v>19</v>
      </c>
      <c r="AS113" s="43"/>
      <c r="AU113" s="50">
        <v>0.54313999999999996</v>
      </c>
      <c r="AV113" s="50">
        <v>0.51434599999999997</v>
      </c>
      <c r="AW113" s="50">
        <v>0.438359</v>
      </c>
      <c r="AX113" s="50">
        <v>0.54284399999999999</v>
      </c>
      <c r="AY113" s="50">
        <v>0.65884200000000004</v>
      </c>
      <c r="AZ113" s="50">
        <v>0.48068</v>
      </c>
      <c r="BA113" s="50">
        <v>0.54342199999999996</v>
      </c>
      <c r="BB113" s="50">
        <v>0.41352299999999997</v>
      </c>
      <c r="BC113" s="50">
        <v>0.46137800000000001</v>
      </c>
      <c r="BD113" s="50">
        <v>0.644401</v>
      </c>
      <c r="BE113" s="50">
        <v>0.43226199999999998</v>
      </c>
      <c r="BF113" s="50">
        <v>0.58343199999999995</v>
      </c>
      <c r="BG113" s="50">
        <v>0.53575899999999999</v>
      </c>
      <c r="BH113" s="50">
        <v>0.33688000000000001</v>
      </c>
      <c r="BI113" s="50">
        <v>0.39451599999999998</v>
      </c>
      <c r="BJ113" s="50">
        <v>0.59205700000000006</v>
      </c>
      <c r="BK113" s="50">
        <v>0.45331300000000002</v>
      </c>
      <c r="BL113" s="43">
        <f t="shared" si="207"/>
        <v>0.50406788235294109</v>
      </c>
      <c r="BO113" s="50">
        <v>0.52186500000000002</v>
      </c>
      <c r="BP113" s="50">
        <v>0.44540600000000002</v>
      </c>
      <c r="BQ113" s="50">
        <v>0.52496100000000001</v>
      </c>
      <c r="BR113" s="50">
        <v>0.59912299999999996</v>
      </c>
      <c r="BS113" s="50">
        <v>0.39612900000000001</v>
      </c>
      <c r="BT113" s="50">
        <v>0.51691100000000001</v>
      </c>
      <c r="BU113" s="50">
        <v>0.56560500000000002</v>
      </c>
      <c r="BV113" s="50">
        <v>0.60682499999999995</v>
      </c>
      <c r="BW113" s="43">
        <f t="shared" si="208"/>
        <v>0.522103125</v>
      </c>
      <c r="BZ113" s="50">
        <v>0.50046000000000002</v>
      </c>
      <c r="CA113" s="50">
        <v>0.59885100000000002</v>
      </c>
      <c r="CB113" s="50">
        <v>0.55731399999999998</v>
      </c>
      <c r="CC113" s="50">
        <v>0.49720599999999998</v>
      </c>
      <c r="CD113" s="43">
        <f t="shared" si="209"/>
        <v>0.53845774999999996</v>
      </c>
      <c r="CF113" s="43">
        <f t="shared" si="210"/>
        <v>0.52154291911764705</v>
      </c>
      <c r="CG113" s="43">
        <f t="shared" si="211"/>
        <v>9.9314504172103649E-3</v>
      </c>
      <c r="CH113" s="43">
        <f t="shared" si="212"/>
        <v>29</v>
      </c>
      <c r="CQ113" s="74"/>
      <c r="CR113" s="74"/>
      <c r="CS113" s="74"/>
      <c r="CT113" s="74"/>
      <c r="CU113" s="74"/>
      <c r="CV113" s="74"/>
      <c r="CW113" s="74"/>
      <c r="CX113" s="74"/>
      <c r="CY113" s="74"/>
      <c r="CZ113" s="82"/>
      <c r="DA113" s="74"/>
      <c r="EL113" s="74"/>
      <c r="EM113" s="74"/>
      <c r="EN113" s="74"/>
      <c r="EO113" s="74"/>
      <c r="EP113" s="74"/>
      <c r="HG113" s="74"/>
      <c r="HH113" s="74"/>
      <c r="HI113" s="74"/>
      <c r="HJ113" s="74"/>
      <c r="HK113" s="74"/>
      <c r="HL113" s="74"/>
      <c r="HM113" s="74"/>
      <c r="HN113" s="74"/>
      <c r="HO113" s="74"/>
      <c r="HP113" s="74"/>
      <c r="HQ113" s="74"/>
      <c r="HR113" s="74"/>
      <c r="HS113" s="74"/>
      <c r="HT113" s="74"/>
      <c r="HU113" s="74"/>
      <c r="HV113" s="74"/>
      <c r="HW113" s="74"/>
      <c r="HZ113" s="74"/>
      <c r="IA113" s="74"/>
      <c r="IB113" s="74"/>
      <c r="IC113" s="74"/>
      <c r="ID113" s="74"/>
      <c r="IE113" s="74"/>
      <c r="IF113" s="74"/>
      <c r="IG113" s="74"/>
      <c r="IH113" s="74"/>
      <c r="IJ113" s="74"/>
      <c r="IK113" s="74"/>
      <c r="IL113" s="74"/>
      <c r="IM113" s="74"/>
      <c r="IR113" s="74"/>
      <c r="IS113" s="74"/>
      <c r="IT113" s="74"/>
      <c r="IU113" s="74"/>
      <c r="IV113" s="74"/>
      <c r="JD113" s="74"/>
      <c r="JE113" s="74"/>
      <c r="JF113" s="74"/>
      <c r="JG113" s="74"/>
      <c r="JH113" s="74"/>
      <c r="JI113" s="74"/>
      <c r="JJ113" s="74"/>
      <c r="JK113" s="74"/>
      <c r="JL113" s="74"/>
      <c r="JM113" s="74"/>
      <c r="JN113" s="74"/>
      <c r="JO113" s="74"/>
      <c r="JP113" s="74"/>
      <c r="JQ113" s="74"/>
      <c r="JR113" s="74"/>
      <c r="JS113" s="74"/>
      <c r="JT113" s="74"/>
      <c r="JU113" s="74"/>
      <c r="JV113" s="74"/>
      <c r="JW113" s="74"/>
      <c r="JX113" s="74"/>
      <c r="JY113" s="74"/>
      <c r="JZ113" s="74"/>
      <c r="KA113" s="74"/>
      <c r="KB113" s="74"/>
      <c r="KC113" s="74"/>
      <c r="KE113" s="75"/>
      <c r="KF113" s="75"/>
      <c r="KG113" s="75"/>
      <c r="KH113" s="75"/>
      <c r="KI113" s="75"/>
      <c r="KQ113" s="74"/>
      <c r="KR113" s="74"/>
      <c r="KS113" s="74"/>
      <c r="KT113" s="74"/>
      <c r="KV113" s="75"/>
      <c r="KW113" s="75"/>
      <c r="KX113" s="75"/>
      <c r="KY113" s="75"/>
      <c r="KZ113" s="75"/>
      <c r="LA113" s="75"/>
      <c r="LB113" s="110"/>
      <c r="LC113" s="75"/>
      <c r="LE113" s="74"/>
      <c r="LF113" s="74"/>
      <c r="LG113" s="74"/>
      <c r="LH113" s="74"/>
      <c r="LN113" s="61"/>
      <c r="LO113" s="61"/>
      <c r="LR113" s="52"/>
      <c r="MC113" s="75"/>
      <c r="MD113" s="75"/>
      <c r="ME113" s="75"/>
      <c r="MF113" s="75"/>
      <c r="MG113" s="75"/>
      <c r="MH113" s="75"/>
      <c r="MI113" s="75"/>
      <c r="MJ113" s="75"/>
      <c r="MK113" s="75"/>
      <c r="ML113" s="75"/>
      <c r="MN113" s="74"/>
      <c r="MO113" s="74"/>
      <c r="MP113" s="74"/>
      <c r="MQ113" s="74"/>
      <c r="MT113" s="74"/>
      <c r="MU113" s="74"/>
      <c r="NF113" s="75"/>
      <c r="NH113" s="75"/>
      <c r="NI113" s="75"/>
      <c r="NJ113" s="75"/>
      <c r="NK113" s="75"/>
      <c r="NM113" s="75"/>
      <c r="NO113" s="74"/>
      <c r="NP113" s="74"/>
      <c r="NQ113" s="74"/>
      <c r="NR113" s="74"/>
      <c r="NS113" s="74"/>
      <c r="NU113" s="74"/>
      <c r="NV113" s="74"/>
    </row>
    <row r="114" spans="1:386" x14ac:dyDescent="0.2">
      <c r="A114" s="58">
        <v>19.3</v>
      </c>
      <c r="B114" s="43">
        <f t="shared" si="213"/>
        <v>18</v>
      </c>
      <c r="C114" s="43">
        <v>16</v>
      </c>
      <c r="E114" s="50">
        <v>0.547435</v>
      </c>
      <c r="F114" s="50">
        <v>0.55723999999999996</v>
      </c>
      <c r="G114" s="50">
        <v>0.70982699999999999</v>
      </c>
      <c r="H114" s="50">
        <v>0.52763300000000002</v>
      </c>
      <c r="I114" s="50">
        <v>0.70394000000000001</v>
      </c>
      <c r="J114" s="50">
        <v>0.49523400000000001</v>
      </c>
      <c r="K114" s="50">
        <v>0.53352100000000002</v>
      </c>
      <c r="L114" s="50">
        <v>0.63025900000000001</v>
      </c>
      <c r="M114" s="86">
        <v>0.64149500000000004</v>
      </c>
      <c r="N114" s="103">
        <f t="shared" si="201"/>
        <v>0.59406488888888886</v>
      </c>
      <c r="P114" s="50">
        <v>0.66442100000000004</v>
      </c>
      <c r="Q114" s="50">
        <v>0.53652</v>
      </c>
      <c r="R114" s="77">
        <v>0.43608999999999998</v>
      </c>
      <c r="S114" s="50">
        <v>0.582982</v>
      </c>
      <c r="T114" s="50">
        <v>0.60969899999999999</v>
      </c>
      <c r="U114" s="43">
        <f t="shared" si="202"/>
        <v>0.56594239999999996</v>
      </c>
      <c r="W114" s="50">
        <v>0.58076799999999995</v>
      </c>
      <c r="X114" s="50">
        <v>0.70631200000000005</v>
      </c>
      <c r="Y114" s="50">
        <v>0.63085000000000002</v>
      </c>
      <c r="Z114" s="50">
        <v>0.73798900000000001</v>
      </c>
      <c r="AA114" s="50">
        <v>0.63427900000000004</v>
      </c>
      <c r="AB114" s="43">
        <f t="shared" si="203"/>
        <v>0.65803960000000006</v>
      </c>
      <c r="AD114" s="43">
        <f t="shared" si="204"/>
        <v>0.60601562962962963</v>
      </c>
      <c r="AE114" s="43">
        <f t="shared" si="205"/>
        <v>2.7249395804612535E-2</v>
      </c>
      <c r="AF114" s="43">
        <f t="shared" si="206"/>
        <v>19</v>
      </c>
      <c r="AS114" s="43"/>
      <c r="AU114" s="50">
        <v>0.59264799999999995</v>
      </c>
      <c r="AV114" s="50">
        <v>0.53926700000000005</v>
      </c>
      <c r="AW114" s="50">
        <v>0.44156899999999999</v>
      </c>
      <c r="AX114" s="50">
        <v>0.57778099999999999</v>
      </c>
      <c r="AY114" s="50">
        <v>0.68934600000000001</v>
      </c>
      <c r="AZ114" s="50">
        <v>0.49416900000000002</v>
      </c>
      <c r="BA114" s="50">
        <v>0.56692600000000004</v>
      </c>
      <c r="BB114" s="50">
        <v>0.43425799999999998</v>
      </c>
      <c r="BC114" s="50">
        <v>0.46568500000000002</v>
      </c>
      <c r="BD114" s="50">
        <v>0.65632400000000002</v>
      </c>
      <c r="BE114" s="50">
        <v>0.462673</v>
      </c>
      <c r="BF114" s="50">
        <v>0.59156799999999998</v>
      </c>
      <c r="BG114" s="50">
        <v>0.57673700000000006</v>
      </c>
      <c r="BH114" s="50">
        <v>0.34563500000000003</v>
      </c>
      <c r="BI114" s="50">
        <v>0.408252</v>
      </c>
      <c r="BJ114" s="50">
        <v>0.62314000000000003</v>
      </c>
      <c r="BK114" s="50">
        <v>0.466003</v>
      </c>
      <c r="BL114" s="43">
        <f t="shared" si="207"/>
        <v>0.52541064705882345</v>
      </c>
      <c r="BO114" s="50">
        <v>0.54294200000000004</v>
      </c>
      <c r="BP114" s="50">
        <v>0.45402999999999999</v>
      </c>
      <c r="BQ114" s="50">
        <v>0.53051099999999995</v>
      </c>
      <c r="BR114" s="50">
        <v>0.59412299999999996</v>
      </c>
      <c r="BS114" s="50">
        <v>0.41344999999999998</v>
      </c>
      <c r="BT114" s="50">
        <v>0.53082499999999999</v>
      </c>
      <c r="BU114" s="50">
        <v>0.56392900000000001</v>
      </c>
      <c r="BV114" s="50">
        <v>0.60260599999999998</v>
      </c>
      <c r="BW114" s="43">
        <f t="shared" si="208"/>
        <v>0.52905199999999997</v>
      </c>
      <c r="BZ114" s="50">
        <v>0.51469900000000002</v>
      </c>
      <c r="CA114" s="50">
        <v>0.61246</v>
      </c>
      <c r="CB114" s="50">
        <v>0.58699999999999997</v>
      </c>
      <c r="CC114" s="50">
        <v>0.51450499999999999</v>
      </c>
      <c r="CD114" s="43">
        <f t="shared" si="209"/>
        <v>0.55716600000000005</v>
      </c>
      <c r="CF114" s="43">
        <f t="shared" si="210"/>
        <v>0.53720954901960782</v>
      </c>
      <c r="CG114" s="43">
        <f t="shared" si="211"/>
        <v>1.0033440995161335E-2</v>
      </c>
      <c r="CH114" s="43">
        <f t="shared" si="212"/>
        <v>29</v>
      </c>
      <c r="CQ114" s="74"/>
      <c r="CR114" s="74"/>
      <c r="CS114" s="74"/>
      <c r="CT114" s="74"/>
      <c r="CU114" s="74"/>
      <c r="CV114" s="74"/>
      <c r="CW114" s="74"/>
      <c r="CX114" s="74"/>
      <c r="CY114" s="74"/>
      <c r="CZ114" s="82"/>
      <c r="DA114" s="74"/>
      <c r="EL114" s="74"/>
      <c r="EM114" s="74"/>
      <c r="EN114" s="74"/>
      <c r="EO114" s="74"/>
      <c r="EP114" s="74"/>
      <c r="HG114" s="74"/>
      <c r="HH114" s="74"/>
      <c r="HI114" s="74"/>
      <c r="HJ114" s="74"/>
      <c r="HK114" s="74"/>
      <c r="HL114" s="74"/>
      <c r="HM114" s="74"/>
      <c r="HN114" s="74"/>
      <c r="HO114" s="74"/>
      <c r="HP114" s="74"/>
      <c r="HQ114" s="74"/>
      <c r="HR114" s="74"/>
      <c r="HS114" s="74"/>
      <c r="HT114" s="74"/>
      <c r="HU114" s="74"/>
      <c r="HV114" s="74"/>
      <c r="HW114" s="74"/>
      <c r="HZ114" s="74"/>
      <c r="IA114" s="74"/>
      <c r="IB114" s="74"/>
      <c r="IC114" s="74"/>
      <c r="ID114" s="74"/>
      <c r="IE114" s="74"/>
      <c r="IF114" s="74"/>
      <c r="IG114" s="74"/>
      <c r="IH114" s="74"/>
      <c r="IJ114" s="74"/>
      <c r="IK114" s="74"/>
      <c r="IL114" s="74"/>
      <c r="IM114" s="74"/>
      <c r="IR114" s="74"/>
      <c r="IS114" s="74"/>
      <c r="IT114" s="74"/>
      <c r="IU114" s="74"/>
      <c r="IV114" s="74"/>
      <c r="JD114" s="74"/>
      <c r="JE114" s="74"/>
      <c r="JF114" s="74"/>
      <c r="JG114" s="74"/>
      <c r="JH114" s="74"/>
      <c r="JI114" s="74"/>
      <c r="JJ114" s="74"/>
      <c r="JK114" s="74"/>
      <c r="JL114" s="74"/>
      <c r="JM114" s="74"/>
      <c r="JN114" s="74"/>
      <c r="JO114" s="74"/>
      <c r="JP114" s="74"/>
      <c r="JQ114" s="74"/>
      <c r="JR114" s="74"/>
      <c r="JS114" s="74"/>
      <c r="JT114" s="74"/>
      <c r="JU114" s="74"/>
      <c r="JV114" s="74"/>
      <c r="JW114" s="74"/>
      <c r="JX114" s="74"/>
      <c r="JY114" s="74"/>
      <c r="JZ114" s="74"/>
      <c r="KA114" s="74"/>
      <c r="KB114" s="74"/>
      <c r="KC114" s="74"/>
      <c r="KE114" s="75"/>
      <c r="KF114" s="75"/>
      <c r="KG114" s="75"/>
      <c r="KH114" s="75"/>
      <c r="KI114" s="75"/>
      <c r="KQ114" s="74"/>
      <c r="KR114" s="74"/>
      <c r="KS114" s="74"/>
      <c r="KT114" s="74"/>
      <c r="KV114" s="75"/>
      <c r="KW114" s="75"/>
      <c r="KX114" s="75"/>
      <c r="KY114" s="75"/>
      <c r="KZ114" s="75"/>
      <c r="LA114" s="75"/>
      <c r="LB114" s="110"/>
      <c r="LC114" s="75"/>
      <c r="LE114" s="74"/>
      <c r="LF114" s="74"/>
      <c r="LG114" s="74"/>
      <c r="LH114" s="74"/>
      <c r="LN114" s="61"/>
      <c r="LO114" s="61"/>
      <c r="LR114" s="52"/>
      <c r="MC114" s="75"/>
      <c r="MD114" s="75"/>
      <c r="ME114" s="75"/>
      <c r="MF114" s="75"/>
      <c r="MG114" s="75"/>
      <c r="MH114" s="75"/>
      <c r="MI114" s="75"/>
      <c r="MJ114" s="75"/>
      <c r="MK114" s="75"/>
      <c r="ML114" s="75"/>
      <c r="MN114" s="74"/>
      <c r="MO114" s="74"/>
      <c r="MP114" s="74"/>
      <c r="MQ114" s="74"/>
      <c r="MT114" s="74"/>
      <c r="MU114" s="74"/>
      <c r="NF114" s="75"/>
      <c r="NH114" s="75"/>
      <c r="NI114" s="75"/>
      <c r="NJ114" s="75"/>
      <c r="NK114" s="75"/>
      <c r="NM114" s="75"/>
      <c r="NO114" s="74"/>
      <c r="NP114" s="74"/>
      <c r="NQ114" s="74"/>
      <c r="NR114" s="74"/>
      <c r="NS114" s="74"/>
      <c r="NU114" s="74"/>
      <c r="NV114" s="74"/>
    </row>
    <row r="115" spans="1:386" x14ac:dyDescent="0.2">
      <c r="A115" s="67">
        <v>20.91</v>
      </c>
      <c r="B115" s="43">
        <f t="shared" si="213"/>
        <v>19.5</v>
      </c>
      <c r="C115" s="43">
        <v>17</v>
      </c>
      <c r="E115" s="50">
        <v>0.56189599999999995</v>
      </c>
      <c r="F115" s="50">
        <v>0.57676700000000003</v>
      </c>
      <c r="G115" s="50">
        <v>0.72221999999999997</v>
      </c>
      <c r="H115" s="50">
        <v>0.55319700000000005</v>
      </c>
      <c r="I115" s="50">
        <v>0.70536600000000005</v>
      </c>
      <c r="J115" s="50">
        <v>0.50026999999999999</v>
      </c>
      <c r="K115" s="50">
        <v>0.55185899999999999</v>
      </c>
      <c r="L115" s="50">
        <v>0.643007</v>
      </c>
      <c r="M115" s="86">
        <v>0.66447500000000004</v>
      </c>
      <c r="N115" s="103">
        <f t="shared" si="201"/>
        <v>0.60878411111111108</v>
      </c>
      <c r="P115" s="50">
        <v>0.64476100000000003</v>
      </c>
      <c r="Q115" s="50">
        <v>0.55836399999999997</v>
      </c>
      <c r="R115" s="77">
        <v>0.45667000000000002</v>
      </c>
      <c r="S115" s="50">
        <v>0.59312299999999996</v>
      </c>
      <c r="T115" s="50">
        <v>0.612232</v>
      </c>
      <c r="U115" s="43">
        <f t="shared" si="202"/>
        <v>0.57302999999999993</v>
      </c>
      <c r="W115" s="50">
        <v>0.59093399999999996</v>
      </c>
      <c r="X115" s="50">
        <v>0.72491399999999995</v>
      </c>
      <c r="Y115" s="50">
        <v>0.64661199999999996</v>
      </c>
      <c r="Z115" s="50">
        <v>0.73254300000000006</v>
      </c>
      <c r="AA115" s="50">
        <v>0.62545099999999998</v>
      </c>
      <c r="AB115" s="43">
        <f t="shared" si="203"/>
        <v>0.66409079999999998</v>
      </c>
      <c r="AD115" s="43">
        <f t="shared" si="204"/>
        <v>0.615301637037037</v>
      </c>
      <c r="AE115" s="43">
        <f t="shared" si="205"/>
        <v>2.6488210788363567E-2</v>
      </c>
      <c r="AF115" s="43">
        <f t="shared" si="206"/>
        <v>19</v>
      </c>
      <c r="AS115" s="43"/>
      <c r="AU115" s="50">
        <v>0.60197599999999996</v>
      </c>
      <c r="AV115" s="50">
        <v>0.55848600000000004</v>
      </c>
      <c r="AW115" s="50">
        <v>0.45399099999999998</v>
      </c>
      <c r="AX115" s="50">
        <v>0.56681800000000004</v>
      </c>
      <c r="AY115" s="50">
        <v>0.72636699999999998</v>
      </c>
      <c r="AZ115" s="50">
        <v>0.50805999999999996</v>
      </c>
      <c r="BA115" s="50">
        <v>0.58503400000000005</v>
      </c>
      <c r="BB115" s="50">
        <v>0.44589600000000001</v>
      </c>
      <c r="BC115" s="50">
        <v>0.47938199999999997</v>
      </c>
      <c r="BD115" s="50">
        <v>0.69120099999999995</v>
      </c>
      <c r="BE115" s="50">
        <v>0.45980100000000002</v>
      </c>
      <c r="BF115" s="50">
        <v>0.62866999999999995</v>
      </c>
      <c r="BG115" s="50">
        <v>0.60149900000000001</v>
      </c>
      <c r="BH115" s="50">
        <v>0.35688999999999999</v>
      </c>
      <c r="BI115" s="50">
        <v>0.40914400000000001</v>
      </c>
      <c r="BJ115" s="50">
        <v>0.60427699999999995</v>
      </c>
      <c r="BK115" s="50">
        <v>0.47569699999999998</v>
      </c>
      <c r="BL115" s="43">
        <f t="shared" si="207"/>
        <v>0.538422882352941</v>
      </c>
      <c r="BO115" s="50">
        <v>0.54875099999999999</v>
      </c>
      <c r="BP115" s="50">
        <v>0.487786</v>
      </c>
      <c r="BQ115" s="50">
        <v>0.54311100000000001</v>
      </c>
      <c r="BR115" s="50">
        <v>0.60421400000000003</v>
      </c>
      <c r="BS115" s="50">
        <v>0.42075400000000002</v>
      </c>
      <c r="BT115" s="50">
        <v>0.526918</v>
      </c>
      <c r="BU115" s="50">
        <v>0.58233000000000001</v>
      </c>
      <c r="BV115" s="50">
        <v>0.619251</v>
      </c>
      <c r="BW115" s="43">
        <f t="shared" si="208"/>
        <v>0.54163937500000003</v>
      </c>
      <c r="BZ115" s="50">
        <v>0.52344800000000002</v>
      </c>
      <c r="CA115" s="50">
        <v>0.63253400000000004</v>
      </c>
      <c r="CB115" s="50">
        <v>0.597719</v>
      </c>
      <c r="CC115" s="50">
        <v>0.53308299999999997</v>
      </c>
      <c r="CD115" s="43">
        <f t="shared" si="209"/>
        <v>0.57169599999999998</v>
      </c>
      <c r="CF115" s="43">
        <f t="shared" si="210"/>
        <v>0.55058608578431367</v>
      </c>
      <c r="CG115" s="43">
        <f t="shared" si="211"/>
        <v>1.0595719495506545E-2</v>
      </c>
      <c r="CH115" s="43">
        <f t="shared" si="212"/>
        <v>29</v>
      </c>
      <c r="CQ115" s="74"/>
      <c r="CR115" s="74"/>
      <c r="CS115" s="74"/>
      <c r="CT115" s="74"/>
      <c r="CU115" s="74"/>
      <c r="CV115" s="74"/>
      <c r="CW115" s="74"/>
      <c r="CX115" s="74"/>
      <c r="CY115" s="74"/>
      <c r="CZ115" s="82"/>
      <c r="DA115" s="74"/>
      <c r="EL115" s="74"/>
      <c r="EM115" s="74"/>
      <c r="EN115" s="74"/>
      <c r="EO115" s="74"/>
      <c r="EP115" s="74"/>
      <c r="HG115" s="74"/>
      <c r="HH115" s="74"/>
      <c r="HI115" s="74"/>
      <c r="HJ115" s="74"/>
      <c r="HK115" s="74"/>
      <c r="HL115" s="74"/>
      <c r="HM115" s="74"/>
      <c r="HN115" s="74"/>
      <c r="HO115" s="74"/>
      <c r="HP115" s="74"/>
      <c r="HQ115" s="74"/>
      <c r="HR115" s="74"/>
      <c r="HS115" s="74"/>
      <c r="HT115" s="74"/>
      <c r="HU115" s="74"/>
      <c r="HV115" s="74"/>
      <c r="HW115" s="74"/>
      <c r="HZ115" s="74"/>
      <c r="IA115" s="74"/>
      <c r="IB115" s="74"/>
      <c r="IC115" s="74"/>
      <c r="ID115" s="74"/>
      <c r="IE115" s="74"/>
      <c r="IF115" s="74"/>
      <c r="IG115" s="74"/>
      <c r="IH115" s="74"/>
      <c r="IJ115" s="74"/>
      <c r="IK115" s="74"/>
      <c r="IL115" s="74"/>
      <c r="IM115" s="74"/>
      <c r="IR115" s="74"/>
      <c r="IS115" s="74"/>
      <c r="IT115" s="74"/>
      <c r="IU115" s="74"/>
      <c r="IV115" s="74"/>
      <c r="JD115" s="74"/>
      <c r="JE115" s="74"/>
      <c r="JF115" s="74"/>
      <c r="JG115" s="74"/>
      <c r="JH115" s="74"/>
      <c r="JI115" s="74"/>
      <c r="JJ115" s="74"/>
      <c r="JK115" s="74"/>
      <c r="JL115" s="74"/>
      <c r="JM115" s="74"/>
      <c r="JN115" s="74"/>
      <c r="JO115" s="74"/>
      <c r="JP115" s="74"/>
      <c r="JQ115" s="74"/>
      <c r="JR115" s="74"/>
      <c r="JS115" s="74"/>
      <c r="JT115" s="74"/>
      <c r="JU115" s="74"/>
      <c r="JV115" s="74"/>
      <c r="JW115" s="74"/>
      <c r="JX115" s="74"/>
      <c r="JY115" s="74"/>
      <c r="JZ115" s="74"/>
      <c r="KA115" s="74"/>
      <c r="KB115" s="74"/>
      <c r="KC115" s="74"/>
      <c r="KE115" s="75"/>
      <c r="KF115" s="75"/>
      <c r="KG115" s="75"/>
      <c r="KH115" s="75"/>
      <c r="KI115" s="75"/>
      <c r="KQ115" s="74"/>
      <c r="KR115" s="74"/>
      <c r="KS115" s="74"/>
      <c r="KT115" s="74"/>
      <c r="KV115" s="75"/>
      <c r="KW115" s="75"/>
      <c r="KX115" s="75"/>
      <c r="KY115" s="75"/>
      <c r="KZ115" s="75"/>
      <c r="LA115" s="75"/>
      <c r="LB115" s="110"/>
      <c r="LC115" s="75"/>
      <c r="LE115" s="74"/>
      <c r="LF115" s="74"/>
      <c r="LG115" s="74"/>
      <c r="LH115" s="74"/>
      <c r="LN115" s="61"/>
      <c r="LO115" s="61"/>
      <c r="LR115" s="52"/>
      <c r="MC115" s="75"/>
      <c r="MD115" s="75"/>
      <c r="ME115" s="75"/>
      <c r="MF115" s="75"/>
      <c r="MG115" s="75"/>
      <c r="MH115" s="75"/>
      <c r="MI115" s="75"/>
      <c r="MJ115" s="75"/>
      <c r="MK115" s="75"/>
      <c r="ML115" s="75"/>
      <c r="MN115" s="74"/>
      <c r="MO115" s="74"/>
      <c r="MP115" s="74"/>
      <c r="MQ115" s="74"/>
      <c r="MT115" s="74"/>
      <c r="MU115" s="74"/>
      <c r="NF115" s="75"/>
      <c r="NH115" s="75"/>
      <c r="NI115" s="75"/>
      <c r="NJ115" s="75"/>
      <c r="NK115" s="75"/>
      <c r="NM115" s="75"/>
      <c r="NO115" s="74"/>
      <c r="NP115" s="74"/>
      <c r="NQ115" s="74"/>
      <c r="NR115" s="74"/>
      <c r="NS115" s="74"/>
      <c r="NU115" s="74"/>
      <c r="NV115" s="74"/>
    </row>
    <row r="116" spans="1:386" x14ac:dyDescent="0.2">
      <c r="A116" s="58">
        <v>22.53</v>
      </c>
      <c r="B116" s="43">
        <f t="shared" si="213"/>
        <v>21</v>
      </c>
      <c r="C116" s="43">
        <v>18</v>
      </c>
      <c r="E116" s="50">
        <v>0.57113000000000003</v>
      </c>
      <c r="F116" s="50">
        <v>0.58771700000000004</v>
      </c>
      <c r="G116" s="50">
        <v>0.74143599999999998</v>
      </c>
      <c r="H116" s="50">
        <v>0.54169500000000004</v>
      </c>
      <c r="I116" s="50">
        <v>0.72211199999999998</v>
      </c>
      <c r="J116" s="50">
        <v>0.52030799999999999</v>
      </c>
      <c r="K116" s="50">
        <v>0.56530199999999997</v>
      </c>
      <c r="L116" s="50">
        <v>0.64554900000000004</v>
      </c>
      <c r="M116" s="86">
        <v>0.68977200000000005</v>
      </c>
      <c r="N116" s="103">
        <f t="shared" si="201"/>
        <v>0.62055788888888896</v>
      </c>
      <c r="P116" s="50">
        <v>0.65063199999999999</v>
      </c>
      <c r="Q116" s="50">
        <v>0.57235400000000003</v>
      </c>
      <c r="R116" s="77">
        <v>0.476352</v>
      </c>
      <c r="S116" s="50">
        <v>0.61034999999999995</v>
      </c>
      <c r="T116" s="50">
        <v>0.63205100000000003</v>
      </c>
      <c r="U116" s="43">
        <f t="shared" si="202"/>
        <v>0.58834779999999998</v>
      </c>
      <c r="W116" s="50">
        <v>0.59337200000000001</v>
      </c>
      <c r="X116" s="50">
        <v>0.74311000000000005</v>
      </c>
      <c r="Y116" s="50">
        <v>0.65424599999999999</v>
      </c>
      <c r="Z116" s="50">
        <v>0.73205200000000004</v>
      </c>
      <c r="AA116" s="50">
        <v>0.630691</v>
      </c>
      <c r="AB116" s="43">
        <f t="shared" si="203"/>
        <v>0.67069420000000002</v>
      </c>
      <c r="AD116" s="43">
        <f t="shared" si="204"/>
        <v>0.62653329629629628</v>
      </c>
      <c r="AE116" s="43">
        <f t="shared" si="205"/>
        <v>2.3958377230128197E-2</v>
      </c>
      <c r="AF116" s="43">
        <f t="shared" si="206"/>
        <v>19</v>
      </c>
      <c r="AS116" s="43"/>
      <c r="AU116" s="50">
        <v>0.61602699999999999</v>
      </c>
      <c r="AV116" s="50">
        <v>0.567693</v>
      </c>
      <c r="AW116" s="50">
        <v>0.47154600000000002</v>
      </c>
      <c r="AX116" s="50">
        <v>0.60382999999999998</v>
      </c>
      <c r="AY116" s="50">
        <v>0.77444500000000005</v>
      </c>
      <c r="AZ116" s="50">
        <v>0.51690899999999995</v>
      </c>
      <c r="BA116" s="50">
        <v>0.61649900000000002</v>
      </c>
      <c r="BB116" s="50">
        <v>0.45440700000000001</v>
      </c>
      <c r="BC116" s="50">
        <v>0.48480699999999999</v>
      </c>
      <c r="BD116" s="50">
        <v>0.70318800000000004</v>
      </c>
      <c r="BE116" s="50">
        <v>0.488371</v>
      </c>
      <c r="BF116" s="50">
        <v>0.63030600000000003</v>
      </c>
      <c r="BG116" s="50">
        <v>0.59523499999999996</v>
      </c>
      <c r="BH116" s="50">
        <v>0.36698500000000001</v>
      </c>
      <c r="BI116" s="50">
        <v>0.44111</v>
      </c>
      <c r="BJ116" s="50">
        <v>0.62305999999999995</v>
      </c>
      <c r="BK116" s="50">
        <v>0.502332</v>
      </c>
      <c r="BL116" s="43">
        <f t="shared" si="207"/>
        <v>0.55627941176470586</v>
      </c>
      <c r="BO116" s="50">
        <v>0.52823299999999995</v>
      </c>
      <c r="BP116" s="50">
        <v>0.46673300000000001</v>
      </c>
      <c r="BQ116" s="50">
        <v>0.539879</v>
      </c>
      <c r="BR116" s="50">
        <v>0.64295100000000005</v>
      </c>
      <c r="BS116" s="50">
        <v>0.42956899999999998</v>
      </c>
      <c r="BT116" s="50">
        <v>0.548207</v>
      </c>
      <c r="BU116" s="50">
        <v>0.59034799999999998</v>
      </c>
      <c r="BV116" s="50">
        <v>0.62572099999999997</v>
      </c>
      <c r="BW116" s="43">
        <f t="shared" si="208"/>
        <v>0.54645512500000004</v>
      </c>
      <c r="BZ116" s="50">
        <v>0.55911299999999997</v>
      </c>
      <c r="CA116" s="50">
        <v>0.644038</v>
      </c>
      <c r="CB116" s="50">
        <v>0.61519100000000004</v>
      </c>
      <c r="CC116" s="50">
        <v>0.54194699999999996</v>
      </c>
      <c r="CD116" s="43">
        <f t="shared" si="209"/>
        <v>0.59007224999999996</v>
      </c>
      <c r="CF116" s="43">
        <f t="shared" si="210"/>
        <v>0.56426892892156866</v>
      </c>
      <c r="CG116" s="43">
        <f t="shared" si="211"/>
        <v>1.320968945656001E-2</v>
      </c>
      <c r="CH116" s="43">
        <f t="shared" si="212"/>
        <v>29</v>
      </c>
      <c r="CQ116" s="74"/>
      <c r="CR116" s="74"/>
      <c r="CS116" s="74"/>
      <c r="CT116" s="74"/>
      <c r="CU116" s="74"/>
      <c r="CV116" s="74"/>
      <c r="CW116" s="74"/>
      <c r="CX116" s="74"/>
      <c r="CY116" s="74"/>
      <c r="CZ116" s="82"/>
      <c r="DA116" s="74"/>
      <c r="EL116" s="74"/>
      <c r="EM116" s="74"/>
      <c r="EN116" s="74"/>
      <c r="EO116" s="74"/>
      <c r="EP116" s="74"/>
      <c r="HG116" s="74"/>
      <c r="HH116" s="74"/>
      <c r="HI116" s="74"/>
      <c r="HJ116" s="74"/>
      <c r="HK116" s="74"/>
      <c r="HL116" s="74"/>
      <c r="HM116" s="74"/>
      <c r="HN116" s="74"/>
      <c r="HO116" s="74"/>
      <c r="HP116" s="74"/>
      <c r="HQ116" s="74"/>
      <c r="HR116" s="74"/>
      <c r="HS116" s="74"/>
      <c r="HT116" s="74"/>
      <c r="HU116" s="74"/>
      <c r="HV116" s="74"/>
      <c r="HW116" s="74"/>
      <c r="HZ116" s="74"/>
      <c r="IA116" s="74"/>
      <c r="IB116" s="74"/>
      <c r="IC116" s="74"/>
      <c r="ID116" s="74"/>
      <c r="IE116" s="74"/>
      <c r="IF116" s="74"/>
      <c r="IG116" s="74"/>
      <c r="IH116" s="74"/>
      <c r="IJ116" s="74"/>
      <c r="IK116" s="74"/>
      <c r="IL116" s="74"/>
      <c r="IM116" s="74"/>
      <c r="IR116" s="74"/>
      <c r="IS116" s="74"/>
      <c r="IT116" s="74"/>
      <c r="IU116" s="74"/>
      <c r="IV116" s="74"/>
      <c r="JD116" s="74"/>
      <c r="JE116" s="74"/>
      <c r="JF116" s="74"/>
      <c r="JG116" s="74"/>
      <c r="JH116" s="74"/>
      <c r="JI116" s="74"/>
      <c r="JJ116" s="74"/>
      <c r="JK116" s="74"/>
      <c r="JL116" s="74"/>
      <c r="JM116" s="74"/>
      <c r="JN116" s="74"/>
      <c r="JO116" s="74"/>
      <c r="JP116" s="74"/>
      <c r="JQ116" s="74"/>
      <c r="JR116" s="74"/>
      <c r="JS116" s="74"/>
      <c r="JT116" s="74"/>
      <c r="JU116" s="74"/>
      <c r="JV116" s="74"/>
      <c r="JW116" s="74"/>
      <c r="JX116" s="74"/>
      <c r="JY116" s="74"/>
      <c r="JZ116" s="74"/>
      <c r="KA116" s="74"/>
      <c r="KB116" s="74"/>
      <c r="KC116" s="74"/>
      <c r="KE116" s="75"/>
      <c r="KF116" s="75"/>
      <c r="KG116" s="75"/>
      <c r="KH116" s="75"/>
      <c r="KI116" s="75"/>
      <c r="KQ116" s="74"/>
      <c r="KR116" s="74"/>
      <c r="KS116" s="74"/>
      <c r="KT116" s="74"/>
      <c r="KV116" s="75"/>
      <c r="KW116" s="75"/>
      <c r="KX116" s="75"/>
      <c r="KY116" s="75"/>
      <c r="KZ116" s="75"/>
      <c r="LA116" s="75"/>
      <c r="LB116" s="110"/>
      <c r="LC116" s="75"/>
      <c r="LE116" s="74"/>
      <c r="LF116" s="74"/>
      <c r="LG116" s="74"/>
      <c r="LH116" s="74"/>
      <c r="LN116" s="61"/>
      <c r="LO116" s="61"/>
      <c r="LR116" s="52"/>
      <c r="MC116" s="75"/>
      <c r="MD116" s="75"/>
      <c r="ME116" s="75"/>
      <c r="MF116" s="75"/>
      <c r="MG116" s="75"/>
      <c r="MH116" s="75"/>
      <c r="MI116" s="75"/>
      <c r="MJ116" s="75"/>
      <c r="MK116" s="75"/>
      <c r="ML116" s="75"/>
      <c r="MN116" s="74"/>
      <c r="MO116" s="74"/>
      <c r="MP116" s="74"/>
      <c r="MQ116" s="74"/>
      <c r="MT116" s="74"/>
      <c r="MU116" s="74"/>
      <c r="NF116" s="75"/>
      <c r="NH116" s="75"/>
      <c r="NI116" s="75"/>
      <c r="NJ116" s="75"/>
      <c r="NK116" s="75"/>
      <c r="NM116" s="75"/>
      <c r="NO116" s="74"/>
      <c r="NP116" s="74"/>
      <c r="NQ116" s="74"/>
      <c r="NR116" s="74"/>
      <c r="NS116" s="74"/>
      <c r="NU116" s="74"/>
      <c r="NV116" s="74"/>
    </row>
    <row r="117" spans="1:386" x14ac:dyDescent="0.2">
      <c r="A117" s="58">
        <v>24.13</v>
      </c>
      <c r="B117" s="43">
        <f t="shared" si="213"/>
        <v>22.5</v>
      </c>
      <c r="C117" s="43">
        <v>19</v>
      </c>
      <c r="E117" s="50">
        <v>0.59235400000000005</v>
      </c>
      <c r="F117" s="50">
        <v>0.59476700000000005</v>
      </c>
      <c r="G117" s="50">
        <v>0.76416600000000001</v>
      </c>
      <c r="H117" s="50">
        <v>0.53864900000000004</v>
      </c>
      <c r="I117" s="50">
        <v>0.73495500000000002</v>
      </c>
      <c r="J117" s="50">
        <v>0.52878599999999998</v>
      </c>
      <c r="K117" s="50">
        <v>0.55708100000000005</v>
      </c>
      <c r="L117" s="50">
        <v>0.65321600000000002</v>
      </c>
      <c r="M117" s="86">
        <v>0.68845599999999996</v>
      </c>
      <c r="N117" s="103">
        <f t="shared" si="201"/>
        <v>0.62804777777777787</v>
      </c>
      <c r="P117" s="50">
        <v>0.67077200000000003</v>
      </c>
      <c r="Q117" s="50">
        <v>0.60335300000000003</v>
      </c>
      <c r="R117" s="77">
        <v>0.50356699999999999</v>
      </c>
      <c r="S117" s="50">
        <v>0.60901000000000005</v>
      </c>
      <c r="T117" s="50">
        <v>0.64445799999999998</v>
      </c>
      <c r="U117" s="43">
        <f t="shared" si="202"/>
        <v>0.60623199999999999</v>
      </c>
      <c r="W117" s="50">
        <v>0.60199199999999997</v>
      </c>
      <c r="X117" s="50">
        <v>0.73535200000000001</v>
      </c>
      <c r="Y117" s="50">
        <v>0.66628200000000004</v>
      </c>
      <c r="Z117" s="50">
        <v>0.74647200000000002</v>
      </c>
      <c r="AA117" s="50">
        <v>0.62509899999999996</v>
      </c>
      <c r="AB117" s="43">
        <f t="shared" si="203"/>
        <v>0.67503939999999996</v>
      </c>
      <c r="AD117" s="43">
        <f t="shared" si="204"/>
        <v>0.6364397259259259</v>
      </c>
      <c r="AE117" s="43">
        <f t="shared" si="205"/>
        <v>2.0301339602605072E-2</v>
      </c>
      <c r="AF117" s="43">
        <f t="shared" si="206"/>
        <v>19</v>
      </c>
      <c r="AS117" s="43"/>
      <c r="AU117" s="50">
        <v>0.62345399999999995</v>
      </c>
      <c r="AV117" s="50">
        <v>0.57538999999999996</v>
      </c>
      <c r="AW117" s="50">
        <v>0.47743999999999998</v>
      </c>
      <c r="AX117" s="50">
        <v>0.60819599999999996</v>
      </c>
      <c r="AY117" s="50">
        <v>0.751772</v>
      </c>
      <c r="AZ117" s="50">
        <v>0.54249199999999997</v>
      </c>
      <c r="BA117" s="50">
        <v>0.60106999999999999</v>
      </c>
      <c r="BB117" s="50">
        <v>0.47438999999999998</v>
      </c>
      <c r="BC117" s="50">
        <v>0.49677500000000002</v>
      </c>
      <c r="BD117" s="50">
        <v>0.71016800000000002</v>
      </c>
      <c r="BE117" s="50">
        <v>0.497527</v>
      </c>
      <c r="BF117" s="50">
        <v>0.62870300000000001</v>
      </c>
      <c r="BG117" s="50">
        <v>0.60275800000000002</v>
      </c>
      <c r="BH117" s="50">
        <v>0.382326</v>
      </c>
      <c r="BI117" s="50">
        <v>0.43740000000000001</v>
      </c>
      <c r="BJ117" s="50">
        <v>0.614537</v>
      </c>
      <c r="BK117" s="50">
        <v>0.50632900000000003</v>
      </c>
      <c r="BL117" s="43">
        <f t="shared" si="207"/>
        <v>0.56063099999999988</v>
      </c>
      <c r="BO117" s="50">
        <v>0.53426799999999997</v>
      </c>
      <c r="BP117" s="50">
        <v>0.47526200000000002</v>
      </c>
      <c r="BQ117" s="50">
        <v>0.55634700000000004</v>
      </c>
      <c r="BR117" s="50">
        <v>0.63551500000000005</v>
      </c>
      <c r="BS117" s="50">
        <v>0.44935599999999998</v>
      </c>
      <c r="BT117" s="50">
        <v>0.54957900000000004</v>
      </c>
      <c r="BU117" s="50">
        <v>0.58355400000000002</v>
      </c>
      <c r="BV117" s="50">
        <v>0.63644000000000001</v>
      </c>
      <c r="BW117" s="43">
        <f t="shared" si="208"/>
        <v>0.55254012500000005</v>
      </c>
      <c r="BZ117" s="50">
        <v>0.56583300000000003</v>
      </c>
      <c r="CA117" s="50">
        <v>0.66530800000000001</v>
      </c>
      <c r="CB117" s="50">
        <v>0.62861599999999995</v>
      </c>
      <c r="CC117" s="50">
        <v>0.52523900000000001</v>
      </c>
      <c r="CD117" s="43">
        <f t="shared" si="209"/>
        <v>0.59624900000000003</v>
      </c>
      <c r="CF117" s="43">
        <f t="shared" si="210"/>
        <v>0.56980670833333336</v>
      </c>
      <c r="CG117" s="43">
        <f t="shared" si="211"/>
        <v>1.3425866278757203E-2</v>
      </c>
      <c r="CH117" s="43">
        <f t="shared" si="212"/>
        <v>29</v>
      </c>
      <c r="CQ117" s="74"/>
      <c r="CR117" s="74"/>
      <c r="CS117" s="74"/>
      <c r="CT117" s="74"/>
      <c r="CU117" s="74"/>
      <c r="CV117" s="74"/>
      <c r="CW117" s="74"/>
      <c r="CX117" s="74"/>
      <c r="CY117" s="74"/>
      <c r="CZ117" s="82"/>
      <c r="DA117" s="74"/>
      <c r="EL117" s="74"/>
      <c r="EM117" s="74"/>
      <c r="EN117" s="74"/>
      <c r="EO117" s="74"/>
      <c r="EP117" s="74"/>
      <c r="HG117" s="74"/>
      <c r="HH117" s="74"/>
      <c r="HI117" s="74"/>
      <c r="HJ117" s="74"/>
      <c r="HK117" s="74"/>
      <c r="HL117" s="74"/>
      <c r="HM117" s="74"/>
      <c r="HN117" s="74"/>
      <c r="HO117" s="74"/>
      <c r="HP117" s="74"/>
      <c r="HQ117" s="74"/>
      <c r="HR117" s="74"/>
      <c r="HS117" s="74"/>
      <c r="HT117" s="74"/>
      <c r="HU117" s="74"/>
      <c r="HV117" s="74"/>
      <c r="HW117" s="74"/>
      <c r="HZ117" s="74"/>
      <c r="IA117" s="74"/>
      <c r="IB117" s="74"/>
      <c r="IC117" s="74"/>
      <c r="ID117" s="74"/>
      <c r="IE117" s="74"/>
      <c r="IF117" s="74"/>
      <c r="IG117" s="74"/>
      <c r="IH117" s="74"/>
      <c r="IJ117" s="74"/>
      <c r="IK117" s="74"/>
      <c r="IL117" s="74"/>
      <c r="IM117" s="74"/>
      <c r="IR117" s="74"/>
      <c r="IS117" s="74"/>
      <c r="IT117" s="74"/>
      <c r="IU117" s="74"/>
      <c r="IV117" s="74"/>
      <c r="JD117" s="74"/>
      <c r="JE117" s="74"/>
      <c r="JF117" s="74"/>
      <c r="JG117" s="74"/>
      <c r="JH117" s="74"/>
      <c r="JI117" s="74"/>
      <c r="JJ117" s="74"/>
      <c r="JK117" s="74"/>
      <c r="JL117" s="74"/>
      <c r="JM117" s="74"/>
      <c r="JN117" s="74"/>
      <c r="JO117" s="74"/>
      <c r="JP117" s="74"/>
      <c r="JQ117" s="74"/>
      <c r="JR117" s="74"/>
      <c r="JS117" s="74"/>
      <c r="JT117" s="74"/>
      <c r="JU117" s="74"/>
      <c r="JV117" s="74"/>
      <c r="JW117" s="74"/>
      <c r="JX117" s="74"/>
      <c r="JY117" s="74"/>
      <c r="JZ117" s="74"/>
      <c r="KA117" s="74"/>
      <c r="KB117" s="74"/>
      <c r="KC117" s="74"/>
      <c r="KE117" s="75"/>
      <c r="KF117" s="75"/>
      <c r="KG117" s="75"/>
      <c r="KH117" s="75"/>
      <c r="KI117" s="75"/>
      <c r="KQ117" s="74"/>
      <c r="KR117" s="74"/>
      <c r="KS117" s="74"/>
      <c r="KT117" s="74"/>
      <c r="KV117" s="75"/>
      <c r="KW117" s="75"/>
      <c r="KX117" s="75"/>
      <c r="KY117" s="75"/>
      <c r="KZ117" s="75"/>
      <c r="LA117" s="75"/>
      <c r="LB117" s="110"/>
      <c r="LC117" s="75"/>
      <c r="LE117" s="74"/>
      <c r="LF117" s="74"/>
      <c r="LG117" s="74"/>
      <c r="LH117" s="74"/>
      <c r="LN117" s="61"/>
      <c r="LO117" s="61"/>
      <c r="LR117" s="52"/>
      <c r="MC117" s="75"/>
      <c r="MD117" s="75"/>
      <c r="ME117" s="75"/>
      <c r="MF117" s="75"/>
      <c r="MG117" s="75"/>
      <c r="MH117" s="75"/>
      <c r="MI117" s="75"/>
      <c r="MJ117" s="75"/>
      <c r="MK117" s="75"/>
      <c r="ML117" s="75"/>
      <c r="MN117" s="74"/>
      <c r="MO117" s="74"/>
      <c r="MP117" s="74"/>
      <c r="MQ117" s="74"/>
      <c r="MT117" s="74"/>
      <c r="MU117" s="74"/>
      <c r="NF117" s="75"/>
      <c r="NH117" s="75"/>
      <c r="NI117" s="75"/>
      <c r="NJ117" s="75"/>
      <c r="NK117" s="75"/>
      <c r="NM117" s="75"/>
      <c r="NO117" s="74"/>
      <c r="NP117" s="74"/>
      <c r="NQ117" s="74"/>
      <c r="NR117" s="74"/>
      <c r="NS117" s="74"/>
      <c r="NU117" s="74"/>
      <c r="NV117" s="74"/>
    </row>
    <row r="118" spans="1:386" x14ac:dyDescent="0.2">
      <c r="A118" s="58">
        <v>25.75</v>
      </c>
      <c r="B118" s="43">
        <f t="shared" si="213"/>
        <v>24</v>
      </c>
      <c r="C118" s="43">
        <v>20</v>
      </c>
      <c r="E118" s="50">
        <v>0.58998200000000001</v>
      </c>
      <c r="F118" s="50">
        <v>0.61015600000000003</v>
      </c>
      <c r="G118" s="50">
        <v>0.771563</v>
      </c>
      <c r="H118" s="50">
        <v>0.54124899999999998</v>
      </c>
      <c r="I118" s="50">
        <v>0.77578899999999995</v>
      </c>
      <c r="J118" s="50">
        <v>0.51289399999999996</v>
      </c>
      <c r="K118" s="50">
        <v>0.56457999999999997</v>
      </c>
      <c r="L118" s="50">
        <v>0.66902300000000003</v>
      </c>
      <c r="M118" s="86">
        <v>0.698349</v>
      </c>
      <c r="N118" s="103">
        <f t="shared" si="201"/>
        <v>0.6370650000000001</v>
      </c>
      <c r="P118" s="50">
        <v>0.67349700000000001</v>
      </c>
      <c r="Q118" s="50">
        <v>0.60097299999999998</v>
      </c>
      <c r="R118" s="77">
        <v>0.53517800000000004</v>
      </c>
      <c r="S118" s="50">
        <v>0.63168999999999997</v>
      </c>
      <c r="T118" s="50">
        <v>0.65760300000000005</v>
      </c>
      <c r="U118" s="43">
        <f t="shared" si="202"/>
        <v>0.61978820000000001</v>
      </c>
      <c r="W118" s="50">
        <v>0.60619800000000001</v>
      </c>
      <c r="X118" s="50">
        <v>0.77088100000000004</v>
      </c>
      <c r="Y118" s="50">
        <v>0.67050699999999996</v>
      </c>
      <c r="Z118" s="50">
        <v>0.73263599999999995</v>
      </c>
      <c r="AA118" s="50">
        <v>0.65260799999999997</v>
      </c>
      <c r="AB118" s="43">
        <f t="shared" si="203"/>
        <v>0.6865659999999999</v>
      </c>
      <c r="AD118" s="43">
        <f t="shared" si="204"/>
        <v>0.6478064</v>
      </c>
      <c r="AE118" s="43">
        <f t="shared" si="205"/>
        <v>2.0011262651150517E-2</v>
      </c>
      <c r="AF118" s="43">
        <f t="shared" si="206"/>
        <v>19</v>
      </c>
      <c r="AS118" s="43"/>
      <c r="AU118" s="50">
        <v>0.62904700000000002</v>
      </c>
      <c r="AV118" s="50">
        <v>0.58187699999999998</v>
      </c>
      <c r="AW118" s="50">
        <v>0.49371199999999998</v>
      </c>
      <c r="AX118" s="50">
        <v>0.61952799999999997</v>
      </c>
      <c r="AY118" s="50">
        <v>0.77514300000000003</v>
      </c>
      <c r="AZ118" s="50">
        <v>0.53769199999999995</v>
      </c>
      <c r="BA118" s="50">
        <v>0.63175400000000004</v>
      </c>
      <c r="BB118" s="50">
        <v>0.48942999999999998</v>
      </c>
      <c r="BC118" s="50">
        <v>0.50773699999999999</v>
      </c>
      <c r="BD118" s="50">
        <v>0.70831999999999995</v>
      </c>
      <c r="BE118" s="50">
        <v>0.51739800000000002</v>
      </c>
      <c r="BF118" s="50">
        <v>0.64556899999999995</v>
      </c>
      <c r="BG118" s="50">
        <v>0.61759799999999998</v>
      </c>
      <c r="BH118" s="50">
        <v>0.39716000000000001</v>
      </c>
      <c r="BI118" s="50">
        <v>0.44193199999999999</v>
      </c>
      <c r="BJ118" s="50">
        <v>0.63212800000000002</v>
      </c>
      <c r="BK118" s="50">
        <v>0.51367600000000002</v>
      </c>
      <c r="BL118" s="43">
        <f t="shared" si="207"/>
        <v>0.57292358823529399</v>
      </c>
      <c r="BO118" s="50">
        <v>0.5333</v>
      </c>
      <c r="BP118" s="50">
        <v>0.475387</v>
      </c>
      <c r="BQ118" s="50">
        <v>0.57329600000000003</v>
      </c>
      <c r="BR118" s="50">
        <v>0.65816600000000003</v>
      </c>
      <c r="BS118" s="50">
        <v>0.43792399999999998</v>
      </c>
      <c r="BT118" s="50">
        <v>0.55799699999999997</v>
      </c>
      <c r="BU118" s="50">
        <v>0.60908200000000001</v>
      </c>
      <c r="BV118" s="50">
        <v>0.62674399999999997</v>
      </c>
      <c r="BW118" s="43">
        <f t="shared" si="208"/>
        <v>0.55898700000000001</v>
      </c>
      <c r="BZ118" s="50">
        <v>0.57463500000000001</v>
      </c>
      <c r="CA118" s="50">
        <v>0.67369400000000002</v>
      </c>
      <c r="CB118" s="50">
        <v>0.64109899999999997</v>
      </c>
      <c r="CC118" s="50">
        <v>0.54590700000000003</v>
      </c>
      <c r="CD118" s="43">
        <f t="shared" si="209"/>
        <v>0.60883375000000006</v>
      </c>
      <c r="CF118" s="43">
        <f t="shared" si="210"/>
        <v>0.58024811274509802</v>
      </c>
      <c r="CG118" s="43">
        <f t="shared" si="211"/>
        <v>1.4848244743197386E-2</v>
      </c>
      <c r="CH118" s="43">
        <f t="shared" si="212"/>
        <v>29</v>
      </c>
      <c r="CQ118" s="74"/>
      <c r="CR118" s="74"/>
      <c r="CS118" s="74"/>
      <c r="CT118" s="74"/>
      <c r="CU118" s="74"/>
      <c r="CV118" s="74"/>
      <c r="CW118" s="74"/>
      <c r="CX118" s="74"/>
      <c r="CY118" s="74"/>
      <c r="CZ118" s="82"/>
      <c r="DA118" s="74"/>
      <c r="EL118" s="74"/>
      <c r="EM118" s="74"/>
      <c r="EN118" s="74"/>
      <c r="EO118" s="74"/>
      <c r="EP118" s="74"/>
      <c r="HG118" s="74"/>
      <c r="HH118" s="74"/>
      <c r="HI118" s="74"/>
      <c r="HJ118" s="74"/>
      <c r="HK118" s="74"/>
      <c r="HL118" s="74"/>
      <c r="HM118" s="74"/>
      <c r="HN118" s="74"/>
      <c r="HO118" s="74"/>
      <c r="HP118" s="74"/>
      <c r="HQ118" s="74"/>
      <c r="HR118" s="74"/>
      <c r="HS118" s="74"/>
      <c r="HT118" s="74"/>
      <c r="HU118" s="74"/>
      <c r="HV118" s="74"/>
      <c r="HW118" s="74"/>
      <c r="HZ118" s="74"/>
      <c r="IA118" s="74"/>
      <c r="IB118" s="74"/>
      <c r="IC118" s="74"/>
      <c r="ID118" s="74"/>
      <c r="IE118" s="74"/>
      <c r="IF118" s="74"/>
      <c r="IG118" s="74"/>
      <c r="IH118" s="74"/>
      <c r="IJ118" s="74"/>
      <c r="IK118" s="74"/>
      <c r="IL118" s="74"/>
      <c r="IM118" s="74"/>
      <c r="IR118" s="74"/>
      <c r="IS118" s="74"/>
      <c r="IT118" s="74"/>
      <c r="IU118" s="74"/>
      <c r="IV118" s="74"/>
      <c r="JD118" s="74"/>
      <c r="JE118" s="74"/>
      <c r="JF118" s="74"/>
      <c r="JG118" s="74"/>
      <c r="JH118" s="74"/>
      <c r="JI118" s="74"/>
      <c r="JJ118" s="74"/>
      <c r="JK118" s="74"/>
      <c r="JL118" s="74"/>
      <c r="JM118" s="74"/>
      <c r="JN118" s="74"/>
      <c r="JO118" s="74"/>
      <c r="JP118" s="74"/>
      <c r="JQ118" s="74"/>
      <c r="JR118" s="74"/>
      <c r="JS118" s="74"/>
      <c r="JT118" s="74"/>
      <c r="JU118" s="74"/>
      <c r="JV118" s="74"/>
      <c r="JW118" s="74"/>
      <c r="JX118" s="74"/>
      <c r="JY118" s="74"/>
      <c r="JZ118" s="74"/>
      <c r="KA118" s="74"/>
      <c r="KB118" s="74"/>
      <c r="KC118" s="74"/>
      <c r="KE118" s="75"/>
      <c r="KF118" s="75"/>
      <c r="KG118" s="75"/>
      <c r="KH118" s="75"/>
      <c r="KI118" s="75"/>
      <c r="KQ118" s="74"/>
      <c r="KR118" s="74"/>
      <c r="KS118" s="74"/>
      <c r="KT118" s="74"/>
      <c r="KV118" s="75"/>
      <c r="KW118" s="75"/>
      <c r="KX118" s="75"/>
      <c r="KY118" s="75"/>
      <c r="KZ118" s="75"/>
      <c r="LA118" s="75"/>
      <c r="LB118" s="110"/>
      <c r="LC118" s="75"/>
      <c r="LE118" s="74"/>
      <c r="LF118" s="74"/>
      <c r="LG118" s="74"/>
      <c r="LH118" s="74"/>
      <c r="LN118" s="61"/>
      <c r="LO118" s="61"/>
      <c r="LR118" s="52"/>
      <c r="MC118" s="75"/>
      <c r="MD118" s="75"/>
      <c r="ME118" s="75"/>
      <c r="MF118" s="75"/>
      <c r="MG118" s="75"/>
      <c r="MH118" s="75"/>
      <c r="MI118" s="75"/>
      <c r="MJ118" s="75"/>
      <c r="MK118" s="75"/>
      <c r="ML118" s="75"/>
      <c r="MN118" s="74"/>
      <c r="MO118" s="74"/>
      <c r="MP118" s="74"/>
      <c r="MQ118" s="74"/>
      <c r="MT118" s="74"/>
      <c r="MU118" s="74"/>
      <c r="NF118" s="75"/>
      <c r="NH118" s="75"/>
      <c r="NI118" s="75"/>
      <c r="NJ118" s="75"/>
      <c r="NK118" s="75"/>
      <c r="NM118" s="75"/>
      <c r="NO118" s="74"/>
      <c r="NP118" s="74"/>
      <c r="NQ118" s="74"/>
      <c r="NR118" s="74"/>
      <c r="NS118" s="74"/>
      <c r="NU118" s="74"/>
      <c r="NV118" s="74"/>
    </row>
    <row r="119" spans="1:386" x14ac:dyDescent="0.2">
      <c r="A119" s="58">
        <v>27.34</v>
      </c>
      <c r="B119" s="43">
        <f t="shared" si="213"/>
        <v>25.5</v>
      </c>
      <c r="C119" s="43">
        <v>21</v>
      </c>
      <c r="E119" s="50">
        <v>0.59512299999999996</v>
      </c>
      <c r="F119" s="50">
        <v>0.63978199999999996</v>
      </c>
      <c r="G119" s="50">
        <v>0.79673099999999997</v>
      </c>
      <c r="H119" s="50">
        <v>0.56037000000000003</v>
      </c>
      <c r="I119" s="50">
        <v>0.75652299999999995</v>
      </c>
      <c r="J119" s="50">
        <v>0.52944199999999997</v>
      </c>
      <c r="K119" s="50">
        <v>0.582283</v>
      </c>
      <c r="L119" s="50">
        <v>0.67142500000000005</v>
      </c>
      <c r="M119" s="86">
        <v>0.70453699999999997</v>
      </c>
      <c r="N119" s="103">
        <f t="shared" si="201"/>
        <v>0.64846844444444451</v>
      </c>
      <c r="P119" s="50">
        <v>0.69709500000000002</v>
      </c>
      <c r="Q119" s="50">
        <v>0.61755099999999996</v>
      </c>
      <c r="R119" s="77">
        <v>0.53613500000000003</v>
      </c>
      <c r="S119" s="50">
        <v>0.637266</v>
      </c>
      <c r="T119" s="50">
        <v>0.65272799999999997</v>
      </c>
      <c r="U119" s="43">
        <f t="shared" si="202"/>
        <v>0.62815499999999991</v>
      </c>
      <c r="W119" s="50">
        <v>0.60661100000000001</v>
      </c>
      <c r="X119" s="50">
        <v>0.76947699999999997</v>
      </c>
      <c r="Y119" s="50">
        <v>0.67409799999999997</v>
      </c>
      <c r="Z119" s="50">
        <v>0.75009099999999995</v>
      </c>
      <c r="AA119" s="50">
        <v>0.67755600000000005</v>
      </c>
      <c r="AB119" s="43">
        <f t="shared" si="203"/>
        <v>0.69556660000000003</v>
      </c>
      <c r="AD119" s="43">
        <f t="shared" si="204"/>
        <v>0.65739668148148145</v>
      </c>
      <c r="AE119" s="43">
        <f t="shared" si="205"/>
        <v>1.9965520412969819E-2</v>
      </c>
      <c r="AF119" s="43">
        <f t="shared" si="206"/>
        <v>19</v>
      </c>
      <c r="AS119" s="43"/>
      <c r="AU119" s="50">
        <v>0.62810900000000003</v>
      </c>
      <c r="AV119" s="50">
        <v>0.58101599999999998</v>
      </c>
      <c r="AW119" s="50">
        <v>0.498027</v>
      </c>
      <c r="AX119" s="50">
        <v>0.63681399999999999</v>
      </c>
      <c r="AY119" s="50">
        <v>0.76614599999999999</v>
      </c>
      <c r="AZ119" s="50">
        <v>0.53059999999999996</v>
      </c>
      <c r="BA119" s="50">
        <v>0.65036700000000003</v>
      </c>
      <c r="BB119" s="50">
        <v>0.49682999999999999</v>
      </c>
      <c r="BC119" s="50">
        <v>0.51313699999999995</v>
      </c>
      <c r="BD119" s="50">
        <v>0.73184700000000003</v>
      </c>
      <c r="BE119" s="50">
        <v>0.52755399999999997</v>
      </c>
      <c r="BF119" s="50">
        <v>0.63654200000000005</v>
      </c>
      <c r="BG119" s="50">
        <v>0.60528300000000002</v>
      </c>
      <c r="BH119" s="50">
        <v>0.40112199999999998</v>
      </c>
      <c r="BI119" s="50">
        <v>0.44464999999999999</v>
      </c>
      <c r="BJ119" s="50">
        <v>0.62817599999999996</v>
      </c>
      <c r="BK119" s="50">
        <v>0.52981299999999998</v>
      </c>
      <c r="BL119" s="43">
        <f t="shared" si="207"/>
        <v>0.5768254705882353</v>
      </c>
      <c r="BO119" s="50">
        <v>0.56595799999999996</v>
      </c>
      <c r="BP119" s="50">
        <v>0.48694399999999999</v>
      </c>
      <c r="BQ119" s="50">
        <v>0.56970200000000004</v>
      </c>
      <c r="BR119" s="50">
        <v>0.67196</v>
      </c>
      <c r="BS119" s="50">
        <v>0.45399400000000001</v>
      </c>
      <c r="BT119" s="50">
        <v>0.56752000000000002</v>
      </c>
      <c r="BU119" s="50">
        <v>0.60158900000000004</v>
      </c>
      <c r="BV119" s="50">
        <v>0.63666400000000001</v>
      </c>
      <c r="BW119" s="43">
        <f t="shared" si="208"/>
        <v>0.56929137500000004</v>
      </c>
      <c r="BZ119" s="50">
        <v>0.57702900000000001</v>
      </c>
      <c r="CA119" s="50">
        <v>0.68357699999999999</v>
      </c>
      <c r="CB119" s="50">
        <v>0.63940799999999998</v>
      </c>
      <c r="CC119" s="50">
        <v>0.53836200000000001</v>
      </c>
      <c r="CD119" s="43">
        <f t="shared" si="209"/>
        <v>0.60959399999999997</v>
      </c>
      <c r="CF119" s="43">
        <f t="shared" si="210"/>
        <v>0.58523694852941177</v>
      </c>
      <c r="CG119" s="43">
        <f t="shared" si="211"/>
        <v>1.2371204688561102E-2</v>
      </c>
      <c r="CH119" s="43">
        <f t="shared" si="212"/>
        <v>29</v>
      </c>
      <c r="CQ119" s="74"/>
      <c r="CR119" s="74"/>
      <c r="CS119" s="74"/>
      <c r="CT119" s="74"/>
      <c r="CU119" s="74"/>
      <c r="CV119" s="74"/>
      <c r="CW119" s="74"/>
      <c r="CX119" s="74"/>
      <c r="CY119" s="74"/>
      <c r="CZ119" s="82"/>
      <c r="DA119" s="74"/>
      <c r="EL119" s="74"/>
      <c r="EM119" s="74"/>
      <c r="EN119" s="74"/>
      <c r="EO119" s="74"/>
      <c r="EP119" s="74"/>
      <c r="HG119" s="74"/>
      <c r="HH119" s="74"/>
      <c r="HI119" s="74"/>
      <c r="HJ119" s="74"/>
      <c r="HK119" s="74"/>
      <c r="HL119" s="74"/>
      <c r="HM119" s="74"/>
      <c r="HN119" s="74"/>
      <c r="HO119" s="74"/>
      <c r="HP119" s="74"/>
      <c r="HQ119" s="74"/>
      <c r="HR119" s="74"/>
      <c r="HS119" s="74"/>
      <c r="HT119" s="74"/>
      <c r="HU119" s="74"/>
      <c r="HV119" s="74"/>
      <c r="HW119" s="74"/>
      <c r="HZ119" s="74"/>
      <c r="IA119" s="74"/>
      <c r="IB119" s="74"/>
      <c r="IC119" s="74"/>
      <c r="ID119" s="74"/>
      <c r="IE119" s="74"/>
      <c r="IF119" s="74"/>
      <c r="IG119" s="74"/>
      <c r="IH119" s="74"/>
      <c r="IJ119" s="74"/>
      <c r="IK119" s="74"/>
      <c r="IL119" s="74"/>
      <c r="IM119" s="74"/>
      <c r="IR119" s="74"/>
      <c r="IS119" s="74"/>
      <c r="IT119" s="74"/>
      <c r="IU119" s="74"/>
      <c r="IV119" s="74"/>
      <c r="JD119" s="74"/>
      <c r="JE119" s="74"/>
      <c r="JF119" s="74"/>
      <c r="JG119" s="74"/>
      <c r="JH119" s="74"/>
      <c r="JI119" s="74"/>
      <c r="JJ119" s="74"/>
      <c r="JK119" s="74"/>
      <c r="JL119" s="74"/>
      <c r="JM119" s="74"/>
      <c r="JN119" s="74"/>
      <c r="JO119" s="74"/>
      <c r="JP119" s="74"/>
      <c r="JQ119" s="74"/>
      <c r="JR119" s="74"/>
      <c r="JS119" s="74"/>
      <c r="JT119" s="74"/>
      <c r="JU119" s="74"/>
      <c r="JV119" s="74"/>
      <c r="JW119" s="74"/>
      <c r="JX119" s="74"/>
      <c r="JY119" s="74"/>
      <c r="JZ119" s="74"/>
      <c r="KA119" s="74"/>
      <c r="KB119" s="74"/>
      <c r="KC119" s="74"/>
      <c r="KE119" s="75"/>
      <c r="KF119" s="75"/>
      <c r="KG119" s="75"/>
      <c r="KH119" s="75"/>
      <c r="KI119" s="75"/>
      <c r="KQ119" s="74"/>
      <c r="KR119" s="74"/>
      <c r="KS119" s="74"/>
      <c r="KT119" s="74"/>
      <c r="KV119" s="75"/>
      <c r="KW119" s="75"/>
      <c r="KX119" s="75"/>
      <c r="KY119" s="75"/>
      <c r="KZ119" s="75"/>
      <c r="LA119" s="75"/>
      <c r="LB119" s="110"/>
      <c r="LC119" s="75"/>
      <c r="LE119" s="74"/>
      <c r="LF119" s="74"/>
      <c r="LG119" s="74"/>
      <c r="LH119" s="74"/>
      <c r="LN119" s="61"/>
      <c r="LO119" s="61"/>
      <c r="LR119" s="52"/>
      <c r="MC119" s="75"/>
      <c r="MD119" s="75"/>
      <c r="ME119" s="75"/>
      <c r="MF119" s="75"/>
      <c r="MG119" s="75"/>
      <c r="MH119" s="75"/>
      <c r="MI119" s="75"/>
      <c r="MJ119" s="75"/>
      <c r="MK119" s="75"/>
      <c r="ML119" s="75"/>
      <c r="MN119" s="74"/>
      <c r="MO119" s="74"/>
      <c r="MP119" s="74"/>
      <c r="MQ119" s="74"/>
      <c r="MT119" s="74"/>
      <c r="MU119" s="74"/>
      <c r="NF119" s="75"/>
      <c r="NH119" s="75"/>
      <c r="NI119" s="75"/>
      <c r="NJ119" s="75"/>
      <c r="NK119" s="75"/>
      <c r="NM119" s="75"/>
      <c r="NO119" s="74"/>
      <c r="NP119" s="74"/>
      <c r="NQ119" s="74"/>
      <c r="NR119" s="74"/>
      <c r="NS119" s="74"/>
      <c r="NU119" s="74"/>
      <c r="NV119" s="74"/>
    </row>
    <row r="120" spans="1:386" x14ac:dyDescent="0.2">
      <c r="A120" s="58">
        <v>28.94</v>
      </c>
      <c r="B120" s="43">
        <f t="shared" si="213"/>
        <v>27</v>
      </c>
      <c r="C120" s="43">
        <v>22</v>
      </c>
      <c r="E120" s="50">
        <v>0.60120300000000004</v>
      </c>
      <c r="F120" s="50">
        <v>0.64289700000000005</v>
      </c>
      <c r="G120" s="50">
        <v>0.81020000000000003</v>
      </c>
      <c r="H120" s="50">
        <v>0.55846099999999999</v>
      </c>
      <c r="I120" s="50">
        <v>0.75748899999999997</v>
      </c>
      <c r="J120" s="50">
        <v>0.53253399999999995</v>
      </c>
      <c r="K120" s="50">
        <v>0.58323999999999998</v>
      </c>
      <c r="L120" s="50">
        <v>0.68515599999999999</v>
      </c>
      <c r="M120" s="86">
        <v>0.72473600000000005</v>
      </c>
      <c r="N120" s="103">
        <f t="shared" si="201"/>
        <v>0.65510177777777789</v>
      </c>
      <c r="P120" s="50">
        <v>0.70321500000000003</v>
      </c>
      <c r="Q120" s="50">
        <v>0.61673900000000004</v>
      </c>
      <c r="R120" s="77">
        <v>0.55996699999999999</v>
      </c>
      <c r="S120" s="50">
        <v>0.63434299999999999</v>
      </c>
      <c r="T120" s="50">
        <v>0.64835500000000001</v>
      </c>
      <c r="U120" s="43">
        <f t="shared" si="202"/>
        <v>0.63252379999999997</v>
      </c>
      <c r="W120" s="50">
        <v>0.61284400000000006</v>
      </c>
      <c r="X120" s="50">
        <v>0.76738899999999999</v>
      </c>
      <c r="Y120" s="50">
        <v>0.67373000000000005</v>
      </c>
      <c r="Z120" s="50">
        <v>0.74755199999999999</v>
      </c>
      <c r="AA120" s="50">
        <v>0.66183499999999995</v>
      </c>
      <c r="AB120" s="43">
        <f t="shared" si="203"/>
        <v>0.69267000000000001</v>
      </c>
      <c r="AD120" s="43">
        <f t="shared" si="204"/>
        <v>0.66009852592592599</v>
      </c>
      <c r="AE120" s="43">
        <f t="shared" si="205"/>
        <v>1.7541540816511502E-2</v>
      </c>
      <c r="AF120" s="43">
        <f t="shared" si="206"/>
        <v>19</v>
      </c>
      <c r="AS120" s="43"/>
      <c r="AU120" s="50">
        <v>0.64926600000000001</v>
      </c>
      <c r="AV120" s="50">
        <v>0.59204199999999996</v>
      </c>
      <c r="AW120" s="50">
        <v>0.49816700000000003</v>
      </c>
      <c r="AX120" s="50">
        <v>0.63751999999999998</v>
      </c>
      <c r="AY120" s="50">
        <v>0.80044800000000005</v>
      </c>
      <c r="AZ120" s="50">
        <v>0.52298699999999998</v>
      </c>
      <c r="BA120" s="50">
        <v>0.65789799999999998</v>
      </c>
      <c r="BB120" s="50">
        <v>0.49529499999999999</v>
      </c>
      <c r="BC120" s="50">
        <v>0.52963800000000005</v>
      </c>
      <c r="BD120" s="50">
        <v>0.74260400000000004</v>
      </c>
      <c r="BE120" s="50">
        <v>0.54326200000000002</v>
      </c>
      <c r="BF120" s="50">
        <v>0.63909899999999997</v>
      </c>
      <c r="BG120" s="50">
        <v>0.66391500000000003</v>
      </c>
      <c r="BH120" s="50">
        <v>0.41494599999999998</v>
      </c>
      <c r="BI120" s="50">
        <v>0.44894200000000001</v>
      </c>
      <c r="BJ120" s="50">
        <v>0.65005000000000002</v>
      </c>
      <c r="BK120" s="50">
        <v>0.52676699999999999</v>
      </c>
      <c r="BL120" s="43">
        <f t="shared" si="207"/>
        <v>0.58899094117647066</v>
      </c>
      <c r="BO120" s="50">
        <v>0.550898</v>
      </c>
      <c r="BP120" s="50">
        <v>0.49164999999999998</v>
      </c>
      <c r="BQ120" s="50">
        <v>0.5746</v>
      </c>
      <c r="BR120" s="50">
        <v>0.65613299999999997</v>
      </c>
      <c r="BS120" s="50">
        <v>0.45845599999999997</v>
      </c>
      <c r="BT120" s="50">
        <v>0.58083799999999997</v>
      </c>
      <c r="BU120" s="50">
        <v>0.61239399999999999</v>
      </c>
      <c r="BV120" s="50">
        <v>0.63702899999999996</v>
      </c>
      <c r="BW120" s="43">
        <f t="shared" si="208"/>
        <v>0.57024975</v>
      </c>
      <c r="BZ120" s="50">
        <v>0.58967400000000003</v>
      </c>
      <c r="CA120" s="50">
        <v>0.715557</v>
      </c>
      <c r="CB120" s="50">
        <v>0.65290800000000004</v>
      </c>
      <c r="CC120" s="50">
        <v>0.56695300000000004</v>
      </c>
      <c r="CD120" s="43">
        <f t="shared" si="209"/>
        <v>0.63127299999999997</v>
      </c>
      <c r="CF120" s="43">
        <f t="shared" si="210"/>
        <v>0.59683789705882362</v>
      </c>
      <c r="CG120" s="43">
        <f t="shared" si="211"/>
        <v>1.8047532588559196E-2</v>
      </c>
      <c r="CH120" s="43">
        <f t="shared" si="212"/>
        <v>29</v>
      </c>
      <c r="CQ120" s="74"/>
      <c r="CR120" s="74"/>
      <c r="CS120" s="74"/>
      <c r="CT120" s="74"/>
      <c r="CU120" s="74"/>
      <c r="CV120" s="74"/>
      <c r="CW120" s="74"/>
      <c r="CX120" s="74"/>
      <c r="CY120" s="74"/>
      <c r="CZ120" s="82"/>
      <c r="DA120" s="74"/>
      <c r="EL120" s="74"/>
      <c r="EM120" s="74"/>
      <c r="EN120" s="74"/>
      <c r="EO120" s="74"/>
      <c r="EP120" s="74"/>
      <c r="HG120" s="74"/>
      <c r="HH120" s="74"/>
      <c r="HI120" s="74"/>
      <c r="HJ120" s="74"/>
      <c r="HK120" s="74"/>
      <c r="HL120" s="74"/>
      <c r="HM120" s="74"/>
      <c r="HN120" s="74"/>
      <c r="HO120" s="74"/>
      <c r="HP120" s="74"/>
      <c r="HQ120" s="74"/>
      <c r="HR120" s="74"/>
      <c r="HS120" s="74"/>
      <c r="HT120" s="74"/>
      <c r="HU120" s="74"/>
      <c r="HV120" s="74"/>
      <c r="HW120" s="74"/>
      <c r="HZ120" s="74"/>
      <c r="IA120" s="74"/>
      <c r="IB120" s="74"/>
      <c r="IC120" s="74"/>
      <c r="ID120" s="74"/>
      <c r="IE120" s="74"/>
      <c r="IF120" s="74"/>
      <c r="IG120" s="74"/>
      <c r="IH120" s="74"/>
      <c r="IJ120" s="74"/>
      <c r="IK120" s="74"/>
      <c r="IL120" s="74"/>
      <c r="IM120" s="74"/>
      <c r="IR120" s="74"/>
      <c r="IS120" s="74"/>
      <c r="IT120" s="74"/>
      <c r="IU120" s="74"/>
      <c r="IV120" s="74"/>
      <c r="JD120" s="74"/>
      <c r="JE120" s="74"/>
      <c r="JF120" s="74"/>
      <c r="JG120" s="74"/>
      <c r="JH120" s="74"/>
      <c r="JI120" s="74"/>
      <c r="JJ120" s="74"/>
      <c r="JK120" s="74"/>
      <c r="JL120" s="74"/>
      <c r="JM120" s="74"/>
      <c r="JN120" s="74"/>
      <c r="JO120" s="74"/>
      <c r="JP120" s="74"/>
      <c r="JQ120" s="74"/>
      <c r="JR120" s="74"/>
      <c r="JS120" s="74"/>
      <c r="JT120" s="74"/>
      <c r="JU120" s="74"/>
      <c r="JV120" s="74"/>
      <c r="JW120" s="74"/>
      <c r="JX120" s="74"/>
      <c r="JY120" s="74"/>
      <c r="JZ120" s="74"/>
      <c r="KA120" s="74"/>
      <c r="KB120" s="74"/>
      <c r="KC120" s="74"/>
      <c r="KE120" s="75"/>
      <c r="KF120" s="75"/>
      <c r="KG120" s="75"/>
      <c r="KH120" s="75"/>
      <c r="KI120" s="75"/>
      <c r="KQ120" s="74"/>
      <c r="KR120" s="74"/>
      <c r="KS120" s="74"/>
      <c r="KT120" s="74"/>
      <c r="KV120" s="75"/>
      <c r="KW120" s="75"/>
      <c r="KX120" s="75"/>
      <c r="KY120" s="75"/>
      <c r="KZ120" s="75"/>
      <c r="LA120" s="75"/>
      <c r="LB120" s="110"/>
      <c r="LC120" s="75"/>
      <c r="LE120" s="74"/>
      <c r="LF120" s="74"/>
      <c r="LG120" s="74"/>
      <c r="LH120" s="74"/>
      <c r="LN120" s="61"/>
      <c r="LO120" s="61"/>
      <c r="LR120" s="52"/>
      <c r="MC120" s="75"/>
      <c r="MD120" s="75"/>
      <c r="ME120" s="75"/>
      <c r="MF120" s="75"/>
      <c r="MG120" s="75"/>
      <c r="MH120" s="75"/>
      <c r="MI120" s="75"/>
      <c r="MJ120" s="75"/>
      <c r="MK120" s="75"/>
      <c r="ML120" s="75"/>
      <c r="MN120" s="74"/>
      <c r="MO120" s="74"/>
      <c r="MP120" s="74"/>
      <c r="MQ120" s="74"/>
      <c r="MT120" s="74"/>
      <c r="MU120" s="74"/>
      <c r="NF120" s="75"/>
      <c r="NH120" s="75"/>
      <c r="NI120" s="75"/>
      <c r="NJ120" s="75"/>
      <c r="NK120" s="75"/>
      <c r="NM120" s="75"/>
      <c r="NO120" s="74"/>
      <c r="NP120" s="74"/>
      <c r="NQ120" s="74"/>
      <c r="NR120" s="74"/>
      <c r="NS120" s="74"/>
      <c r="NU120" s="74"/>
      <c r="NV120" s="74"/>
    </row>
    <row r="121" spans="1:386" x14ac:dyDescent="0.2">
      <c r="A121" s="58">
        <v>30.54</v>
      </c>
      <c r="B121" s="43">
        <f t="shared" si="213"/>
        <v>28.5</v>
      </c>
      <c r="C121" s="43">
        <v>23</v>
      </c>
      <c r="E121" s="50">
        <v>0.60910799999999998</v>
      </c>
      <c r="F121" s="50">
        <v>0.65532500000000005</v>
      </c>
      <c r="G121" s="50">
        <v>0.847028</v>
      </c>
      <c r="H121" s="50">
        <v>0.54835500000000004</v>
      </c>
      <c r="I121" s="50">
        <v>0.77507000000000004</v>
      </c>
      <c r="J121" s="50">
        <v>0.53614899999999999</v>
      </c>
      <c r="K121" s="50">
        <v>0.59636999999999996</v>
      </c>
      <c r="L121" s="50">
        <v>0.68974400000000002</v>
      </c>
      <c r="M121" s="86">
        <v>0.74309599999999998</v>
      </c>
      <c r="N121" s="103">
        <f t="shared" si="201"/>
        <v>0.66669388888888881</v>
      </c>
      <c r="P121" s="50">
        <v>0.73169899999999999</v>
      </c>
      <c r="Q121" s="50">
        <v>0.63404000000000005</v>
      </c>
      <c r="R121" s="77">
        <v>0.56163399999999997</v>
      </c>
      <c r="S121" s="50">
        <v>0.65111600000000003</v>
      </c>
      <c r="T121" s="50">
        <v>0.66617300000000002</v>
      </c>
      <c r="U121" s="43">
        <f t="shared" si="202"/>
        <v>0.64893240000000008</v>
      </c>
      <c r="W121" s="50">
        <v>0.62451100000000004</v>
      </c>
      <c r="X121" s="50">
        <v>0.78531799999999996</v>
      </c>
      <c r="Y121" s="50">
        <v>0.69019200000000003</v>
      </c>
      <c r="Z121" s="50">
        <v>0.74178500000000003</v>
      </c>
      <c r="AA121" s="50">
        <v>0.69060500000000002</v>
      </c>
      <c r="AB121" s="43">
        <f t="shared" si="203"/>
        <v>0.70648220000000006</v>
      </c>
      <c r="AD121" s="43">
        <f t="shared" si="204"/>
        <v>0.67403616296296287</v>
      </c>
      <c r="AE121" s="43">
        <f t="shared" si="205"/>
        <v>1.7013980637935341E-2</v>
      </c>
      <c r="AF121" s="43">
        <f t="shared" si="206"/>
        <v>19</v>
      </c>
      <c r="AS121" s="43"/>
      <c r="AU121" s="50">
        <v>0.66946499999999998</v>
      </c>
      <c r="AV121" s="50">
        <v>0.61266299999999996</v>
      </c>
      <c r="AW121" s="50">
        <v>0.51037699999999997</v>
      </c>
      <c r="AX121" s="50">
        <v>0.66658200000000001</v>
      </c>
      <c r="AY121" s="50">
        <v>0.77706799999999998</v>
      </c>
      <c r="AZ121" s="50">
        <v>0.556253</v>
      </c>
      <c r="BA121" s="50">
        <v>0.67626500000000001</v>
      </c>
      <c r="BB121" s="50">
        <v>0.49570199999999998</v>
      </c>
      <c r="BC121" s="50">
        <v>0.54561400000000004</v>
      </c>
      <c r="BD121" s="50">
        <v>0.76351999999999998</v>
      </c>
      <c r="BE121" s="50">
        <v>0.54924899999999999</v>
      </c>
      <c r="BF121" s="50">
        <v>0.66239300000000001</v>
      </c>
      <c r="BG121" s="50">
        <v>0.677643</v>
      </c>
      <c r="BH121" s="50">
        <v>0.44003999999999999</v>
      </c>
      <c r="BI121" s="50">
        <v>0.45790999999999998</v>
      </c>
      <c r="BJ121" s="50">
        <v>0.64384300000000005</v>
      </c>
      <c r="BK121" s="50">
        <v>0.56803999999999999</v>
      </c>
      <c r="BL121" s="43">
        <f t="shared" si="207"/>
        <v>0.60427217647058817</v>
      </c>
      <c r="BO121" s="50">
        <v>0.57043299999999997</v>
      </c>
      <c r="BP121" s="50">
        <v>0.486653</v>
      </c>
      <c r="BQ121" s="50">
        <v>0.58248599999999995</v>
      </c>
      <c r="BR121" s="50">
        <v>0.67629600000000001</v>
      </c>
      <c r="BS121" s="50">
        <v>0.470918</v>
      </c>
      <c r="BT121" s="50">
        <v>0.593279</v>
      </c>
      <c r="BU121" s="50">
        <v>0.61510200000000004</v>
      </c>
      <c r="BV121" s="50">
        <v>0.65558399999999994</v>
      </c>
      <c r="BW121" s="43">
        <f t="shared" si="208"/>
        <v>0.58134387500000007</v>
      </c>
      <c r="BZ121" s="50">
        <v>0.60144900000000001</v>
      </c>
      <c r="CA121" s="50">
        <v>0.73483200000000004</v>
      </c>
      <c r="CB121" s="50">
        <v>0.66159199999999996</v>
      </c>
      <c r="CC121" s="50">
        <v>0.57299500000000003</v>
      </c>
      <c r="CD121" s="43">
        <f t="shared" si="209"/>
        <v>0.64271699999999998</v>
      </c>
      <c r="CF121" s="43">
        <f t="shared" si="210"/>
        <v>0.60944435049019607</v>
      </c>
      <c r="CG121" s="43">
        <f t="shared" si="211"/>
        <v>1.790464237875412E-2</v>
      </c>
      <c r="CH121" s="43">
        <f t="shared" si="212"/>
        <v>29</v>
      </c>
      <c r="CQ121" s="74"/>
      <c r="CR121" s="74"/>
      <c r="CS121" s="74"/>
      <c r="CT121" s="74"/>
      <c r="CU121" s="74"/>
      <c r="CV121" s="74"/>
      <c r="CW121" s="74"/>
      <c r="CX121" s="74"/>
      <c r="CY121" s="74"/>
      <c r="CZ121" s="82"/>
      <c r="DA121" s="74"/>
      <c r="EL121" s="74"/>
      <c r="EM121" s="74"/>
      <c r="EN121" s="74"/>
      <c r="EO121" s="74"/>
      <c r="EP121" s="74"/>
      <c r="HG121" s="74"/>
      <c r="HH121" s="74"/>
      <c r="HI121" s="74"/>
      <c r="HJ121" s="74"/>
      <c r="HK121" s="74"/>
      <c r="HL121" s="74"/>
      <c r="HM121" s="74"/>
      <c r="HN121" s="74"/>
      <c r="HO121" s="74"/>
      <c r="HP121" s="74"/>
      <c r="HQ121" s="74"/>
      <c r="HR121" s="74"/>
      <c r="HS121" s="74"/>
      <c r="HT121" s="74"/>
      <c r="HU121" s="74"/>
      <c r="HV121" s="74"/>
      <c r="HW121" s="74"/>
      <c r="HZ121" s="74"/>
      <c r="IA121" s="74"/>
      <c r="IB121" s="74"/>
      <c r="IC121" s="74"/>
      <c r="ID121" s="74"/>
      <c r="IE121" s="74"/>
      <c r="IF121" s="74"/>
      <c r="IG121" s="74"/>
      <c r="IH121" s="74"/>
      <c r="IJ121" s="74"/>
      <c r="IK121" s="74"/>
      <c r="IL121" s="74"/>
      <c r="IM121" s="74"/>
      <c r="IR121" s="74"/>
      <c r="IS121" s="74"/>
      <c r="IT121" s="74"/>
      <c r="IU121" s="74"/>
      <c r="IV121" s="74"/>
      <c r="JD121" s="74"/>
      <c r="JE121" s="74"/>
      <c r="JF121" s="74"/>
      <c r="JG121" s="74"/>
      <c r="JH121" s="74"/>
      <c r="JI121" s="74"/>
      <c r="JJ121" s="74"/>
      <c r="JK121" s="74"/>
      <c r="JL121" s="74"/>
      <c r="JM121" s="74"/>
      <c r="JN121" s="74"/>
      <c r="JO121" s="74"/>
      <c r="JP121" s="74"/>
      <c r="JQ121" s="74"/>
      <c r="JR121" s="74"/>
      <c r="JS121" s="74"/>
      <c r="JT121" s="74"/>
      <c r="JU121" s="74"/>
      <c r="JV121" s="74"/>
      <c r="JW121" s="74"/>
      <c r="JX121" s="74"/>
      <c r="JY121" s="74"/>
      <c r="JZ121" s="74"/>
      <c r="KA121" s="74"/>
      <c r="KB121" s="74"/>
      <c r="KC121" s="74"/>
      <c r="KE121" s="75"/>
      <c r="KF121" s="75"/>
      <c r="KG121" s="75"/>
      <c r="KH121" s="75"/>
      <c r="KI121" s="75"/>
      <c r="KQ121" s="74"/>
      <c r="KR121" s="74"/>
      <c r="KS121" s="74"/>
      <c r="KT121" s="74"/>
      <c r="KV121" s="75"/>
      <c r="KW121" s="75"/>
      <c r="KX121" s="75"/>
      <c r="KY121" s="75"/>
      <c r="KZ121" s="75"/>
      <c r="LA121" s="75"/>
      <c r="LB121" s="110"/>
      <c r="LC121" s="75"/>
      <c r="LE121" s="74"/>
      <c r="LF121" s="74"/>
      <c r="LG121" s="74"/>
      <c r="LH121" s="74"/>
      <c r="LN121" s="61"/>
      <c r="LO121" s="61"/>
      <c r="LR121" s="52"/>
      <c r="MC121" s="75"/>
      <c r="MD121" s="75"/>
      <c r="ME121" s="75"/>
      <c r="MF121" s="75"/>
      <c r="MG121" s="75"/>
      <c r="MH121" s="75"/>
      <c r="MI121" s="75"/>
      <c r="MJ121" s="75"/>
      <c r="MK121" s="75"/>
      <c r="ML121" s="75"/>
      <c r="MN121" s="74"/>
      <c r="MO121" s="74"/>
      <c r="MP121" s="74"/>
      <c r="MQ121" s="74"/>
      <c r="MT121" s="74"/>
      <c r="MU121" s="74"/>
      <c r="NF121" s="75"/>
      <c r="NH121" s="75"/>
      <c r="NI121" s="75"/>
      <c r="NJ121" s="75"/>
      <c r="NK121" s="75"/>
      <c r="NM121" s="75"/>
      <c r="NO121" s="74"/>
      <c r="NP121" s="74"/>
      <c r="NQ121" s="74"/>
      <c r="NR121" s="74"/>
      <c r="NS121" s="74"/>
      <c r="NU121" s="74"/>
      <c r="NV121" s="74"/>
    </row>
    <row r="122" spans="1:386" x14ac:dyDescent="0.2">
      <c r="A122" s="69">
        <v>32.14</v>
      </c>
      <c r="B122" s="59">
        <f t="shared" si="213"/>
        <v>30</v>
      </c>
      <c r="C122" s="59">
        <v>24</v>
      </c>
      <c r="E122" s="50">
        <v>0.63352900000000001</v>
      </c>
      <c r="F122" s="50">
        <v>0.65705999999999998</v>
      </c>
      <c r="G122" s="50">
        <v>0.83339300000000005</v>
      </c>
      <c r="H122" s="50">
        <v>0.55385700000000004</v>
      </c>
      <c r="I122" s="50">
        <v>0.78009200000000001</v>
      </c>
      <c r="J122" s="50">
        <v>0.54920599999999997</v>
      </c>
      <c r="K122" s="50">
        <v>0.61045300000000002</v>
      </c>
      <c r="L122" s="50">
        <v>0.68868399999999996</v>
      </c>
      <c r="M122" s="86">
        <v>0.75290100000000004</v>
      </c>
      <c r="N122" s="103">
        <f t="shared" si="201"/>
        <v>0.67324166666666663</v>
      </c>
      <c r="P122" s="50">
        <v>0.72633099999999995</v>
      </c>
      <c r="Q122" s="50">
        <v>0.65331799999999995</v>
      </c>
      <c r="R122" s="77">
        <v>0.57616900000000004</v>
      </c>
      <c r="S122" s="50">
        <v>0.65134000000000003</v>
      </c>
      <c r="T122" s="50">
        <v>0.66433200000000003</v>
      </c>
      <c r="U122" s="43">
        <f t="shared" si="202"/>
        <v>0.65429800000000005</v>
      </c>
      <c r="W122" s="50">
        <v>0.62759799999999999</v>
      </c>
      <c r="X122" s="50">
        <v>0.78628299999999995</v>
      </c>
      <c r="Y122" s="50">
        <v>0.69967599999999996</v>
      </c>
      <c r="Z122" s="50">
        <v>0.747811</v>
      </c>
      <c r="AA122" s="50">
        <v>0.69031100000000001</v>
      </c>
      <c r="AB122" s="43">
        <f t="shared" si="203"/>
        <v>0.71033579999999996</v>
      </c>
      <c r="AD122" s="43">
        <f t="shared" si="204"/>
        <v>0.67929182222222229</v>
      </c>
      <c r="AE122" s="43">
        <f t="shared" si="205"/>
        <v>1.6457136687921675E-2</v>
      </c>
      <c r="AF122" s="43">
        <f t="shared" si="206"/>
        <v>19</v>
      </c>
      <c r="AS122" s="43"/>
      <c r="AU122" s="50">
        <v>0.66268099999999996</v>
      </c>
      <c r="AV122" s="50">
        <v>0.62120600000000004</v>
      </c>
      <c r="AW122" s="50">
        <v>0.51756899999999995</v>
      </c>
      <c r="AX122" s="50">
        <v>0.66118399999999999</v>
      </c>
      <c r="AY122" s="50">
        <v>0.799485</v>
      </c>
      <c r="AZ122" s="50">
        <v>0.56435800000000003</v>
      </c>
      <c r="BA122" s="50">
        <v>0.665744</v>
      </c>
      <c r="BB122" s="50">
        <v>0.52428600000000003</v>
      </c>
      <c r="BC122" s="50">
        <v>0.54763399999999995</v>
      </c>
      <c r="BD122" s="50">
        <v>0.76649299999999998</v>
      </c>
      <c r="BE122" s="50">
        <v>0.53989100000000001</v>
      </c>
      <c r="BF122" s="50">
        <v>0.63859699999999997</v>
      </c>
      <c r="BG122" s="50">
        <v>0.69219200000000003</v>
      </c>
      <c r="BH122" s="50">
        <v>0.45545999999999998</v>
      </c>
      <c r="BI122" s="50">
        <v>0.45931</v>
      </c>
      <c r="BJ122" s="50">
        <v>0.67547800000000002</v>
      </c>
      <c r="BK122" s="50">
        <v>0.55215400000000003</v>
      </c>
      <c r="BL122" s="43">
        <f t="shared" si="207"/>
        <v>0.60845423529411757</v>
      </c>
      <c r="BO122" s="50">
        <v>0.58964000000000005</v>
      </c>
      <c r="BP122" s="50">
        <v>0.51027500000000003</v>
      </c>
      <c r="BQ122" s="50">
        <v>0.59903499999999998</v>
      </c>
      <c r="BR122" s="50">
        <v>0.689276</v>
      </c>
      <c r="BS122" s="50">
        <v>0.47200900000000001</v>
      </c>
      <c r="BT122" s="50">
        <v>0.59879700000000002</v>
      </c>
      <c r="BU122" s="50">
        <v>0.60621700000000001</v>
      </c>
      <c r="BV122" s="50">
        <v>0.64546599999999998</v>
      </c>
      <c r="BW122" s="43">
        <f t="shared" si="208"/>
        <v>0.58883937500000005</v>
      </c>
      <c r="BZ122" s="50">
        <v>0.60638000000000003</v>
      </c>
      <c r="CA122" s="50">
        <v>0.73152399999999995</v>
      </c>
      <c r="CB122" s="50">
        <v>0.66936300000000004</v>
      </c>
      <c r="CC122" s="50">
        <v>0.57655900000000004</v>
      </c>
      <c r="CD122" s="43">
        <f t="shared" si="209"/>
        <v>0.64595650000000004</v>
      </c>
      <c r="CF122" s="43">
        <f t="shared" si="210"/>
        <v>0.61441670343137256</v>
      </c>
      <c r="CG122" s="43">
        <f t="shared" si="211"/>
        <v>1.6755643445142514E-2</v>
      </c>
      <c r="CH122" s="43">
        <f t="shared" si="212"/>
        <v>29</v>
      </c>
      <c r="CQ122" s="74"/>
      <c r="CR122" s="74"/>
      <c r="CS122" s="74"/>
      <c r="CT122" s="74"/>
      <c r="CU122" s="74"/>
      <c r="CV122" s="74"/>
      <c r="CW122" s="74"/>
      <c r="CX122" s="74"/>
      <c r="CY122" s="74"/>
      <c r="CZ122" s="82"/>
      <c r="DA122" s="74"/>
      <c r="EL122" s="74"/>
      <c r="EM122" s="74"/>
      <c r="EN122" s="74"/>
      <c r="EO122" s="74"/>
      <c r="EP122" s="74"/>
      <c r="HG122" s="74"/>
      <c r="HH122" s="74"/>
      <c r="HI122" s="74"/>
      <c r="HJ122" s="74"/>
      <c r="HK122" s="74"/>
      <c r="HL122" s="74"/>
      <c r="HM122" s="74"/>
      <c r="HN122" s="74"/>
      <c r="HO122" s="74"/>
      <c r="HP122" s="74"/>
      <c r="HQ122" s="74"/>
      <c r="HR122" s="74"/>
      <c r="HS122" s="74"/>
      <c r="HT122" s="74"/>
      <c r="HU122" s="74"/>
      <c r="HV122" s="74"/>
      <c r="HW122" s="74"/>
      <c r="HZ122" s="74"/>
      <c r="IA122" s="74"/>
      <c r="IB122" s="74"/>
      <c r="IC122" s="74"/>
      <c r="ID122" s="74"/>
      <c r="IE122" s="74"/>
      <c r="IF122" s="74"/>
      <c r="IG122" s="74"/>
      <c r="IH122" s="74"/>
      <c r="IJ122" s="74"/>
      <c r="IK122" s="74"/>
      <c r="IL122" s="74"/>
      <c r="IM122" s="74"/>
      <c r="IR122" s="74"/>
      <c r="IS122" s="74"/>
      <c r="IT122" s="74"/>
      <c r="IU122" s="74"/>
      <c r="IV122" s="74"/>
      <c r="JD122" s="74"/>
      <c r="JE122" s="74"/>
      <c r="JF122" s="74"/>
      <c r="JG122" s="74"/>
      <c r="JH122" s="74"/>
      <c r="JI122" s="74"/>
      <c r="JJ122" s="74"/>
      <c r="JK122" s="74"/>
      <c r="JL122" s="74"/>
      <c r="JM122" s="74"/>
      <c r="JN122" s="74"/>
      <c r="JO122" s="74"/>
      <c r="JP122" s="74"/>
      <c r="JQ122" s="74"/>
      <c r="JR122" s="74"/>
      <c r="JS122" s="74"/>
      <c r="JT122" s="74"/>
      <c r="JU122" s="74"/>
      <c r="JV122" s="74"/>
      <c r="JW122" s="74"/>
      <c r="JX122" s="74"/>
      <c r="JY122" s="74"/>
      <c r="JZ122" s="74"/>
      <c r="KA122" s="74"/>
      <c r="KB122" s="74"/>
      <c r="KC122" s="74"/>
      <c r="KE122" s="75"/>
      <c r="KF122" s="75"/>
      <c r="KG122" s="75"/>
      <c r="KH122" s="75"/>
      <c r="KI122" s="75"/>
      <c r="KQ122" s="74"/>
      <c r="KR122" s="74"/>
      <c r="KS122" s="74"/>
      <c r="KT122" s="74"/>
      <c r="KV122" s="75"/>
      <c r="KW122" s="75"/>
      <c r="KX122" s="75"/>
      <c r="KY122" s="75"/>
      <c r="KZ122" s="75"/>
      <c r="LA122" s="75"/>
      <c r="LB122" s="110"/>
      <c r="LC122" s="75"/>
      <c r="LE122" s="74"/>
      <c r="LF122" s="74"/>
      <c r="LG122" s="74"/>
      <c r="LH122" s="74"/>
      <c r="LN122" s="61"/>
      <c r="LO122" s="61"/>
      <c r="LR122" s="52"/>
      <c r="MC122" s="75"/>
      <c r="MD122" s="75"/>
      <c r="ME122" s="75"/>
      <c r="MF122" s="75"/>
      <c r="MG122" s="75"/>
      <c r="MH122" s="75"/>
      <c r="MI122" s="75"/>
      <c r="MJ122" s="75"/>
      <c r="MK122" s="75"/>
      <c r="ML122" s="75"/>
      <c r="MN122" s="74"/>
      <c r="MO122" s="74"/>
      <c r="MP122" s="74"/>
      <c r="MQ122" s="74"/>
      <c r="MT122" s="74"/>
      <c r="MU122" s="74"/>
      <c r="NF122" s="75"/>
      <c r="NH122" s="75"/>
      <c r="NI122" s="75"/>
      <c r="NJ122" s="75"/>
      <c r="NK122" s="75"/>
      <c r="NM122" s="75"/>
      <c r="NO122" s="74"/>
      <c r="NP122" s="74"/>
      <c r="NQ122" s="74"/>
      <c r="NR122" s="74"/>
      <c r="NS122" s="74"/>
      <c r="NU122" s="74"/>
      <c r="NV122" s="74"/>
    </row>
    <row r="123" spans="1:386" x14ac:dyDescent="0.2">
      <c r="A123" s="58">
        <v>33.83</v>
      </c>
      <c r="B123" s="43">
        <f t="shared" si="213"/>
        <v>31.5</v>
      </c>
      <c r="C123" s="43">
        <v>25</v>
      </c>
      <c r="E123" s="50">
        <v>0.63416799999999995</v>
      </c>
      <c r="F123" s="50">
        <v>0.67760399999999998</v>
      </c>
      <c r="G123" s="50">
        <v>0.83990699999999996</v>
      </c>
      <c r="H123" s="50">
        <v>0.56417399999999995</v>
      </c>
      <c r="I123" s="50">
        <v>0.78671599999999997</v>
      </c>
      <c r="J123" s="50">
        <v>0.55885200000000002</v>
      </c>
      <c r="K123" s="50">
        <v>0.60062300000000002</v>
      </c>
      <c r="L123" s="50">
        <v>0.69821900000000003</v>
      </c>
      <c r="M123" s="86">
        <v>0.745946</v>
      </c>
      <c r="N123" s="103">
        <f t="shared" si="201"/>
        <v>0.67846766666666658</v>
      </c>
      <c r="P123" s="50">
        <v>0.71724900000000003</v>
      </c>
      <c r="Q123" s="50">
        <v>0.65846800000000005</v>
      </c>
      <c r="R123" s="77">
        <v>0.58359300000000003</v>
      </c>
      <c r="S123" s="50">
        <v>0.665852</v>
      </c>
      <c r="T123" s="50">
        <v>0.64929999999999999</v>
      </c>
      <c r="U123" s="43">
        <f t="shared" si="202"/>
        <v>0.65489239999999993</v>
      </c>
      <c r="W123" s="50">
        <v>0.635938</v>
      </c>
      <c r="X123" s="50">
        <v>0.80834799999999996</v>
      </c>
      <c r="Y123" s="50">
        <v>0.69954499999999997</v>
      </c>
      <c r="Z123" s="50">
        <v>0.74093200000000004</v>
      </c>
      <c r="AA123" s="50">
        <v>0.70102100000000001</v>
      </c>
      <c r="AB123" s="43">
        <f t="shared" si="203"/>
        <v>0.71715679999999993</v>
      </c>
      <c r="AD123" s="43">
        <f t="shared" si="204"/>
        <v>0.68350562222222211</v>
      </c>
      <c r="AE123" s="43">
        <f t="shared" si="205"/>
        <v>1.8149835848429548E-2</v>
      </c>
      <c r="AF123" s="43">
        <f t="shared" si="206"/>
        <v>19</v>
      </c>
      <c r="AS123" s="43"/>
      <c r="AU123" s="50">
        <v>0.66683599999999998</v>
      </c>
      <c r="AV123" s="50">
        <v>0.63332299999999997</v>
      </c>
      <c r="AW123" s="50">
        <v>0.52123699999999995</v>
      </c>
      <c r="AX123" s="50">
        <v>0.661408</v>
      </c>
      <c r="AY123" s="50">
        <v>0.85651200000000005</v>
      </c>
      <c r="AZ123" s="50">
        <v>0.55412700000000004</v>
      </c>
      <c r="BA123" s="50">
        <v>0.71475200000000005</v>
      </c>
      <c r="BB123" s="50">
        <v>0.53684600000000005</v>
      </c>
      <c r="BC123" s="50">
        <v>0.56740000000000002</v>
      </c>
      <c r="BD123" s="50">
        <v>0.76921200000000001</v>
      </c>
      <c r="BE123" s="50">
        <v>0.57069499999999995</v>
      </c>
      <c r="BF123" s="50">
        <v>0.62566699999999997</v>
      </c>
      <c r="BG123" s="50">
        <v>0.70075299999999996</v>
      </c>
      <c r="BH123" s="50">
        <v>0.458478</v>
      </c>
      <c r="BI123" s="50">
        <v>0.48319899999999999</v>
      </c>
      <c r="BJ123" s="50">
        <v>0.67974599999999996</v>
      </c>
      <c r="BK123" s="50">
        <v>0.55575699999999995</v>
      </c>
      <c r="BL123" s="43">
        <f t="shared" si="207"/>
        <v>0.62093811764705875</v>
      </c>
      <c r="BO123" s="50">
        <v>0.58064899999999997</v>
      </c>
      <c r="BP123" s="50">
        <v>0.51853400000000005</v>
      </c>
      <c r="BQ123" s="50">
        <v>0.59362700000000002</v>
      </c>
      <c r="BR123" s="50">
        <v>0.68889299999999998</v>
      </c>
      <c r="BS123" s="50">
        <v>0.4829</v>
      </c>
      <c r="BT123" s="50">
        <v>0.604074</v>
      </c>
      <c r="BU123" s="50">
        <v>0.63581900000000002</v>
      </c>
      <c r="BV123" s="50">
        <v>0.65176599999999996</v>
      </c>
      <c r="BW123" s="43">
        <f t="shared" si="208"/>
        <v>0.59453274999999994</v>
      </c>
      <c r="BZ123" s="50">
        <v>0.59646600000000005</v>
      </c>
      <c r="CA123" s="50">
        <v>0.72638400000000003</v>
      </c>
      <c r="CB123" s="50">
        <v>0.67329600000000001</v>
      </c>
      <c r="CC123" s="50">
        <v>0.58154700000000004</v>
      </c>
      <c r="CD123" s="43">
        <f t="shared" si="209"/>
        <v>0.64442325</v>
      </c>
      <c r="CF123" s="43">
        <f t="shared" si="210"/>
        <v>0.61996470588235286</v>
      </c>
      <c r="CG123" s="43">
        <f t="shared" si="211"/>
        <v>1.4410368320648532E-2</v>
      </c>
      <c r="CH123" s="43">
        <f t="shared" si="212"/>
        <v>29</v>
      </c>
      <c r="CQ123" s="74"/>
      <c r="CR123" s="74"/>
      <c r="CS123" s="74"/>
      <c r="CT123" s="74"/>
      <c r="CU123" s="74"/>
      <c r="CV123" s="74"/>
      <c r="CW123" s="74"/>
      <c r="CX123" s="74"/>
      <c r="CY123" s="74"/>
      <c r="CZ123" s="82"/>
      <c r="DA123" s="74"/>
      <c r="EL123" s="74"/>
      <c r="EM123" s="74"/>
      <c r="EN123" s="74"/>
      <c r="EO123" s="74"/>
      <c r="EP123" s="74"/>
      <c r="HG123" s="74"/>
      <c r="HH123" s="74"/>
      <c r="HI123" s="74"/>
      <c r="HJ123" s="74"/>
      <c r="HK123" s="74"/>
      <c r="HL123" s="74"/>
      <c r="HM123" s="74"/>
      <c r="HN123" s="74"/>
      <c r="HO123" s="74"/>
      <c r="HP123" s="74"/>
      <c r="HQ123" s="74"/>
      <c r="HR123" s="74"/>
      <c r="HS123" s="74"/>
      <c r="HT123" s="74"/>
      <c r="HU123" s="74"/>
      <c r="HV123" s="74"/>
      <c r="HW123" s="74"/>
      <c r="HZ123" s="74"/>
      <c r="IA123" s="74"/>
      <c r="IB123" s="74"/>
      <c r="IC123" s="74"/>
      <c r="ID123" s="74"/>
      <c r="IE123" s="74"/>
      <c r="IF123" s="74"/>
      <c r="IG123" s="74"/>
      <c r="IH123" s="74"/>
      <c r="IJ123" s="74"/>
      <c r="IK123" s="74"/>
      <c r="IL123" s="74"/>
      <c r="IM123" s="74"/>
      <c r="IR123" s="74"/>
      <c r="IS123" s="74"/>
      <c r="IT123" s="74"/>
      <c r="IU123" s="74"/>
      <c r="IV123" s="74"/>
      <c r="JD123" s="74"/>
      <c r="JE123" s="74"/>
      <c r="JF123" s="74"/>
      <c r="JG123" s="74"/>
      <c r="JH123" s="74"/>
      <c r="JI123" s="74"/>
      <c r="JJ123" s="74"/>
      <c r="JK123" s="74"/>
      <c r="JL123" s="74"/>
      <c r="JM123" s="74"/>
      <c r="JN123" s="74"/>
      <c r="JO123" s="74"/>
      <c r="JP123" s="74"/>
      <c r="JQ123" s="74"/>
      <c r="JR123" s="74"/>
      <c r="JS123" s="74"/>
      <c r="JT123" s="74"/>
      <c r="JU123" s="74"/>
      <c r="JV123" s="74"/>
      <c r="JW123" s="74"/>
      <c r="JX123" s="74"/>
      <c r="JY123" s="74"/>
      <c r="JZ123" s="74"/>
      <c r="KA123" s="74"/>
      <c r="KB123" s="74"/>
      <c r="KC123" s="74"/>
      <c r="KE123" s="75"/>
      <c r="KF123" s="75"/>
      <c r="KG123" s="75"/>
      <c r="KH123" s="75"/>
      <c r="KI123" s="75"/>
      <c r="KQ123" s="74"/>
      <c r="KR123" s="74"/>
      <c r="KS123" s="74"/>
      <c r="KT123" s="74"/>
      <c r="KV123" s="75"/>
      <c r="KW123" s="75"/>
      <c r="KX123" s="75"/>
      <c r="KY123" s="75"/>
      <c r="KZ123" s="75"/>
      <c r="LA123" s="75"/>
      <c r="LB123" s="110"/>
      <c r="LC123" s="75"/>
      <c r="LE123" s="74"/>
      <c r="LF123" s="74"/>
      <c r="LG123" s="74"/>
      <c r="LH123" s="74"/>
      <c r="LN123" s="87"/>
      <c r="LO123" s="61"/>
      <c r="LR123" s="52"/>
      <c r="MC123" s="75"/>
      <c r="MD123" s="75"/>
      <c r="ME123" s="75"/>
      <c r="MF123" s="75"/>
      <c r="MG123" s="75"/>
      <c r="MH123" s="75"/>
      <c r="MI123" s="75"/>
      <c r="MJ123" s="75"/>
      <c r="MK123" s="75"/>
      <c r="ML123" s="75"/>
      <c r="MN123" s="74"/>
      <c r="MO123" s="74"/>
      <c r="MP123" s="74"/>
      <c r="MQ123" s="74"/>
      <c r="MT123" s="74"/>
      <c r="MU123" s="74"/>
      <c r="NF123" s="75"/>
      <c r="NH123" s="75"/>
      <c r="NI123" s="75"/>
      <c r="NJ123" s="75"/>
      <c r="NK123" s="75"/>
      <c r="NM123" s="75"/>
      <c r="NO123" s="74"/>
      <c r="NP123" s="74"/>
      <c r="NQ123" s="74"/>
      <c r="NR123" s="74"/>
      <c r="NS123" s="74"/>
      <c r="NU123" s="74"/>
      <c r="NV123" s="74"/>
    </row>
    <row r="124" spans="1:386" x14ac:dyDescent="0.2">
      <c r="A124" s="58">
        <v>35.409999999999997</v>
      </c>
      <c r="B124" s="43">
        <f t="shared" si="213"/>
        <v>33</v>
      </c>
      <c r="C124" s="43">
        <v>26</v>
      </c>
      <c r="E124" s="50">
        <v>0.652389</v>
      </c>
      <c r="F124" s="50">
        <v>0.69017099999999998</v>
      </c>
      <c r="G124" s="50">
        <v>0.85569399999999995</v>
      </c>
      <c r="H124" s="50">
        <v>0.58082599999999995</v>
      </c>
      <c r="I124" s="50">
        <v>0.82012600000000002</v>
      </c>
      <c r="J124" s="50">
        <v>0.55904100000000001</v>
      </c>
      <c r="K124" s="50">
        <v>0.62514099999999995</v>
      </c>
      <c r="L124" s="50">
        <v>0.68768300000000004</v>
      </c>
      <c r="M124" s="86">
        <v>0.77857500000000002</v>
      </c>
      <c r="N124" s="103">
        <f t="shared" si="201"/>
        <v>0.69440511111111114</v>
      </c>
      <c r="P124" s="50">
        <v>0.731962</v>
      </c>
      <c r="Q124" s="50">
        <v>0.66783599999999999</v>
      </c>
      <c r="R124" s="77">
        <v>0.59274099999999996</v>
      </c>
      <c r="S124" s="50">
        <v>0.67751700000000004</v>
      </c>
      <c r="T124" s="50">
        <v>0.65116799999999997</v>
      </c>
      <c r="U124" s="43">
        <f t="shared" si="202"/>
        <v>0.66424479999999997</v>
      </c>
      <c r="W124" s="50">
        <v>0.642343</v>
      </c>
      <c r="X124" s="50">
        <v>0.81761499999999998</v>
      </c>
      <c r="Y124" s="50">
        <v>0.68790099999999998</v>
      </c>
      <c r="Z124" s="50">
        <v>0.72563800000000001</v>
      </c>
      <c r="AA124" s="50">
        <v>0.702013</v>
      </c>
      <c r="AB124" s="43">
        <f t="shared" si="203"/>
        <v>0.71510200000000002</v>
      </c>
      <c r="AD124" s="43">
        <f t="shared" si="204"/>
        <v>0.69125063703703704</v>
      </c>
      <c r="AE124" s="43">
        <f t="shared" si="205"/>
        <v>1.4765689147175009E-2</v>
      </c>
      <c r="AF124" s="43">
        <f t="shared" si="206"/>
        <v>19</v>
      </c>
      <c r="AS124" s="43"/>
      <c r="AU124" s="50">
        <v>0.68809699999999996</v>
      </c>
      <c r="AV124" s="50">
        <v>0.62720200000000004</v>
      </c>
      <c r="AW124" s="50">
        <v>0.53733299999999995</v>
      </c>
      <c r="AX124" s="50">
        <v>0.67952400000000002</v>
      </c>
      <c r="AY124" s="50">
        <v>0.85413300000000003</v>
      </c>
      <c r="AZ124" s="50">
        <v>0.54845500000000003</v>
      </c>
      <c r="BA124" s="50">
        <v>0.70912900000000001</v>
      </c>
      <c r="BB124" s="50">
        <v>0.53520999999999996</v>
      </c>
      <c r="BC124" s="50">
        <v>0.57350199999999996</v>
      </c>
      <c r="BD124" s="50">
        <v>0.76167499999999999</v>
      </c>
      <c r="BE124" s="50">
        <v>0.57012700000000005</v>
      </c>
      <c r="BF124" s="50">
        <v>0.64065000000000005</v>
      </c>
      <c r="BG124" s="50">
        <v>0.74597999999999998</v>
      </c>
      <c r="BH124" s="50">
        <v>0.464752</v>
      </c>
      <c r="BI124" s="50">
        <v>0.48307499999999998</v>
      </c>
      <c r="BJ124" s="50">
        <v>0.671018</v>
      </c>
      <c r="BK124" s="50">
        <v>0.57746699999999995</v>
      </c>
      <c r="BL124" s="43">
        <f t="shared" si="207"/>
        <v>0.62748994117647061</v>
      </c>
      <c r="BO124" s="50">
        <v>0.60539699999999996</v>
      </c>
      <c r="BP124" s="50">
        <v>0.519204</v>
      </c>
      <c r="BQ124" s="50">
        <v>0.59684499999999996</v>
      </c>
      <c r="BR124" s="50">
        <v>0.68547899999999995</v>
      </c>
      <c r="BS124" s="50">
        <v>0.47414600000000001</v>
      </c>
      <c r="BT124" s="50">
        <v>0.614398</v>
      </c>
      <c r="BU124" s="50">
        <v>0.62808799999999998</v>
      </c>
      <c r="BV124" s="50">
        <v>0.67050900000000002</v>
      </c>
      <c r="BW124" s="43">
        <f t="shared" si="208"/>
        <v>0.59925824999999999</v>
      </c>
      <c r="BZ124" s="50">
        <v>0.61169799999999996</v>
      </c>
      <c r="CA124" s="50">
        <v>0.73278299999999996</v>
      </c>
      <c r="CB124" s="50">
        <v>0.690106</v>
      </c>
      <c r="CC124" s="50">
        <v>0.58965800000000002</v>
      </c>
      <c r="CD124" s="43">
        <f t="shared" si="209"/>
        <v>0.65606125000000004</v>
      </c>
      <c r="CF124" s="43">
        <f t="shared" si="210"/>
        <v>0.62760314705882358</v>
      </c>
      <c r="CG124" s="43">
        <f t="shared" si="211"/>
        <v>1.6397711363976487E-2</v>
      </c>
      <c r="CH124" s="43">
        <f t="shared" si="212"/>
        <v>29</v>
      </c>
      <c r="CQ124" s="74"/>
      <c r="CR124" s="74"/>
      <c r="CS124" s="74"/>
      <c r="CT124" s="74"/>
      <c r="CU124" s="74"/>
      <c r="CV124" s="74"/>
      <c r="CW124" s="74"/>
      <c r="CX124" s="74"/>
      <c r="CY124" s="74"/>
      <c r="CZ124" s="82"/>
      <c r="DA124" s="74"/>
      <c r="EL124" s="74"/>
      <c r="EM124" s="74"/>
      <c r="EN124" s="74"/>
      <c r="EO124" s="74"/>
      <c r="EP124" s="74"/>
      <c r="HG124" s="74"/>
      <c r="HH124" s="74"/>
      <c r="HI124" s="74"/>
      <c r="HJ124" s="74"/>
      <c r="HK124" s="74"/>
      <c r="HL124" s="74"/>
      <c r="HM124" s="74"/>
      <c r="HN124" s="74"/>
      <c r="HO124" s="74"/>
      <c r="HP124" s="74"/>
      <c r="HQ124" s="74"/>
      <c r="HR124" s="74"/>
      <c r="HS124" s="74"/>
      <c r="HT124" s="74"/>
      <c r="HU124" s="74"/>
      <c r="HV124" s="74"/>
      <c r="HW124" s="74"/>
      <c r="HZ124" s="74"/>
      <c r="IA124" s="74"/>
      <c r="IB124" s="74"/>
      <c r="IC124" s="74"/>
      <c r="ID124" s="74"/>
      <c r="IE124" s="74"/>
      <c r="IF124" s="74"/>
      <c r="IG124" s="74"/>
      <c r="IH124" s="74"/>
      <c r="IJ124" s="74"/>
      <c r="IK124" s="74"/>
      <c r="IL124" s="74"/>
      <c r="IM124" s="74"/>
      <c r="IR124" s="74"/>
      <c r="IS124" s="74"/>
      <c r="IT124" s="74"/>
      <c r="IU124" s="74"/>
      <c r="IV124" s="74"/>
      <c r="JD124" s="74"/>
      <c r="JE124" s="74"/>
      <c r="JF124" s="74"/>
      <c r="JG124" s="74"/>
      <c r="JH124" s="74"/>
      <c r="JI124" s="74"/>
      <c r="JJ124" s="74"/>
      <c r="JK124" s="74"/>
      <c r="JL124" s="74"/>
      <c r="JM124" s="74"/>
      <c r="JN124" s="74"/>
      <c r="JO124" s="74"/>
      <c r="JP124" s="74"/>
      <c r="JQ124" s="74"/>
      <c r="JR124" s="74"/>
      <c r="JS124" s="74"/>
      <c r="JT124" s="74"/>
      <c r="JU124" s="74"/>
      <c r="JV124" s="74"/>
      <c r="JW124" s="74"/>
      <c r="JX124" s="74"/>
      <c r="JY124" s="74"/>
      <c r="JZ124" s="74"/>
      <c r="KA124" s="74"/>
      <c r="KB124" s="74"/>
      <c r="KC124" s="74"/>
      <c r="KE124" s="75"/>
      <c r="KF124" s="75"/>
      <c r="KG124" s="75"/>
      <c r="KH124" s="75"/>
      <c r="KI124" s="75"/>
      <c r="KQ124" s="74"/>
      <c r="KR124" s="74"/>
      <c r="KS124" s="74"/>
      <c r="KT124" s="74"/>
      <c r="KV124" s="75"/>
      <c r="KW124" s="75"/>
      <c r="KX124" s="75"/>
      <c r="KY124" s="75"/>
      <c r="KZ124" s="75"/>
      <c r="LA124" s="75"/>
      <c r="LB124" s="110"/>
      <c r="LC124" s="75"/>
      <c r="LE124" s="74"/>
      <c r="LF124" s="74"/>
      <c r="LG124" s="74"/>
      <c r="LH124" s="74"/>
      <c r="LN124" s="87"/>
      <c r="LO124" s="61"/>
      <c r="LR124" s="52"/>
      <c r="MC124" s="75"/>
      <c r="MD124" s="75"/>
      <c r="ME124" s="75"/>
      <c r="MF124" s="75"/>
      <c r="MG124" s="75"/>
      <c r="MH124" s="75"/>
      <c r="MI124" s="75"/>
      <c r="MJ124" s="75"/>
      <c r="MK124" s="75"/>
      <c r="ML124" s="75"/>
      <c r="MN124" s="74"/>
      <c r="MO124" s="74"/>
      <c r="MP124" s="74"/>
      <c r="MQ124" s="74"/>
      <c r="MT124" s="74"/>
      <c r="MU124" s="74"/>
      <c r="NF124" s="75"/>
      <c r="NH124" s="75"/>
      <c r="NI124" s="75"/>
      <c r="NJ124" s="75"/>
      <c r="NK124" s="75"/>
      <c r="NM124" s="75"/>
      <c r="NO124" s="74"/>
      <c r="NP124" s="74"/>
      <c r="NQ124" s="74"/>
      <c r="NR124" s="74"/>
      <c r="NS124" s="74"/>
      <c r="NU124" s="74"/>
      <c r="NV124" s="74"/>
    </row>
    <row r="125" spans="1:386" x14ac:dyDescent="0.2">
      <c r="A125" s="67">
        <v>37</v>
      </c>
      <c r="B125" s="43">
        <f t="shared" si="213"/>
        <v>34.5</v>
      </c>
      <c r="C125" s="43">
        <v>27</v>
      </c>
      <c r="E125" s="50">
        <v>0.64591200000000004</v>
      </c>
      <c r="F125" s="50">
        <v>0.69149700000000003</v>
      </c>
      <c r="G125" s="50">
        <v>0.85881200000000002</v>
      </c>
      <c r="H125" s="50">
        <v>0.59766600000000003</v>
      </c>
      <c r="I125" s="50">
        <v>0.79675499999999999</v>
      </c>
      <c r="J125" s="50">
        <v>0.57084100000000004</v>
      </c>
      <c r="K125" s="50">
        <v>0.62392300000000001</v>
      </c>
      <c r="L125" s="50">
        <v>0.69453200000000004</v>
      </c>
      <c r="M125" s="86">
        <v>0.77459299999999998</v>
      </c>
      <c r="N125" s="103">
        <f t="shared" si="201"/>
        <v>0.69494788888888892</v>
      </c>
      <c r="P125" s="50">
        <v>0.77096200000000004</v>
      </c>
      <c r="Q125" s="50">
        <v>0.66611399999999998</v>
      </c>
      <c r="R125" s="77">
        <v>0.59463100000000002</v>
      </c>
      <c r="S125" s="50">
        <v>0.67871499999999996</v>
      </c>
      <c r="T125" s="50">
        <v>0.66071000000000002</v>
      </c>
      <c r="U125" s="43">
        <f t="shared" si="202"/>
        <v>0.6742264</v>
      </c>
      <c r="W125" s="50">
        <v>0.66310899999999995</v>
      </c>
      <c r="X125" s="50">
        <v>0.81052999999999997</v>
      </c>
      <c r="Y125" s="50">
        <v>0.71761600000000003</v>
      </c>
      <c r="Z125" s="50">
        <v>0.75623600000000002</v>
      </c>
      <c r="AA125" s="50">
        <v>0.695025</v>
      </c>
      <c r="AB125" s="43">
        <f t="shared" si="203"/>
        <v>0.72850319999999991</v>
      </c>
      <c r="AD125" s="43">
        <f t="shared" si="204"/>
        <v>0.69922582962962965</v>
      </c>
      <c r="AE125" s="43">
        <f t="shared" si="205"/>
        <v>1.581368961054487E-2</v>
      </c>
      <c r="AF125" s="43">
        <f t="shared" si="206"/>
        <v>19</v>
      </c>
      <c r="AS125" s="43"/>
      <c r="AU125" s="50">
        <v>0.70048900000000003</v>
      </c>
      <c r="AV125" s="50">
        <v>0.64581299999999997</v>
      </c>
      <c r="AW125" s="50">
        <v>0.53471800000000003</v>
      </c>
      <c r="AX125" s="50">
        <v>0.70674899999999996</v>
      </c>
      <c r="AY125" s="50">
        <v>0.81297399999999997</v>
      </c>
      <c r="AZ125" s="50">
        <v>0.55690200000000001</v>
      </c>
      <c r="BA125" s="50">
        <v>0.70236100000000001</v>
      </c>
      <c r="BB125" s="50">
        <v>0.54566099999999995</v>
      </c>
      <c r="BC125" s="50">
        <v>0.576546</v>
      </c>
      <c r="BD125" s="50">
        <v>0.79065099999999999</v>
      </c>
      <c r="BE125" s="50">
        <v>0.56375200000000003</v>
      </c>
      <c r="BF125" s="50">
        <v>0.64143700000000003</v>
      </c>
      <c r="BG125" s="50">
        <v>0.71489400000000003</v>
      </c>
      <c r="BH125" s="50">
        <v>0.46958800000000001</v>
      </c>
      <c r="BI125" s="50">
        <v>0.492867</v>
      </c>
      <c r="BJ125" s="50">
        <v>0.67712000000000006</v>
      </c>
      <c r="BK125" s="50">
        <v>0.58062599999999998</v>
      </c>
      <c r="BL125" s="43">
        <f t="shared" si="207"/>
        <v>0.63018517647058836</v>
      </c>
      <c r="BO125" s="50">
        <v>0.61011499999999996</v>
      </c>
      <c r="BP125" s="50">
        <v>0.521756</v>
      </c>
      <c r="BQ125" s="50">
        <v>0.59451699999999996</v>
      </c>
      <c r="BR125" s="50">
        <v>0.70632600000000001</v>
      </c>
      <c r="BS125" s="50">
        <v>0.48114699999999999</v>
      </c>
      <c r="BT125" s="50">
        <v>0.60838599999999998</v>
      </c>
      <c r="BU125" s="50">
        <v>0.63402099999999995</v>
      </c>
      <c r="BV125" s="50">
        <v>0.656748</v>
      </c>
      <c r="BW125" s="43">
        <f t="shared" si="208"/>
        <v>0.60162700000000002</v>
      </c>
      <c r="BZ125" s="50">
        <v>0.62302900000000005</v>
      </c>
      <c r="CA125" s="50">
        <v>0.73155000000000003</v>
      </c>
      <c r="CB125" s="50">
        <v>0.69792100000000001</v>
      </c>
      <c r="CC125" s="50">
        <v>0.58018099999999995</v>
      </c>
      <c r="CD125" s="43">
        <f t="shared" si="209"/>
        <v>0.65817025000000007</v>
      </c>
      <c r="CF125" s="43">
        <f t="shared" si="210"/>
        <v>0.62999414215686278</v>
      </c>
      <c r="CG125" s="43">
        <f t="shared" si="211"/>
        <v>1.632290977657264E-2</v>
      </c>
      <c r="CH125" s="43">
        <f t="shared" si="212"/>
        <v>29</v>
      </c>
      <c r="CQ125" s="74"/>
      <c r="CR125" s="74"/>
      <c r="CS125" s="74"/>
      <c r="CT125" s="74"/>
      <c r="CU125" s="74"/>
      <c r="CV125" s="74"/>
      <c r="CW125" s="74"/>
      <c r="CX125" s="74"/>
      <c r="CY125" s="74"/>
      <c r="CZ125" s="82"/>
      <c r="DA125" s="74"/>
      <c r="EL125" s="74"/>
      <c r="EM125" s="74"/>
      <c r="EN125" s="74"/>
      <c r="EO125" s="74"/>
      <c r="EP125" s="74"/>
      <c r="HG125" s="74"/>
      <c r="HH125" s="74"/>
      <c r="HI125" s="74"/>
      <c r="HJ125" s="74"/>
      <c r="HK125" s="74"/>
      <c r="HL125" s="74"/>
      <c r="HM125" s="74"/>
      <c r="HN125" s="74"/>
      <c r="HO125" s="74"/>
      <c r="HP125" s="74"/>
      <c r="HQ125" s="74"/>
      <c r="HR125" s="74"/>
      <c r="HS125" s="74"/>
      <c r="HT125" s="74"/>
      <c r="HU125" s="74"/>
      <c r="HV125" s="74"/>
      <c r="HW125" s="74"/>
      <c r="HZ125" s="74"/>
      <c r="IA125" s="74"/>
      <c r="IB125" s="74"/>
      <c r="IC125" s="74"/>
      <c r="ID125" s="74"/>
      <c r="IE125" s="74"/>
      <c r="IF125" s="74"/>
      <c r="IG125" s="74"/>
      <c r="IH125" s="74"/>
      <c r="IJ125" s="74"/>
      <c r="IK125" s="74"/>
      <c r="IL125" s="74"/>
      <c r="IM125" s="74"/>
      <c r="IR125" s="74"/>
      <c r="IS125" s="74"/>
      <c r="IT125" s="74"/>
      <c r="IU125" s="74"/>
      <c r="IV125" s="74"/>
      <c r="JD125" s="74"/>
      <c r="JE125" s="74"/>
      <c r="JF125" s="74"/>
      <c r="JG125" s="74"/>
      <c r="JH125" s="74"/>
      <c r="JI125" s="74"/>
      <c r="JJ125" s="74"/>
      <c r="JK125" s="74"/>
      <c r="JL125" s="74"/>
      <c r="JM125" s="74"/>
      <c r="JN125" s="74"/>
      <c r="JO125" s="74"/>
      <c r="JP125" s="74"/>
      <c r="JQ125" s="74"/>
      <c r="JR125" s="74"/>
      <c r="JS125" s="74"/>
      <c r="JT125" s="74"/>
      <c r="JU125" s="74"/>
      <c r="JV125" s="74"/>
      <c r="JW125" s="74"/>
      <c r="JX125" s="74"/>
      <c r="JY125" s="74"/>
      <c r="JZ125" s="74"/>
      <c r="KA125" s="74"/>
      <c r="KB125" s="74"/>
      <c r="KC125" s="74"/>
      <c r="KE125" s="75"/>
      <c r="KF125" s="75"/>
      <c r="KG125" s="75"/>
      <c r="KH125" s="75"/>
      <c r="KI125" s="75"/>
      <c r="KQ125" s="74"/>
      <c r="KR125" s="74"/>
      <c r="KS125" s="74"/>
      <c r="KT125" s="74"/>
      <c r="KV125" s="75"/>
      <c r="KW125" s="75"/>
      <c r="KX125" s="75"/>
      <c r="KY125" s="75"/>
      <c r="KZ125" s="75"/>
      <c r="LA125" s="75"/>
      <c r="LB125" s="110"/>
      <c r="LC125" s="75"/>
      <c r="LE125" s="74"/>
      <c r="LF125" s="74"/>
      <c r="LG125" s="74"/>
      <c r="LH125" s="74"/>
      <c r="LN125" s="87"/>
      <c r="LO125" s="61"/>
      <c r="LR125" s="52"/>
      <c r="MC125" s="75"/>
      <c r="MD125" s="75"/>
      <c r="ME125" s="75"/>
      <c r="MF125" s="75"/>
      <c r="MG125" s="75"/>
      <c r="MH125" s="75"/>
      <c r="MI125" s="75"/>
      <c r="MJ125" s="75"/>
      <c r="MK125" s="75"/>
      <c r="ML125" s="75"/>
      <c r="MN125" s="74"/>
      <c r="MO125" s="74"/>
      <c r="MP125" s="74"/>
      <c r="MQ125" s="74"/>
      <c r="MT125" s="74"/>
      <c r="MU125" s="74"/>
      <c r="NF125" s="75"/>
      <c r="NH125" s="75"/>
      <c r="NI125" s="75"/>
      <c r="NJ125" s="75"/>
      <c r="NK125" s="75"/>
      <c r="NM125" s="75"/>
      <c r="NO125" s="74"/>
      <c r="NP125" s="74"/>
      <c r="NQ125" s="74"/>
      <c r="NR125" s="74"/>
      <c r="NS125" s="74"/>
      <c r="NU125" s="74"/>
      <c r="NV125" s="74"/>
    </row>
    <row r="126" spans="1:386" x14ac:dyDescent="0.2">
      <c r="A126" s="58">
        <v>38.61</v>
      </c>
      <c r="B126" s="43">
        <f t="shared" si="213"/>
        <v>36</v>
      </c>
      <c r="C126" s="43">
        <v>28</v>
      </c>
      <c r="E126" s="50">
        <v>0.64892399999999995</v>
      </c>
      <c r="F126" s="50">
        <v>0.71393300000000004</v>
      </c>
      <c r="G126" s="50">
        <v>0.86668699999999999</v>
      </c>
      <c r="H126" s="50">
        <v>0.60324299999999997</v>
      </c>
      <c r="I126" s="50">
        <v>0.81514200000000003</v>
      </c>
      <c r="J126" s="50">
        <v>0.58147700000000002</v>
      </c>
      <c r="K126" s="50">
        <v>0.64205900000000005</v>
      </c>
      <c r="L126" s="50">
        <v>0.71262599999999998</v>
      </c>
      <c r="M126" s="86">
        <v>0.79369999999999996</v>
      </c>
      <c r="N126" s="103">
        <f t="shared" si="201"/>
        <v>0.70864344444444438</v>
      </c>
      <c r="P126" s="50">
        <v>0.75457099999999999</v>
      </c>
      <c r="Q126" s="50">
        <v>0.66899299999999995</v>
      </c>
      <c r="R126" s="77">
        <v>0.59483900000000001</v>
      </c>
      <c r="S126" s="50">
        <v>0.68171899999999996</v>
      </c>
      <c r="T126" s="50">
        <v>0.64624800000000004</v>
      </c>
      <c r="U126" s="43">
        <f t="shared" si="202"/>
        <v>0.66927399999999992</v>
      </c>
      <c r="W126" s="50">
        <v>0.67287399999999997</v>
      </c>
      <c r="X126" s="50">
        <v>0.82381700000000002</v>
      </c>
      <c r="Y126" s="50">
        <v>0.71609100000000003</v>
      </c>
      <c r="Z126" s="50">
        <v>0.76295999999999997</v>
      </c>
      <c r="AA126" s="50">
        <v>0.707677</v>
      </c>
      <c r="AB126" s="43">
        <f t="shared" si="203"/>
        <v>0.7366838</v>
      </c>
      <c r="AD126" s="43">
        <f t="shared" si="204"/>
        <v>0.70486708148148158</v>
      </c>
      <c r="AE126" s="43">
        <f t="shared" si="205"/>
        <v>1.9550924717525352E-2</v>
      </c>
      <c r="AF126" s="43">
        <f t="shared" si="206"/>
        <v>19</v>
      </c>
      <c r="AS126" s="43"/>
      <c r="AU126" s="50">
        <v>0.700098</v>
      </c>
      <c r="AV126" s="50">
        <v>0.67590600000000001</v>
      </c>
      <c r="AW126" s="50">
        <v>0.54234899999999997</v>
      </c>
      <c r="AX126" s="50">
        <v>0.70644200000000001</v>
      </c>
      <c r="AY126" s="50">
        <v>0.85040700000000002</v>
      </c>
      <c r="AZ126" s="50">
        <v>0.55280600000000002</v>
      </c>
      <c r="BA126" s="50">
        <v>0.69995300000000005</v>
      </c>
      <c r="BB126" s="50">
        <v>0.56050500000000003</v>
      </c>
      <c r="BC126" s="50">
        <v>0.592746</v>
      </c>
      <c r="BD126" s="50">
        <v>0.79371700000000001</v>
      </c>
      <c r="BE126" s="50">
        <v>0.57491999999999999</v>
      </c>
      <c r="BF126" s="50">
        <v>0.64955399999999996</v>
      </c>
      <c r="BG126" s="50">
        <v>0.67098800000000003</v>
      </c>
      <c r="BH126" s="50">
        <v>0.476854</v>
      </c>
      <c r="BI126" s="50">
        <v>0.51708799999999999</v>
      </c>
      <c r="BJ126" s="50">
        <v>0.68948600000000004</v>
      </c>
      <c r="BK126" s="50">
        <v>0.57380600000000004</v>
      </c>
      <c r="BL126" s="43">
        <f t="shared" si="207"/>
        <v>0.63691911764705866</v>
      </c>
      <c r="BO126" s="50">
        <v>0.59307600000000005</v>
      </c>
      <c r="BP126" s="50">
        <v>0.54413299999999998</v>
      </c>
      <c r="BQ126" s="50">
        <v>0.598997</v>
      </c>
      <c r="BR126" s="50">
        <v>0.70451900000000001</v>
      </c>
      <c r="BS126" s="50">
        <v>0.49096099999999998</v>
      </c>
      <c r="BT126" s="50">
        <v>0.61726199999999998</v>
      </c>
      <c r="BU126" s="50">
        <v>0.60655199999999998</v>
      </c>
      <c r="BV126" s="50">
        <v>0.68142899999999995</v>
      </c>
      <c r="BW126" s="43">
        <f t="shared" si="208"/>
        <v>0.60461612499999995</v>
      </c>
      <c r="BZ126" s="50">
        <v>0.60841199999999995</v>
      </c>
      <c r="CA126" s="50">
        <v>0.74405299999999996</v>
      </c>
      <c r="CB126" s="50">
        <v>0.69988499999999998</v>
      </c>
      <c r="CC126" s="50">
        <v>0.58307900000000001</v>
      </c>
      <c r="CD126" s="43">
        <f t="shared" si="209"/>
        <v>0.65885725000000006</v>
      </c>
      <c r="CF126" s="43">
        <f t="shared" si="210"/>
        <v>0.6334641642156863</v>
      </c>
      <c r="CG126" s="43">
        <f t="shared" si="211"/>
        <v>1.5753067825306531E-2</v>
      </c>
      <c r="CH126" s="43">
        <f t="shared" si="212"/>
        <v>29</v>
      </c>
      <c r="CQ126" s="74"/>
      <c r="CR126" s="74"/>
      <c r="CS126" s="74"/>
      <c r="CT126" s="74"/>
      <c r="CU126" s="74"/>
      <c r="CV126" s="74"/>
      <c r="CW126" s="74"/>
      <c r="CX126" s="74"/>
      <c r="CY126" s="74"/>
      <c r="CZ126" s="82"/>
      <c r="DA126" s="74"/>
      <c r="EL126" s="74"/>
      <c r="EM126" s="74"/>
      <c r="EN126" s="74"/>
      <c r="EO126" s="74"/>
      <c r="EP126" s="74"/>
      <c r="HG126" s="74"/>
      <c r="HH126" s="74"/>
      <c r="HI126" s="74"/>
      <c r="HJ126" s="74"/>
      <c r="HK126" s="74"/>
      <c r="HL126" s="74"/>
      <c r="HM126" s="74"/>
      <c r="HN126" s="74"/>
      <c r="HO126" s="74"/>
      <c r="HP126" s="74"/>
      <c r="HQ126" s="74"/>
      <c r="HR126" s="74"/>
      <c r="HS126" s="74"/>
      <c r="HT126" s="74"/>
      <c r="HU126" s="74"/>
      <c r="HV126" s="74"/>
      <c r="HW126" s="74"/>
      <c r="HZ126" s="74"/>
      <c r="IA126" s="74"/>
      <c r="IB126" s="74"/>
      <c r="IC126" s="74"/>
      <c r="ID126" s="74"/>
      <c r="IE126" s="74"/>
      <c r="IF126" s="74"/>
      <c r="IG126" s="74"/>
      <c r="IH126" s="74"/>
      <c r="IJ126" s="74"/>
      <c r="IK126" s="74"/>
      <c r="IL126" s="74"/>
      <c r="IM126" s="74"/>
      <c r="IR126" s="74"/>
      <c r="IS126" s="74"/>
      <c r="IT126" s="74"/>
      <c r="IU126" s="74"/>
      <c r="IV126" s="74"/>
      <c r="JD126" s="74"/>
      <c r="JE126" s="74"/>
      <c r="JF126" s="74"/>
      <c r="JG126" s="74"/>
      <c r="JH126" s="74"/>
      <c r="JI126" s="74"/>
      <c r="JJ126" s="74"/>
      <c r="JK126" s="74"/>
      <c r="JL126" s="74"/>
      <c r="JM126" s="74"/>
      <c r="JN126" s="74"/>
      <c r="JO126" s="74"/>
      <c r="JP126" s="74"/>
      <c r="JQ126" s="74"/>
      <c r="JR126" s="74"/>
      <c r="JS126" s="74"/>
      <c r="JT126" s="74"/>
      <c r="JU126" s="74"/>
      <c r="JV126" s="74"/>
      <c r="JW126" s="74"/>
      <c r="JX126" s="74"/>
      <c r="JY126" s="74"/>
      <c r="JZ126" s="74"/>
      <c r="KA126" s="74"/>
      <c r="KB126" s="74"/>
      <c r="KC126" s="74"/>
      <c r="KE126" s="75"/>
      <c r="KF126" s="75"/>
      <c r="KG126" s="75"/>
      <c r="KH126" s="75"/>
      <c r="KI126" s="75"/>
      <c r="KQ126" s="74"/>
      <c r="KR126" s="74"/>
      <c r="KS126" s="74"/>
      <c r="KT126" s="74"/>
      <c r="KV126" s="75"/>
      <c r="KW126" s="75"/>
      <c r="KX126" s="75"/>
      <c r="KY126" s="75"/>
      <c r="KZ126" s="75"/>
      <c r="LA126" s="75"/>
      <c r="LB126" s="110"/>
      <c r="LC126" s="75"/>
      <c r="LE126" s="74"/>
      <c r="LF126" s="74"/>
      <c r="LG126" s="74"/>
      <c r="LH126" s="74"/>
      <c r="LN126" s="87"/>
      <c r="LO126" s="61"/>
      <c r="LR126" s="52"/>
      <c r="MC126" s="75"/>
      <c r="MD126" s="75"/>
      <c r="ME126" s="75"/>
      <c r="MF126" s="75"/>
      <c r="MG126" s="75"/>
      <c r="MH126" s="75"/>
      <c r="MI126" s="75"/>
      <c r="MJ126" s="75"/>
      <c r="MK126" s="75"/>
      <c r="ML126" s="75"/>
      <c r="MN126" s="74"/>
      <c r="MO126" s="74"/>
      <c r="MP126" s="74"/>
      <c r="MQ126" s="74"/>
      <c r="MT126" s="74"/>
      <c r="MU126" s="74"/>
      <c r="NF126" s="75"/>
      <c r="NH126" s="75"/>
      <c r="NI126" s="75"/>
      <c r="NJ126" s="75"/>
      <c r="NK126" s="75"/>
      <c r="NM126" s="75"/>
      <c r="NO126" s="74"/>
      <c r="NP126" s="74"/>
      <c r="NQ126" s="74"/>
      <c r="NR126" s="74"/>
      <c r="NS126" s="74"/>
      <c r="NU126" s="74"/>
      <c r="NV126" s="74"/>
    </row>
    <row r="127" spans="1:386" x14ac:dyDescent="0.2">
      <c r="A127" s="58">
        <v>40.22</v>
      </c>
      <c r="B127" s="43">
        <f t="shared" si="213"/>
        <v>37.5</v>
      </c>
      <c r="C127" s="43">
        <v>29</v>
      </c>
      <c r="E127" s="50">
        <v>0.65183599999999997</v>
      </c>
      <c r="F127" s="50">
        <v>0.71978799999999998</v>
      </c>
      <c r="G127" s="50">
        <v>0.86778200000000005</v>
      </c>
      <c r="H127" s="50">
        <v>0.611236</v>
      </c>
      <c r="I127" s="50">
        <v>0.82385699999999995</v>
      </c>
      <c r="J127" s="50">
        <v>0.58191000000000004</v>
      </c>
      <c r="K127" s="50">
        <v>0.63508399999999998</v>
      </c>
      <c r="L127" s="50">
        <v>0.71124500000000002</v>
      </c>
      <c r="M127" s="86">
        <v>0.81150800000000001</v>
      </c>
      <c r="N127" s="103">
        <f t="shared" si="201"/>
        <v>0.71269399999999994</v>
      </c>
      <c r="P127" s="50">
        <v>0.74867399999999995</v>
      </c>
      <c r="Q127" s="50">
        <v>0.68220999999999998</v>
      </c>
      <c r="R127" s="77">
        <v>0.61023899999999998</v>
      </c>
      <c r="S127" s="50">
        <v>0.68113299999999999</v>
      </c>
      <c r="T127" s="50">
        <v>0.66091599999999995</v>
      </c>
      <c r="U127" s="43">
        <f t="shared" si="202"/>
        <v>0.67663439999999997</v>
      </c>
      <c r="W127" s="50">
        <v>0.684195</v>
      </c>
      <c r="X127" s="50">
        <v>0.82350900000000005</v>
      </c>
      <c r="Y127" s="50">
        <v>0.70336900000000002</v>
      </c>
      <c r="Z127" s="50">
        <v>0.77899799999999997</v>
      </c>
      <c r="AA127" s="50">
        <v>0.70835999999999999</v>
      </c>
      <c r="AB127" s="43">
        <f t="shared" si="203"/>
        <v>0.73968619999999996</v>
      </c>
      <c r="AD127" s="43">
        <f t="shared" si="204"/>
        <v>0.70967153333333322</v>
      </c>
      <c r="AE127" s="43">
        <f t="shared" si="205"/>
        <v>1.8264116452517243E-2</v>
      </c>
      <c r="AF127" s="43">
        <f t="shared" si="206"/>
        <v>19</v>
      </c>
      <c r="AS127" s="43"/>
      <c r="AU127" s="50">
        <v>0.73183399999999998</v>
      </c>
      <c r="AV127" s="50">
        <v>0.66757900000000003</v>
      </c>
      <c r="AW127" s="50">
        <v>0.54550100000000001</v>
      </c>
      <c r="AX127" s="50">
        <v>0.72980500000000004</v>
      </c>
      <c r="AY127" s="50">
        <v>0.85579400000000005</v>
      </c>
      <c r="AZ127" s="50">
        <v>0.58280399999999999</v>
      </c>
      <c r="BA127" s="50">
        <v>0.71922600000000003</v>
      </c>
      <c r="BB127" s="50">
        <v>0.56803800000000004</v>
      </c>
      <c r="BC127" s="50">
        <v>0.57606999999999997</v>
      </c>
      <c r="BD127" s="50">
        <v>0.79822499999999996</v>
      </c>
      <c r="BE127" s="50">
        <v>0.58851399999999998</v>
      </c>
      <c r="BF127" s="50">
        <v>0.67122000000000004</v>
      </c>
      <c r="BG127" s="50">
        <v>0.70358100000000001</v>
      </c>
      <c r="BH127" s="50">
        <v>0.48309099999999999</v>
      </c>
      <c r="BI127" s="50">
        <v>0.51022100000000004</v>
      </c>
      <c r="BJ127" s="50">
        <v>0.68808400000000003</v>
      </c>
      <c r="BK127" s="50">
        <v>0.58433299999999999</v>
      </c>
      <c r="BL127" s="43">
        <f t="shared" si="207"/>
        <v>0.64728941176470589</v>
      </c>
      <c r="BO127" s="50">
        <v>0.61876600000000004</v>
      </c>
      <c r="BP127" s="50">
        <v>0.54256899999999997</v>
      </c>
      <c r="BQ127" s="50">
        <v>0.60745199999999999</v>
      </c>
      <c r="BR127" s="50">
        <v>0.68681999999999999</v>
      </c>
      <c r="BS127" s="50">
        <v>0.49449799999999999</v>
      </c>
      <c r="BT127" s="50">
        <v>0.62489799999999995</v>
      </c>
      <c r="BU127" s="50">
        <v>0.60827699999999996</v>
      </c>
      <c r="BV127" s="50">
        <v>0.71577199999999996</v>
      </c>
      <c r="BW127" s="43">
        <f t="shared" si="208"/>
        <v>0.61238150000000002</v>
      </c>
      <c r="BZ127" s="50">
        <v>0.61707999999999996</v>
      </c>
      <c r="CA127" s="50">
        <v>0.73448899999999995</v>
      </c>
      <c r="CB127" s="50">
        <v>0.70721400000000001</v>
      </c>
      <c r="CC127" s="50">
        <v>0.59443999999999997</v>
      </c>
      <c r="CD127" s="43">
        <f t="shared" si="209"/>
        <v>0.66330575000000003</v>
      </c>
      <c r="CF127" s="43">
        <f t="shared" si="210"/>
        <v>0.64099222058823535</v>
      </c>
      <c r="CG127" s="43">
        <f t="shared" si="211"/>
        <v>1.5033970112719055E-2</v>
      </c>
      <c r="CH127" s="43">
        <f t="shared" si="212"/>
        <v>29</v>
      </c>
      <c r="CQ127" s="74"/>
      <c r="CR127" s="74"/>
      <c r="CS127" s="74"/>
      <c r="CT127" s="74"/>
      <c r="CU127" s="74"/>
      <c r="CV127" s="74"/>
      <c r="CW127" s="74"/>
      <c r="CX127" s="74"/>
      <c r="CY127" s="74"/>
      <c r="CZ127" s="82"/>
      <c r="DA127" s="74"/>
      <c r="EL127" s="74"/>
      <c r="EM127" s="74"/>
      <c r="EN127" s="74"/>
      <c r="EO127" s="74"/>
      <c r="EP127" s="74"/>
      <c r="HG127" s="74"/>
      <c r="HH127" s="74"/>
      <c r="HI127" s="74"/>
      <c r="HJ127" s="74"/>
      <c r="HK127" s="74"/>
      <c r="HL127" s="74"/>
      <c r="HM127" s="74"/>
      <c r="HN127" s="74"/>
      <c r="HO127" s="74"/>
      <c r="HP127" s="74"/>
      <c r="HQ127" s="74"/>
      <c r="HR127" s="74"/>
      <c r="HS127" s="74"/>
      <c r="HT127" s="74"/>
      <c r="HU127" s="74"/>
      <c r="HV127" s="74"/>
      <c r="HW127" s="74"/>
      <c r="HZ127" s="74"/>
      <c r="IA127" s="74"/>
      <c r="IB127" s="74"/>
      <c r="IC127" s="74"/>
      <c r="ID127" s="74"/>
      <c r="IE127" s="74"/>
      <c r="IF127" s="74"/>
      <c r="IG127" s="74"/>
      <c r="IH127" s="74"/>
      <c r="IJ127" s="74"/>
      <c r="IK127" s="74"/>
      <c r="IL127" s="74"/>
      <c r="IM127" s="74"/>
      <c r="IR127" s="74"/>
      <c r="IS127" s="74"/>
      <c r="IT127" s="74"/>
      <c r="IU127" s="74"/>
      <c r="IV127" s="74"/>
      <c r="JD127" s="74"/>
      <c r="JE127" s="74"/>
      <c r="JF127" s="74"/>
      <c r="JG127" s="74"/>
      <c r="JH127" s="74"/>
      <c r="JI127" s="74"/>
      <c r="JJ127" s="74"/>
      <c r="JK127" s="74"/>
      <c r="JL127" s="74"/>
      <c r="JM127" s="74"/>
      <c r="JN127" s="74"/>
      <c r="JO127" s="74"/>
      <c r="JP127" s="74"/>
      <c r="JQ127" s="74"/>
      <c r="JR127" s="74"/>
      <c r="JS127" s="74"/>
      <c r="JT127" s="74"/>
      <c r="JU127" s="74"/>
      <c r="JV127" s="74"/>
      <c r="JW127" s="74"/>
      <c r="JX127" s="74"/>
      <c r="JY127" s="74"/>
      <c r="JZ127" s="74"/>
      <c r="KA127" s="74"/>
      <c r="KB127" s="74"/>
      <c r="KC127" s="74"/>
      <c r="KE127" s="75"/>
      <c r="KF127" s="75"/>
      <c r="KG127" s="75"/>
      <c r="KH127" s="75"/>
      <c r="KI127" s="75"/>
      <c r="KQ127" s="74"/>
      <c r="KR127" s="74"/>
      <c r="KS127" s="74"/>
      <c r="KT127" s="74"/>
      <c r="KV127" s="75"/>
      <c r="KW127" s="75"/>
      <c r="KX127" s="75"/>
      <c r="KY127" s="75"/>
      <c r="KZ127" s="75"/>
      <c r="LA127" s="75"/>
      <c r="LB127" s="110"/>
      <c r="LC127" s="75"/>
      <c r="LE127" s="74"/>
      <c r="LF127" s="74"/>
      <c r="LG127" s="74"/>
      <c r="LH127" s="74"/>
      <c r="LN127" s="87"/>
      <c r="LO127" s="61"/>
      <c r="LR127" s="52"/>
      <c r="MC127" s="75"/>
      <c r="MD127" s="75"/>
      <c r="ME127" s="75"/>
      <c r="MF127" s="75"/>
      <c r="MG127" s="75"/>
      <c r="MH127" s="75"/>
      <c r="MI127" s="75"/>
      <c r="MJ127" s="75"/>
      <c r="MK127" s="75"/>
      <c r="ML127" s="75"/>
      <c r="MN127" s="74"/>
      <c r="MO127" s="74"/>
      <c r="MP127" s="74"/>
      <c r="MQ127" s="74"/>
      <c r="MT127" s="74"/>
      <c r="MU127" s="74"/>
      <c r="NF127" s="75"/>
      <c r="NH127" s="75"/>
      <c r="NI127" s="75"/>
      <c r="NJ127" s="75"/>
      <c r="NK127" s="75"/>
      <c r="NM127" s="75"/>
      <c r="NO127" s="74"/>
      <c r="NP127" s="74"/>
      <c r="NQ127" s="74"/>
      <c r="NR127" s="74"/>
      <c r="NS127" s="74"/>
      <c r="NU127" s="74"/>
      <c r="NV127" s="74"/>
    </row>
    <row r="128" spans="1:386" x14ac:dyDescent="0.2">
      <c r="A128" s="58">
        <v>41.83</v>
      </c>
      <c r="B128" s="61">
        <f t="shared" si="213"/>
        <v>39</v>
      </c>
      <c r="C128" s="61">
        <v>30</v>
      </c>
      <c r="E128" s="50">
        <v>0.66633500000000001</v>
      </c>
      <c r="F128" s="50">
        <v>0.72558400000000001</v>
      </c>
      <c r="G128" s="50">
        <v>0.85078500000000001</v>
      </c>
      <c r="H128" s="50">
        <v>0.62499000000000005</v>
      </c>
      <c r="I128" s="50">
        <v>0.85481200000000002</v>
      </c>
      <c r="J128" s="50">
        <v>0.59015200000000001</v>
      </c>
      <c r="K128" s="50">
        <v>0.66048099999999998</v>
      </c>
      <c r="L128" s="50">
        <v>0.73908600000000002</v>
      </c>
      <c r="M128" s="86">
        <v>0.81596000000000002</v>
      </c>
      <c r="N128" s="103">
        <f t="shared" si="201"/>
        <v>0.72535388888888896</v>
      </c>
      <c r="P128" s="50">
        <v>0.76660099999999998</v>
      </c>
      <c r="Q128" s="50">
        <v>0.67746300000000004</v>
      </c>
      <c r="R128" s="77">
        <v>0.61578699999999997</v>
      </c>
      <c r="S128" s="50">
        <v>0.68493000000000004</v>
      </c>
      <c r="T128" s="50">
        <v>0.66533900000000001</v>
      </c>
      <c r="U128" s="43">
        <f t="shared" si="202"/>
        <v>0.68202399999999996</v>
      </c>
      <c r="W128" s="50">
        <v>0.69060100000000002</v>
      </c>
      <c r="X128" s="50">
        <v>0.83135800000000004</v>
      </c>
      <c r="Y128" s="50">
        <v>0.697766</v>
      </c>
      <c r="Z128" s="50">
        <v>0.75436700000000001</v>
      </c>
      <c r="AA128" s="50">
        <v>0.70669300000000002</v>
      </c>
      <c r="AB128" s="43">
        <f t="shared" si="203"/>
        <v>0.73615699999999995</v>
      </c>
      <c r="AD128" s="43">
        <f t="shared" si="204"/>
        <v>0.71451162962962966</v>
      </c>
      <c r="AE128" s="43">
        <f t="shared" si="205"/>
        <v>1.654046917546724E-2</v>
      </c>
      <c r="AF128" s="43">
        <f t="shared" si="206"/>
        <v>19</v>
      </c>
      <c r="AS128" s="43"/>
      <c r="AU128" s="50">
        <v>0.73613600000000001</v>
      </c>
      <c r="AV128" s="50">
        <v>0.67801900000000004</v>
      </c>
      <c r="AW128" s="50">
        <v>0.55001199999999995</v>
      </c>
      <c r="AX128" s="50">
        <v>0.72185999999999995</v>
      </c>
      <c r="AY128" s="50">
        <v>0.86685900000000005</v>
      </c>
      <c r="AZ128" s="50">
        <v>0.590781</v>
      </c>
      <c r="BA128" s="50">
        <v>0.73197999999999996</v>
      </c>
      <c r="BB128" s="50">
        <v>0.58374999999999999</v>
      </c>
      <c r="BC128" s="50">
        <v>0.58607500000000001</v>
      </c>
      <c r="BD128" s="50">
        <v>0.80650200000000005</v>
      </c>
      <c r="BE128" s="50">
        <v>0.58528199999999997</v>
      </c>
      <c r="BF128" s="50">
        <v>0.66389200000000004</v>
      </c>
      <c r="BG128" s="50">
        <v>0.69494999999999996</v>
      </c>
      <c r="BH128" s="50">
        <v>0.48692000000000002</v>
      </c>
      <c r="BI128" s="50">
        <v>0.51231499999999996</v>
      </c>
      <c r="BJ128" s="50">
        <v>0.67996299999999998</v>
      </c>
      <c r="BK128" s="50">
        <v>0.60474799999999995</v>
      </c>
      <c r="BL128" s="43">
        <f t="shared" si="207"/>
        <v>0.65176729411764711</v>
      </c>
      <c r="BO128" s="50">
        <v>0.60241500000000003</v>
      </c>
      <c r="BP128" s="50">
        <v>0.52835600000000005</v>
      </c>
      <c r="BQ128" s="50">
        <v>0.62138300000000002</v>
      </c>
      <c r="BR128" s="50">
        <v>0.70805300000000004</v>
      </c>
      <c r="BS128" s="50">
        <v>0.50678699999999999</v>
      </c>
      <c r="BT128" s="50">
        <v>0.63082700000000003</v>
      </c>
      <c r="BU128" s="50">
        <v>0.61766900000000002</v>
      </c>
      <c r="BV128" s="50">
        <v>0.69651799999999997</v>
      </c>
      <c r="BW128" s="43">
        <f t="shared" si="208"/>
        <v>0.61400100000000013</v>
      </c>
      <c r="BZ128" s="50">
        <v>0.62368800000000002</v>
      </c>
      <c r="CA128" s="50">
        <v>0.76521099999999997</v>
      </c>
      <c r="CB128" s="50">
        <v>0.71959300000000004</v>
      </c>
      <c r="CC128" s="50">
        <v>0.61688399999999999</v>
      </c>
      <c r="CD128" s="43">
        <f t="shared" si="209"/>
        <v>0.68134399999999995</v>
      </c>
      <c r="CF128" s="43">
        <f t="shared" si="210"/>
        <v>0.64903743137254899</v>
      </c>
      <c r="CG128" s="43">
        <f t="shared" si="211"/>
        <v>1.9488107700212969E-2</v>
      </c>
      <c r="CH128" s="43">
        <f t="shared" si="212"/>
        <v>29</v>
      </c>
      <c r="CQ128" s="74"/>
      <c r="CR128" s="74"/>
      <c r="CS128" s="74"/>
      <c r="CT128" s="74"/>
      <c r="CU128" s="74"/>
      <c r="CV128" s="74"/>
      <c r="CW128" s="74"/>
      <c r="CX128" s="74"/>
      <c r="CY128" s="74"/>
      <c r="CZ128" s="82"/>
      <c r="DA128" s="74"/>
      <c r="EL128" s="74"/>
      <c r="EM128" s="74"/>
      <c r="EN128" s="74"/>
      <c r="EO128" s="74"/>
      <c r="EP128" s="74"/>
      <c r="HG128" s="74"/>
      <c r="HH128" s="74"/>
      <c r="HI128" s="74"/>
      <c r="HJ128" s="74"/>
      <c r="HK128" s="74"/>
      <c r="HL128" s="74"/>
      <c r="HM128" s="74"/>
      <c r="HN128" s="74"/>
      <c r="HO128" s="74"/>
      <c r="HP128" s="74"/>
      <c r="HQ128" s="74"/>
      <c r="HR128" s="74"/>
      <c r="HS128" s="74"/>
      <c r="HT128" s="74"/>
      <c r="HU128" s="74"/>
      <c r="HV128" s="74"/>
      <c r="HW128" s="74"/>
      <c r="HZ128" s="74"/>
      <c r="IA128" s="74"/>
      <c r="IB128" s="74"/>
      <c r="IC128" s="74"/>
      <c r="ID128" s="74"/>
      <c r="IE128" s="74"/>
      <c r="IF128" s="74"/>
      <c r="IG128" s="74"/>
      <c r="IH128" s="74"/>
      <c r="IJ128" s="74"/>
      <c r="IK128" s="74"/>
      <c r="IL128" s="74"/>
      <c r="IM128" s="74"/>
      <c r="IR128" s="74"/>
      <c r="IS128" s="74"/>
      <c r="IT128" s="74"/>
      <c r="IU128" s="74"/>
      <c r="IV128" s="74"/>
      <c r="JD128" s="74"/>
      <c r="JE128" s="74"/>
      <c r="JF128" s="74"/>
      <c r="JG128" s="74"/>
      <c r="JH128" s="74"/>
      <c r="JI128" s="74"/>
      <c r="JJ128" s="74"/>
      <c r="JK128" s="74"/>
      <c r="JL128" s="74"/>
      <c r="JM128" s="74"/>
      <c r="JN128" s="74"/>
      <c r="JO128" s="74"/>
      <c r="JP128" s="74"/>
      <c r="JQ128" s="74"/>
      <c r="JR128" s="74"/>
      <c r="JS128" s="74"/>
      <c r="JT128" s="74"/>
      <c r="JU128" s="74"/>
      <c r="JV128" s="74"/>
      <c r="JW128" s="74"/>
      <c r="JX128" s="74"/>
      <c r="JY128" s="74"/>
      <c r="JZ128" s="74"/>
      <c r="KA128" s="74"/>
      <c r="KB128" s="74"/>
      <c r="KC128" s="74"/>
      <c r="KE128" s="75"/>
      <c r="KF128" s="75"/>
      <c r="KG128" s="75"/>
      <c r="KH128" s="75"/>
      <c r="KI128" s="75"/>
      <c r="KQ128" s="74"/>
      <c r="KR128" s="74"/>
      <c r="KS128" s="74"/>
      <c r="KT128" s="74"/>
      <c r="KV128" s="75"/>
      <c r="KW128" s="75"/>
      <c r="KX128" s="75"/>
      <c r="KY128" s="75"/>
      <c r="KZ128" s="75"/>
      <c r="LA128" s="75"/>
      <c r="LB128" s="110"/>
      <c r="LC128" s="75"/>
      <c r="LE128" s="74"/>
      <c r="LF128" s="74"/>
      <c r="LG128" s="74"/>
      <c r="LH128" s="74"/>
      <c r="LN128" s="87"/>
      <c r="LO128" s="61"/>
      <c r="LR128" s="52"/>
      <c r="MC128" s="75"/>
      <c r="MD128" s="75"/>
      <c r="ME128" s="75"/>
      <c r="MF128" s="75"/>
      <c r="MG128" s="75"/>
      <c r="MH128" s="75"/>
      <c r="MI128" s="75"/>
      <c r="MJ128" s="75"/>
      <c r="MK128" s="75"/>
      <c r="ML128" s="75"/>
      <c r="MN128" s="74"/>
      <c r="MO128" s="74"/>
      <c r="MP128" s="74"/>
      <c r="MQ128" s="74"/>
      <c r="MT128" s="74"/>
      <c r="MU128" s="74"/>
      <c r="NF128" s="75"/>
      <c r="NH128" s="75"/>
      <c r="NI128" s="75"/>
      <c r="NJ128" s="75"/>
      <c r="NK128" s="75"/>
      <c r="NM128" s="75"/>
      <c r="NO128" s="74"/>
      <c r="NP128" s="74"/>
      <c r="NQ128" s="74"/>
      <c r="NR128" s="74"/>
      <c r="NS128" s="74"/>
      <c r="NU128" s="74"/>
      <c r="NV128" s="74"/>
    </row>
    <row r="129" spans="1:386" x14ac:dyDescent="0.2">
      <c r="A129" s="58">
        <v>43.45</v>
      </c>
      <c r="B129" s="43">
        <f t="shared" si="213"/>
        <v>40.5</v>
      </c>
      <c r="C129" s="43">
        <v>31</v>
      </c>
      <c r="E129" s="50">
        <v>0.68439000000000005</v>
      </c>
      <c r="F129" s="50">
        <v>0.73958699999999999</v>
      </c>
      <c r="G129" s="50">
        <v>0.87065700000000001</v>
      </c>
      <c r="H129" s="50">
        <v>0.61624400000000001</v>
      </c>
      <c r="I129" s="50">
        <v>0.824075</v>
      </c>
      <c r="J129" s="50">
        <v>0.58296700000000001</v>
      </c>
      <c r="K129" s="50">
        <v>0.65340600000000004</v>
      </c>
      <c r="L129" s="50">
        <v>0.73702800000000002</v>
      </c>
      <c r="M129" s="86">
        <v>0.82777400000000001</v>
      </c>
      <c r="N129" s="103">
        <f t="shared" si="201"/>
        <v>0.72623644444444457</v>
      </c>
      <c r="P129" s="50">
        <v>0.73959299999999994</v>
      </c>
      <c r="Q129" s="50">
        <v>0.69411199999999995</v>
      </c>
      <c r="R129" s="77">
        <v>0.62155199999999999</v>
      </c>
      <c r="S129" s="50">
        <v>0.69698700000000002</v>
      </c>
      <c r="T129" s="50">
        <v>0.65119800000000005</v>
      </c>
      <c r="U129" s="43">
        <f t="shared" si="202"/>
        <v>0.68068839999999997</v>
      </c>
      <c r="W129" s="50">
        <v>0.709897</v>
      </c>
      <c r="X129" s="50">
        <v>0.83000399999999996</v>
      </c>
      <c r="Y129" s="50">
        <v>0.70694699999999999</v>
      </c>
      <c r="Z129" s="50">
        <v>0.78226799999999996</v>
      </c>
      <c r="AA129" s="50">
        <v>0.71375100000000002</v>
      </c>
      <c r="AB129" s="43">
        <f t="shared" si="203"/>
        <v>0.74857340000000006</v>
      </c>
      <c r="AD129" s="43">
        <f t="shared" si="204"/>
        <v>0.71849941481481494</v>
      </c>
      <c r="AE129" s="43">
        <f t="shared" si="205"/>
        <v>1.9974896969841328E-2</v>
      </c>
      <c r="AF129" s="43">
        <f t="shared" si="206"/>
        <v>19</v>
      </c>
      <c r="AS129" s="43"/>
      <c r="AU129" s="50">
        <v>0.74689300000000003</v>
      </c>
      <c r="AV129" s="50">
        <v>0.70689900000000006</v>
      </c>
      <c r="AW129" s="50">
        <v>0.56554599999999999</v>
      </c>
      <c r="AX129" s="50">
        <v>0.71619500000000003</v>
      </c>
      <c r="AY129" s="50">
        <v>0.84299999999999997</v>
      </c>
      <c r="AZ129" s="50">
        <v>0.575797</v>
      </c>
      <c r="BA129" s="50">
        <v>0.71928999999999998</v>
      </c>
      <c r="BB129" s="50">
        <v>0.58609299999999998</v>
      </c>
      <c r="BC129" s="50">
        <v>0.60288200000000003</v>
      </c>
      <c r="BD129" s="50">
        <v>0.81868200000000002</v>
      </c>
      <c r="BE129" s="50">
        <v>0.60158100000000003</v>
      </c>
      <c r="BF129" s="50">
        <v>0.663045</v>
      </c>
      <c r="BG129" s="50">
        <v>0.72236699999999998</v>
      </c>
      <c r="BH129" s="50">
        <v>0.48797400000000002</v>
      </c>
      <c r="BI129" s="50">
        <v>0.50870400000000005</v>
      </c>
      <c r="BJ129" s="50">
        <v>0.71057000000000003</v>
      </c>
      <c r="BK129" s="50">
        <v>0.59509800000000002</v>
      </c>
      <c r="BL129" s="43">
        <f t="shared" si="207"/>
        <v>0.65709505882352948</v>
      </c>
      <c r="BO129" s="50">
        <v>0.60190900000000003</v>
      </c>
      <c r="BP129" s="50">
        <v>0.54688000000000003</v>
      </c>
      <c r="BQ129" s="50">
        <v>0.61896099999999998</v>
      </c>
      <c r="BR129" s="50">
        <v>0.686164</v>
      </c>
      <c r="BS129" s="50">
        <v>0.51021499999999997</v>
      </c>
      <c r="BT129" s="50">
        <v>0.63286600000000004</v>
      </c>
      <c r="BU129" s="50">
        <v>0.62741100000000005</v>
      </c>
      <c r="BV129" s="50">
        <v>0.71351900000000001</v>
      </c>
      <c r="BW129" s="43">
        <f t="shared" si="208"/>
        <v>0.61724062499999999</v>
      </c>
      <c r="BZ129" s="50">
        <v>0.61092800000000003</v>
      </c>
      <c r="CA129" s="50">
        <v>0.77779299999999996</v>
      </c>
      <c r="CB129" s="50">
        <v>0.72106499999999996</v>
      </c>
      <c r="CC129" s="50">
        <v>0.62187099999999995</v>
      </c>
      <c r="CD129" s="43">
        <f t="shared" si="209"/>
        <v>0.68291424999999994</v>
      </c>
      <c r="CF129" s="43">
        <f t="shared" si="210"/>
        <v>0.65241664460784321</v>
      </c>
      <c r="CG129" s="43">
        <f t="shared" si="211"/>
        <v>1.9102110920352119E-2</v>
      </c>
      <c r="CH129" s="43">
        <f t="shared" si="212"/>
        <v>29</v>
      </c>
      <c r="CQ129" s="74"/>
      <c r="CR129" s="74"/>
      <c r="CS129" s="74"/>
      <c r="CT129" s="74"/>
      <c r="CU129" s="74"/>
      <c r="CV129" s="74"/>
      <c r="CW129" s="74"/>
      <c r="CX129" s="74"/>
      <c r="CY129" s="74"/>
      <c r="CZ129" s="82"/>
      <c r="DA129" s="74"/>
      <c r="EL129" s="74"/>
      <c r="EM129" s="74"/>
      <c r="EN129" s="74"/>
      <c r="EO129" s="74"/>
      <c r="EP129" s="74"/>
      <c r="HG129" s="74"/>
      <c r="HH129" s="74"/>
      <c r="HI129" s="74"/>
      <c r="HJ129" s="74"/>
      <c r="HK129" s="74"/>
      <c r="HL129" s="74"/>
      <c r="HM129" s="74"/>
      <c r="HN129" s="74"/>
      <c r="HO129" s="74"/>
      <c r="HP129" s="74"/>
      <c r="HQ129" s="74"/>
      <c r="HR129" s="74"/>
      <c r="HS129" s="74"/>
      <c r="HT129" s="74"/>
      <c r="HU129" s="74"/>
      <c r="HV129" s="74"/>
      <c r="HW129" s="74"/>
      <c r="HZ129" s="74"/>
      <c r="IA129" s="74"/>
      <c r="IB129" s="74"/>
      <c r="IC129" s="74"/>
      <c r="ID129" s="74"/>
      <c r="IE129" s="74"/>
      <c r="IF129" s="74"/>
      <c r="IG129" s="74"/>
      <c r="IH129" s="74"/>
      <c r="IJ129" s="74"/>
      <c r="IK129" s="74"/>
      <c r="IL129" s="74"/>
      <c r="IM129" s="74"/>
      <c r="IR129" s="74"/>
      <c r="IS129" s="74"/>
      <c r="IT129" s="74"/>
      <c r="IU129" s="74"/>
      <c r="IV129" s="74"/>
      <c r="JD129" s="74"/>
      <c r="JE129" s="74"/>
      <c r="JF129" s="74"/>
      <c r="JG129" s="74"/>
      <c r="JH129" s="74"/>
      <c r="JI129" s="74"/>
      <c r="JJ129" s="74"/>
      <c r="JK129" s="74"/>
      <c r="JL129" s="74"/>
      <c r="JM129" s="74"/>
      <c r="JN129" s="74"/>
      <c r="JO129" s="74"/>
      <c r="JP129" s="74"/>
      <c r="JQ129" s="74"/>
      <c r="JR129" s="74"/>
      <c r="JS129" s="74"/>
      <c r="JT129" s="74"/>
      <c r="JU129" s="74"/>
      <c r="JV129" s="74"/>
      <c r="JW129" s="74"/>
      <c r="JX129" s="74"/>
      <c r="JY129" s="74"/>
      <c r="JZ129" s="74"/>
      <c r="KA129" s="74"/>
      <c r="KB129" s="74"/>
      <c r="KC129" s="74"/>
      <c r="KE129" s="75"/>
      <c r="KF129" s="75"/>
      <c r="KG129" s="75"/>
      <c r="KH129" s="75"/>
      <c r="KI129" s="75"/>
      <c r="KQ129" s="74"/>
      <c r="KR129" s="74"/>
      <c r="KS129" s="74"/>
      <c r="KT129" s="74"/>
      <c r="KV129" s="75"/>
      <c r="KW129" s="75"/>
      <c r="KX129" s="75"/>
      <c r="KY129" s="75"/>
      <c r="KZ129" s="75"/>
      <c r="LA129" s="75"/>
      <c r="LB129" s="110"/>
      <c r="LC129" s="75"/>
      <c r="LE129" s="74"/>
      <c r="LF129" s="74"/>
      <c r="LG129" s="74"/>
      <c r="LH129" s="74"/>
      <c r="LN129" s="87"/>
      <c r="LO129" s="61"/>
      <c r="LR129" s="52"/>
      <c r="MC129" s="75"/>
      <c r="MD129" s="75"/>
      <c r="ME129" s="75"/>
      <c r="MF129" s="75"/>
      <c r="MG129" s="75"/>
      <c r="MH129" s="75"/>
      <c r="MI129" s="75"/>
      <c r="MJ129" s="75"/>
      <c r="MK129" s="75"/>
      <c r="ML129" s="75"/>
      <c r="MN129" s="74"/>
      <c r="MO129" s="74"/>
      <c r="MP129" s="74"/>
      <c r="MQ129" s="74"/>
      <c r="MT129" s="74"/>
      <c r="MU129" s="74"/>
      <c r="NF129" s="75"/>
      <c r="NH129" s="75"/>
      <c r="NI129" s="75"/>
      <c r="NJ129" s="75"/>
      <c r="NK129" s="75"/>
      <c r="NM129" s="75"/>
      <c r="NO129" s="74"/>
      <c r="NP129" s="74"/>
      <c r="NQ129" s="74"/>
      <c r="NR129" s="74"/>
      <c r="NS129" s="74"/>
      <c r="NU129" s="74"/>
      <c r="NV129" s="74"/>
    </row>
    <row r="130" spans="1:386" x14ac:dyDescent="0.2">
      <c r="A130" s="58">
        <v>45.05</v>
      </c>
      <c r="B130" s="43">
        <f t="shared" si="213"/>
        <v>42</v>
      </c>
      <c r="C130" s="43">
        <v>32</v>
      </c>
      <c r="E130" s="50">
        <v>0.68582200000000004</v>
      </c>
      <c r="F130" s="50">
        <v>0.74095699999999998</v>
      </c>
      <c r="G130" s="50">
        <v>0.87902199999999997</v>
      </c>
      <c r="H130" s="50">
        <v>0.60288299999999995</v>
      </c>
      <c r="I130" s="50">
        <v>0.82863399999999998</v>
      </c>
      <c r="J130" s="50">
        <v>0.578712</v>
      </c>
      <c r="K130" s="50">
        <v>0.66275499999999998</v>
      </c>
      <c r="L130" s="50">
        <v>0.73871200000000004</v>
      </c>
      <c r="M130" s="86">
        <v>0.82919900000000002</v>
      </c>
      <c r="N130" s="103">
        <f t="shared" si="201"/>
        <v>0.72741066666666665</v>
      </c>
      <c r="P130" s="50">
        <v>0.72026900000000005</v>
      </c>
      <c r="Q130" s="50">
        <v>0.70189800000000002</v>
      </c>
      <c r="R130" s="77">
        <v>0.61112500000000003</v>
      </c>
      <c r="S130" s="50">
        <v>0.69134200000000001</v>
      </c>
      <c r="T130" s="50">
        <v>0.65139999999999998</v>
      </c>
      <c r="U130" s="43">
        <f t="shared" si="202"/>
        <v>0.6752068</v>
      </c>
      <c r="W130" s="50">
        <v>0.69706400000000002</v>
      </c>
      <c r="X130" s="50">
        <v>0.82229300000000005</v>
      </c>
      <c r="Y130" s="50">
        <v>0.72588600000000003</v>
      </c>
      <c r="Z130" s="50">
        <v>0.78134800000000004</v>
      </c>
      <c r="AA130" s="50">
        <v>0.73680999999999996</v>
      </c>
      <c r="AB130" s="43">
        <f t="shared" si="203"/>
        <v>0.75268020000000002</v>
      </c>
      <c r="AD130" s="43">
        <f t="shared" si="204"/>
        <v>0.71843255555555563</v>
      </c>
      <c r="AE130" s="43">
        <f t="shared" si="205"/>
        <v>2.2810719601630235E-2</v>
      </c>
      <c r="AF130" s="43">
        <f t="shared" si="206"/>
        <v>19</v>
      </c>
      <c r="AS130" s="43"/>
      <c r="AU130" s="50">
        <v>0.72233700000000001</v>
      </c>
      <c r="AV130" s="50">
        <v>0.70720300000000003</v>
      </c>
      <c r="AW130" s="50">
        <v>0.57120499999999996</v>
      </c>
      <c r="AX130" s="50">
        <v>0.69608400000000004</v>
      </c>
      <c r="AY130" s="50">
        <v>0.86815600000000004</v>
      </c>
      <c r="AZ130" s="50">
        <v>0.55364899999999995</v>
      </c>
      <c r="BA130" s="50">
        <v>0.71734900000000001</v>
      </c>
      <c r="BB130" s="50">
        <v>0.59880500000000003</v>
      </c>
      <c r="BC130" s="50">
        <v>0.609371</v>
      </c>
      <c r="BD130" s="50">
        <v>0.82479400000000003</v>
      </c>
      <c r="BE130" s="50">
        <v>0.61937600000000004</v>
      </c>
      <c r="BF130" s="50">
        <v>0.65940600000000005</v>
      </c>
      <c r="BG130" s="50">
        <v>0.70820300000000003</v>
      </c>
      <c r="BH130" s="50">
        <v>0.49408000000000002</v>
      </c>
      <c r="BI130" s="50">
        <v>0.52585599999999999</v>
      </c>
      <c r="BJ130" s="50">
        <v>0.71013499999999996</v>
      </c>
      <c r="BK130" s="50">
        <v>0.61230700000000005</v>
      </c>
      <c r="BL130" s="43">
        <f t="shared" si="207"/>
        <v>0.65872447058823524</v>
      </c>
      <c r="BO130" s="50">
        <v>0.62843300000000002</v>
      </c>
      <c r="BP130" s="50">
        <v>0.54481199999999996</v>
      </c>
      <c r="BQ130" s="50">
        <v>0.62905900000000003</v>
      </c>
      <c r="BR130" s="50">
        <v>0.718055</v>
      </c>
      <c r="BS130" s="50">
        <v>0.53236000000000006</v>
      </c>
      <c r="BT130" s="50">
        <v>0.63088599999999995</v>
      </c>
      <c r="BU130" s="50">
        <v>0.62450499999999998</v>
      </c>
      <c r="BV130" s="50">
        <v>0.70940000000000003</v>
      </c>
      <c r="BW130" s="43">
        <f t="shared" si="208"/>
        <v>0.62718874999999996</v>
      </c>
      <c r="BZ130" s="50">
        <v>0.64429199999999998</v>
      </c>
      <c r="CA130" s="50">
        <v>0.784667</v>
      </c>
      <c r="CB130" s="50">
        <v>0.72359899999999999</v>
      </c>
      <c r="CC130" s="50">
        <v>0.65574699999999997</v>
      </c>
      <c r="CD130" s="43">
        <f t="shared" si="209"/>
        <v>0.70207624999999996</v>
      </c>
      <c r="CF130" s="43">
        <f t="shared" si="210"/>
        <v>0.66266315686274502</v>
      </c>
      <c r="CG130" s="43">
        <f t="shared" si="211"/>
        <v>2.170767415177759E-2</v>
      </c>
      <c r="CH130" s="43">
        <f t="shared" si="212"/>
        <v>29</v>
      </c>
      <c r="CQ130" s="74"/>
      <c r="CR130" s="74"/>
      <c r="CS130" s="74"/>
      <c r="CT130" s="74"/>
      <c r="CU130" s="74"/>
      <c r="CV130" s="74"/>
      <c r="CW130" s="74"/>
      <c r="CX130" s="74"/>
      <c r="CY130" s="74"/>
      <c r="CZ130" s="82"/>
      <c r="DA130" s="74"/>
      <c r="EL130" s="74"/>
      <c r="EM130" s="74"/>
      <c r="EN130" s="74"/>
      <c r="EO130" s="74"/>
      <c r="EP130" s="74"/>
      <c r="HG130" s="74"/>
      <c r="HH130" s="74"/>
      <c r="HI130" s="74"/>
      <c r="HJ130" s="74"/>
      <c r="HK130" s="74"/>
      <c r="HL130" s="74"/>
      <c r="HM130" s="74"/>
      <c r="HN130" s="74"/>
      <c r="HO130" s="74"/>
      <c r="HP130" s="74"/>
      <c r="HQ130" s="74"/>
      <c r="HR130" s="74"/>
      <c r="HS130" s="74"/>
      <c r="HT130" s="74"/>
      <c r="HU130" s="74"/>
      <c r="HV130" s="74"/>
      <c r="HW130" s="74"/>
      <c r="HZ130" s="74"/>
      <c r="IA130" s="74"/>
      <c r="IB130" s="74"/>
      <c r="IC130" s="74"/>
      <c r="ID130" s="74"/>
      <c r="IE130" s="74"/>
      <c r="IF130" s="74"/>
      <c r="IG130" s="74"/>
      <c r="IH130" s="74"/>
      <c r="IJ130" s="74"/>
      <c r="IK130" s="74"/>
      <c r="IL130" s="74"/>
      <c r="IM130" s="74"/>
      <c r="IR130" s="74"/>
      <c r="IS130" s="74"/>
      <c r="IT130" s="74"/>
      <c r="IU130" s="74"/>
      <c r="IV130" s="74"/>
      <c r="JD130" s="74"/>
      <c r="JE130" s="74"/>
      <c r="JF130" s="74"/>
      <c r="JG130" s="74"/>
      <c r="JH130" s="74"/>
      <c r="JI130" s="74"/>
      <c r="JJ130" s="74"/>
      <c r="JK130" s="74"/>
      <c r="JL130" s="74"/>
      <c r="JM130" s="74"/>
      <c r="JN130" s="74"/>
      <c r="JO130" s="74"/>
      <c r="JP130" s="74"/>
      <c r="JQ130" s="74"/>
      <c r="JR130" s="74"/>
      <c r="JS130" s="74"/>
      <c r="JT130" s="74"/>
      <c r="JU130" s="74"/>
      <c r="JV130" s="74"/>
      <c r="JW130" s="74"/>
      <c r="JX130" s="74"/>
      <c r="JY130" s="74"/>
      <c r="JZ130" s="74"/>
      <c r="KA130" s="74"/>
      <c r="KB130" s="74"/>
      <c r="KC130" s="74"/>
      <c r="KE130" s="75"/>
      <c r="KF130" s="75"/>
      <c r="KG130" s="75"/>
      <c r="KH130" s="75"/>
      <c r="KI130" s="75"/>
      <c r="KQ130" s="74"/>
      <c r="KR130" s="74"/>
      <c r="KS130" s="74"/>
      <c r="KT130" s="74"/>
      <c r="KV130" s="75"/>
      <c r="KW130" s="75"/>
      <c r="KX130" s="75"/>
      <c r="KY130" s="75"/>
      <c r="KZ130" s="75"/>
      <c r="LA130" s="75"/>
      <c r="LB130" s="110"/>
      <c r="LC130" s="75"/>
      <c r="LE130" s="74"/>
      <c r="LF130" s="74"/>
      <c r="LG130" s="74"/>
      <c r="LH130" s="74"/>
      <c r="LN130" s="87"/>
      <c r="LO130" s="61"/>
      <c r="LR130" s="52"/>
      <c r="MC130" s="75"/>
      <c r="MD130" s="75"/>
      <c r="ME130" s="75"/>
      <c r="MF130" s="75"/>
      <c r="MG130" s="75"/>
      <c r="MH130" s="75"/>
      <c r="MI130" s="75"/>
      <c r="MJ130" s="75"/>
      <c r="MK130" s="75"/>
      <c r="ML130" s="75"/>
      <c r="MN130" s="74"/>
      <c r="MO130" s="74"/>
      <c r="MP130" s="74"/>
      <c r="MQ130" s="74"/>
      <c r="MT130" s="74"/>
      <c r="MU130" s="74"/>
      <c r="NF130" s="75"/>
      <c r="NH130" s="75"/>
      <c r="NI130" s="75"/>
      <c r="NJ130" s="75"/>
      <c r="NK130" s="75"/>
      <c r="NM130" s="75"/>
      <c r="NO130" s="74"/>
      <c r="NP130" s="74"/>
      <c r="NQ130" s="74"/>
      <c r="NR130" s="74"/>
      <c r="NS130" s="74"/>
      <c r="NU130" s="74"/>
      <c r="NV130" s="74"/>
    </row>
    <row r="131" spans="1:386" x14ac:dyDescent="0.2">
      <c r="A131" s="58">
        <v>46.66</v>
      </c>
      <c r="B131" s="43">
        <f t="shared" si="213"/>
        <v>43.5</v>
      </c>
      <c r="C131" s="43">
        <v>33</v>
      </c>
      <c r="E131" s="50">
        <v>0.68481599999999998</v>
      </c>
      <c r="F131" s="50">
        <v>0.75175499999999995</v>
      </c>
      <c r="G131" s="50">
        <v>0.88065000000000004</v>
      </c>
      <c r="H131" s="50">
        <v>0.63003699999999996</v>
      </c>
      <c r="I131" s="50">
        <v>0.85636999999999996</v>
      </c>
      <c r="J131" s="50">
        <v>0.59219599999999994</v>
      </c>
      <c r="K131" s="50">
        <v>0.66867600000000005</v>
      </c>
      <c r="L131" s="50">
        <v>0.74073199999999995</v>
      </c>
      <c r="M131" s="86">
        <v>0.81913000000000002</v>
      </c>
      <c r="N131" s="103">
        <f t="shared" si="201"/>
        <v>0.7360402222222221</v>
      </c>
      <c r="P131" s="50">
        <v>0.74637100000000001</v>
      </c>
      <c r="Q131" s="50">
        <v>0.70767100000000005</v>
      </c>
      <c r="R131" s="77">
        <v>0.61814100000000005</v>
      </c>
      <c r="S131" s="50">
        <v>0.70472000000000001</v>
      </c>
      <c r="T131" s="50">
        <v>0.66853399999999996</v>
      </c>
      <c r="U131" s="43">
        <f t="shared" si="202"/>
        <v>0.68908740000000002</v>
      </c>
      <c r="W131" s="50">
        <v>0.71326900000000004</v>
      </c>
      <c r="X131" s="50">
        <v>0.83983699999999994</v>
      </c>
      <c r="Y131" s="50">
        <v>0.70435300000000001</v>
      </c>
      <c r="Z131" s="50">
        <v>0.78157799999999999</v>
      </c>
      <c r="AA131" s="50">
        <v>0.72791300000000003</v>
      </c>
      <c r="AB131" s="43">
        <f t="shared" si="203"/>
        <v>0.75339</v>
      </c>
      <c r="AD131" s="43">
        <f t="shared" si="204"/>
        <v>0.72617254074074067</v>
      </c>
      <c r="AE131" s="43">
        <f t="shared" si="205"/>
        <v>1.9207068534396202E-2</v>
      </c>
      <c r="AF131" s="43">
        <f t="shared" si="206"/>
        <v>19</v>
      </c>
      <c r="AS131" s="43"/>
      <c r="AU131" s="50">
        <v>0.73372800000000005</v>
      </c>
      <c r="AV131" s="50">
        <v>0.69947800000000004</v>
      </c>
      <c r="AW131" s="50">
        <v>0.57556700000000005</v>
      </c>
      <c r="AX131" s="50">
        <v>0.72124600000000005</v>
      </c>
      <c r="AY131" s="50">
        <v>0.91057600000000005</v>
      </c>
      <c r="AZ131" s="50">
        <v>0.61604199999999998</v>
      </c>
      <c r="BA131" s="50">
        <v>0.72894899999999996</v>
      </c>
      <c r="BB131" s="50">
        <v>0.61896600000000002</v>
      </c>
      <c r="BC131" s="50">
        <v>0.60811000000000004</v>
      </c>
      <c r="BD131" s="50">
        <v>0.84087500000000004</v>
      </c>
      <c r="BE131" s="50">
        <v>0.62626499999999996</v>
      </c>
      <c r="BF131" s="50">
        <v>0.64596200000000004</v>
      </c>
      <c r="BG131" s="50">
        <v>0.71821800000000002</v>
      </c>
      <c r="BH131" s="50">
        <v>0.50232200000000005</v>
      </c>
      <c r="BI131" s="50">
        <v>0.50450099999999998</v>
      </c>
      <c r="BJ131" s="50">
        <v>0.72013899999999997</v>
      </c>
      <c r="BK131" s="50">
        <v>0.59701599999999999</v>
      </c>
      <c r="BL131" s="43">
        <f t="shared" si="207"/>
        <v>0.6687035294117647</v>
      </c>
      <c r="BO131" s="50">
        <v>0.59317600000000004</v>
      </c>
      <c r="BP131" s="50">
        <v>0.51552399999999998</v>
      </c>
      <c r="BQ131" s="50">
        <v>0.62041900000000005</v>
      </c>
      <c r="BR131" s="50">
        <v>0.72536</v>
      </c>
      <c r="BS131" s="50">
        <v>0.54239499999999996</v>
      </c>
      <c r="BT131" s="50">
        <v>0.63719400000000004</v>
      </c>
      <c r="BU131" s="50">
        <v>0.64060899999999998</v>
      </c>
      <c r="BV131" s="50">
        <v>0.71635099999999996</v>
      </c>
      <c r="BW131" s="43">
        <f t="shared" si="208"/>
        <v>0.6238785</v>
      </c>
      <c r="BZ131" s="50">
        <v>0.639262</v>
      </c>
      <c r="CA131" s="50">
        <v>0.77585300000000001</v>
      </c>
      <c r="CB131" s="50">
        <v>0.71637399999999996</v>
      </c>
      <c r="CC131" s="50">
        <v>0.63780000000000003</v>
      </c>
      <c r="CD131" s="43">
        <f t="shared" si="209"/>
        <v>0.69232225000000003</v>
      </c>
      <c r="CF131" s="43">
        <f t="shared" si="210"/>
        <v>0.6616347598039215</v>
      </c>
      <c r="CG131" s="43">
        <f t="shared" si="211"/>
        <v>2.0071641324201677E-2</v>
      </c>
      <c r="CH131" s="43">
        <f t="shared" si="212"/>
        <v>29</v>
      </c>
      <c r="CQ131" s="74"/>
      <c r="CR131" s="74"/>
      <c r="CS131" s="74"/>
      <c r="CT131" s="74"/>
      <c r="CU131" s="74"/>
      <c r="CV131" s="74"/>
      <c r="CW131" s="74"/>
      <c r="CX131" s="74"/>
      <c r="CY131" s="74"/>
      <c r="CZ131" s="82"/>
      <c r="DA131" s="74"/>
      <c r="EL131" s="74"/>
      <c r="EM131" s="74"/>
      <c r="EN131" s="74"/>
      <c r="EO131" s="74"/>
      <c r="EP131" s="74"/>
      <c r="HG131" s="74"/>
      <c r="HH131" s="74"/>
      <c r="HI131" s="74"/>
      <c r="HJ131" s="74"/>
      <c r="HK131" s="74"/>
      <c r="HL131" s="74"/>
      <c r="HM131" s="74"/>
      <c r="HN131" s="74"/>
      <c r="HO131" s="74"/>
      <c r="HP131" s="74"/>
      <c r="HQ131" s="74"/>
      <c r="HR131" s="74"/>
      <c r="HS131" s="74"/>
      <c r="HT131" s="74"/>
      <c r="HU131" s="74"/>
      <c r="HV131" s="74"/>
      <c r="HW131" s="74"/>
      <c r="HZ131" s="74"/>
      <c r="IA131" s="74"/>
      <c r="IB131" s="74"/>
      <c r="IC131" s="74"/>
      <c r="ID131" s="74"/>
      <c r="IE131" s="74"/>
      <c r="IF131" s="74"/>
      <c r="IG131" s="74"/>
      <c r="IH131" s="74"/>
      <c r="IJ131" s="74"/>
      <c r="IK131" s="74"/>
      <c r="IL131" s="74"/>
      <c r="IM131" s="74"/>
      <c r="IR131" s="74"/>
      <c r="IS131" s="74"/>
      <c r="IT131" s="74"/>
      <c r="IU131" s="74"/>
      <c r="IV131" s="74"/>
      <c r="JD131" s="74"/>
      <c r="JE131" s="74"/>
      <c r="JF131" s="74"/>
      <c r="JG131" s="74"/>
      <c r="JH131" s="74"/>
      <c r="JI131" s="74"/>
      <c r="JJ131" s="74"/>
      <c r="JK131" s="74"/>
      <c r="JL131" s="74"/>
      <c r="JM131" s="74"/>
      <c r="JN131" s="74"/>
      <c r="JO131" s="74"/>
      <c r="JP131" s="74"/>
      <c r="JQ131" s="74"/>
      <c r="JR131" s="74"/>
      <c r="JS131" s="74"/>
      <c r="JT131" s="74"/>
      <c r="JU131" s="74"/>
      <c r="JV131" s="74"/>
      <c r="JW131" s="74"/>
      <c r="JX131" s="74"/>
      <c r="JY131" s="74"/>
      <c r="JZ131" s="74"/>
      <c r="KA131" s="74"/>
      <c r="KB131" s="74"/>
      <c r="KC131" s="74"/>
      <c r="KE131" s="75"/>
      <c r="KF131" s="75"/>
      <c r="KG131" s="75"/>
      <c r="KH131" s="75"/>
      <c r="KI131" s="75"/>
      <c r="KQ131" s="74"/>
      <c r="KR131" s="74"/>
      <c r="KS131" s="74"/>
      <c r="KT131" s="74"/>
      <c r="KV131" s="75"/>
      <c r="KW131" s="75"/>
      <c r="KX131" s="75"/>
      <c r="KY131" s="75"/>
      <c r="KZ131" s="75"/>
      <c r="LA131" s="75"/>
      <c r="LB131" s="110"/>
      <c r="LC131" s="75"/>
      <c r="LE131" s="74"/>
      <c r="LF131" s="74"/>
      <c r="LG131" s="74"/>
      <c r="LH131" s="74"/>
      <c r="LN131" s="87"/>
      <c r="LO131" s="61"/>
      <c r="LR131" s="52"/>
      <c r="MC131" s="75"/>
      <c r="MD131" s="75"/>
      <c r="ME131" s="75"/>
      <c r="MF131" s="75"/>
      <c r="MG131" s="75"/>
      <c r="MH131" s="75"/>
      <c r="MI131" s="75"/>
      <c r="MJ131" s="75"/>
      <c r="MK131" s="75"/>
      <c r="ML131" s="75"/>
      <c r="MN131" s="74"/>
      <c r="MO131" s="74"/>
      <c r="MP131" s="74"/>
      <c r="MQ131" s="74"/>
      <c r="MT131" s="74"/>
      <c r="MU131" s="74"/>
      <c r="NF131" s="75"/>
      <c r="NH131" s="75"/>
      <c r="NI131" s="75"/>
      <c r="NJ131" s="75"/>
      <c r="NK131" s="75"/>
      <c r="NM131" s="75"/>
      <c r="NO131" s="74"/>
      <c r="NP131" s="74"/>
      <c r="NQ131" s="74"/>
      <c r="NR131" s="74"/>
      <c r="NS131" s="74"/>
      <c r="NU131" s="74"/>
      <c r="NV131" s="74"/>
    </row>
    <row r="132" spans="1:386" x14ac:dyDescent="0.2">
      <c r="A132" s="58">
        <v>48.28</v>
      </c>
      <c r="B132" s="43">
        <f t="shared" si="213"/>
        <v>45</v>
      </c>
      <c r="C132" s="43">
        <v>34</v>
      </c>
      <c r="E132" s="50">
        <v>0.69669300000000001</v>
      </c>
      <c r="F132" s="50">
        <v>0.75465700000000002</v>
      </c>
      <c r="G132" s="50">
        <v>0.89568800000000004</v>
      </c>
      <c r="H132" s="50">
        <v>0.60703700000000005</v>
      </c>
      <c r="I132" s="50">
        <v>0.84074899999999997</v>
      </c>
      <c r="J132" s="50">
        <v>0.58738599999999996</v>
      </c>
      <c r="K132" s="50">
        <v>0.66732499999999995</v>
      </c>
      <c r="L132" s="50">
        <v>0.74453899999999995</v>
      </c>
      <c r="M132" s="86">
        <v>0.81163300000000005</v>
      </c>
      <c r="N132" s="103">
        <f t="shared" si="201"/>
        <v>0.73396744444444451</v>
      </c>
      <c r="P132" s="50">
        <v>0.77060200000000001</v>
      </c>
      <c r="Q132" s="50">
        <v>0.72045199999999998</v>
      </c>
      <c r="R132" s="77">
        <v>0.61470999999999998</v>
      </c>
      <c r="S132" s="50">
        <v>0.70075299999999996</v>
      </c>
      <c r="T132" s="50">
        <v>0.67271000000000003</v>
      </c>
      <c r="U132" s="43">
        <f t="shared" si="202"/>
        <v>0.69584540000000006</v>
      </c>
      <c r="W132" s="50">
        <v>0.72448599999999996</v>
      </c>
      <c r="X132" s="50">
        <v>0.85781799999999997</v>
      </c>
      <c r="Y132" s="50">
        <v>0.72317500000000001</v>
      </c>
      <c r="Z132" s="50">
        <v>0.79737899999999995</v>
      </c>
      <c r="AA132" s="50">
        <v>0.75084399999999996</v>
      </c>
      <c r="AB132" s="43">
        <f t="shared" si="203"/>
        <v>0.77074039999999999</v>
      </c>
      <c r="AD132" s="43">
        <f t="shared" si="204"/>
        <v>0.73351774814814819</v>
      </c>
      <c r="AE132" s="43">
        <f t="shared" si="205"/>
        <v>2.162149336747406E-2</v>
      </c>
      <c r="AF132" s="43">
        <f t="shared" si="206"/>
        <v>19</v>
      </c>
      <c r="AS132" s="43"/>
      <c r="AU132" s="50">
        <v>0.73130399999999995</v>
      </c>
      <c r="AV132" s="50">
        <v>0.73431199999999996</v>
      </c>
      <c r="AW132" s="50">
        <v>0.57195499999999999</v>
      </c>
      <c r="AX132" s="50">
        <v>0.72445099999999996</v>
      </c>
      <c r="AY132" s="50">
        <v>0.90396200000000004</v>
      </c>
      <c r="AZ132" s="50">
        <v>0.58335899999999996</v>
      </c>
      <c r="BA132" s="50">
        <v>0.74133499999999997</v>
      </c>
      <c r="BB132" s="50">
        <v>0.616568</v>
      </c>
      <c r="BC132" s="50">
        <v>0.625502</v>
      </c>
      <c r="BD132" s="50">
        <v>0.85425799999999996</v>
      </c>
      <c r="BE132" s="50">
        <v>0.61245000000000005</v>
      </c>
      <c r="BF132" s="50">
        <v>0.61204400000000003</v>
      </c>
      <c r="BG132" s="50">
        <v>0.70413099999999995</v>
      </c>
      <c r="BH132" s="50">
        <v>0.501861</v>
      </c>
      <c r="BI132" s="50">
        <v>0.54222899999999996</v>
      </c>
      <c r="BJ132" s="50">
        <v>0.72769200000000001</v>
      </c>
      <c r="BK132" s="50">
        <v>0.61426199999999997</v>
      </c>
      <c r="BL132" s="43">
        <f t="shared" si="207"/>
        <v>0.67068676470588229</v>
      </c>
      <c r="BO132" s="50">
        <v>0.620008</v>
      </c>
      <c r="BP132" s="50">
        <v>0.547288</v>
      </c>
      <c r="BQ132" s="50">
        <v>0.59858699999999998</v>
      </c>
      <c r="BR132" s="50">
        <v>0.73371299999999995</v>
      </c>
      <c r="BS132" s="50">
        <v>0.52819499999999997</v>
      </c>
      <c r="BT132" s="50">
        <v>0.65801399999999999</v>
      </c>
      <c r="BU132" s="50">
        <v>0.64379399999999998</v>
      </c>
      <c r="BV132" s="50">
        <v>0.72781600000000002</v>
      </c>
      <c r="BW132" s="43">
        <f t="shared" si="208"/>
        <v>0.63217687499999997</v>
      </c>
      <c r="BZ132" s="50">
        <v>0.64256999999999997</v>
      </c>
      <c r="CA132" s="50">
        <v>0.81323599999999996</v>
      </c>
      <c r="CB132" s="50">
        <v>0.72824199999999994</v>
      </c>
      <c r="CC132" s="50">
        <v>0.62323300000000004</v>
      </c>
      <c r="CD132" s="43">
        <f t="shared" si="209"/>
        <v>0.70182024999999992</v>
      </c>
      <c r="CF132" s="43">
        <f t="shared" si="210"/>
        <v>0.6682279632352941</v>
      </c>
      <c r="CG132" s="43">
        <f t="shared" si="211"/>
        <v>2.0141865180526186E-2</v>
      </c>
      <c r="CH132" s="43">
        <f t="shared" si="212"/>
        <v>29</v>
      </c>
      <c r="CQ132" s="74"/>
      <c r="CR132" s="74"/>
      <c r="CS132" s="74"/>
      <c r="CT132" s="74"/>
      <c r="CU132" s="74"/>
      <c r="CV132" s="74"/>
      <c r="CW132" s="74"/>
      <c r="CX132" s="74"/>
      <c r="CY132" s="74"/>
      <c r="CZ132" s="82"/>
      <c r="DA132" s="74"/>
      <c r="EL132" s="74"/>
      <c r="EM132" s="74"/>
      <c r="EN132" s="74"/>
      <c r="EO132" s="74"/>
      <c r="EP132" s="74"/>
      <c r="HG132" s="74"/>
      <c r="HH132" s="74"/>
      <c r="HI132" s="74"/>
      <c r="HJ132" s="74"/>
      <c r="HK132" s="74"/>
      <c r="HL132" s="74"/>
      <c r="HM132" s="74"/>
      <c r="HN132" s="74"/>
      <c r="HO132" s="74"/>
      <c r="HP132" s="74"/>
      <c r="HQ132" s="74"/>
      <c r="HR132" s="74"/>
      <c r="HS132" s="74"/>
      <c r="HT132" s="74"/>
      <c r="HU132" s="74"/>
      <c r="HV132" s="74"/>
      <c r="HW132" s="74"/>
      <c r="HZ132" s="74"/>
      <c r="IA132" s="74"/>
      <c r="IB132" s="74"/>
      <c r="IC132" s="74"/>
      <c r="ID132" s="74"/>
      <c r="IE132" s="74"/>
      <c r="IF132" s="74"/>
      <c r="IG132" s="74"/>
      <c r="IH132" s="74"/>
      <c r="IJ132" s="74"/>
      <c r="IK132" s="74"/>
      <c r="IL132" s="74"/>
      <c r="IM132" s="74"/>
      <c r="IR132" s="74"/>
      <c r="IS132" s="74"/>
      <c r="IT132" s="74"/>
      <c r="IU132" s="74"/>
      <c r="IV132" s="74"/>
      <c r="JD132" s="74"/>
      <c r="JE132" s="74"/>
      <c r="JF132" s="74"/>
      <c r="JG132" s="74"/>
      <c r="JH132" s="74"/>
      <c r="JI132" s="74"/>
      <c r="JJ132" s="74"/>
      <c r="JK132" s="74"/>
      <c r="JL132" s="74"/>
      <c r="JM132" s="74"/>
      <c r="JN132" s="74"/>
      <c r="JO132" s="74"/>
      <c r="JP132" s="74"/>
      <c r="JQ132" s="74"/>
      <c r="JR132" s="74"/>
      <c r="JS132" s="74"/>
      <c r="JT132" s="74"/>
      <c r="JU132" s="74"/>
      <c r="JV132" s="74"/>
      <c r="JW132" s="74"/>
      <c r="JX132" s="74"/>
      <c r="JY132" s="74"/>
      <c r="JZ132" s="74"/>
      <c r="KA132" s="74"/>
      <c r="KB132" s="74"/>
      <c r="KC132" s="74"/>
      <c r="KE132" s="75"/>
      <c r="KF132" s="75"/>
      <c r="KG132" s="75"/>
      <c r="KH132" s="75"/>
      <c r="KI132" s="75"/>
      <c r="KQ132" s="74"/>
      <c r="KR132" s="74"/>
      <c r="KS132" s="74"/>
      <c r="KT132" s="74"/>
      <c r="KV132" s="75"/>
      <c r="KW132" s="75"/>
      <c r="KX132" s="75"/>
      <c r="KY132" s="75"/>
      <c r="KZ132" s="75"/>
      <c r="LA132" s="75"/>
      <c r="LB132" s="110"/>
      <c r="LC132" s="75"/>
      <c r="LE132" s="74"/>
      <c r="LF132" s="74"/>
      <c r="LG132" s="74"/>
      <c r="LH132" s="74"/>
      <c r="LN132" s="87"/>
      <c r="LO132" s="61"/>
      <c r="LR132" s="52"/>
      <c r="MC132" s="75"/>
      <c r="MD132" s="75"/>
      <c r="ME132" s="75"/>
      <c r="MF132" s="75"/>
      <c r="MG132" s="75"/>
      <c r="MH132" s="75"/>
      <c r="MI132" s="75"/>
      <c r="MJ132" s="75"/>
      <c r="MK132" s="75"/>
      <c r="ML132" s="75"/>
      <c r="MN132" s="74"/>
      <c r="MO132" s="74"/>
      <c r="MP132" s="74"/>
      <c r="MQ132" s="74"/>
      <c r="MT132" s="74"/>
      <c r="MU132" s="74"/>
      <c r="NF132" s="75"/>
      <c r="NH132" s="75"/>
      <c r="NI132" s="75"/>
      <c r="NJ132" s="75"/>
      <c r="NK132" s="75"/>
      <c r="NM132" s="75"/>
      <c r="NO132" s="74"/>
      <c r="NP132" s="74"/>
      <c r="NQ132" s="74"/>
      <c r="NR132" s="74"/>
      <c r="NS132" s="74"/>
      <c r="NU132" s="74"/>
      <c r="NV132" s="74"/>
    </row>
    <row r="133" spans="1:386" x14ac:dyDescent="0.2">
      <c r="A133" s="58">
        <v>49.88</v>
      </c>
      <c r="B133" s="43">
        <f t="shared" si="213"/>
        <v>46.5</v>
      </c>
      <c r="C133" s="43">
        <v>35</v>
      </c>
      <c r="E133" s="50">
        <v>0.68987500000000002</v>
      </c>
      <c r="F133" s="50">
        <v>0.74958599999999997</v>
      </c>
      <c r="G133" s="50">
        <v>0.90043600000000001</v>
      </c>
      <c r="H133" s="50">
        <v>0.61213700000000004</v>
      </c>
      <c r="I133" s="50">
        <v>0.84267800000000004</v>
      </c>
      <c r="J133" s="50">
        <v>0.59485299999999997</v>
      </c>
      <c r="K133" s="50">
        <v>0.67999799999999999</v>
      </c>
      <c r="L133" s="50">
        <v>0.74381399999999998</v>
      </c>
      <c r="M133" s="86">
        <v>0.81390899999999999</v>
      </c>
      <c r="N133" s="103">
        <f t="shared" si="201"/>
        <v>0.73636511111111114</v>
      </c>
      <c r="P133" s="50">
        <v>0.76495599999999997</v>
      </c>
      <c r="Q133" s="50">
        <v>0.71247199999999999</v>
      </c>
      <c r="R133" s="77">
        <v>0.63203900000000002</v>
      </c>
      <c r="S133" s="50">
        <v>0.69981300000000002</v>
      </c>
      <c r="T133" s="50">
        <v>0.65932800000000003</v>
      </c>
      <c r="U133" s="43">
        <f t="shared" si="202"/>
        <v>0.69372160000000005</v>
      </c>
      <c r="W133" s="50">
        <v>0.72018599999999999</v>
      </c>
      <c r="X133" s="50">
        <v>0.85288799999999998</v>
      </c>
      <c r="Y133" s="50">
        <v>0.71839299999999995</v>
      </c>
      <c r="Z133" s="50">
        <v>0.81404900000000002</v>
      </c>
      <c r="AA133" s="50">
        <v>0.73333400000000004</v>
      </c>
      <c r="AB133" s="43">
        <f t="shared" si="203"/>
        <v>0.76776999999999995</v>
      </c>
      <c r="AD133" s="43">
        <f t="shared" si="204"/>
        <v>0.73261890370370375</v>
      </c>
      <c r="AE133" s="43">
        <f t="shared" si="205"/>
        <v>2.14578419083753E-2</v>
      </c>
      <c r="AF133" s="43">
        <f t="shared" si="206"/>
        <v>19</v>
      </c>
      <c r="AS133" s="43"/>
      <c r="AU133" s="50">
        <v>0.73038800000000004</v>
      </c>
      <c r="AV133" s="50">
        <v>0.72950800000000005</v>
      </c>
      <c r="AW133" s="50">
        <v>0.59052800000000005</v>
      </c>
      <c r="AX133" s="50">
        <v>0.74130600000000002</v>
      </c>
      <c r="AY133" s="50">
        <v>0.89415699999999998</v>
      </c>
      <c r="AZ133" s="50">
        <v>0.61960499999999996</v>
      </c>
      <c r="BA133" s="50">
        <v>0.73980000000000001</v>
      </c>
      <c r="BB133" s="50">
        <v>0.63024400000000003</v>
      </c>
      <c r="BC133" s="50">
        <v>0.63144699999999998</v>
      </c>
      <c r="BD133" s="50">
        <v>0.86521499999999996</v>
      </c>
      <c r="BE133" s="50">
        <v>0.61958199999999997</v>
      </c>
      <c r="BF133" s="50">
        <v>0.64708200000000005</v>
      </c>
      <c r="BG133" s="50">
        <v>0.70208499999999996</v>
      </c>
      <c r="BH133" s="50">
        <v>0.503992</v>
      </c>
      <c r="BI133" s="50">
        <v>0.52941099999999996</v>
      </c>
      <c r="BJ133" s="50">
        <v>0.76479699999999995</v>
      </c>
      <c r="BK133" s="50">
        <v>0.62085199999999996</v>
      </c>
      <c r="BL133" s="43">
        <f t="shared" si="207"/>
        <v>0.67999994117647056</v>
      </c>
      <c r="BO133" s="50">
        <v>0.61857099999999998</v>
      </c>
      <c r="BP133" s="50">
        <v>0.54979599999999995</v>
      </c>
      <c r="BQ133" s="50">
        <v>0.61910900000000002</v>
      </c>
      <c r="BR133" s="50">
        <v>0.72681499999999999</v>
      </c>
      <c r="BS133" s="50">
        <v>0.53786199999999995</v>
      </c>
      <c r="BT133" s="50">
        <v>0.65533200000000003</v>
      </c>
      <c r="BU133" s="50">
        <v>0.64602499999999996</v>
      </c>
      <c r="BV133" s="50">
        <v>0.72845599999999999</v>
      </c>
      <c r="BW133" s="43">
        <f t="shared" si="208"/>
        <v>0.63524574999999994</v>
      </c>
      <c r="BZ133" s="50">
        <v>0.63554299999999997</v>
      </c>
      <c r="CA133" s="50">
        <v>0.79675300000000004</v>
      </c>
      <c r="CB133" s="50">
        <v>0.728688</v>
      </c>
      <c r="CC133" s="50">
        <v>0.65896900000000003</v>
      </c>
      <c r="CD133" s="43">
        <f t="shared" si="209"/>
        <v>0.70498824999999998</v>
      </c>
      <c r="CF133" s="43">
        <f t="shared" si="210"/>
        <v>0.67341131372549012</v>
      </c>
      <c r="CG133" s="43">
        <f t="shared" si="211"/>
        <v>2.0400666535911362E-2</v>
      </c>
      <c r="CH133" s="43">
        <f t="shared" si="212"/>
        <v>29</v>
      </c>
      <c r="CQ133" s="74"/>
      <c r="CR133" s="74"/>
      <c r="CS133" s="74"/>
      <c r="CT133" s="74"/>
      <c r="CU133" s="74"/>
      <c r="CV133" s="74"/>
      <c r="CW133" s="74"/>
      <c r="CX133" s="74"/>
      <c r="CY133" s="74"/>
      <c r="CZ133" s="82"/>
      <c r="DA133" s="74"/>
      <c r="EL133" s="74"/>
      <c r="EM133" s="74"/>
      <c r="EN133" s="74"/>
      <c r="EO133" s="74"/>
      <c r="EP133" s="74"/>
      <c r="HG133" s="74"/>
      <c r="HH133" s="74"/>
      <c r="HI133" s="74"/>
      <c r="HJ133" s="74"/>
      <c r="HK133" s="74"/>
      <c r="HL133" s="74"/>
      <c r="HM133" s="74"/>
      <c r="HN133" s="74"/>
      <c r="HO133" s="74"/>
      <c r="HP133" s="74"/>
      <c r="HQ133" s="74"/>
      <c r="HR133" s="74"/>
      <c r="HS133" s="74"/>
      <c r="HT133" s="74"/>
      <c r="HU133" s="74"/>
      <c r="HV133" s="74"/>
      <c r="HW133" s="74"/>
      <c r="HZ133" s="74"/>
      <c r="IA133" s="74"/>
      <c r="IB133" s="74"/>
      <c r="IC133" s="74"/>
      <c r="ID133" s="74"/>
      <c r="IE133" s="74"/>
      <c r="IF133" s="74"/>
      <c r="IG133" s="74"/>
      <c r="IH133" s="74"/>
      <c r="IJ133" s="74"/>
      <c r="IK133" s="74"/>
      <c r="IL133" s="74"/>
      <c r="IM133" s="74"/>
      <c r="IR133" s="74"/>
      <c r="IS133" s="74"/>
      <c r="IT133" s="74"/>
      <c r="IU133" s="74"/>
      <c r="IV133" s="74"/>
      <c r="JD133" s="74"/>
      <c r="JE133" s="74"/>
      <c r="JF133" s="74"/>
      <c r="JG133" s="74"/>
      <c r="JH133" s="74"/>
      <c r="JI133" s="74"/>
      <c r="JJ133" s="74"/>
      <c r="JK133" s="74"/>
      <c r="JL133" s="74"/>
      <c r="JM133" s="74"/>
      <c r="JN133" s="74"/>
      <c r="JO133" s="74"/>
      <c r="JP133" s="74"/>
      <c r="JQ133" s="74"/>
      <c r="JR133" s="74"/>
      <c r="JS133" s="74"/>
      <c r="JT133" s="74"/>
      <c r="JU133" s="74"/>
      <c r="JV133" s="74"/>
      <c r="JW133" s="74"/>
      <c r="JX133" s="74"/>
      <c r="JY133" s="74"/>
      <c r="JZ133" s="74"/>
      <c r="KA133" s="74"/>
      <c r="KB133" s="74"/>
      <c r="KC133" s="74"/>
      <c r="KE133" s="75"/>
      <c r="KF133" s="75"/>
      <c r="KG133" s="75"/>
      <c r="KH133" s="75"/>
      <c r="KI133" s="75"/>
      <c r="KQ133" s="74"/>
      <c r="KR133" s="74"/>
      <c r="KS133" s="74"/>
      <c r="KT133" s="74"/>
      <c r="KV133" s="75"/>
      <c r="KW133" s="75"/>
      <c r="KX133" s="75"/>
      <c r="KY133" s="75"/>
      <c r="KZ133" s="75"/>
      <c r="LA133" s="75"/>
      <c r="LB133" s="110"/>
      <c r="LC133" s="75"/>
      <c r="LE133" s="74"/>
      <c r="LF133" s="74"/>
      <c r="LG133" s="74"/>
      <c r="LH133" s="74"/>
      <c r="LN133" s="87"/>
      <c r="LO133" s="61"/>
      <c r="LR133" s="52"/>
      <c r="MC133" s="75"/>
      <c r="MD133" s="75"/>
      <c r="ME133" s="75"/>
      <c r="MF133" s="75"/>
      <c r="MG133" s="75"/>
      <c r="MH133" s="75"/>
      <c r="MI133" s="75"/>
      <c r="MJ133" s="75"/>
      <c r="MK133" s="75"/>
      <c r="ML133" s="75"/>
      <c r="MN133" s="74"/>
      <c r="MO133" s="74"/>
      <c r="MP133" s="74"/>
      <c r="MQ133" s="74"/>
      <c r="MT133" s="74"/>
      <c r="MU133" s="74"/>
      <c r="NF133" s="75"/>
      <c r="NH133" s="75"/>
      <c r="NI133" s="75"/>
      <c r="NJ133" s="75"/>
      <c r="NK133" s="75"/>
      <c r="NM133" s="75"/>
      <c r="NO133" s="74"/>
      <c r="NP133" s="74"/>
      <c r="NQ133" s="74"/>
      <c r="NR133" s="74"/>
      <c r="NS133" s="74"/>
      <c r="NU133" s="74"/>
      <c r="NV133" s="74"/>
    </row>
    <row r="134" spans="1:386" x14ac:dyDescent="0.2">
      <c r="A134" s="58">
        <v>51.48</v>
      </c>
      <c r="B134" s="43">
        <f t="shared" si="213"/>
        <v>48</v>
      </c>
      <c r="C134" s="43">
        <v>36</v>
      </c>
      <c r="E134" s="50">
        <v>0.69818800000000003</v>
      </c>
      <c r="F134" s="50">
        <v>0.75369200000000003</v>
      </c>
      <c r="G134" s="50">
        <v>0.90472600000000003</v>
      </c>
      <c r="H134" s="50">
        <v>0.59182299999999999</v>
      </c>
      <c r="I134" s="50">
        <v>0.85368200000000005</v>
      </c>
      <c r="J134" s="50">
        <v>0.59057800000000005</v>
      </c>
      <c r="K134" s="50">
        <v>0.69128400000000001</v>
      </c>
      <c r="L134" s="50">
        <v>0.752305</v>
      </c>
      <c r="M134" s="86">
        <v>0.85206099999999996</v>
      </c>
      <c r="N134" s="103">
        <f t="shared" si="201"/>
        <v>0.74314877777777777</v>
      </c>
      <c r="P134" s="50">
        <v>0.78081699999999998</v>
      </c>
      <c r="Q134" s="50">
        <v>0.74112599999999995</v>
      </c>
      <c r="R134" s="77">
        <v>0.62017500000000003</v>
      </c>
      <c r="S134" s="50">
        <v>0.70405499999999999</v>
      </c>
      <c r="T134" s="50">
        <v>0.64946800000000005</v>
      </c>
      <c r="U134" s="43">
        <f t="shared" si="202"/>
        <v>0.69912819999999998</v>
      </c>
      <c r="W134" s="50">
        <v>0.74029</v>
      </c>
      <c r="X134" s="50">
        <v>0.86070199999999997</v>
      </c>
      <c r="Y134" s="50">
        <v>0.73529599999999995</v>
      </c>
      <c r="Z134" s="50">
        <v>0.79157500000000003</v>
      </c>
      <c r="AA134" s="50">
        <v>0.74258500000000005</v>
      </c>
      <c r="AB134" s="43">
        <f t="shared" si="203"/>
        <v>0.77408959999999993</v>
      </c>
      <c r="AD134" s="43">
        <f t="shared" si="204"/>
        <v>0.73878885925925919</v>
      </c>
      <c r="AE134" s="43">
        <f t="shared" si="205"/>
        <v>2.1749019438479591E-2</v>
      </c>
      <c r="AF134" s="43">
        <f t="shared" si="206"/>
        <v>19</v>
      </c>
      <c r="AS134" s="43"/>
      <c r="AU134" s="50">
        <v>0.75437299999999996</v>
      </c>
      <c r="AV134" s="50">
        <v>0.75161</v>
      </c>
      <c r="AW134" s="50">
        <v>0.581847</v>
      </c>
      <c r="AX134" s="50">
        <v>0.70252199999999998</v>
      </c>
      <c r="AY134" s="50">
        <v>0.90093699999999999</v>
      </c>
      <c r="AZ134" s="50">
        <v>0.64674600000000004</v>
      </c>
      <c r="BA134" s="50">
        <v>0.73397500000000004</v>
      </c>
      <c r="BB134" s="50">
        <v>0.61687800000000004</v>
      </c>
      <c r="BC134" s="50">
        <v>0.61668199999999995</v>
      </c>
      <c r="BD134" s="50">
        <v>0.85039399999999998</v>
      </c>
      <c r="BE134" s="50">
        <v>0.62044600000000005</v>
      </c>
      <c r="BF134" s="50">
        <v>0.63764200000000004</v>
      </c>
      <c r="BG134" s="50">
        <v>0.74590500000000004</v>
      </c>
      <c r="BH134" s="50">
        <v>0.51428200000000002</v>
      </c>
      <c r="BI134" s="50">
        <v>0.54413999999999996</v>
      </c>
      <c r="BJ134" s="50">
        <v>0.74786600000000003</v>
      </c>
      <c r="BK134" s="50">
        <v>0.64338399999999996</v>
      </c>
      <c r="BL134" s="43">
        <f t="shared" si="207"/>
        <v>0.68291935294117645</v>
      </c>
      <c r="BO134" s="50">
        <v>0.62903900000000001</v>
      </c>
      <c r="BP134" s="50">
        <v>0.55412499999999998</v>
      </c>
      <c r="BQ134" s="50">
        <v>0.62834599999999996</v>
      </c>
      <c r="BR134" s="50">
        <v>0.703959</v>
      </c>
      <c r="BS134" s="50">
        <v>0.55059599999999997</v>
      </c>
      <c r="BT134" s="50">
        <v>0.66260600000000003</v>
      </c>
      <c r="BU134" s="50">
        <v>0.65405800000000003</v>
      </c>
      <c r="BV134" s="50">
        <v>0.73745899999999998</v>
      </c>
      <c r="BW134" s="43">
        <f t="shared" si="208"/>
        <v>0.64002350000000008</v>
      </c>
      <c r="BZ134" s="50">
        <v>0.63679200000000002</v>
      </c>
      <c r="CA134" s="50">
        <v>0.785802</v>
      </c>
      <c r="CB134" s="50">
        <v>0.74614199999999997</v>
      </c>
      <c r="CC134" s="50">
        <v>0.64035399999999998</v>
      </c>
      <c r="CD134" s="43">
        <f t="shared" si="209"/>
        <v>0.70227249999999997</v>
      </c>
      <c r="CF134" s="43">
        <f t="shared" si="210"/>
        <v>0.6750717843137255</v>
      </c>
      <c r="CG134" s="43">
        <f t="shared" si="211"/>
        <v>1.8393139574960284E-2</v>
      </c>
      <c r="CH134" s="43">
        <f t="shared" si="212"/>
        <v>29</v>
      </c>
      <c r="CQ134" s="74"/>
      <c r="CR134" s="74"/>
      <c r="CS134" s="74"/>
      <c r="CT134" s="74"/>
      <c r="CU134" s="74"/>
      <c r="CV134" s="74"/>
      <c r="CW134" s="74"/>
      <c r="CX134" s="74"/>
      <c r="CY134" s="74"/>
      <c r="CZ134" s="82"/>
      <c r="DA134" s="74"/>
      <c r="EL134" s="74"/>
      <c r="EM134" s="74"/>
      <c r="EN134" s="74"/>
      <c r="EO134" s="74"/>
      <c r="EP134" s="74"/>
      <c r="HG134" s="74"/>
      <c r="HH134" s="74"/>
      <c r="HI134" s="74"/>
      <c r="HJ134" s="74"/>
      <c r="HK134" s="74"/>
      <c r="HL134" s="74"/>
      <c r="HM134" s="74"/>
      <c r="HN134" s="74"/>
      <c r="HO134" s="74"/>
      <c r="HP134" s="74"/>
      <c r="HQ134" s="74"/>
      <c r="HR134" s="74"/>
      <c r="HS134" s="74"/>
      <c r="HT134" s="74"/>
      <c r="HU134" s="74"/>
      <c r="HV134" s="74"/>
      <c r="HW134" s="74"/>
      <c r="HZ134" s="74"/>
      <c r="IA134" s="74"/>
      <c r="IB134" s="74"/>
      <c r="IC134" s="74"/>
      <c r="ID134" s="74"/>
      <c r="IE134" s="74"/>
      <c r="IF134" s="74"/>
      <c r="IG134" s="74"/>
      <c r="IH134" s="74"/>
      <c r="IJ134" s="74"/>
      <c r="IK134" s="74"/>
      <c r="IL134" s="74"/>
      <c r="IM134" s="74"/>
      <c r="IR134" s="74"/>
      <c r="IS134" s="74"/>
      <c r="IT134" s="74"/>
      <c r="IU134" s="74"/>
      <c r="IV134" s="74"/>
      <c r="JD134" s="74"/>
      <c r="JE134" s="74"/>
      <c r="JF134" s="74"/>
      <c r="JG134" s="74"/>
      <c r="JH134" s="74"/>
      <c r="JI134" s="74"/>
      <c r="JJ134" s="74"/>
      <c r="JK134" s="74"/>
      <c r="JL134" s="74"/>
      <c r="JM134" s="74"/>
      <c r="JN134" s="74"/>
      <c r="JO134" s="74"/>
      <c r="JP134" s="74"/>
      <c r="JQ134" s="74"/>
      <c r="JR134" s="74"/>
      <c r="JS134" s="74"/>
      <c r="JT134" s="74"/>
      <c r="JU134" s="74"/>
      <c r="JV134" s="74"/>
      <c r="JW134" s="74"/>
      <c r="JX134" s="74"/>
      <c r="JY134" s="74"/>
      <c r="JZ134" s="74"/>
      <c r="KA134" s="74"/>
      <c r="KB134" s="74"/>
      <c r="KC134" s="74"/>
      <c r="KE134" s="75"/>
      <c r="KF134" s="75"/>
      <c r="KG134" s="75"/>
      <c r="KH134" s="75"/>
      <c r="KI134" s="75"/>
      <c r="KQ134" s="74"/>
      <c r="KR134" s="74"/>
      <c r="KS134" s="74"/>
      <c r="KT134" s="74"/>
      <c r="KV134" s="75"/>
      <c r="KW134" s="75"/>
      <c r="KX134" s="75"/>
      <c r="KY134" s="75"/>
      <c r="KZ134" s="75"/>
      <c r="LA134" s="75"/>
      <c r="LB134" s="110"/>
      <c r="LC134" s="75"/>
      <c r="LE134" s="74"/>
      <c r="LF134" s="74"/>
      <c r="LG134" s="74"/>
      <c r="LH134" s="74"/>
      <c r="LN134" s="87"/>
      <c r="LO134" s="61"/>
      <c r="LR134" s="52"/>
      <c r="MC134" s="75"/>
      <c r="MD134" s="75"/>
      <c r="ME134" s="75"/>
      <c r="MF134" s="75"/>
      <c r="MG134" s="75"/>
      <c r="MH134" s="75"/>
      <c r="MI134" s="75"/>
      <c r="MJ134" s="75"/>
      <c r="MK134" s="75"/>
      <c r="ML134" s="75"/>
      <c r="MN134" s="74"/>
      <c r="MO134" s="74"/>
      <c r="MP134" s="74"/>
      <c r="MQ134" s="74"/>
      <c r="MT134" s="74"/>
      <c r="MU134" s="74"/>
      <c r="NF134" s="75"/>
      <c r="NH134" s="75"/>
      <c r="NI134" s="75"/>
      <c r="NJ134" s="75"/>
      <c r="NK134" s="75"/>
      <c r="NM134" s="75"/>
      <c r="NO134" s="74"/>
      <c r="NP134" s="74"/>
      <c r="NQ134" s="74"/>
      <c r="NR134" s="74"/>
      <c r="NS134" s="74"/>
      <c r="NU134" s="74"/>
      <c r="NV134" s="74"/>
    </row>
    <row r="135" spans="1:386" x14ac:dyDescent="0.2">
      <c r="A135" s="58">
        <v>53.08</v>
      </c>
      <c r="B135" s="43">
        <f t="shared" ref="B135:B166" si="214">B134+1.5</f>
        <v>49.5</v>
      </c>
      <c r="C135" s="43">
        <v>37</v>
      </c>
      <c r="E135" s="50">
        <v>0.69820099999999996</v>
      </c>
      <c r="F135" s="50">
        <v>0.75876900000000003</v>
      </c>
      <c r="G135" s="50">
        <v>0.92606299999999997</v>
      </c>
      <c r="H135" s="50">
        <v>0.59812200000000004</v>
      </c>
      <c r="I135" s="50">
        <v>0.84514999999999996</v>
      </c>
      <c r="J135" s="50">
        <v>0.61087999999999998</v>
      </c>
      <c r="K135" s="50">
        <v>0.69184999999999997</v>
      </c>
      <c r="L135" s="50">
        <v>0.76882799999999996</v>
      </c>
      <c r="M135" s="86">
        <v>0.82316199999999995</v>
      </c>
      <c r="N135" s="103">
        <f t="shared" si="201"/>
        <v>0.74678055555555556</v>
      </c>
      <c r="P135" s="50">
        <v>0.79056499999999996</v>
      </c>
      <c r="Q135" s="50">
        <v>0.74420600000000003</v>
      </c>
      <c r="R135" s="77">
        <v>0.62617299999999998</v>
      </c>
      <c r="S135" s="50">
        <v>0.70844600000000002</v>
      </c>
      <c r="T135" s="50">
        <v>0.64480099999999996</v>
      </c>
      <c r="U135" s="43">
        <f t="shared" si="202"/>
        <v>0.70283820000000008</v>
      </c>
      <c r="W135" s="50">
        <v>0.72759399999999996</v>
      </c>
      <c r="X135" s="50">
        <v>0.84265400000000001</v>
      </c>
      <c r="Y135" s="50">
        <v>0.73719199999999996</v>
      </c>
      <c r="Z135" s="50">
        <v>0.78387499999999999</v>
      </c>
      <c r="AA135" s="50">
        <v>0.72281899999999999</v>
      </c>
      <c r="AB135" s="43">
        <f t="shared" si="203"/>
        <v>0.76282679999999992</v>
      </c>
      <c r="AD135" s="43">
        <f t="shared" si="204"/>
        <v>0.73748185185185189</v>
      </c>
      <c r="AE135" s="43">
        <f t="shared" si="205"/>
        <v>1.7930490329946827E-2</v>
      </c>
      <c r="AF135" s="43">
        <f t="shared" si="206"/>
        <v>19</v>
      </c>
      <c r="AS135" s="43"/>
      <c r="AU135" s="50">
        <v>0.75748700000000002</v>
      </c>
      <c r="AV135" s="50">
        <v>0.73025600000000002</v>
      </c>
      <c r="AW135" s="50">
        <v>0.60191399999999995</v>
      </c>
      <c r="AX135" s="50">
        <v>0.76049699999999998</v>
      </c>
      <c r="AY135" s="50">
        <v>0.91006799999999999</v>
      </c>
      <c r="AZ135" s="50">
        <v>0.63622999999999996</v>
      </c>
      <c r="BA135" s="50">
        <v>0.73676900000000001</v>
      </c>
      <c r="BB135" s="50">
        <v>0.63224899999999995</v>
      </c>
      <c r="BC135" s="50">
        <v>0.64783199999999996</v>
      </c>
      <c r="BD135" s="50">
        <v>0.883297</v>
      </c>
      <c r="BE135" s="50">
        <v>0.62771600000000005</v>
      </c>
      <c r="BF135" s="50">
        <v>0.62428600000000001</v>
      </c>
      <c r="BG135" s="50">
        <v>0.73929</v>
      </c>
      <c r="BH135" s="50">
        <v>0.52928299999999995</v>
      </c>
      <c r="BI135" s="50">
        <v>0.55578700000000003</v>
      </c>
      <c r="BJ135" s="50">
        <v>0.75901700000000005</v>
      </c>
      <c r="BK135" s="50">
        <v>0.65126099999999998</v>
      </c>
      <c r="BL135" s="43">
        <f t="shared" si="207"/>
        <v>0.69313170588235296</v>
      </c>
      <c r="BO135" s="50">
        <v>0.62590900000000005</v>
      </c>
      <c r="BP135" s="50">
        <v>0.57040900000000005</v>
      </c>
      <c r="BQ135" s="50">
        <v>0.59949600000000003</v>
      </c>
      <c r="BR135" s="50">
        <v>0.73356699999999997</v>
      </c>
      <c r="BS135" s="50">
        <v>0.55110199999999998</v>
      </c>
      <c r="BT135" s="50">
        <v>0.65666999999999998</v>
      </c>
      <c r="BU135" s="50">
        <v>0.631212</v>
      </c>
      <c r="BV135" s="50">
        <v>0.71284499999999995</v>
      </c>
      <c r="BW135" s="43">
        <f t="shared" si="208"/>
        <v>0.63515124999999995</v>
      </c>
      <c r="BZ135" s="50">
        <v>0.66607899999999998</v>
      </c>
      <c r="CA135" s="50">
        <v>0.81435900000000006</v>
      </c>
      <c r="CB135" s="50">
        <v>0.74699199999999999</v>
      </c>
      <c r="CC135" s="50">
        <v>0.64818299999999995</v>
      </c>
      <c r="CD135" s="43">
        <f t="shared" si="209"/>
        <v>0.71890324999999999</v>
      </c>
      <c r="CF135" s="43">
        <f t="shared" si="210"/>
        <v>0.6823954019607843</v>
      </c>
      <c r="CG135" s="43">
        <f t="shared" si="211"/>
        <v>2.4765907631407468E-2</v>
      </c>
      <c r="CH135" s="43">
        <f t="shared" si="212"/>
        <v>29</v>
      </c>
      <c r="CQ135" s="74"/>
      <c r="CR135" s="74"/>
      <c r="CS135" s="74"/>
      <c r="CT135" s="74"/>
      <c r="CU135" s="74"/>
      <c r="CV135" s="74"/>
      <c r="CW135" s="74"/>
      <c r="CX135" s="74"/>
      <c r="CY135" s="74"/>
      <c r="CZ135" s="82"/>
      <c r="DA135" s="74"/>
      <c r="EL135" s="74"/>
      <c r="EM135" s="74"/>
      <c r="EN135" s="74"/>
      <c r="EO135" s="74"/>
      <c r="EP135" s="74"/>
      <c r="HG135" s="74"/>
      <c r="HH135" s="74"/>
      <c r="HI135" s="74"/>
      <c r="HJ135" s="74"/>
      <c r="HK135" s="74"/>
      <c r="HL135" s="74"/>
      <c r="HM135" s="74"/>
      <c r="HN135" s="74"/>
      <c r="HO135" s="74"/>
      <c r="HP135" s="74"/>
      <c r="HQ135" s="74"/>
      <c r="HR135" s="74"/>
      <c r="HS135" s="74"/>
      <c r="HT135" s="74"/>
      <c r="HU135" s="74"/>
      <c r="HV135" s="74"/>
      <c r="HW135" s="74"/>
      <c r="HZ135" s="74"/>
      <c r="IA135" s="74"/>
      <c r="IB135" s="74"/>
      <c r="IC135" s="74"/>
      <c r="ID135" s="74"/>
      <c r="IE135" s="74"/>
      <c r="IF135" s="74"/>
      <c r="IG135" s="74"/>
      <c r="IH135" s="74"/>
      <c r="IJ135" s="74"/>
      <c r="IK135" s="74"/>
      <c r="IL135" s="74"/>
      <c r="IM135" s="74"/>
      <c r="IR135" s="74"/>
      <c r="IS135" s="74"/>
      <c r="IT135" s="74"/>
      <c r="IU135" s="74"/>
      <c r="IV135" s="74"/>
      <c r="JD135" s="74"/>
      <c r="JE135" s="74"/>
      <c r="JF135" s="74"/>
      <c r="JG135" s="74"/>
      <c r="JH135" s="74"/>
      <c r="JI135" s="74"/>
      <c r="JJ135" s="74"/>
      <c r="JK135" s="74"/>
      <c r="JL135" s="74"/>
      <c r="JM135" s="74"/>
      <c r="JN135" s="74"/>
      <c r="JO135" s="74"/>
      <c r="JP135" s="74"/>
      <c r="JQ135" s="74"/>
      <c r="JR135" s="74"/>
      <c r="JS135" s="74"/>
      <c r="JT135" s="74"/>
      <c r="JU135" s="74"/>
      <c r="JV135" s="74"/>
      <c r="JW135" s="74"/>
      <c r="JX135" s="74"/>
      <c r="JY135" s="74"/>
      <c r="JZ135" s="74"/>
      <c r="KA135" s="74"/>
      <c r="KB135" s="74"/>
      <c r="KC135" s="74"/>
      <c r="KE135" s="75"/>
      <c r="KF135" s="75"/>
      <c r="KG135" s="75"/>
      <c r="KH135" s="75"/>
      <c r="KI135" s="75"/>
      <c r="KQ135" s="74"/>
      <c r="KR135" s="74"/>
      <c r="KS135" s="74"/>
      <c r="KT135" s="74"/>
      <c r="KV135" s="75"/>
      <c r="KW135" s="75"/>
      <c r="KX135" s="75"/>
      <c r="KY135" s="75"/>
      <c r="KZ135" s="75"/>
      <c r="LA135" s="75"/>
      <c r="LB135" s="110"/>
      <c r="LC135" s="75"/>
      <c r="LE135" s="74"/>
      <c r="LF135" s="74"/>
      <c r="LG135" s="74"/>
      <c r="LH135" s="74"/>
      <c r="LN135" s="87"/>
      <c r="LO135" s="61"/>
      <c r="LR135" s="52"/>
      <c r="MC135" s="75"/>
      <c r="MD135" s="75"/>
      <c r="ME135" s="75"/>
      <c r="MF135" s="75"/>
      <c r="MG135" s="75"/>
      <c r="MH135" s="75"/>
      <c r="MI135" s="75"/>
      <c r="MJ135" s="75"/>
      <c r="MK135" s="75"/>
      <c r="ML135" s="75"/>
      <c r="MN135" s="74"/>
      <c r="MO135" s="74"/>
      <c r="MP135" s="74"/>
      <c r="MQ135" s="74"/>
      <c r="MT135" s="74"/>
      <c r="MU135" s="74"/>
      <c r="NF135" s="75"/>
      <c r="NH135" s="75"/>
      <c r="NI135" s="75"/>
      <c r="NJ135" s="75"/>
      <c r="NK135" s="75"/>
      <c r="NM135" s="75"/>
      <c r="NO135" s="74"/>
      <c r="NP135" s="74"/>
      <c r="NQ135" s="74"/>
      <c r="NR135" s="74"/>
      <c r="NS135" s="74"/>
      <c r="NU135" s="74"/>
      <c r="NV135" s="74"/>
    </row>
    <row r="136" spans="1:386" x14ac:dyDescent="0.2">
      <c r="A136" s="58">
        <v>54.66</v>
      </c>
      <c r="B136" s="43">
        <f t="shared" si="214"/>
        <v>51</v>
      </c>
      <c r="C136" s="43">
        <v>38</v>
      </c>
      <c r="E136" s="50">
        <v>0.69355500000000003</v>
      </c>
      <c r="F136" s="50">
        <v>0.767177</v>
      </c>
      <c r="G136" s="50">
        <v>0.91481400000000002</v>
      </c>
      <c r="H136" s="50">
        <v>0.60542099999999999</v>
      </c>
      <c r="I136" s="50">
        <v>0.86927900000000002</v>
      </c>
      <c r="J136" s="50">
        <v>0.593225</v>
      </c>
      <c r="K136" s="50">
        <v>0.690832</v>
      </c>
      <c r="L136" s="50">
        <v>0.76213399999999998</v>
      </c>
      <c r="M136" s="86">
        <v>0.81484299999999998</v>
      </c>
      <c r="N136" s="103">
        <f t="shared" si="201"/>
        <v>0.74569777777777768</v>
      </c>
      <c r="P136" s="50">
        <v>0.803033</v>
      </c>
      <c r="Q136" s="50">
        <v>0.75349100000000002</v>
      </c>
      <c r="R136" s="77">
        <v>0.63324899999999995</v>
      </c>
      <c r="S136" s="50">
        <v>0.72997000000000001</v>
      </c>
      <c r="T136" s="50">
        <v>0.66248399999999996</v>
      </c>
      <c r="U136" s="43">
        <f t="shared" si="202"/>
        <v>0.7164453999999999</v>
      </c>
      <c r="W136" s="50">
        <v>0.72166600000000003</v>
      </c>
      <c r="X136" s="50">
        <v>0.86198200000000003</v>
      </c>
      <c r="Y136" s="50">
        <v>0.74492199999999997</v>
      </c>
      <c r="Z136" s="50">
        <v>0.78224199999999999</v>
      </c>
      <c r="AA136" s="50">
        <v>0.73038000000000003</v>
      </c>
      <c r="AB136" s="43">
        <f t="shared" si="203"/>
        <v>0.7682384000000001</v>
      </c>
      <c r="AD136" s="43">
        <f t="shared" si="204"/>
        <v>0.74346052592592582</v>
      </c>
      <c r="AE136" s="43">
        <f t="shared" si="205"/>
        <v>1.4993139365906282E-2</v>
      </c>
      <c r="AF136" s="43">
        <f t="shared" si="206"/>
        <v>19</v>
      </c>
      <c r="AS136" s="43"/>
      <c r="AU136" s="50">
        <v>0.75127900000000003</v>
      </c>
      <c r="AV136" s="50">
        <v>0.73868500000000004</v>
      </c>
      <c r="AW136" s="50">
        <v>0.60956600000000005</v>
      </c>
      <c r="AX136" s="50">
        <v>0.74052099999999998</v>
      </c>
      <c r="AY136" s="50">
        <v>0.93274999999999997</v>
      </c>
      <c r="AZ136" s="50">
        <v>0.63622299999999998</v>
      </c>
      <c r="BA136" s="50">
        <v>0.76945300000000005</v>
      </c>
      <c r="BB136" s="50">
        <v>0.63726400000000005</v>
      </c>
      <c r="BC136" s="50">
        <v>0.63036700000000001</v>
      </c>
      <c r="BD136" s="50">
        <v>0.89585899999999996</v>
      </c>
      <c r="BE136" s="50">
        <v>0.63378699999999999</v>
      </c>
      <c r="BF136" s="50">
        <v>0.61429800000000001</v>
      </c>
      <c r="BG136" s="50">
        <v>0.73290299999999997</v>
      </c>
      <c r="BH136" s="50">
        <v>0.52773300000000001</v>
      </c>
      <c r="BI136" s="50">
        <v>0.54733299999999996</v>
      </c>
      <c r="BJ136" s="50">
        <v>0.75776100000000002</v>
      </c>
      <c r="BK136" s="50">
        <v>0.67036499999999999</v>
      </c>
      <c r="BL136" s="43">
        <f t="shared" si="207"/>
        <v>0.69565570588235293</v>
      </c>
      <c r="BO136" s="50">
        <v>0.614564</v>
      </c>
      <c r="BP136" s="50">
        <v>0.56317300000000003</v>
      </c>
      <c r="BQ136" s="50">
        <v>0.61400399999999999</v>
      </c>
      <c r="BR136" s="50">
        <v>0.72820700000000005</v>
      </c>
      <c r="BS136" s="50">
        <v>0.56229499999999999</v>
      </c>
      <c r="BT136" s="50">
        <v>0.65608699999999998</v>
      </c>
      <c r="BU136" s="50">
        <v>0.63646100000000005</v>
      </c>
      <c r="BV136" s="50">
        <v>0.72255499999999995</v>
      </c>
      <c r="BW136" s="43">
        <f t="shared" si="208"/>
        <v>0.63716824999999999</v>
      </c>
      <c r="BZ136" s="50">
        <v>0.68192299999999995</v>
      </c>
      <c r="CA136" s="50">
        <v>0.84398099999999998</v>
      </c>
      <c r="CB136" s="50">
        <v>0.75488999999999995</v>
      </c>
      <c r="CC136" s="50">
        <v>0.67957100000000004</v>
      </c>
      <c r="CD136" s="43">
        <f t="shared" si="209"/>
        <v>0.74009124999999998</v>
      </c>
      <c r="CF136" s="43">
        <f t="shared" si="210"/>
        <v>0.69097173529411771</v>
      </c>
      <c r="CG136" s="43">
        <f t="shared" si="211"/>
        <v>2.9803471093166254E-2</v>
      </c>
      <c r="CH136" s="43">
        <f t="shared" si="212"/>
        <v>29</v>
      </c>
      <c r="CQ136" s="74"/>
      <c r="CR136" s="74"/>
      <c r="CS136" s="74"/>
      <c r="CT136" s="74"/>
      <c r="CU136" s="74"/>
      <c r="CV136" s="74"/>
      <c r="CW136" s="74"/>
      <c r="CX136" s="74"/>
      <c r="CY136" s="74"/>
      <c r="CZ136" s="82"/>
      <c r="DA136" s="74"/>
      <c r="EL136" s="74"/>
      <c r="EM136" s="74"/>
      <c r="EN136" s="74"/>
      <c r="EO136" s="74"/>
      <c r="EP136" s="74"/>
      <c r="HG136" s="74"/>
      <c r="HH136" s="74"/>
      <c r="HI136" s="74"/>
      <c r="HJ136" s="74"/>
      <c r="HK136" s="74"/>
      <c r="HL136" s="74"/>
      <c r="HM136" s="74"/>
      <c r="HN136" s="74"/>
      <c r="HO136" s="74"/>
      <c r="HP136" s="74"/>
      <c r="HQ136" s="74"/>
      <c r="HR136" s="74"/>
      <c r="HS136" s="74"/>
      <c r="HT136" s="74"/>
      <c r="HU136" s="74"/>
      <c r="HV136" s="74"/>
      <c r="HW136" s="74"/>
      <c r="HZ136" s="74"/>
      <c r="IA136" s="74"/>
      <c r="IB136" s="74"/>
      <c r="IC136" s="74"/>
      <c r="ID136" s="74"/>
      <c r="IE136" s="74"/>
      <c r="IF136" s="74"/>
      <c r="IG136" s="74"/>
      <c r="IH136" s="74"/>
      <c r="IJ136" s="74"/>
      <c r="IK136" s="74"/>
      <c r="IL136" s="74"/>
      <c r="IM136" s="74"/>
      <c r="IR136" s="74"/>
      <c r="IS136" s="74"/>
      <c r="IT136" s="74"/>
      <c r="IU136" s="74"/>
      <c r="IV136" s="74"/>
      <c r="JD136" s="74"/>
      <c r="JE136" s="74"/>
      <c r="JF136" s="74"/>
      <c r="JG136" s="74"/>
      <c r="JH136" s="74"/>
      <c r="JI136" s="74"/>
      <c r="JJ136" s="74"/>
      <c r="JK136" s="74"/>
      <c r="JL136" s="74"/>
      <c r="JM136" s="74"/>
      <c r="JN136" s="74"/>
      <c r="JO136" s="74"/>
      <c r="JP136" s="74"/>
      <c r="JQ136" s="74"/>
      <c r="JR136" s="74"/>
      <c r="JS136" s="74"/>
      <c r="JT136" s="74"/>
      <c r="JU136" s="74"/>
      <c r="JV136" s="74"/>
      <c r="JW136" s="74"/>
      <c r="JX136" s="74"/>
      <c r="JY136" s="74"/>
      <c r="JZ136" s="74"/>
      <c r="KA136" s="74"/>
      <c r="KB136" s="74"/>
      <c r="KC136" s="74"/>
      <c r="KE136" s="75"/>
      <c r="KF136" s="75"/>
      <c r="KG136" s="75"/>
      <c r="KH136" s="75"/>
      <c r="KI136" s="75"/>
      <c r="KQ136" s="74"/>
      <c r="KR136" s="74"/>
      <c r="KS136" s="74"/>
      <c r="KT136" s="74"/>
      <c r="KV136" s="75"/>
      <c r="KW136" s="75"/>
      <c r="KX136" s="75"/>
      <c r="KY136" s="75"/>
      <c r="KZ136" s="75"/>
      <c r="LA136" s="75"/>
      <c r="LB136" s="110"/>
      <c r="LC136" s="75"/>
      <c r="LE136" s="74"/>
      <c r="LF136" s="74"/>
      <c r="LG136" s="74"/>
      <c r="LH136" s="74"/>
      <c r="LN136" s="87"/>
      <c r="LO136" s="61"/>
      <c r="LR136" s="52"/>
      <c r="MC136" s="75"/>
      <c r="MD136" s="75"/>
      <c r="ME136" s="75"/>
      <c r="MF136" s="75"/>
      <c r="MG136" s="75"/>
      <c r="MH136" s="75"/>
      <c r="MI136" s="75"/>
      <c r="MJ136" s="75"/>
      <c r="MK136" s="75"/>
      <c r="ML136" s="75"/>
      <c r="MN136" s="74"/>
      <c r="MO136" s="74"/>
      <c r="MP136" s="74"/>
      <c r="MQ136" s="74"/>
      <c r="MT136" s="74"/>
      <c r="MU136" s="74"/>
      <c r="NF136" s="75"/>
      <c r="NH136" s="75"/>
      <c r="NI136" s="75"/>
      <c r="NJ136" s="75"/>
      <c r="NK136" s="75"/>
      <c r="NM136" s="75"/>
      <c r="NO136" s="74"/>
      <c r="NP136" s="74"/>
      <c r="NQ136" s="74"/>
      <c r="NR136" s="74"/>
      <c r="NS136" s="74"/>
      <c r="NU136" s="74"/>
      <c r="NV136" s="74"/>
    </row>
    <row r="137" spans="1:386" x14ac:dyDescent="0.2">
      <c r="A137" s="58">
        <v>56.26</v>
      </c>
      <c r="B137" s="43">
        <f t="shared" si="214"/>
        <v>52.5</v>
      </c>
      <c r="C137" s="43">
        <v>39</v>
      </c>
      <c r="E137" s="50">
        <v>0.72861500000000001</v>
      </c>
      <c r="F137" s="50">
        <v>0.78345799999999999</v>
      </c>
      <c r="G137" s="50">
        <v>0.90640100000000001</v>
      </c>
      <c r="H137" s="50">
        <v>0.57751399999999997</v>
      </c>
      <c r="I137" s="50">
        <v>0.85466200000000003</v>
      </c>
      <c r="J137" s="50">
        <v>0.61282000000000003</v>
      </c>
      <c r="K137" s="50">
        <v>0.68727700000000003</v>
      </c>
      <c r="L137" s="50">
        <v>0.75914499999999996</v>
      </c>
      <c r="M137" s="86">
        <v>0.83901300000000001</v>
      </c>
      <c r="N137" s="103">
        <f t="shared" si="201"/>
        <v>0.74987833333333342</v>
      </c>
      <c r="P137" s="50">
        <v>0.81761600000000001</v>
      </c>
      <c r="Q137" s="50">
        <v>0.75529599999999997</v>
      </c>
      <c r="R137" s="77">
        <v>0.65731099999999998</v>
      </c>
      <c r="S137" s="50">
        <v>0.72393700000000005</v>
      </c>
      <c r="T137" s="50">
        <v>0.67169400000000001</v>
      </c>
      <c r="U137" s="43">
        <f t="shared" si="202"/>
        <v>0.7251708</v>
      </c>
      <c r="W137" s="50">
        <v>0.74979700000000005</v>
      </c>
      <c r="X137" s="50">
        <v>0.847607</v>
      </c>
      <c r="Y137" s="50">
        <v>0.74638599999999999</v>
      </c>
      <c r="Z137" s="50">
        <v>0.81654400000000005</v>
      </c>
      <c r="AA137" s="50">
        <v>0.74843999999999999</v>
      </c>
      <c r="AB137" s="43">
        <f t="shared" si="203"/>
        <v>0.78175480000000008</v>
      </c>
      <c r="AD137" s="43">
        <f t="shared" si="204"/>
        <v>0.75226797777777799</v>
      </c>
      <c r="AE137" s="43">
        <f t="shared" si="205"/>
        <v>1.6378034725694351E-2</v>
      </c>
      <c r="AF137" s="43">
        <f t="shared" si="206"/>
        <v>19</v>
      </c>
      <c r="AS137" s="43"/>
      <c r="AU137" s="50">
        <v>0.77811399999999997</v>
      </c>
      <c r="AV137" s="50">
        <v>0.72499999999999998</v>
      </c>
      <c r="AW137" s="50">
        <v>0.60059799999999997</v>
      </c>
      <c r="AX137" s="50">
        <v>0.75505299999999997</v>
      </c>
      <c r="AY137" s="50">
        <v>0.94580500000000001</v>
      </c>
      <c r="AZ137" s="50">
        <v>0.61708700000000005</v>
      </c>
      <c r="BA137" s="50">
        <v>0.77232599999999996</v>
      </c>
      <c r="BB137" s="50">
        <v>0.65378199999999997</v>
      </c>
      <c r="BC137" s="50">
        <v>0.65118600000000004</v>
      </c>
      <c r="BD137" s="50">
        <v>0.888629</v>
      </c>
      <c r="BE137" s="50">
        <v>0.618811</v>
      </c>
      <c r="BF137" s="50">
        <v>0.63213600000000003</v>
      </c>
      <c r="BG137" s="50">
        <v>0.72807100000000002</v>
      </c>
      <c r="BH137" s="50">
        <v>0.54329499999999997</v>
      </c>
      <c r="BI137" s="50">
        <v>0.55021299999999995</v>
      </c>
      <c r="BJ137" s="50">
        <v>0.76558599999999999</v>
      </c>
      <c r="BK137" s="50">
        <v>0.67961700000000003</v>
      </c>
      <c r="BL137" s="43">
        <f t="shared" si="207"/>
        <v>0.70031229411764706</v>
      </c>
      <c r="BO137" s="50">
        <v>0.63037900000000002</v>
      </c>
      <c r="BP137" s="50">
        <v>0.58094599999999996</v>
      </c>
      <c r="BQ137" s="50">
        <v>0.61290800000000001</v>
      </c>
      <c r="BR137" s="50">
        <v>0.74607500000000004</v>
      </c>
      <c r="BS137" s="50">
        <v>0.55038100000000001</v>
      </c>
      <c r="BT137" s="50">
        <v>0.67209799999999997</v>
      </c>
      <c r="BU137" s="50">
        <v>0.62238499999999997</v>
      </c>
      <c r="BV137" s="50">
        <v>0.74999700000000002</v>
      </c>
      <c r="BW137" s="43">
        <f t="shared" si="208"/>
        <v>0.64564612500000007</v>
      </c>
      <c r="BZ137" s="50">
        <v>0.65954400000000002</v>
      </c>
      <c r="CA137" s="50">
        <v>0.86801300000000003</v>
      </c>
      <c r="CB137" s="50">
        <v>0.74432799999999999</v>
      </c>
      <c r="CC137" s="50">
        <v>0.66826700000000006</v>
      </c>
      <c r="CD137" s="43">
        <f t="shared" si="209"/>
        <v>0.73503800000000008</v>
      </c>
      <c r="CF137" s="43">
        <f t="shared" si="210"/>
        <v>0.69366547303921566</v>
      </c>
      <c r="CG137" s="43">
        <f t="shared" si="211"/>
        <v>2.6018339697480162E-2</v>
      </c>
      <c r="CH137" s="43">
        <f t="shared" si="212"/>
        <v>29</v>
      </c>
      <c r="CQ137" s="74"/>
      <c r="CR137" s="74"/>
      <c r="CS137" s="74"/>
      <c r="CT137" s="74"/>
      <c r="CU137" s="74"/>
      <c r="CV137" s="74"/>
      <c r="CW137" s="74"/>
      <c r="CX137" s="74"/>
      <c r="CY137" s="74"/>
      <c r="CZ137" s="82"/>
      <c r="DA137" s="74"/>
      <c r="EL137" s="74"/>
      <c r="EM137" s="74"/>
      <c r="EN137" s="74"/>
      <c r="EO137" s="74"/>
      <c r="EP137" s="74"/>
      <c r="HG137" s="74"/>
      <c r="HH137" s="74"/>
      <c r="HI137" s="74"/>
      <c r="HJ137" s="74"/>
      <c r="HK137" s="74"/>
      <c r="HL137" s="74"/>
      <c r="HM137" s="74"/>
      <c r="HN137" s="74"/>
      <c r="HO137" s="74"/>
      <c r="HP137" s="74"/>
      <c r="HQ137" s="74"/>
      <c r="HR137" s="74"/>
      <c r="HS137" s="74"/>
      <c r="HT137" s="74"/>
      <c r="HU137" s="74"/>
      <c r="HV137" s="74"/>
      <c r="HW137" s="74"/>
      <c r="HZ137" s="74"/>
      <c r="IA137" s="74"/>
      <c r="IB137" s="74"/>
      <c r="IC137" s="74"/>
      <c r="ID137" s="74"/>
      <c r="IE137" s="74"/>
      <c r="IF137" s="74"/>
      <c r="IG137" s="74"/>
      <c r="IH137" s="74"/>
      <c r="IJ137" s="74"/>
      <c r="IK137" s="74"/>
      <c r="IL137" s="74"/>
      <c r="IM137" s="74"/>
      <c r="IR137" s="74"/>
      <c r="IS137" s="74"/>
      <c r="IT137" s="74"/>
      <c r="IU137" s="74"/>
      <c r="IV137" s="74"/>
      <c r="JD137" s="74"/>
      <c r="JE137" s="74"/>
      <c r="JF137" s="74"/>
      <c r="JG137" s="74"/>
      <c r="JH137" s="74"/>
      <c r="JI137" s="74"/>
      <c r="JJ137" s="74"/>
      <c r="JK137" s="74"/>
      <c r="JL137" s="74"/>
      <c r="JM137" s="74"/>
      <c r="JN137" s="74"/>
      <c r="JO137" s="74"/>
      <c r="JP137" s="74"/>
      <c r="JQ137" s="74"/>
      <c r="JR137" s="74"/>
      <c r="JS137" s="74"/>
      <c r="JT137" s="74"/>
      <c r="JU137" s="74"/>
      <c r="JV137" s="74"/>
      <c r="JW137" s="74"/>
      <c r="JX137" s="74"/>
      <c r="JY137" s="74"/>
      <c r="JZ137" s="74"/>
      <c r="KA137" s="74"/>
      <c r="KB137" s="74"/>
      <c r="KC137" s="74"/>
      <c r="KE137" s="75"/>
      <c r="KF137" s="75"/>
      <c r="KG137" s="75"/>
      <c r="KH137" s="75"/>
      <c r="KI137" s="75"/>
      <c r="KQ137" s="74"/>
      <c r="KR137" s="74"/>
      <c r="KS137" s="74"/>
      <c r="KT137" s="74"/>
      <c r="KV137" s="75"/>
      <c r="KW137" s="75"/>
      <c r="KX137" s="75"/>
      <c r="KY137" s="75"/>
      <c r="KZ137" s="75"/>
      <c r="LA137" s="75"/>
      <c r="LB137" s="110"/>
      <c r="LC137" s="75"/>
      <c r="LE137" s="74"/>
      <c r="LF137" s="74"/>
      <c r="LG137" s="74"/>
      <c r="LH137" s="74"/>
      <c r="LN137" s="87"/>
      <c r="LO137" s="61"/>
      <c r="LR137" s="52"/>
      <c r="MC137" s="75"/>
      <c r="MD137" s="75"/>
      <c r="ME137" s="75"/>
      <c r="MF137" s="75"/>
      <c r="MG137" s="75"/>
      <c r="MH137" s="75"/>
      <c r="MI137" s="75"/>
      <c r="MJ137" s="75"/>
      <c r="MK137" s="75"/>
      <c r="ML137" s="75"/>
      <c r="MN137" s="74"/>
      <c r="MO137" s="74"/>
      <c r="MP137" s="74"/>
      <c r="MQ137" s="74"/>
      <c r="MT137" s="74"/>
      <c r="MU137" s="74"/>
      <c r="NF137" s="75"/>
      <c r="NH137" s="75"/>
      <c r="NI137" s="75"/>
      <c r="NJ137" s="75"/>
      <c r="NK137" s="75"/>
      <c r="NM137" s="75"/>
      <c r="NO137" s="74"/>
      <c r="NP137" s="74"/>
      <c r="NQ137" s="74"/>
      <c r="NR137" s="74"/>
      <c r="NS137" s="74"/>
      <c r="NU137" s="74"/>
      <c r="NV137" s="74"/>
    </row>
    <row r="138" spans="1:386" x14ac:dyDescent="0.2">
      <c r="A138" s="58">
        <v>57.87</v>
      </c>
      <c r="B138" s="43">
        <f t="shared" si="214"/>
        <v>54</v>
      </c>
      <c r="C138" s="43">
        <v>40</v>
      </c>
      <c r="E138" s="50">
        <v>0.70907200000000004</v>
      </c>
      <c r="F138" s="50">
        <v>0.78328200000000003</v>
      </c>
      <c r="G138" s="50">
        <v>0.90124000000000004</v>
      </c>
      <c r="H138" s="50">
        <v>0.62472700000000003</v>
      </c>
      <c r="I138" s="50">
        <v>0.84010099999999999</v>
      </c>
      <c r="J138" s="50">
        <v>0.60593399999999997</v>
      </c>
      <c r="K138" s="50">
        <v>0.69048699999999996</v>
      </c>
      <c r="L138" s="50">
        <v>0.74856</v>
      </c>
      <c r="M138" s="86">
        <v>0.82689299999999999</v>
      </c>
      <c r="N138" s="103">
        <f t="shared" si="201"/>
        <v>0.74781066666666673</v>
      </c>
      <c r="P138" s="50">
        <v>0.75697300000000001</v>
      </c>
      <c r="Q138" s="50">
        <v>0.78018200000000004</v>
      </c>
      <c r="R138" s="77">
        <v>0.66324799999999995</v>
      </c>
      <c r="S138" s="50">
        <v>0.72356699999999996</v>
      </c>
      <c r="T138" s="50">
        <v>0.66831799999999997</v>
      </c>
      <c r="U138" s="43">
        <f t="shared" si="202"/>
        <v>0.71845760000000003</v>
      </c>
      <c r="W138" s="50">
        <v>0.74600999999999995</v>
      </c>
      <c r="X138" s="50">
        <v>0.86322699999999997</v>
      </c>
      <c r="Y138" s="50">
        <v>0.74067300000000003</v>
      </c>
      <c r="Z138" s="50">
        <v>0.79953399999999997</v>
      </c>
      <c r="AA138" s="50">
        <v>0.74956900000000004</v>
      </c>
      <c r="AB138" s="43">
        <f t="shared" si="203"/>
        <v>0.77980260000000001</v>
      </c>
      <c r="AD138" s="43">
        <f t="shared" si="204"/>
        <v>0.748690288888889</v>
      </c>
      <c r="AE138" s="43">
        <f t="shared" si="205"/>
        <v>1.7714236813839594E-2</v>
      </c>
      <c r="AF138" s="43">
        <f t="shared" si="206"/>
        <v>19</v>
      </c>
      <c r="AS138" s="43"/>
      <c r="AU138" s="50">
        <v>0.78410599999999997</v>
      </c>
      <c r="AV138" s="50">
        <v>0.75632100000000002</v>
      </c>
      <c r="AW138" s="50">
        <v>0.60804499999999995</v>
      </c>
      <c r="AX138" s="50">
        <v>0.74478599999999995</v>
      </c>
      <c r="AY138" s="50">
        <v>0.89987499999999998</v>
      </c>
      <c r="AZ138" s="50">
        <v>0.65143099999999998</v>
      </c>
      <c r="BA138" s="50">
        <v>0.76239900000000005</v>
      </c>
      <c r="BB138" s="50">
        <v>0.65545600000000004</v>
      </c>
      <c r="BC138" s="50">
        <v>0.65566199999999997</v>
      </c>
      <c r="BD138" s="50">
        <v>0.906227</v>
      </c>
      <c r="BE138" s="50">
        <v>0.624251</v>
      </c>
      <c r="BF138" s="50">
        <v>0.63526899999999997</v>
      </c>
      <c r="BG138" s="50">
        <v>0.73744100000000001</v>
      </c>
      <c r="BH138" s="50">
        <v>0.54623200000000005</v>
      </c>
      <c r="BI138" s="50">
        <v>0.56191999999999998</v>
      </c>
      <c r="BJ138" s="50">
        <v>0.76745300000000005</v>
      </c>
      <c r="BK138" s="50">
        <v>0.62964799999999999</v>
      </c>
      <c r="BL138" s="43">
        <f t="shared" si="207"/>
        <v>0.70156011764705883</v>
      </c>
      <c r="BO138" s="50">
        <v>0.63571699999999998</v>
      </c>
      <c r="BP138" s="50">
        <v>0.55806699999999998</v>
      </c>
      <c r="BQ138" s="50">
        <v>0.60199499999999995</v>
      </c>
      <c r="BR138" s="50">
        <v>0.73938300000000001</v>
      </c>
      <c r="BS138" s="50">
        <v>0.53053300000000003</v>
      </c>
      <c r="BT138" s="50">
        <v>0.66316200000000003</v>
      </c>
      <c r="BU138" s="50">
        <v>0.62636700000000001</v>
      </c>
      <c r="BV138" s="50">
        <v>0.73949100000000001</v>
      </c>
      <c r="BW138" s="43">
        <f t="shared" si="208"/>
        <v>0.6368393750000001</v>
      </c>
      <c r="BZ138" s="50">
        <v>0.69157199999999996</v>
      </c>
      <c r="CA138" s="50">
        <v>0.85858900000000005</v>
      </c>
      <c r="CB138" s="50">
        <v>0.753247</v>
      </c>
      <c r="CC138" s="50">
        <v>0.67424399999999995</v>
      </c>
      <c r="CD138" s="43">
        <f t="shared" si="209"/>
        <v>0.74441299999999999</v>
      </c>
      <c r="CF138" s="43">
        <f t="shared" si="210"/>
        <v>0.69427083088235297</v>
      </c>
      <c r="CG138" s="43">
        <f t="shared" si="211"/>
        <v>3.1266976589066714E-2</v>
      </c>
      <c r="CH138" s="43">
        <f t="shared" si="212"/>
        <v>29</v>
      </c>
      <c r="CQ138" s="74"/>
      <c r="CR138" s="74"/>
      <c r="CS138" s="74"/>
      <c r="CT138" s="74"/>
      <c r="CU138" s="74"/>
      <c r="CV138" s="74"/>
      <c r="CW138" s="74"/>
      <c r="CX138" s="74"/>
      <c r="CY138" s="74"/>
      <c r="CZ138" s="82"/>
      <c r="DA138" s="74"/>
      <c r="EL138" s="74"/>
      <c r="EM138" s="74"/>
      <c r="EN138" s="74"/>
      <c r="EO138" s="74"/>
      <c r="EP138" s="74"/>
      <c r="HG138" s="74"/>
      <c r="HH138" s="74"/>
      <c r="HI138" s="74"/>
      <c r="HJ138" s="74"/>
      <c r="HK138" s="74"/>
      <c r="HL138" s="74"/>
      <c r="HM138" s="74"/>
      <c r="HN138" s="74"/>
      <c r="HO138" s="74"/>
      <c r="HP138" s="74"/>
      <c r="HQ138" s="74"/>
      <c r="HR138" s="74"/>
      <c r="HS138" s="74"/>
      <c r="HT138" s="74"/>
      <c r="HU138" s="74"/>
      <c r="HV138" s="74"/>
      <c r="HW138" s="74"/>
      <c r="HZ138" s="74"/>
      <c r="IA138" s="74"/>
      <c r="IB138" s="74"/>
      <c r="IC138" s="74"/>
      <c r="ID138" s="74"/>
      <c r="IE138" s="74"/>
      <c r="IF138" s="74"/>
      <c r="IG138" s="74"/>
      <c r="IH138" s="74"/>
      <c r="IJ138" s="74"/>
      <c r="IK138" s="74"/>
      <c r="IL138" s="74"/>
      <c r="IM138" s="74"/>
      <c r="IR138" s="74"/>
      <c r="IS138" s="74"/>
      <c r="IT138" s="74"/>
      <c r="IU138" s="74"/>
      <c r="IV138" s="74"/>
      <c r="JD138" s="74"/>
      <c r="JE138" s="74"/>
      <c r="JF138" s="74"/>
      <c r="JG138" s="74"/>
      <c r="JH138" s="74"/>
      <c r="JI138" s="74"/>
      <c r="JJ138" s="74"/>
      <c r="JK138" s="74"/>
      <c r="JL138" s="74"/>
      <c r="JM138" s="74"/>
      <c r="JN138" s="74"/>
      <c r="JO138" s="74"/>
      <c r="JP138" s="74"/>
      <c r="JQ138" s="74"/>
      <c r="JR138" s="74"/>
      <c r="JS138" s="74"/>
      <c r="JT138" s="74"/>
      <c r="JU138" s="74"/>
      <c r="JV138" s="74"/>
      <c r="JW138" s="74"/>
      <c r="JX138" s="74"/>
      <c r="JY138" s="74"/>
      <c r="JZ138" s="74"/>
      <c r="KA138" s="74"/>
      <c r="KB138" s="74"/>
      <c r="KC138" s="74"/>
      <c r="KE138" s="75"/>
      <c r="KF138" s="75"/>
      <c r="KG138" s="75"/>
      <c r="KH138" s="75"/>
      <c r="KI138" s="75"/>
      <c r="KQ138" s="74"/>
      <c r="KR138" s="74"/>
      <c r="KS138" s="74"/>
      <c r="KT138" s="74"/>
      <c r="KV138" s="75"/>
      <c r="KW138" s="75"/>
      <c r="KX138" s="75"/>
      <c r="KY138" s="75"/>
      <c r="KZ138" s="75"/>
      <c r="LA138" s="75"/>
      <c r="LB138" s="110"/>
      <c r="LC138" s="75"/>
      <c r="LE138" s="74"/>
      <c r="LF138" s="74"/>
      <c r="LG138" s="74"/>
      <c r="LH138" s="74"/>
      <c r="LN138" s="87"/>
      <c r="LO138" s="61"/>
      <c r="LR138" s="52"/>
      <c r="MC138" s="75"/>
      <c r="MD138" s="75"/>
      <c r="ME138" s="75"/>
      <c r="MF138" s="75"/>
      <c r="MG138" s="75"/>
      <c r="MH138" s="75"/>
      <c r="MI138" s="75"/>
      <c r="MJ138" s="75"/>
      <c r="MK138" s="75"/>
      <c r="ML138" s="75"/>
      <c r="MN138" s="74"/>
      <c r="MO138" s="74"/>
      <c r="MP138" s="74"/>
      <c r="MQ138" s="74"/>
      <c r="MT138" s="74"/>
      <c r="MU138" s="74"/>
      <c r="NF138" s="75"/>
      <c r="NH138" s="75"/>
      <c r="NI138" s="75"/>
      <c r="NJ138" s="75"/>
      <c r="NK138" s="75"/>
      <c r="NM138" s="75"/>
      <c r="NO138" s="74"/>
      <c r="NP138" s="74"/>
      <c r="NQ138" s="74"/>
      <c r="NR138" s="74"/>
      <c r="NS138" s="74"/>
      <c r="NU138" s="74"/>
      <c r="NV138" s="74"/>
    </row>
    <row r="139" spans="1:386" x14ac:dyDescent="0.2">
      <c r="A139" s="58">
        <v>59.47</v>
      </c>
      <c r="B139" s="43">
        <f t="shared" si="214"/>
        <v>55.5</v>
      </c>
      <c r="C139" s="43">
        <v>41</v>
      </c>
      <c r="E139" s="50">
        <v>0.70258500000000002</v>
      </c>
      <c r="F139" s="50">
        <v>0.80327899999999997</v>
      </c>
      <c r="G139" s="50">
        <v>0.91447999999999996</v>
      </c>
      <c r="H139" s="50">
        <v>0.60310799999999998</v>
      </c>
      <c r="I139" s="50">
        <v>0.871502</v>
      </c>
      <c r="J139" s="50">
        <v>0.62046599999999996</v>
      </c>
      <c r="K139" s="50">
        <v>0.70562100000000005</v>
      </c>
      <c r="L139" s="50">
        <v>0.76555099999999998</v>
      </c>
      <c r="M139" s="86">
        <v>0.83486400000000005</v>
      </c>
      <c r="N139" s="103">
        <f t="shared" si="201"/>
        <v>0.75793955555555548</v>
      </c>
      <c r="P139" s="50">
        <v>0.7782</v>
      </c>
      <c r="Q139" s="50">
        <v>0.78322899999999995</v>
      </c>
      <c r="R139" s="77">
        <v>0.66583499999999995</v>
      </c>
      <c r="S139" s="50">
        <v>0.725163</v>
      </c>
      <c r="T139" s="50">
        <v>0.66001299999999996</v>
      </c>
      <c r="U139" s="43">
        <f t="shared" si="202"/>
        <v>0.72248800000000002</v>
      </c>
      <c r="W139" s="50">
        <v>0.74799199999999999</v>
      </c>
      <c r="X139" s="50">
        <v>0.86167199999999999</v>
      </c>
      <c r="Y139" s="50">
        <v>0.73044100000000001</v>
      </c>
      <c r="Z139" s="50">
        <v>0.81537499999999996</v>
      </c>
      <c r="AA139" s="50">
        <v>0.76931099999999997</v>
      </c>
      <c r="AB139" s="43">
        <f t="shared" si="203"/>
        <v>0.78495819999999994</v>
      </c>
      <c r="AD139" s="43">
        <f t="shared" si="204"/>
        <v>0.75512858518518511</v>
      </c>
      <c r="AE139" s="43">
        <f t="shared" si="205"/>
        <v>1.8088280163569288E-2</v>
      </c>
      <c r="AF139" s="43">
        <f t="shared" si="206"/>
        <v>19</v>
      </c>
      <c r="AS139" s="43"/>
      <c r="AU139" s="50">
        <v>0.77673400000000004</v>
      </c>
      <c r="AV139" s="50">
        <v>0.78260200000000002</v>
      </c>
      <c r="AW139" s="50">
        <v>0.58564499999999997</v>
      </c>
      <c r="AX139" s="50">
        <v>0.76313200000000003</v>
      </c>
      <c r="AY139" s="50">
        <v>0.91097700000000004</v>
      </c>
      <c r="AZ139" s="50">
        <v>0.65219899999999997</v>
      </c>
      <c r="BA139" s="50">
        <v>0.73695999999999995</v>
      </c>
      <c r="BB139" s="50">
        <v>0.640787</v>
      </c>
      <c r="BC139" s="50">
        <v>0.66685399999999995</v>
      </c>
      <c r="BD139" s="50">
        <v>0.91844599999999998</v>
      </c>
      <c r="BE139" s="50">
        <v>0.61434599999999995</v>
      </c>
      <c r="BF139" s="50">
        <v>0.63811899999999999</v>
      </c>
      <c r="BG139" s="50">
        <v>0.76032699999999998</v>
      </c>
      <c r="BH139" s="50">
        <v>0.54781000000000002</v>
      </c>
      <c r="BI139" s="50">
        <v>0.57520499999999997</v>
      </c>
      <c r="BJ139" s="50">
        <v>0.74480100000000005</v>
      </c>
      <c r="BK139" s="50">
        <v>0.62026300000000001</v>
      </c>
      <c r="BL139" s="43">
        <f t="shared" si="207"/>
        <v>0.702071</v>
      </c>
      <c r="BO139" s="50">
        <v>0.621282</v>
      </c>
      <c r="BP139" s="50">
        <v>0.57518199999999997</v>
      </c>
      <c r="BQ139" s="50">
        <v>0.61139299999999996</v>
      </c>
      <c r="BR139" s="50">
        <v>0.75112999999999996</v>
      </c>
      <c r="BS139" s="50">
        <v>0.51392499999999997</v>
      </c>
      <c r="BT139" s="50">
        <v>0.664516</v>
      </c>
      <c r="BU139" s="50">
        <v>0.63062399999999996</v>
      </c>
      <c r="BV139" s="50">
        <v>0.78108599999999995</v>
      </c>
      <c r="BW139" s="43">
        <f t="shared" si="208"/>
        <v>0.64364224999999997</v>
      </c>
      <c r="BZ139" s="50">
        <v>0.69997500000000001</v>
      </c>
      <c r="CA139" s="50">
        <v>0.85114599999999996</v>
      </c>
      <c r="CB139" s="50">
        <v>0.76247100000000001</v>
      </c>
      <c r="CC139" s="50">
        <v>0.67312499999999997</v>
      </c>
      <c r="CD139" s="43">
        <f t="shared" si="209"/>
        <v>0.74667924999999991</v>
      </c>
      <c r="CF139" s="43">
        <f t="shared" si="210"/>
        <v>0.69746416666666666</v>
      </c>
      <c r="CG139" s="43">
        <f t="shared" si="211"/>
        <v>2.9833275757509603E-2</v>
      </c>
      <c r="CH139" s="43">
        <f t="shared" si="212"/>
        <v>29</v>
      </c>
      <c r="CQ139" s="74"/>
      <c r="CR139" s="74"/>
      <c r="CS139" s="74"/>
      <c r="CT139" s="74"/>
      <c r="CU139" s="74"/>
      <c r="CV139" s="74"/>
      <c r="CW139" s="74"/>
      <c r="CX139" s="74"/>
      <c r="CY139" s="74"/>
      <c r="CZ139" s="82"/>
      <c r="DA139" s="74"/>
      <c r="EL139" s="74"/>
      <c r="EM139" s="74"/>
      <c r="EN139" s="74"/>
      <c r="EO139" s="74"/>
      <c r="EP139" s="74"/>
      <c r="HG139" s="74"/>
      <c r="HH139" s="74"/>
      <c r="HI139" s="74"/>
      <c r="HJ139" s="74"/>
      <c r="HK139" s="74"/>
      <c r="HL139" s="74"/>
      <c r="HM139" s="74"/>
      <c r="HN139" s="74"/>
      <c r="HO139" s="74"/>
      <c r="HP139" s="74"/>
      <c r="HQ139" s="74"/>
      <c r="HR139" s="74"/>
      <c r="HS139" s="74"/>
      <c r="HT139" s="74"/>
      <c r="HU139" s="74"/>
      <c r="HV139" s="74"/>
      <c r="HW139" s="74"/>
      <c r="HZ139" s="74"/>
      <c r="IA139" s="74"/>
      <c r="IB139" s="74"/>
      <c r="IC139" s="74"/>
      <c r="ID139" s="74"/>
      <c r="IE139" s="74"/>
      <c r="IF139" s="74"/>
      <c r="IG139" s="74"/>
      <c r="IH139" s="74"/>
      <c r="IJ139" s="74"/>
      <c r="IK139" s="74"/>
      <c r="IL139" s="74"/>
      <c r="IM139" s="74"/>
      <c r="IR139" s="74"/>
      <c r="IS139" s="74"/>
      <c r="IT139" s="74"/>
      <c r="IU139" s="74"/>
      <c r="IV139" s="74"/>
      <c r="JD139" s="74"/>
      <c r="JE139" s="74"/>
      <c r="JF139" s="74"/>
      <c r="JG139" s="74"/>
      <c r="JH139" s="74"/>
      <c r="JI139" s="74"/>
      <c r="JJ139" s="74"/>
      <c r="JK139" s="74"/>
      <c r="JL139" s="74"/>
      <c r="JM139" s="74"/>
      <c r="JN139" s="74"/>
      <c r="JO139" s="74"/>
      <c r="JP139" s="74"/>
      <c r="JQ139" s="74"/>
      <c r="JR139" s="74"/>
      <c r="JS139" s="74"/>
      <c r="JT139" s="74"/>
      <c r="JU139" s="74"/>
      <c r="JV139" s="74"/>
      <c r="JW139" s="74"/>
      <c r="JX139" s="74"/>
      <c r="JY139" s="74"/>
      <c r="JZ139" s="74"/>
      <c r="KA139" s="74"/>
      <c r="KB139" s="74"/>
      <c r="KC139" s="74"/>
      <c r="KE139" s="75"/>
      <c r="KF139" s="75"/>
      <c r="KG139" s="75"/>
      <c r="KH139" s="75"/>
      <c r="KI139" s="75"/>
      <c r="KQ139" s="74"/>
      <c r="KR139" s="74"/>
      <c r="KS139" s="74"/>
      <c r="KT139" s="74"/>
      <c r="KV139" s="75"/>
      <c r="KW139" s="75"/>
      <c r="KX139" s="75"/>
      <c r="KY139" s="75"/>
      <c r="KZ139" s="75"/>
      <c r="LA139" s="75"/>
      <c r="LB139" s="110"/>
      <c r="LC139" s="75"/>
      <c r="LE139" s="74"/>
      <c r="LF139" s="74"/>
      <c r="LG139" s="74"/>
      <c r="LH139" s="74"/>
      <c r="LN139" s="87"/>
      <c r="LO139" s="61"/>
      <c r="LR139" s="52"/>
      <c r="MC139" s="75"/>
      <c r="MD139" s="75"/>
      <c r="ME139" s="75"/>
      <c r="MF139" s="75"/>
      <c r="MG139" s="75"/>
      <c r="MH139" s="75"/>
      <c r="MI139" s="75"/>
      <c r="MJ139" s="75"/>
      <c r="MK139" s="75"/>
      <c r="ML139" s="75"/>
      <c r="MN139" s="74"/>
      <c r="MO139" s="74"/>
      <c r="MP139" s="74"/>
      <c r="MQ139" s="74"/>
      <c r="MT139" s="74"/>
      <c r="MU139" s="74"/>
      <c r="NF139" s="75"/>
      <c r="NH139" s="75"/>
      <c r="NI139" s="75"/>
      <c r="NJ139" s="75"/>
      <c r="NK139" s="75"/>
      <c r="NM139" s="75"/>
      <c r="NO139" s="74"/>
      <c r="NP139" s="74"/>
      <c r="NQ139" s="74"/>
      <c r="NR139" s="74"/>
      <c r="NS139" s="74"/>
      <c r="NU139" s="74"/>
      <c r="NV139" s="74"/>
    </row>
    <row r="140" spans="1:386" x14ac:dyDescent="0.2">
      <c r="A140" s="58">
        <v>61.07</v>
      </c>
      <c r="B140" s="43">
        <f t="shared" si="214"/>
        <v>57</v>
      </c>
      <c r="C140" s="43">
        <v>42</v>
      </c>
      <c r="E140" s="50">
        <v>0.71465699999999999</v>
      </c>
      <c r="F140" s="50">
        <v>0.80320199999999997</v>
      </c>
      <c r="G140" s="50">
        <v>0.89371100000000003</v>
      </c>
      <c r="H140" s="50">
        <v>0.627197</v>
      </c>
      <c r="I140" s="50">
        <v>0.86804000000000003</v>
      </c>
      <c r="J140" s="50">
        <v>0.62370099999999995</v>
      </c>
      <c r="K140" s="50">
        <v>0.70066600000000001</v>
      </c>
      <c r="L140" s="50">
        <v>0.77353099999999997</v>
      </c>
      <c r="M140" s="86">
        <v>0.831094</v>
      </c>
      <c r="N140" s="103">
        <f t="shared" si="201"/>
        <v>0.7595332222222223</v>
      </c>
      <c r="P140" s="50">
        <v>0.77419499999999997</v>
      </c>
      <c r="Q140" s="50">
        <v>0.78958399999999995</v>
      </c>
      <c r="R140" s="77">
        <v>0.67407300000000003</v>
      </c>
      <c r="S140" s="50">
        <v>0.733433</v>
      </c>
      <c r="T140" s="50">
        <v>0.65817599999999998</v>
      </c>
      <c r="U140" s="43">
        <f t="shared" si="202"/>
        <v>0.72589219999999999</v>
      </c>
      <c r="W140" s="50">
        <v>0.75021199999999999</v>
      </c>
      <c r="X140" s="50">
        <v>0.86714199999999997</v>
      </c>
      <c r="Y140" s="50">
        <v>0.73389400000000005</v>
      </c>
      <c r="Z140" s="50">
        <v>0.82527499999999998</v>
      </c>
      <c r="AA140" s="50">
        <v>0.75260199999999999</v>
      </c>
      <c r="AB140" s="43">
        <f t="shared" si="203"/>
        <v>0.785825</v>
      </c>
      <c r="AD140" s="43">
        <f t="shared" si="204"/>
        <v>0.75708347407407406</v>
      </c>
      <c r="AE140" s="43">
        <f t="shared" si="205"/>
        <v>1.7344413879325501E-2</v>
      </c>
      <c r="AF140" s="43">
        <f t="shared" si="206"/>
        <v>19</v>
      </c>
      <c r="AS140" s="43"/>
      <c r="AU140" s="50">
        <v>0.78542400000000001</v>
      </c>
      <c r="AV140" s="50">
        <v>0.76035600000000003</v>
      </c>
      <c r="AW140" s="50">
        <v>0.60641500000000004</v>
      </c>
      <c r="AX140" s="50">
        <v>0.74728799999999995</v>
      </c>
      <c r="AY140" s="50">
        <v>0.91848700000000005</v>
      </c>
      <c r="AZ140" s="50">
        <v>0.67790700000000004</v>
      </c>
      <c r="BA140" s="50">
        <v>0.75088200000000005</v>
      </c>
      <c r="BB140" s="50">
        <v>0.65930500000000003</v>
      </c>
      <c r="BC140" s="50">
        <v>0.65048399999999995</v>
      </c>
      <c r="BD140" s="50">
        <v>0.94103599999999998</v>
      </c>
      <c r="BE140" s="50">
        <v>0.63868800000000003</v>
      </c>
      <c r="BF140" s="50">
        <v>0.62594700000000003</v>
      </c>
      <c r="BG140" s="50">
        <v>0.74283399999999999</v>
      </c>
      <c r="BH140" s="50">
        <v>0.54878499999999997</v>
      </c>
      <c r="BI140" s="50">
        <v>0.53128900000000001</v>
      </c>
      <c r="BJ140" s="50">
        <v>0.76411099999999998</v>
      </c>
      <c r="BK140" s="50">
        <v>0.654698</v>
      </c>
      <c r="BL140" s="43">
        <f t="shared" si="207"/>
        <v>0.70611388235294115</v>
      </c>
      <c r="BO140" s="50">
        <v>0.622668</v>
      </c>
      <c r="BP140" s="50">
        <v>0.56462100000000004</v>
      </c>
      <c r="BQ140" s="50">
        <v>0.59167099999999995</v>
      </c>
      <c r="BR140" s="50">
        <v>0.74002999999999997</v>
      </c>
      <c r="BS140" s="50">
        <v>0.50125600000000003</v>
      </c>
      <c r="BT140" s="50">
        <v>0.66927800000000004</v>
      </c>
      <c r="BU140" s="50">
        <v>0.62018300000000004</v>
      </c>
      <c r="BV140" s="50">
        <v>0.75240600000000002</v>
      </c>
      <c r="BW140" s="43">
        <f t="shared" si="208"/>
        <v>0.63276412500000001</v>
      </c>
      <c r="BZ140" s="50">
        <v>0.71923700000000002</v>
      </c>
      <c r="CA140" s="50">
        <v>0.87532399999999999</v>
      </c>
      <c r="CB140" s="50">
        <v>0.74693200000000004</v>
      </c>
      <c r="CC140" s="50">
        <v>0.69846900000000001</v>
      </c>
      <c r="CD140" s="43">
        <f t="shared" si="209"/>
        <v>0.75999050000000001</v>
      </c>
      <c r="CF140" s="43">
        <f t="shared" si="210"/>
        <v>0.69962283578431383</v>
      </c>
      <c r="CG140" s="43">
        <f t="shared" si="211"/>
        <v>3.6870213307751219E-2</v>
      </c>
      <c r="CH140" s="43">
        <f t="shared" si="212"/>
        <v>29</v>
      </c>
      <c r="CQ140" s="74"/>
      <c r="CR140" s="74"/>
      <c r="CS140" s="74"/>
      <c r="CT140" s="74"/>
      <c r="CU140" s="74"/>
      <c r="CV140" s="74"/>
      <c r="CW140" s="74"/>
      <c r="CX140" s="74"/>
      <c r="CY140" s="74"/>
      <c r="CZ140" s="82"/>
      <c r="DA140" s="74"/>
      <c r="EL140" s="74"/>
      <c r="EM140" s="74"/>
      <c r="EN140" s="74"/>
      <c r="EO140" s="74"/>
      <c r="EP140" s="74"/>
      <c r="HG140" s="74"/>
      <c r="HH140" s="74"/>
      <c r="HI140" s="74"/>
      <c r="HJ140" s="74"/>
      <c r="HK140" s="74"/>
      <c r="HL140" s="74"/>
      <c r="HM140" s="74"/>
      <c r="HN140" s="74"/>
      <c r="HO140" s="74"/>
      <c r="HP140" s="74"/>
      <c r="HQ140" s="74"/>
      <c r="HR140" s="74"/>
      <c r="HS140" s="74"/>
      <c r="HT140" s="74"/>
      <c r="HU140" s="74"/>
      <c r="HV140" s="74"/>
      <c r="HW140" s="74"/>
      <c r="HZ140" s="74"/>
      <c r="IA140" s="74"/>
      <c r="IB140" s="74"/>
      <c r="IC140" s="74"/>
      <c r="ID140" s="74"/>
      <c r="IE140" s="74"/>
      <c r="IF140" s="74"/>
      <c r="IG140" s="74"/>
      <c r="IH140" s="74"/>
      <c r="IJ140" s="74"/>
      <c r="IK140" s="74"/>
      <c r="IL140" s="74"/>
      <c r="IM140" s="74"/>
      <c r="IR140" s="74"/>
      <c r="IS140" s="74"/>
      <c r="IT140" s="74"/>
      <c r="IU140" s="74"/>
      <c r="IV140" s="74"/>
      <c r="JD140" s="74"/>
      <c r="JE140" s="74"/>
      <c r="JF140" s="74"/>
      <c r="JG140" s="74"/>
      <c r="JH140" s="74"/>
      <c r="JI140" s="74"/>
      <c r="JJ140" s="74"/>
      <c r="JK140" s="74"/>
      <c r="JL140" s="74"/>
      <c r="JM140" s="74"/>
      <c r="JN140" s="74"/>
      <c r="JO140" s="74"/>
      <c r="JP140" s="74"/>
      <c r="JQ140" s="74"/>
      <c r="JR140" s="74"/>
      <c r="JS140" s="74"/>
      <c r="JT140" s="74"/>
      <c r="JU140" s="74"/>
      <c r="JV140" s="74"/>
      <c r="JW140" s="74"/>
      <c r="JX140" s="74"/>
      <c r="JY140" s="74"/>
      <c r="JZ140" s="74"/>
      <c r="KA140" s="74"/>
      <c r="KB140" s="74"/>
      <c r="KC140" s="74"/>
      <c r="KE140" s="75"/>
      <c r="KF140" s="75"/>
      <c r="KG140" s="75"/>
      <c r="KH140" s="75"/>
      <c r="KI140" s="75"/>
      <c r="KQ140" s="74"/>
      <c r="KR140" s="74"/>
      <c r="KS140" s="74"/>
      <c r="KT140" s="74"/>
      <c r="KV140" s="75"/>
      <c r="KW140" s="75"/>
      <c r="KX140" s="75"/>
      <c r="KY140" s="75"/>
      <c r="KZ140" s="75"/>
      <c r="LA140" s="75"/>
      <c r="LB140" s="110"/>
      <c r="LC140" s="75"/>
      <c r="LE140" s="74"/>
      <c r="LF140" s="74"/>
      <c r="LG140" s="74"/>
      <c r="LH140" s="74"/>
      <c r="LN140" s="87"/>
      <c r="LO140" s="61"/>
      <c r="LR140" s="52"/>
      <c r="MC140" s="75"/>
      <c r="MD140" s="75"/>
      <c r="ME140" s="75"/>
      <c r="MF140" s="75"/>
      <c r="MG140" s="75"/>
      <c r="MH140" s="75"/>
      <c r="MI140" s="75"/>
      <c r="MJ140" s="75"/>
      <c r="MK140" s="75"/>
      <c r="ML140" s="75"/>
      <c r="MN140" s="74"/>
      <c r="MO140" s="74"/>
      <c r="MP140" s="74"/>
      <c r="MQ140" s="74"/>
      <c r="MT140" s="74"/>
      <c r="MU140" s="74"/>
      <c r="NF140" s="75"/>
      <c r="NH140" s="75"/>
      <c r="NI140" s="75"/>
      <c r="NJ140" s="75"/>
      <c r="NK140" s="75"/>
      <c r="NM140" s="75"/>
      <c r="NO140" s="74"/>
      <c r="NP140" s="74"/>
      <c r="NQ140" s="74"/>
      <c r="NR140" s="74"/>
      <c r="NS140" s="74"/>
      <c r="NU140" s="74"/>
      <c r="NV140" s="74"/>
    </row>
    <row r="141" spans="1:386" x14ac:dyDescent="0.2">
      <c r="A141" s="58">
        <v>62.67</v>
      </c>
      <c r="B141" s="43">
        <f t="shared" si="214"/>
        <v>58.5</v>
      </c>
      <c r="C141" s="43">
        <v>43</v>
      </c>
      <c r="E141" s="50">
        <v>0.72012100000000001</v>
      </c>
      <c r="F141" s="50">
        <v>0.80996599999999996</v>
      </c>
      <c r="G141" s="50">
        <v>0.90443300000000004</v>
      </c>
      <c r="H141" s="50">
        <v>0.623201</v>
      </c>
      <c r="I141" s="50">
        <v>0.86296600000000001</v>
      </c>
      <c r="J141" s="50">
        <v>0.63615999999999995</v>
      </c>
      <c r="K141" s="50">
        <v>0.69943100000000002</v>
      </c>
      <c r="L141" s="50">
        <v>0.77267600000000003</v>
      </c>
      <c r="M141" s="86">
        <v>0.81718100000000005</v>
      </c>
      <c r="N141" s="103">
        <f t="shared" si="201"/>
        <v>0.76068166666666659</v>
      </c>
      <c r="P141" s="50">
        <v>0.781358</v>
      </c>
      <c r="Q141" s="50">
        <v>0.80187799999999998</v>
      </c>
      <c r="R141" s="77">
        <v>0.69769499999999995</v>
      </c>
      <c r="S141" s="50">
        <v>0.72122600000000003</v>
      </c>
      <c r="T141" s="50">
        <v>0.64761299999999999</v>
      </c>
      <c r="U141" s="43">
        <f t="shared" si="202"/>
        <v>0.72995399999999999</v>
      </c>
      <c r="W141" s="50">
        <v>0.74972000000000005</v>
      </c>
      <c r="X141" s="50">
        <v>0.86934100000000003</v>
      </c>
      <c r="Y141" s="50">
        <v>0.73524500000000004</v>
      </c>
      <c r="Z141" s="50">
        <v>0.81662199999999996</v>
      </c>
      <c r="AA141" s="50">
        <v>0.75132500000000002</v>
      </c>
      <c r="AB141" s="43">
        <f t="shared" si="203"/>
        <v>0.7844506</v>
      </c>
      <c r="AD141" s="43">
        <f t="shared" si="204"/>
        <v>0.75836208888888879</v>
      </c>
      <c r="AE141" s="43">
        <f t="shared" si="205"/>
        <v>1.577450668737769E-2</v>
      </c>
      <c r="AF141" s="43">
        <f t="shared" si="206"/>
        <v>19</v>
      </c>
      <c r="AS141" s="43"/>
      <c r="AU141" s="50">
        <v>0.80257800000000001</v>
      </c>
      <c r="AV141" s="50">
        <v>0.74322699999999997</v>
      </c>
      <c r="AW141" s="50">
        <v>0.61049600000000004</v>
      </c>
      <c r="AX141" s="50">
        <v>0.78481299999999998</v>
      </c>
      <c r="AY141" s="50">
        <v>0.89788100000000004</v>
      </c>
      <c r="AZ141" s="50">
        <v>0.65537699999999999</v>
      </c>
      <c r="BA141" s="50">
        <v>0.79129000000000005</v>
      </c>
      <c r="BB141" s="50">
        <v>0.67728100000000002</v>
      </c>
      <c r="BC141" s="50">
        <v>0.66292700000000004</v>
      </c>
      <c r="BD141" s="50">
        <v>0.93088400000000004</v>
      </c>
      <c r="BE141" s="50">
        <v>0.63456100000000004</v>
      </c>
      <c r="BF141" s="50">
        <v>0.65387099999999998</v>
      </c>
      <c r="BG141" s="50">
        <v>0.75805999999999996</v>
      </c>
      <c r="BH141" s="50">
        <v>0.56968700000000005</v>
      </c>
      <c r="BI141" s="50">
        <v>0.56861200000000001</v>
      </c>
      <c r="BJ141" s="50">
        <v>0.74202299999999999</v>
      </c>
      <c r="BK141" s="50">
        <v>0.64627100000000004</v>
      </c>
      <c r="BL141" s="43">
        <f t="shared" si="207"/>
        <v>0.71351994117647066</v>
      </c>
      <c r="BO141" s="50">
        <v>0.62641000000000002</v>
      </c>
      <c r="BP141" s="50">
        <v>0.58697500000000002</v>
      </c>
      <c r="BQ141" s="50">
        <v>0.612981</v>
      </c>
      <c r="BR141" s="50">
        <v>0.75309000000000004</v>
      </c>
      <c r="BS141" s="50">
        <v>0.45721400000000001</v>
      </c>
      <c r="BT141" s="50">
        <v>0.68001199999999995</v>
      </c>
      <c r="BU141" s="50">
        <v>0.64696299999999995</v>
      </c>
      <c r="BV141" s="50">
        <v>0.76436499999999996</v>
      </c>
      <c r="BW141" s="43">
        <f t="shared" si="208"/>
        <v>0.64100124999999997</v>
      </c>
      <c r="BZ141" s="50">
        <v>0.72692999999999997</v>
      </c>
      <c r="CA141" s="50">
        <v>0.89435299999999995</v>
      </c>
      <c r="CB141" s="50">
        <v>0.76593999999999995</v>
      </c>
      <c r="CC141" s="50">
        <v>0.683477</v>
      </c>
      <c r="CD141" s="43">
        <f t="shared" si="209"/>
        <v>0.767675</v>
      </c>
      <c r="CF141" s="43">
        <f t="shared" si="210"/>
        <v>0.70739873039215695</v>
      </c>
      <c r="CG141" s="43">
        <f t="shared" si="211"/>
        <v>3.6695420472065844E-2</v>
      </c>
      <c r="CH141" s="43">
        <f t="shared" si="212"/>
        <v>29</v>
      </c>
      <c r="CQ141" s="74"/>
      <c r="CR141" s="74"/>
      <c r="CS141" s="74"/>
      <c r="CT141" s="74"/>
      <c r="CU141" s="74"/>
      <c r="CV141" s="74"/>
      <c r="CW141" s="74"/>
      <c r="CX141" s="74"/>
      <c r="CY141" s="74"/>
      <c r="CZ141" s="82"/>
      <c r="DA141" s="74"/>
      <c r="EL141" s="74"/>
      <c r="EM141" s="74"/>
      <c r="EN141" s="74"/>
      <c r="EO141" s="74"/>
      <c r="EP141" s="74"/>
      <c r="HG141" s="74"/>
      <c r="HH141" s="74"/>
      <c r="HI141" s="74"/>
      <c r="HJ141" s="74"/>
      <c r="HK141" s="74"/>
      <c r="HL141" s="74"/>
      <c r="HM141" s="74"/>
      <c r="HN141" s="74"/>
      <c r="HO141" s="74"/>
      <c r="HP141" s="74"/>
      <c r="HQ141" s="74"/>
      <c r="HR141" s="74"/>
      <c r="HS141" s="74"/>
      <c r="HT141" s="74"/>
      <c r="HU141" s="74"/>
      <c r="HV141" s="74"/>
      <c r="HW141" s="74"/>
      <c r="HZ141" s="74"/>
      <c r="IA141" s="74"/>
      <c r="IB141" s="74"/>
      <c r="IC141" s="74"/>
      <c r="ID141" s="74"/>
      <c r="IE141" s="74"/>
      <c r="IF141" s="74"/>
      <c r="IG141" s="74"/>
      <c r="IH141" s="74"/>
      <c r="IJ141" s="74"/>
      <c r="IK141" s="74"/>
      <c r="IL141" s="74"/>
      <c r="IM141" s="74"/>
      <c r="IR141" s="74"/>
      <c r="IS141" s="74"/>
      <c r="IT141" s="74"/>
      <c r="IU141" s="74"/>
      <c r="IV141" s="74"/>
      <c r="JD141" s="74"/>
      <c r="JE141" s="74"/>
      <c r="JF141" s="74"/>
      <c r="JG141" s="74"/>
      <c r="JH141" s="74"/>
      <c r="JI141" s="74"/>
      <c r="JJ141" s="74"/>
      <c r="JK141" s="74"/>
      <c r="JL141" s="74"/>
      <c r="JM141" s="74"/>
      <c r="JN141" s="74"/>
      <c r="JO141" s="74"/>
      <c r="JP141" s="74"/>
      <c r="JQ141" s="74"/>
      <c r="JR141" s="74"/>
      <c r="JS141" s="74"/>
      <c r="JT141" s="74"/>
      <c r="JU141" s="74"/>
      <c r="JV141" s="74"/>
      <c r="JW141" s="74"/>
      <c r="JX141" s="74"/>
      <c r="JY141" s="74"/>
      <c r="JZ141" s="74"/>
      <c r="KA141" s="74"/>
      <c r="KB141" s="74"/>
      <c r="KC141" s="74"/>
      <c r="KE141" s="75"/>
      <c r="KF141" s="75"/>
      <c r="KG141" s="75"/>
      <c r="KH141" s="75"/>
      <c r="KI141" s="75"/>
      <c r="KQ141" s="74"/>
      <c r="KR141" s="74"/>
      <c r="KS141" s="74"/>
      <c r="KT141" s="74"/>
      <c r="KV141" s="75"/>
      <c r="KW141" s="75"/>
      <c r="KX141" s="75"/>
      <c r="KY141" s="75"/>
      <c r="KZ141" s="75"/>
      <c r="LA141" s="75"/>
      <c r="LB141" s="110"/>
      <c r="LC141" s="75"/>
      <c r="LE141" s="74"/>
      <c r="LF141" s="74"/>
      <c r="LG141" s="74"/>
      <c r="LH141" s="74"/>
      <c r="LN141" s="87"/>
      <c r="LO141" s="61"/>
      <c r="LR141" s="52"/>
      <c r="MC141" s="75"/>
      <c r="MD141" s="75"/>
      <c r="ME141" s="75"/>
      <c r="MF141" s="75"/>
      <c r="MG141" s="75"/>
      <c r="MH141" s="75"/>
      <c r="MI141" s="75"/>
      <c r="MJ141" s="75"/>
      <c r="MK141" s="75"/>
      <c r="ML141" s="75"/>
      <c r="MN141" s="74"/>
      <c r="MO141" s="74"/>
      <c r="MP141" s="74"/>
      <c r="MQ141" s="74"/>
      <c r="MT141" s="74"/>
      <c r="MU141" s="74"/>
      <c r="NF141" s="75"/>
      <c r="NH141" s="75"/>
      <c r="NI141" s="75"/>
      <c r="NJ141" s="75"/>
      <c r="NK141" s="75"/>
      <c r="NM141" s="75"/>
      <c r="NO141" s="74"/>
      <c r="NP141" s="74"/>
      <c r="NQ141" s="74"/>
      <c r="NR141" s="74"/>
      <c r="NS141" s="74"/>
      <c r="NU141" s="74"/>
      <c r="NV141" s="74"/>
    </row>
    <row r="142" spans="1:386" x14ac:dyDescent="0.2">
      <c r="A142" s="69">
        <v>64.260000000000005</v>
      </c>
      <c r="B142" s="59">
        <f t="shared" si="214"/>
        <v>60</v>
      </c>
      <c r="C142" s="59">
        <v>44</v>
      </c>
      <c r="E142" s="50">
        <v>0.71422099999999999</v>
      </c>
      <c r="F142" s="50">
        <v>0.78353399999999995</v>
      </c>
      <c r="G142" s="50">
        <v>0.89586500000000002</v>
      </c>
      <c r="H142" s="50">
        <v>0.62324000000000002</v>
      </c>
      <c r="I142" s="50">
        <v>0.86399599999999999</v>
      </c>
      <c r="J142" s="50">
        <v>0.634521</v>
      </c>
      <c r="K142" s="50">
        <v>0.70718199999999998</v>
      </c>
      <c r="L142" s="50">
        <v>0.77159900000000003</v>
      </c>
      <c r="M142" s="86">
        <v>0.79815499999999995</v>
      </c>
      <c r="N142" s="103">
        <f t="shared" si="201"/>
        <v>0.75470144444444442</v>
      </c>
      <c r="P142" s="50">
        <v>0.80166400000000004</v>
      </c>
      <c r="Q142" s="50">
        <v>0.81966700000000003</v>
      </c>
      <c r="R142" s="77">
        <v>0.70855800000000002</v>
      </c>
      <c r="S142" s="50">
        <v>0.72887000000000002</v>
      </c>
      <c r="T142" s="50">
        <v>0.65488999999999997</v>
      </c>
      <c r="U142" s="43">
        <f t="shared" si="202"/>
        <v>0.7427298</v>
      </c>
      <c r="W142" s="50">
        <v>0.74484799999999995</v>
      </c>
      <c r="X142" s="50">
        <v>0.88135300000000005</v>
      </c>
      <c r="Y142" s="50">
        <v>0.74433000000000005</v>
      </c>
      <c r="Z142" s="50">
        <v>0.831534</v>
      </c>
      <c r="AA142" s="50">
        <v>0.775779</v>
      </c>
      <c r="AB142" s="43">
        <f t="shared" si="203"/>
        <v>0.79556880000000008</v>
      </c>
      <c r="AD142" s="43">
        <f t="shared" si="204"/>
        <v>0.76433334814814824</v>
      </c>
      <c r="AE142" s="43">
        <f t="shared" si="205"/>
        <v>1.599552184173296E-2</v>
      </c>
      <c r="AF142" s="43">
        <f t="shared" si="206"/>
        <v>19</v>
      </c>
      <c r="AS142" s="43"/>
      <c r="AU142" s="50">
        <v>0.798902</v>
      </c>
      <c r="AV142" s="50">
        <v>0.75572700000000004</v>
      </c>
      <c r="AW142" s="50">
        <v>0.60562000000000005</v>
      </c>
      <c r="AX142" s="50">
        <v>0.78059199999999995</v>
      </c>
      <c r="AY142" s="50">
        <v>0.89226899999999998</v>
      </c>
      <c r="AZ142" s="50">
        <v>0.674902</v>
      </c>
      <c r="BA142" s="50">
        <v>0.78502000000000005</v>
      </c>
      <c r="BB142" s="50">
        <v>0.65698299999999998</v>
      </c>
      <c r="BC142" s="50">
        <v>0.66380600000000001</v>
      </c>
      <c r="BD142" s="50">
        <v>0.91237199999999996</v>
      </c>
      <c r="BE142" s="50">
        <v>0.64221300000000003</v>
      </c>
      <c r="BF142" s="50">
        <v>0.64602499999999996</v>
      </c>
      <c r="BG142" s="50">
        <v>0.76187000000000005</v>
      </c>
      <c r="BH142" s="50">
        <v>0.57131900000000002</v>
      </c>
      <c r="BI142" s="50">
        <v>0.57726299999999997</v>
      </c>
      <c r="BJ142" s="50">
        <v>0.73095200000000005</v>
      </c>
      <c r="BK142" s="50">
        <v>0.62315600000000004</v>
      </c>
      <c r="BL142" s="43">
        <f t="shared" si="207"/>
        <v>0.71052888235294132</v>
      </c>
      <c r="BO142" s="50">
        <v>0.62166299999999997</v>
      </c>
      <c r="BP142" s="50">
        <v>0.58019500000000002</v>
      </c>
      <c r="BQ142" s="50">
        <v>0.63361000000000001</v>
      </c>
      <c r="BR142" s="50">
        <v>0.77987799999999996</v>
      </c>
      <c r="BS142" s="50">
        <v>0.407136</v>
      </c>
      <c r="BT142" s="50">
        <v>0.68608800000000003</v>
      </c>
      <c r="BU142" s="50">
        <v>0.63819499999999996</v>
      </c>
      <c r="BV142" s="50">
        <v>0.75211099999999997</v>
      </c>
      <c r="BW142" s="43">
        <f t="shared" si="208"/>
        <v>0.63735949999999997</v>
      </c>
      <c r="BZ142" s="50">
        <v>0.73103600000000002</v>
      </c>
      <c r="CA142" s="50">
        <v>0.91426300000000005</v>
      </c>
      <c r="CB142" s="50">
        <v>0.76666199999999995</v>
      </c>
      <c r="CC142" s="50">
        <v>0.67574100000000004</v>
      </c>
      <c r="CD142" s="43">
        <f t="shared" si="209"/>
        <v>0.77192549999999993</v>
      </c>
      <c r="CF142" s="43">
        <f t="shared" si="210"/>
        <v>0.7066046274509804</v>
      </c>
      <c r="CG142" s="43">
        <f t="shared" si="211"/>
        <v>3.8895380708603731E-2</v>
      </c>
      <c r="CH142" s="43">
        <f t="shared" si="212"/>
        <v>29</v>
      </c>
      <c r="CQ142" s="74"/>
      <c r="CR142" s="74"/>
      <c r="CS142" s="74"/>
      <c r="CT142" s="74"/>
      <c r="CU142" s="74"/>
      <c r="CV142" s="74"/>
      <c r="CW142" s="74"/>
      <c r="CX142" s="74"/>
      <c r="CY142" s="74"/>
      <c r="CZ142" s="82"/>
      <c r="DA142" s="74"/>
      <c r="EL142" s="74"/>
      <c r="EM142" s="74"/>
      <c r="EN142" s="74"/>
      <c r="EO142" s="74"/>
      <c r="EP142" s="74"/>
      <c r="HG142" s="74"/>
      <c r="HH142" s="74"/>
      <c r="HI142" s="74"/>
      <c r="HJ142" s="74"/>
      <c r="HK142" s="74"/>
      <c r="HL142" s="74"/>
      <c r="HM142" s="74"/>
      <c r="HN142" s="74"/>
      <c r="HO142" s="74"/>
      <c r="HP142" s="74"/>
      <c r="HQ142" s="74"/>
      <c r="HR142" s="74"/>
      <c r="HS142" s="74"/>
      <c r="HT142" s="74"/>
      <c r="HU142" s="74"/>
      <c r="HV142" s="74"/>
      <c r="HW142" s="74"/>
      <c r="HZ142" s="74"/>
      <c r="IA142" s="74"/>
      <c r="IB142" s="74"/>
      <c r="IC142" s="74"/>
      <c r="ID142" s="74"/>
      <c r="IE142" s="74"/>
      <c r="IF142" s="74"/>
      <c r="IG142" s="74"/>
      <c r="IH142" s="74"/>
      <c r="IJ142" s="74"/>
      <c r="IK142" s="74"/>
      <c r="IL142" s="74"/>
      <c r="IM142" s="74"/>
      <c r="IR142" s="74"/>
      <c r="IS142" s="74"/>
      <c r="IT142" s="74"/>
      <c r="IU142" s="74"/>
      <c r="IV142" s="74"/>
      <c r="JD142" s="74"/>
      <c r="JE142" s="74"/>
      <c r="JF142" s="74"/>
      <c r="JG142" s="74"/>
      <c r="JH142" s="74"/>
      <c r="JI142" s="74"/>
      <c r="JJ142" s="74"/>
      <c r="JK142" s="74"/>
      <c r="JL142" s="74"/>
      <c r="JM142" s="74"/>
      <c r="JN142" s="74"/>
      <c r="JO142" s="74"/>
      <c r="JP142" s="74"/>
      <c r="JQ142" s="74"/>
      <c r="JR142" s="74"/>
      <c r="JS142" s="74"/>
      <c r="JT142" s="74"/>
      <c r="JU142" s="74"/>
      <c r="JV142" s="74"/>
      <c r="JW142" s="74"/>
      <c r="JX142" s="74"/>
      <c r="JY142" s="74"/>
      <c r="JZ142" s="74"/>
      <c r="KA142" s="74"/>
      <c r="KB142" s="74"/>
      <c r="KC142" s="74"/>
      <c r="KE142" s="75"/>
      <c r="KF142" s="75"/>
      <c r="KG142" s="75"/>
      <c r="KH142" s="75"/>
      <c r="KI142" s="75"/>
      <c r="KQ142" s="74"/>
      <c r="KR142" s="74"/>
      <c r="KS142" s="74"/>
      <c r="KT142" s="74"/>
      <c r="KV142" s="75"/>
      <c r="KW142" s="75"/>
      <c r="KX142" s="75"/>
      <c r="KY142" s="75"/>
      <c r="KZ142" s="75"/>
      <c r="LA142" s="75"/>
      <c r="LB142" s="110"/>
      <c r="LC142" s="75"/>
      <c r="LE142" s="74"/>
      <c r="LF142" s="74"/>
      <c r="LG142" s="74"/>
      <c r="LH142" s="74"/>
      <c r="LN142" s="87"/>
      <c r="LO142" s="61"/>
      <c r="LR142" s="52"/>
      <c r="MC142" s="75"/>
      <c r="MD142" s="75"/>
      <c r="ME142" s="75"/>
      <c r="MF142" s="75"/>
      <c r="MG142" s="75"/>
      <c r="MH142" s="75"/>
      <c r="MI142" s="75"/>
      <c r="MJ142" s="75"/>
      <c r="MK142" s="75"/>
      <c r="ML142" s="75"/>
      <c r="MN142" s="74"/>
      <c r="MO142" s="74"/>
      <c r="MP142" s="74"/>
      <c r="MQ142" s="74"/>
      <c r="MT142" s="74"/>
      <c r="MU142" s="74"/>
      <c r="NF142" s="75"/>
      <c r="NH142" s="75"/>
      <c r="NI142" s="75"/>
      <c r="NJ142" s="75"/>
      <c r="NK142" s="75"/>
      <c r="NM142" s="75"/>
      <c r="NO142" s="74"/>
      <c r="NP142" s="74"/>
      <c r="NQ142" s="74"/>
      <c r="NR142" s="74"/>
      <c r="NS142" s="74"/>
      <c r="NU142" s="74"/>
      <c r="NV142" s="74"/>
    </row>
    <row r="143" spans="1:386" x14ac:dyDescent="0.2">
      <c r="A143" s="58">
        <v>65.88</v>
      </c>
      <c r="B143" s="43">
        <f t="shared" si="214"/>
        <v>61.5</v>
      </c>
      <c r="C143" s="43">
        <v>45</v>
      </c>
      <c r="E143" s="50">
        <v>0.71489199999999997</v>
      </c>
      <c r="F143" s="50">
        <v>0.78980899999999998</v>
      </c>
      <c r="G143" s="50">
        <v>0.89915400000000001</v>
      </c>
      <c r="H143" s="50">
        <v>0.61426400000000003</v>
      </c>
      <c r="I143" s="50">
        <v>0.88561100000000004</v>
      </c>
      <c r="J143" s="50">
        <v>0.63888500000000004</v>
      </c>
      <c r="K143" s="50">
        <v>0.694824</v>
      </c>
      <c r="L143" s="50">
        <v>0.76672399999999996</v>
      </c>
      <c r="M143" s="86">
        <v>0.79121200000000003</v>
      </c>
      <c r="N143" s="103">
        <f t="shared" si="201"/>
        <v>0.75504166666666661</v>
      </c>
      <c r="P143" s="50">
        <v>0.79821900000000001</v>
      </c>
      <c r="Q143" s="50">
        <v>0.81218299999999999</v>
      </c>
      <c r="R143" s="77">
        <v>0.70889500000000005</v>
      </c>
      <c r="S143" s="50">
        <v>0.73807599999999995</v>
      </c>
      <c r="T143" s="50">
        <v>0.65076199999999995</v>
      </c>
      <c r="U143" s="43">
        <f t="shared" si="202"/>
        <v>0.74162700000000004</v>
      </c>
      <c r="W143" s="50">
        <v>0.74202999999999997</v>
      </c>
      <c r="X143" s="50">
        <v>0.90388299999999999</v>
      </c>
      <c r="Y143" s="50">
        <v>0.73328099999999996</v>
      </c>
      <c r="Z143" s="50">
        <v>0.84045000000000003</v>
      </c>
      <c r="AA143" s="50">
        <v>0.77369600000000005</v>
      </c>
      <c r="AB143" s="43">
        <f t="shared" si="203"/>
        <v>0.79866800000000004</v>
      </c>
      <c r="AD143" s="43">
        <f t="shared" si="204"/>
        <v>0.76511222222222219</v>
      </c>
      <c r="AE143" s="43">
        <f t="shared" si="205"/>
        <v>1.7218991328841433E-2</v>
      </c>
      <c r="AF143" s="43">
        <f t="shared" si="206"/>
        <v>19</v>
      </c>
      <c r="AS143" s="43"/>
      <c r="AU143" s="50">
        <v>0.79140900000000003</v>
      </c>
      <c r="AV143" s="50">
        <v>0.76238600000000001</v>
      </c>
      <c r="AW143" s="50">
        <v>0.63062399999999996</v>
      </c>
      <c r="AX143" s="50">
        <v>0.79454199999999997</v>
      </c>
      <c r="AY143" s="50">
        <v>0.914663</v>
      </c>
      <c r="AZ143" s="50">
        <v>0.63917400000000002</v>
      </c>
      <c r="BA143" s="50">
        <v>0.79760699999999995</v>
      </c>
      <c r="BB143" s="50">
        <v>0.64455700000000005</v>
      </c>
      <c r="BC143" s="50">
        <v>0.65933799999999998</v>
      </c>
      <c r="BD143" s="50">
        <v>0.91218999999999995</v>
      </c>
      <c r="BE143" s="50">
        <v>0.63508600000000004</v>
      </c>
      <c r="BF143" s="50">
        <v>0.65721600000000002</v>
      </c>
      <c r="BG143" s="50">
        <v>0.76901699999999995</v>
      </c>
      <c r="BH143" s="50">
        <v>0.56974199999999997</v>
      </c>
      <c r="BI143" s="50">
        <v>0.62099099999999996</v>
      </c>
      <c r="BJ143" s="50">
        <v>0.77254199999999995</v>
      </c>
      <c r="BK143" s="50">
        <v>0.672817</v>
      </c>
      <c r="BL143" s="43">
        <f t="shared" si="207"/>
        <v>0.72022947058823528</v>
      </c>
      <c r="BO143" s="50">
        <v>0.62398299999999995</v>
      </c>
      <c r="BP143" s="50">
        <v>0.58107299999999995</v>
      </c>
      <c r="BQ143" s="50">
        <v>0.597862</v>
      </c>
      <c r="BR143" s="50">
        <v>0.76699700000000004</v>
      </c>
      <c r="BS143" s="50">
        <v>0.43425399999999997</v>
      </c>
      <c r="BT143" s="50">
        <v>0.68741099999999999</v>
      </c>
      <c r="BU143" s="50">
        <v>0.65437599999999996</v>
      </c>
      <c r="BV143" s="50">
        <v>0.74434500000000003</v>
      </c>
      <c r="BW143" s="43">
        <f t="shared" si="208"/>
        <v>0.63628762500000002</v>
      </c>
      <c r="BZ143" s="50">
        <v>0.709507</v>
      </c>
      <c r="CA143" s="50">
        <v>0.87189099999999997</v>
      </c>
      <c r="CB143" s="50">
        <v>0.75648099999999996</v>
      </c>
      <c r="CC143" s="50">
        <v>0.67489699999999997</v>
      </c>
      <c r="CD143" s="43">
        <f t="shared" si="209"/>
        <v>0.75319400000000003</v>
      </c>
      <c r="CF143" s="43">
        <f t="shared" si="210"/>
        <v>0.70323703186274511</v>
      </c>
      <c r="CG143" s="43">
        <f t="shared" si="211"/>
        <v>3.4801017031545742E-2</v>
      </c>
      <c r="CH143" s="43">
        <f t="shared" si="212"/>
        <v>29</v>
      </c>
      <c r="CQ143" s="74"/>
      <c r="CR143" s="74"/>
      <c r="CS143" s="74"/>
      <c r="CT143" s="74"/>
      <c r="CU143" s="74"/>
      <c r="CV143" s="74"/>
      <c r="CW143" s="74"/>
      <c r="CX143" s="74"/>
      <c r="CY143" s="74"/>
      <c r="CZ143" s="82"/>
      <c r="DA143" s="74"/>
      <c r="EL143" s="74"/>
      <c r="EM143" s="74"/>
      <c r="EN143" s="74"/>
      <c r="EO143" s="74"/>
      <c r="EP143" s="74"/>
      <c r="HG143" s="74"/>
      <c r="HH143" s="74"/>
      <c r="HI143" s="74"/>
      <c r="HJ143" s="74"/>
      <c r="HK143" s="74"/>
      <c r="HL143" s="74"/>
      <c r="HM143" s="74"/>
      <c r="HN143" s="74"/>
      <c r="HO143" s="74"/>
      <c r="HP143" s="74"/>
      <c r="HQ143" s="74"/>
      <c r="HR143" s="74"/>
      <c r="HS143" s="74"/>
      <c r="HT143" s="74"/>
      <c r="HU143" s="74"/>
      <c r="HV143" s="74"/>
      <c r="HW143" s="74"/>
      <c r="HZ143" s="74"/>
      <c r="IA143" s="74"/>
      <c r="IB143" s="74"/>
      <c r="IC143" s="74"/>
      <c r="ID143" s="74"/>
      <c r="IE143" s="74"/>
      <c r="IF143" s="74"/>
      <c r="IG143" s="74"/>
      <c r="IH143" s="74"/>
      <c r="IJ143" s="74"/>
      <c r="IK143" s="74"/>
      <c r="IL143" s="74"/>
      <c r="IM143" s="74"/>
      <c r="IR143" s="74"/>
      <c r="IS143" s="74"/>
      <c r="IT143" s="74"/>
      <c r="IU143" s="74"/>
      <c r="IV143" s="74"/>
      <c r="JD143" s="74"/>
      <c r="JE143" s="74"/>
      <c r="JF143" s="74"/>
      <c r="JG143" s="74"/>
      <c r="JH143" s="74"/>
      <c r="JI143" s="74"/>
      <c r="JJ143" s="74"/>
      <c r="JK143" s="74"/>
      <c r="JL143" s="74"/>
      <c r="JM143" s="74"/>
      <c r="JN143" s="74"/>
      <c r="JO143" s="74"/>
      <c r="JP143" s="74"/>
      <c r="JQ143" s="74"/>
      <c r="JR143" s="74"/>
      <c r="JS143" s="74"/>
      <c r="JT143" s="74"/>
      <c r="JU143" s="74"/>
      <c r="JV143" s="74"/>
      <c r="JW143" s="74"/>
      <c r="JX143" s="74"/>
      <c r="JY143" s="74"/>
      <c r="JZ143" s="74"/>
      <c r="KA143" s="74"/>
      <c r="KB143" s="74"/>
      <c r="KC143" s="74"/>
      <c r="KE143" s="75"/>
      <c r="KF143" s="75"/>
      <c r="KG143" s="75"/>
      <c r="KH143" s="75"/>
      <c r="KI143" s="75"/>
      <c r="KQ143" s="74"/>
      <c r="KR143" s="74"/>
      <c r="KS143" s="74"/>
      <c r="KT143" s="74"/>
      <c r="KV143" s="75"/>
      <c r="KW143" s="75"/>
      <c r="KX143" s="75"/>
      <c r="KY143" s="75"/>
      <c r="KZ143" s="75"/>
      <c r="LA143" s="75"/>
      <c r="LB143" s="110"/>
      <c r="LC143" s="75"/>
      <c r="LE143" s="74"/>
      <c r="LF143" s="74"/>
      <c r="LG143" s="74"/>
      <c r="LH143" s="74"/>
      <c r="LN143" s="87"/>
      <c r="LO143" s="61"/>
      <c r="LR143" s="52"/>
      <c r="MC143" s="75"/>
      <c r="MD143" s="75"/>
      <c r="ME143" s="75"/>
      <c r="MF143" s="75"/>
      <c r="MG143" s="75"/>
      <c r="MH143" s="75"/>
      <c r="MI143" s="75"/>
      <c r="MJ143" s="75"/>
      <c r="MK143" s="75"/>
      <c r="ML143" s="75"/>
      <c r="MN143" s="74"/>
      <c r="MO143" s="74"/>
      <c r="MP143" s="74"/>
      <c r="MQ143" s="74"/>
      <c r="MT143" s="74"/>
      <c r="MU143" s="74"/>
      <c r="NF143" s="75"/>
      <c r="NH143" s="75"/>
      <c r="NI143" s="75"/>
      <c r="NJ143" s="75"/>
      <c r="NK143" s="75"/>
      <c r="NM143" s="75"/>
      <c r="NO143" s="74"/>
      <c r="NP143" s="74"/>
      <c r="NQ143" s="74"/>
      <c r="NR143" s="74"/>
      <c r="NS143" s="74"/>
      <c r="NU143" s="74"/>
      <c r="NV143" s="74"/>
    </row>
    <row r="144" spans="1:386" x14ac:dyDescent="0.2">
      <c r="A144" s="58">
        <v>67.489999999999995</v>
      </c>
      <c r="B144" s="43">
        <f t="shared" si="214"/>
        <v>63</v>
      </c>
      <c r="C144" s="43">
        <v>46</v>
      </c>
      <c r="E144" s="50">
        <v>0.72075900000000004</v>
      </c>
      <c r="F144" s="50">
        <v>0.77608999999999995</v>
      </c>
      <c r="G144" s="50">
        <v>0.90055799999999997</v>
      </c>
      <c r="H144" s="50">
        <v>0.63929599999999998</v>
      </c>
      <c r="I144" s="50">
        <v>0.88629000000000002</v>
      </c>
      <c r="J144" s="50">
        <v>0.64507700000000001</v>
      </c>
      <c r="K144" s="50">
        <v>0.71248800000000001</v>
      </c>
      <c r="L144" s="50">
        <v>0.77656999999999998</v>
      </c>
      <c r="M144" s="86">
        <v>0.773617</v>
      </c>
      <c r="N144" s="103">
        <f t="shared" si="201"/>
        <v>0.75897166666666649</v>
      </c>
      <c r="P144" s="50">
        <v>0.81160100000000002</v>
      </c>
      <c r="Q144" s="50">
        <v>0.80430699999999999</v>
      </c>
      <c r="R144" s="77">
        <v>0.70249899999999998</v>
      </c>
      <c r="S144" s="50">
        <v>0.75818200000000002</v>
      </c>
      <c r="T144" s="50">
        <v>0.65999399999999997</v>
      </c>
      <c r="U144" s="43">
        <f t="shared" si="202"/>
        <v>0.74731660000000011</v>
      </c>
      <c r="W144" s="50">
        <v>0.74544500000000002</v>
      </c>
      <c r="X144" s="50">
        <v>0.90004799999999996</v>
      </c>
      <c r="Y144" s="50">
        <v>0.74214500000000005</v>
      </c>
      <c r="Z144" s="50">
        <v>0.84102399999999999</v>
      </c>
      <c r="AA144" s="50">
        <v>0.77963099999999996</v>
      </c>
      <c r="AB144" s="43">
        <f t="shared" si="203"/>
        <v>0.8016586</v>
      </c>
      <c r="AD144" s="43">
        <f t="shared" si="204"/>
        <v>0.76931562222222227</v>
      </c>
      <c r="AE144" s="43">
        <f t="shared" si="205"/>
        <v>1.6517781362332746E-2</v>
      </c>
      <c r="AF144" s="43">
        <f t="shared" si="206"/>
        <v>19</v>
      </c>
      <c r="AS144" s="43"/>
      <c r="AU144" s="50">
        <v>0.84168799999999999</v>
      </c>
      <c r="AV144" s="50">
        <v>0.79563499999999998</v>
      </c>
      <c r="AW144" s="50">
        <v>0.61523099999999997</v>
      </c>
      <c r="AX144" s="50">
        <v>0.79430400000000001</v>
      </c>
      <c r="AY144" s="50">
        <v>0.88806200000000002</v>
      </c>
      <c r="AZ144" s="50">
        <v>0.63341400000000003</v>
      </c>
      <c r="BA144" s="50">
        <v>0.78839700000000001</v>
      </c>
      <c r="BB144" s="50">
        <v>0.67374800000000001</v>
      </c>
      <c r="BC144" s="50">
        <v>0.68157900000000005</v>
      </c>
      <c r="BD144" s="50">
        <v>0.91831700000000005</v>
      </c>
      <c r="BE144" s="50">
        <v>0.64369699999999996</v>
      </c>
      <c r="BF144" s="50">
        <v>0.64180999999999999</v>
      </c>
      <c r="BG144" s="50">
        <v>0.77010900000000004</v>
      </c>
      <c r="BH144" s="50">
        <v>0.58232399999999995</v>
      </c>
      <c r="BI144" s="50">
        <v>0.64010900000000004</v>
      </c>
      <c r="BJ144" s="50">
        <v>0.75261999999999996</v>
      </c>
      <c r="BK144" s="50">
        <v>0.67676599999999998</v>
      </c>
      <c r="BL144" s="43">
        <f t="shared" si="207"/>
        <v>0.72575352941176474</v>
      </c>
      <c r="BO144" s="50">
        <v>0.61897400000000002</v>
      </c>
      <c r="BP144" s="50">
        <v>0.61011099999999996</v>
      </c>
      <c r="BQ144" s="50">
        <v>0.61484000000000005</v>
      </c>
      <c r="BR144" s="50">
        <v>0.74321999999999999</v>
      </c>
      <c r="BS144" s="50">
        <v>0.46159800000000001</v>
      </c>
      <c r="BT144" s="50">
        <v>0.69188799999999995</v>
      </c>
      <c r="BU144" s="50">
        <v>0.64617000000000002</v>
      </c>
      <c r="BV144" s="50">
        <v>0.74312299999999998</v>
      </c>
      <c r="BW144" s="43">
        <f t="shared" si="208"/>
        <v>0.64124049999999999</v>
      </c>
      <c r="BZ144" s="50">
        <v>0.72813399999999995</v>
      </c>
      <c r="CA144" s="50">
        <v>0.85349900000000001</v>
      </c>
      <c r="CB144" s="50">
        <v>0.75492700000000001</v>
      </c>
      <c r="CC144" s="50">
        <v>0.68459300000000001</v>
      </c>
      <c r="CD144" s="43">
        <f t="shared" si="209"/>
        <v>0.75528824999999999</v>
      </c>
      <c r="CF144" s="43">
        <f t="shared" si="210"/>
        <v>0.70742742647058821</v>
      </c>
      <c r="CG144" s="43">
        <f t="shared" si="211"/>
        <v>3.4174097680229366E-2</v>
      </c>
      <c r="CH144" s="43">
        <f t="shared" si="212"/>
        <v>29</v>
      </c>
      <c r="CQ144" s="74"/>
      <c r="CR144" s="74"/>
      <c r="CS144" s="74"/>
      <c r="CT144" s="74"/>
      <c r="CU144" s="74"/>
      <c r="CV144" s="74"/>
      <c r="CW144" s="74"/>
      <c r="CX144" s="74"/>
      <c r="CY144" s="74"/>
      <c r="CZ144" s="82"/>
      <c r="DA144" s="74"/>
      <c r="EL144" s="74"/>
      <c r="EM144" s="74"/>
      <c r="EN144" s="74"/>
      <c r="EO144" s="74"/>
      <c r="EP144" s="74"/>
      <c r="HG144" s="74"/>
      <c r="HH144" s="74"/>
      <c r="HI144" s="74"/>
      <c r="HJ144" s="74"/>
      <c r="HK144" s="74"/>
      <c r="HL144" s="74"/>
      <c r="HM144" s="74"/>
      <c r="HN144" s="74"/>
      <c r="HO144" s="74"/>
      <c r="HP144" s="74"/>
      <c r="HQ144" s="74"/>
      <c r="HR144" s="74"/>
      <c r="HS144" s="74"/>
      <c r="HT144" s="74"/>
      <c r="HU144" s="74"/>
      <c r="HV144" s="74"/>
      <c r="HW144" s="74"/>
      <c r="HZ144" s="74"/>
      <c r="IA144" s="74"/>
      <c r="IB144" s="74"/>
      <c r="IC144" s="74"/>
      <c r="ID144" s="74"/>
      <c r="IE144" s="74"/>
      <c r="IF144" s="74"/>
      <c r="IG144" s="74"/>
      <c r="IH144" s="74"/>
      <c r="IJ144" s="74"/>
      <c r="IK144" s="74"/>
      <c r="IL144" s="74"/>
      <c r="IM144" s="74"/>
      <c r="IR144" s="74"/>
      <c r="IS144" s="74"/>
      <c r="IT144" s="74"/>
      <c r="IU144" s="74"/>
      <c r="IV144" s="74"/>
      <c r="JD144" s="74"/>
      <c r="JE144" s="74"/>
      <c r="JF144" s="74"/>
      <c r="JG144" s="74"/>
      <c r="JH144" s="74"/>
      <c r="JI144" s="74"/>
      <c r="JJ144" s="74"/>
      <c r="JK144" s="74"/>
      <c r="JL144" s="74"/>
      <c r="JM144" s="74"/>
      <c r="JN144" s="74"/>
      <c r="JO144" s="74"/>
      <c r="JP144" s="74"/>
      <c r="JQ144" s="74"/>
      <c r="JR144" s="74"/>
      <c r="JS144" s="74"/>
      <c r="JT144" s="74"/>
      <c r="JU144" s="74"/>
      <c r="JV144" s="74"/>
      <c r="JW144" s="74"/>
      <c r="JX144" s="74"/>
      <c r="JY144" s="74"/>
      <c r="JZ144" s="74"/>
      <c r="KA144" s="74"/>
      <c r="KB144" s="74"/>
      <c r="KC144" s="74"/>
      <c r="KE144" s="75"/>
      <c r="KF144" s="75"/>
      <c r="KG144" s="75"/>
      <c r="KH144" s="75"/>
      <c r="KI144" s="75"/>
      <c r="KQ144" s="74"/>
      <c r="KR144" s="74"/>
      <c r="KS144" s="74"/>
      <c r="KT144" s="74"/>
      <c r="KV144" s="75"/>
      <c r="KW144" s="75"/>
      <c r="KX144" s="75"/>
      <c r="KY144" s="75"/>
      <c r="KZ144" s="75"/>
      <c r="LA144" s="75"/>
      <c r="LB144" s="110"/>
      <c r="LC144" s="75"/>
      <c r="LE144" s="74"/>
      <c r="LF144" s="74"/>
      <c r="LG144" s="74"/>
      <c r="LH144" s="74"/>
      <c r="LN144" s="87"/>
      <c r="LO144" s="61"/>
      <c r="LR144" s="52"/>
      <c r="MC144" s="75"/>
      <c r="MD144" s="75"/>
      <c r="ME144" s="75"/>
      <c r="MF144" s="75"/>
      <c r="MG144" s="75"/>
      <c r="MH144" s="75"/>
      <c r="MI144" s="75"/>
      <c r="MJ144" s="75"/>
      <c r="MK144" s="75"/>
      <c r="ML144" s="75"/>
      <c r="MN144" s="74"/>
      <c r="MO144" s="74"/>
      <c r="MP144" s="74"/>
      <c r="MQ144" s="74"/>
      <c r="MT144" s="74"/>
      <c r="MU144" s="74"/>
      <c r="NF144" s="75"/>
      <c r="NH144" s="75"/>
      <c r="NI144" s="75"/>
      <c r="NJ144" s="75"/>
      <c r="NK144" s="75"/>
      <c r="NM144" s="75"/>
      <c r="NO144" s="74"/>
      <c r="NP144" s="74"/>
      <c r="NQ144" s="74"/>
      <c r="NR144" s="74"/>
      <c r="NS144" s="74"/>
      <c r="NU144" s="74"/>
      <c r="NV144" s="74"/>
    </row>
    <row r="145" spans="1:386" x14ac:dyDescent="0.2">
      <c r="A145" s="58">
        <v>69.13</v>
      </c>
      <c r="B145" s="43">
        <f t="shared" si="214"/>
        <v>64.5</v>
      </c>
      <c r="C145" s="43">
        <v>47</v>
      </c>
      <c r="E145" s="50">
        <v>0.72325600000000001</v>
      </c>
      <c r="F145" s="50">
        <v>0.77572700000000006</v>
      </c>
      <c r="G145" s="50">
        <v>0.904609</v>
      </c>
      <c r="H145" s="50">
        <v>0.61812900000000004</v>
      </c>
      <c r="I145" s="50">
        <v>0.89279699999999995</v>
      </c>
      <c r="J145" s="50">
        <v>0.63832500000000003</v>
      </c>
      <c r="K145" s="50">
        <v>0.69993499999999997</v>
      </c>
      <c r="L145" s="50">
        <v>0.77910199999999996</v>
      </c>
      <c r="M145" s="86">
        <v>0.78493100000000005</v>
      </c>
      <c r="N145" s="103">
        <f t="shared" si="201"/>
        <v>0.75742344444444443</v>
      </c>
      <c r="P145" s="50">
        <v>0.78385400000000005</v>
      </c>
      <c r="Q145" s="50">
        <v>0.82120400000000005</v>
      </c>
      <c r="R145" s="77">
        <v>0.70402200000000004</v>
      </c>
      <c r="S145" s="50">
        <v>0.741313</v>
      </c>
      <c r="T145" s="50">
        <v>0.659084</v>
      </c>
      <c r="U145" s="43">
        <f t="shared" si="202"/>
        <v>0.74189539999999998</v>
      </c>
      <c r="W145" s="50">
        <v>0.72850800000000004</v>
      </c>
      <c r="X145" s="50">
        <v>0.90169500000000002</v>
      </c>
      <c r="Y145" s="50">
        <v>0.75546800000000003</v>
      </c>
      <c r="Z145" s="50">
        <v>0.83907500000000002</v>
      </c>
      <c r="AA145" s="50">
        <v>0.794821</v>
      </c>
      <c r="AB145" s="43">
        <f t="shared" si="203"/>
        <v>0.80391340000000011</v>
      </c>
      <c r="AD145" s="43">
        <f t="shared" si="204"/>
        <v>0.76774408148148154</v>
      </c>
      <c r="AE145" s="43">
        <f t="shared" si="205"/>
        <v>1.8631914757906664E-2</v>
      </c>
      <c r="AF145" s="43">
        <f t="shared" si="206"/>
        <v>19</v>
      </c>
      <c r="AS145" s="43"/>
      <c r="AU145" s="50">
        <v>0.82997299999999996</v>
      </c>
      <c r="AV145" s="50">
        <v>0.79565900000000001</v>
      </c>
      <c r="AW145" s="50">
        <v>0.60796899999999998</v>
      </c>
      <c r="AX145" s="50">
        <v>0.77766999999999997</v>
      </c>
      <c r="AY145" s="50">
        <v>0.97023199999999998</v>
      </c>
      <c r="AZ145" s="50">
        <v>0.67584100000000003</v>
      </c>
      <c r="BA145" s="50">
        <v>0.77835600000000005</v>
      </c>
      <c r="BB145" s="50">
        <v>0.68403599999999998</v>
      </c>
      <c r="BC145" s="50">
        <v>0.67626600000000003</v>
      </c>
      <c r="BD145" s="50">
        <v>0.95264099999999996</v>
      </c>
      <c r="BE145" s="50">
        <v>0.64081200000000005</v>
      </c>
      <c r="BF145" s="50">
        <v>0.64248099999999997</v>
      </c>
      <c r="BG145" s="50">
        <v>0.786582</v>
      </c>
      <c r="BH145" s="50">
        <v>0.57738800000000001</v>
      </c>
      <c r="BI145" s="50">
        <v>0.61212</v>
      </c>
      <c r="BJ145" s="50">
        <v>0.75964500000000001</v>
      </c>
      <c r="BK145" s="50">
        <v>0.68506999999999996</v>
      </c>
      <c r="BL145" s="43">
        <f t="shared" si="207"/>
        <v>0.73251417647058836</v>
      </c>
      <c r="BO145" s="50">
        <v>0.61070400000000002</v>
      </c>
      <c r="BP145" s="50">
        <v>0.58885399999999999</v>
      </c>
      <c r="BQ145" s="50">
        <v>0.61258500000000005</v>
      </c>
      <c r="BR145" s="50">
        <v>0.75898299999999996</v>
      </c>
      <c r="BS145" s="50">
        <v>0.45690900000000001</v>
      </c>
      <c r="BT145" s="50">
        <v>0.69593499999999997</v>
      </c>
      <c r="BU145" s="50">
        <v>0.65708900000000003</v>
      </c>
      <c r="BV145" s="50">
        <v>0.74832100000000001</v>
      </c>
      <c r="BW145" s="43">
        <f t="shared" si="208"/>
        <v>0.64117250000000003</v>
      </c>
      <c r="BZ145" s="50">
        <v>0.72165299999999999</v>
      </c>
      <c r="CA145" s="50">
        <v>0.86943300000000001</v>
      </c>
      <c r="CB145" s="50">
        <v>0.74339200000000005</v>
      </c>
      <c r="CC145" s="50">
        <v>0.66766499999999995</v>
      </c>
      <c r="CD145" s="43">
        <f t="shared" si="209"/>
        <v>0.75053574999999995</v>
      </c>
      <c r="CF145" s="43">
        <f t="shared" si="210"/>
        <v>0.70807414215686271</v>
      </c>
      <c r="CG145" s="43">
        <f t="shared" si="211"/>
        <v>3.3852949505090803E-2</v>
      </c>
      <c r="CH145" s="43">
        <f t="shared" si="212"/>
        <v>29</v>
      </c>
      <c r="CQ145" s="74"/>
      <c r="CR145" s="74"/>
      <c r="CS145" s="74"/>
      <c r="CT145" s="74"/>
      <c r="CU145" s="74"/>
      <c r="CV145" s="74"/>
      <c r="CW145" s="74"/>
      <c r="CX145" s="74"/>
      <c r="CY145" s="74"/>
      <c r="CZ145" s="82"/>
      <c r="DA145" s="74"/>
      <c r="EL145" s="74"/>
      <c r="EM145" s="74"/>
      <c r="EN145" s="74"/>
      <c r="EO145" s="74"/>
      <c r="EP145" s="74"/>
      <c r="HG145" s="74"/>
      <c r="HH145" s="74"/>
      <c r="HI145" s="74"/>
      <c r="HJ145" s="74"/>
      <c r="HK145" s="74"/>
      <c r="HL145" s="74"/>
      <c r="HM145" s="74"/>
      <c r="HN145" s="74"/>
      <c r="HO145" s="74"/>
      <c r="HP145" s="74"/>
      <c r="HQ145" s="74"/>
      <c r="HR145" s="74"/>
      <c r="HS145" s="74"/>
      <c r="HT145" s="74"/>
      <c r="HU145" s="74"/>
      <c r="HV145" s="74"/>
      <c r="HW145" s="74"/>
      <c r="HZ145" s="74"/>
      <c r="IA145" s="74"/>
      <c r="IB145" s="74"/>
      <c r="IC145" s="74"/>
      <c r="ID145" s="74"/>
      <c r="IE145" s="74"/>
      <c r="IF145" s="74"/>
      <c r="IG145" s="74"/>
      <c r="IH145" s="74"/>
      <c r="IJ145" s="74"/>
      <c r="IK145" s="74"/>
      <c r="IL145" s="74"/>
      <c r="IM145" s="74"/>
      <c r="IR145" s="74"/>
      <c r="IS145" s="74"/>
      <c r="IT145" s="74"/>
      <c r="IU145" s="74"/>
      <c r="IV145" s="74"/>
      <c r="JD145" s="74"/>
      <c r="JE145" s="74"/>
      <c r="JF145" s="74"/>
      <c r="JG145" s="74"/>
      <c r="JH145" s="74"/>
      <c r="JI145" s="74"/>
      <c r="JJ145" s="74"/>
      <c r="JK145" s="74"/>
      <c r="JL145" s="74"/>
      <c r="JM145" s="74"/>
      <c r="JN145" s="74"/>
      <c r="JO145" s="74"/>
      <c r="JP145" s="74"/>
      <c r="JQ145" s="74"/>
      <c r="JR145" s="74"/>
      <c r="JS145" s="74"/>
      <c r="JT145" s="74"/>
      <c r="JU145" s="74"/>
      <c r="JV145" s="74"/>
      <c r="JW145" s="74"/>
      <c r="JX145" s="74"/>
      <c r="JY145" s="74"/>
      <c r="JZ145" s="74"/>
      <c r="KA145" s="74"/>
      <c r="KB145" s="74"/>
      <c r="KC145" s="74"/>
      <c r="KE145" s="75"/>
      <c r="KF145" s="75"/>
      <c r="KG145" s="75"/>
      <c r="KH145" s="75"/>
      <c r="KI145" s="75"/>
      <c r="KQ145" s="74"/>
      <c r="KR145" s="74"/>
      <c r="KS145" s="74"/>
      <c r="KT145" s="74"/>
      <c r="KV145" s="75"/>
      <c r="KW145" s="75"/>
      <c r="KX145" s="75"/>
      <c r="KY145" s="75"/>
      <c r="KZ145" s="75"/>
      <c r="LA145" s="75"/>
      <c r="LB145" s="110"/>
      <c r="LC145" s="75"/>
      <c r="LE145" s="74"/>
      <c r="LF145" s="74"/>
      <c r="LG145" s="74"/>
      <c r="LH145" s="74"/>
      <c r="LN145" s="87"/>
      <c r="LO145" s="61"/>
      <c r="LR145" s="52"/>
      <c r="MC145" s="75"/>
      <c r="MD145" s="75"/>
      <c r="ME145" s="75"/>
      <c r="MF145" s="75"/>
      <c r="MG145" s="75"/>
      <c r="MH145" s="75"/>
      <c r="MI145" s="75"/>
      <c r="MJ145" s="75"/>
      <c r="MK145" s="75"/>
      <c r="ML145" s="75"/>
      <c r="MN145" s="74"/>
      <c r="MO145" s="74"/>
      <c r="MP145" s="74"/>
      <c r="MQ145" s="74"/>
      <c r="MT145" s="74"/>
      <c r="MU145" s="74"/>
      <c r="NF145" s="75"/>
      <c r="NH145" s="75"/>
      <c r="NI145" s="75"/>
      <c r="NJ145" s="75"/>
      <c r="NK145" s="75"/>
      <c r="NM145" s="75"/>
      <c r="NO145" s="74"/>
      <c r="NP145" s="74"/>
      <c r="NQ145" s="74"/>
      <c r="NR145" s="74"/>
      <c r="NS145" s="74"/>
      <c r="NU145" s="74"/>
      <c r="NV145" s="74"/>
    </row>
    <row r="146" spans="1:386" x14ac:dyDescent="0.2">
      <c r="A146" s="58">
        <v>70.73</v>
      </c>
      <c r="B146" s="43">
        <f t="shared" si="214"/>
        <v>66</v>
      </c>
      <c r="C146" s="43">
        <v>48</v>
      </c>
      <c r="E146" s="50">
        <v>0.72398600000000002</v>
      </c>
      <c r="F146" s="50">
        <v>0.78308</v>
      </c>
      <c r="G146" s="50">
        <v>0.90729400000000004</v>
      </c>
      <c r="H146" s="50">
        <v>0.63950399999999996</v>
      </c>
      <c r="I146" s="50">
        <v>0.89186600000000005</v>
      </c>
      <c r="J146" s="50">
        <v>0.64380499999999996</v>
      </c>
      <c r="K146" s="50">
        <v>0.69975600000000004</v>
      </c>
      <c r="L146" s="50">
        <v>0.76791699999999996</v>
      </c>
      <c r="M146" s="86">
        <v>0.78566400000000003</v>
      </c>
      <c r="N146" s="103">
        <f t="shared" si="201"/>
        <v>0.76031911111111095</v>
      </c>
      <c r="P146" s="50">
        <v>0.81419200000000003</v>
      </c>
      <c r="Q146" s="50">
        <v>0.81567100000000003</v>
      </c>
      <c r="R146" s="77">
        <v>0.72259099999999998</v>
      </c>
      <c r="S146" s="50">
        <v>0.74284899999999998</v>
      </c>
      <c r="T146" s="50">
        <v>0.62334699999999998</v>
      </c>
      <c r="U146" s="43">
        <f t="shared" si="202"/>
        <v>0.74373</v>
      </c>
      <c r="W146" s="50">
        <v>0.74392100000000005</v>
      </c>
      <c r="X146" s="50">
        <v>0.89209400000000005</v>
      </c>
      <c r="Y146" s="50">
        <v>0.75036099999999994</v>
      </c>
      <c r="Z146" s="50">
        <v>0.81944899999999998</v>
      </c>
      <c r="AA146" s="50">
        <v>0.78420000000000001</v>
      </c>
      <c r="AB146" s="43">
        <f t="shared" si="203"/>
        <v>0.79800500000000008</v>
      </c>
      <c r="AD146" s="43">
        <f t="shared" si="204"/>
        <v>0.76735137037037038</v>
      </c>
      <c r="AE146" s="43">
        <f t="shared" si="205"/>
        <v>1.6057536226199022E-2</v>
      </c>
      <c r="AF146" s="43">
        <f t="shared" si="206"/>
        <v>19</v>
      </c>
      <c r="AS146" s="43"/>
      <c r="AU146" s="50">
        <v>0.82748100000000002</v>
      </c>
      <c r="AV146" s="50">
        <v>0.79285000000000005</v>
      </c>
      <c r="AW146" s="50">
        <v>0.61200100000000002</v>
      </c>
      <c r="AX146" s="50">
        <v>0.79776100000000005</v>
      </c>
      <c r="AY146" s="50">
        <v>0.957036</v>
      </c>
      <c r="AZ146" s="50">
        <v>0.65427199999999996</v>
      </c>
      <c r="BA146" s="50">
        <v>0.76082000000000005</v>
      </c>
      <c r="BB146" s="50">
        <v>0.67839700000000003</v>
      </c>
      <c r="BC146" s="50">
        <v>0.68245599999999995</v>
      </c>
      <c r="BD146" s="50">
        <v>0.96883200000000003</v>
      </c>
      <c r="BE146" s="50">
        <v>0.65603699999999998</v>
      </c>
      <c r="BF146" s="50">
        <v>0.65817199999999998</v>
      </c>
      <c r="BG146" s="50">
        <v>0.77243700000000004</v>
      </c>
      <c r="BH146" s="50">
        <v>0.59645700000000001</v>
      </c>
      <c r="BI146" s="50">
        <v>0.59118499999999996</v>
      </c>
      <c r="BJ146" s="50">
        <v>0.78776400000000002</v>
      </c>
      <c r="BK146" s="50">
        <v>0.68368200000000001</v>
      </c>
      <c r="BL146" s="43">
        <f t="shared" si="207"/>
        <v>0.73397882352941168</v>
      </c>
      <c r="BO146" s="50">
        <v>0.64109099999999997</v>
      </c>
      <c r="BP146" s="50">
        <v>0.60682400000000003</v>
      </c>
      <c r="BQ146" s="50">
        <v>0.60247899999999999</v>
      </c>
      <c r="BR146" s="50">
        <v>0.77690000000000003</v>
      </c>
      <c r="BS146" s="50">
        <v>0.47416000000000003</v>
      </c>
      <c r="BT146" s="50">
        <v>0.69913099999999995</v>
      </c>
      <c r="BU146" s="50">
        <v>0.65693199999999996</v>
      </c>
      <c r="BV146" s="50">
        <v>0.76815999999999995</v>
      </c>
      <c r="BW146" s="43">
        <f t="shared" si="208"/>
        <v>0.65320962500000002</v>
      </c>
      <c r="BZ146" s="50">
        <v>0.71372800000000003</v>
      </c>
      <c r="CA146" s="50">
        <v>0.85333400000000004</v>
      </c>
      <c r="CB146" s="50">
        <v>0.77854400000000001</v>
      </c>
      <c r="CC146" s="50">
        <v>0.68262400000000001</v>
      </c>
      <c r="CD146" s="43">
        <f t="shared" si="209"/>
        <v>0.75705750000000005</v>
      </c>
      <c r="CF146" s="43">
        <f t="shared" si="210"/>
        <v>0.71474864950980388</v>
      </c>
      <c r="CG146" s="43">
        <f t="shared" si="211"/>
        <v>3.1482508265819643E-2</v>
      </c>
      <c r="CH146" s="43">
        <f t="shared" si="212"/>
        <v>29</v>
      </c>
      <c r="CQ146" s="74"/>
      <c r="CR146" s="74"/>
      <c r="CS146" s="74"/>
      <c r="CT146" s="74"/>
      <c r="CU146" s="74"/>
      <c r="CV146" s="74"/>
      <c r="CW146" s="74"/>
      <c r="CX146" s="74"/>
      <c r="CY146" s="74"/>
      <c r="CZ146" s="82"/>
      <c r="DA146" s="74"/>
      <c r="EL146" s="74"/>
      <c r="EM146" s="74"/>
      <c r="EN146" s="74"/>
      <c r="EO146" s="74"/>
      <c r="EP146" s="74"/>
      <c r="HG146" s="74"/>
      <c r="HH146" s="74"/>
      <c r="HI146" s="74"/>
      <c r="HJ146" s="74"/>
      <c r="HK146" s="74"/>
      <c r="HL146" s="74"/>
      <c r="HM146" s="74"/>
      <c r="HN146" s="74"/>
      <c r="HO146" s="74"/>
      <c r="HP146" s="74"/>
      <c r="HQ146" s="74"/>
      <c r="HR146" s="74"/>
      <c r="HS146" s="74"/>
      <c r="HT146" s="74"/>
      <c r="HU146" s="74"/>
      <c r="HV146" s="74"/>
      <c r="HW146" s="74"/>
      <c r="HZ146" s="74"/>
      <c r="IA146" s="74"/>
      <c r="IB146" s="74"/>
      <c r="IC146" s="74"/>
      <c r="ID146" s="74"/>
      <c r="IE146" s="74"/>
      <c r="IF146" s="74"/>
      <c r="IG146" s="74"/>
      <c r="IH146" s="74"/>
      <c r="IJ146" s="74"/>
      <c r="IK146" s="74"/>
      <c r="IL146" s="74"/>
      <c r="IM146" s="74"/>
      <c r="IR146" s="74"/>
      <c r="IS146" s="74"/>
      <c r="IT146" s="74"/>
      <c r="IU146" s="74"/>
      <c r="IV146" s="74"/>
      <c r="JD146" s="74"/>
      <c r="JE146" s="74"/>
      <c r="JF146" s="74"/>
      <c r="JG146" s="74"/>
      <c r="JH146" s="74"/>
      <c r="JI146" s="74"/>
      <c r="JJ146" s="74"/>
      <c r="JK146" s="74"/>
      <c r="JL146" s="74"/>
      <c r="JM146" s="74"/>
      <c r="JN146" s="74"/>
      <c r="JO146" s="74"/>
      <c r="JP146" s="74"/>
      <c r="JQ146" s="74"/>
      <c r="JR146" s="74"/>
      <c r="JS146" s="74"/>
      <c r="JT146" s="74"/>
      <c r="JU146" s="74"/>
      <c r="JV146" s="74"/>
      <c r="JW146" s="74"/>
      <c r="JX146" s="74"/>
      <c r="JY146" s="74"/>
      <c r="JZ146" s="74"/>
      <c r="KA146" s="74"/>
      <c r="KB146" s="74"/>
      <c r="KC146" s="74"/>
      <c r="KE146" s="75"/>
      <c r="KF146" s="75"/>
      <c r="KG146" s="75"/>
      <c r="KH146" s="75"/>
      <c r="KI146" s="75"/>
      <c r="KQ146" s="74"/>
      <c r="KR146" s="74"/>
      <c r="KS146" s="74"/>
      <c r="KT146" s="74"/>
      <c r="KV146" s="75"/>
      <c r="KW146" s="75"/>
      <c r="KX146" s="75"/>
      <c r="KY146" s="75"/>
      <c r="KZ146" s="75"/>
      <c r="LA146" s="75"/>
      <c r="LB146" s="110"/>
      <c r="LC146" s="75"/>
      <c r="LE146" s="74"/>
      <c r="LF146" s="74"/>
      <c r="LG146" s="74"/>
      <c r="LH146" s="74"/>
      <c r="LN146" s="87"/>
      <c r="LO146" s="61"/>
      <c r="LR146" s="52"/>
      <c r="MC146" s="75"/>
      <c r="MD146" s="75"/>
      <c r="ME146" s="75"/>
      <c r="MF146" s="75"/>
      <c r="MG146" s="75"/>
      <c r="MH146" s="75"/>
      <c r="MI146" s="75"/>
      <c r="MJ146" s="75"/>
      <c r="MK146" s="75"/>
      <c r="ML146" s="75"/>
      <c r="MN146" s="74"/>
      <c r="MO146" s="74"/>
      <c r="MP146" s="74"/>
      <c r="MQ146" s="74"/>
      <c r="MT146" s="74"/>
      <c r="MU146" s="74"/>
      <c r="NF146" s="75"/>
      <c r="NH146" s="75"/>
      <c r="NI146" s="75"/>
      <c r="NJ146" s="75"/>
      <c r="NK146" s="75"/>
      <c r="NM146" s="75"/>
      <c r="NO146" s="74"/>
      <c r="NP146" s="74"/>
      <c r="NQ146" s="74"/>
      <c r="NR146" s="74"/>
      <c r="NS146" s="74"/>
      <c r="NU146" s="74"/>
      <c r="NV146" s="74"/>
    </row>
    <row r="147" spans="1:386" x14ac:dyDescent="0.2">
      <c r="A147" s="58">
        <v>72.319999999999993</v>
      </c>
      <c r="B147" s="43">
        <f t="shared" si="214"/>
        <v>67.5</v>
      </c>
      <c r="C147" s="43">
        <v>49</v>
      </c>
      <c r="E147" s="50">
        <v>0.72885200000000006</v>
      </c>
      <c r="F147" s="50">
        <v>0.78666400000000003</v>
      </c>
      <c r="G147" s="50">
        <v>0.89303100000000002</v>
      </c>
      <c r="H147" s="50">
        <v>0.63775700000000002</v>
      </c>
      <c r="I147" s="50">
        <v>0.88762200000000002</v>
      </c>
      <c r="J147" s="50">
        <v>0.65373599999999998</v>
      </c>
      <c r="K147" s="50">
        <v>0.70371899999999998</v>
      </c>
      <c r="L147" s="50">
        <v>0.79086199999999995</v>
      </c>
      <c r="M147" s="86">
        <v>0.780783</v>
      </c>
      <c r="N147" s="103">
        <f t="shared" si="201"/>
        <v>0.76255844444444443</v>
      </c>
      <c r="P147" s="50">
        <v>0.79303699999999999</v>
      </c>
      <c r="Q147" s="50">
        <v>0.81693899999999997</v>
      </c>
      <c r="R147" s="77">
        <v>0.72717900000000002</v>
      </c>
      <c r="S147" s="50">
        <v>0.75199300000000002</v>
      </c>
      <c r="T147" s="50">
        <v>0.65312400000000004</v>
      </c>
      <c r="U147" s="43">
        <f t="shared" si="202"/>
        <v>0.74845440000000008</v>
      </c>
      <c r="W147" s="50">
        <v>0.73349299999999995</v>
      </c>
      <c r="X147" s="50">
        <v>0.88621000000000005</v>
      </c>
      <c r="Y147" s="50">
        <v>0.73860300000000001</v>
      </c>
      <c r="Z147" s="50">
        <v>0.83116100000000004</v>
      </c>
      <c r="AA147" s="50">
        <v>0.78823900000000002</v>
      </c>
      <c r="AB147" s="43">
        <f t="shared" si="203"/>
        <v>0.79554119999999995</v>
      </c>
      <c r="AD147" s="43">
        <f t="shared" si="204"/>
        <v>0.76885134814814826</v>
      </c>
      <c r="AE147" s="43">
        <f t="shared" si="205"/>
        <v>1.3952206054098436E-2</v>
      </c>
      <c r="AF147" s="43">
        <f t="shared" si="206"/>
        <v>19</v>
      </c>
      <c r="AS147" s="43"/>
      <c r="AU147" s="50">
        <v>0.84647399999999995</v>
      </c>
      <c r="AV147" s="50">
        <v>0.79343300000000005</v>
      </c>
      <c r="AW147" s="50">
        <v>0.61507299999999998</v>
      </c>
      <c r="AX147" s="50">
        <v>0.79979699999999998</v>
      </c>
      <c r="AY147" s="50">
        <v>0.94698599999999999</v>
      </c>
      <c r="AZ147" s="50">
        <v>0.61770499999999995</v>
      </c>
      <c r="BA147" s="50">
        <v>0.78244000000000002</v>
      </c>
      <c r="BB147" s="50">
        <v>0.70570100000000002</v>
      </c>
      <c r="BC147" s="50">
        <v>0.67785700000000004</v>
      </c>
      <c r="BD147" s="50">
        <v>0.94166399999999995</v>
      </c>
      <c r="BE147" s="50">
        <v>0.67399900000000001</v>
      </c>
      <c r="BF147" s="50">
        <v>0.62933600000000001</v>
      </c>
      <c r="BG147" s="50">
        <v>0.79542500000000005</v>
      </c>
      <c r="BH147" s="50">
        <v>0.58747000000000005</v>
      </c>
      <c r="BI147" s="50">
        <v>0.60814900000000005</v>
      </c>
      <c r="BJ147" s="50">
        <v>0.74055800000000005</v>
      </c>
      <c r="BK147" s="50">
        <v>0.70116299999999998</v>
      </c>
      <c r="BL147" s="43">
        <f t="shared" si="207"/>
        <v>0.73313117647058834</v>
      </c>
      <c r="BO147" s="50">
        <v>0.62616300000000003</v>
      </c>
      <c r="BP147" s="50">
        <v>0.59420099999999998</v>
      </c>
      <c r="BQ147" s="50">
        <v>0.60719599999999996</v>
      </c>
      <c r="BR147" s="50">
        <v>0.77654599999999996</v>
      </c>
      <c r="BS147" s="50">
        <v>0.45751900000000001</v>
      </c>
      <c r="BT147" s="50">
        <v>0.70454300000000003</v>
      </c>
      <c r="BU147" s="50">
        <v>0.64867699999999995</v>
      </c>
      <c r="BV147" s="50">
        <v>0.77160799999999996</v>
      </c>
      <c r="BW147" s="43">
        <f t="shared" si="208"/>
        <v>0.64830662499999991</v>
      </c>
      <c r="BZ147" s="50">
        <v>0.72474899999999998</v>
      </c>
      <c r="CA147" s="50">
        <v>0.83647800000000005</v>
      </c>
      <c r="CB147" s="50">
        <v>0.77958499999999997</v>
      </c>
      <c r="CC147" s="50">
        <v>0.69679400000000002</v>
      </c>
      <c r="CD147" s="43">
        <f t="shared" si="209"/>
        <v>0.75940150000000006</v>
      </c>
      <c r="CF147" s="43">
        <f t="shared" si="210"/>
        <v>0.71361310049019611</v>
      </c>
      <c r="CG147" s="43">
        <f t="shared" si="211"/>
        <v>3.3522302428376886E-2</v>
      </c>
      <c r="CH147" s="43">
        <f t="shared" si="212"/>
        <v>29</v>
      </c>
      <c r="CQ147" s="74"/>
      <c r="CR147" s="74"/>
      <c r="CS147" s="74"/>
      <c r="CT147" s="74"/>
      <c r="CU147" s="74"/>
      <c r="CV147" s="74"/>
      <c r="CW147" s="74"/>
      <c r="CX147" s="74"/>
      <c r="CY147" s="74"/>
      <c r="CZ147" s="82"/>
      <c r="DA147" s="74"/>
      <c r="EL147" s="74"/>
      <c r="EM147" s="74"/>
      <c r="EN147" s="74"/>
      <c r="EO147" s="74"/>
      <c r="EP147" s="74"/>
      <c r="HG147" s="74"/>
      <c r="HH147" s="74"/>
      <c r="HI147" s="74"/>
      <c r="HJ147" s="74"/>
      <c r="HK147" s="74"/>
      <c r="HL147" s="74"/>
      <c r="HM147" s="74"/>
      <c r="HN147" s="74"/>
      <c r="HO147" s="74"/>
      <c r="HP147" s="74"/>
      <c r="HQ147" s="74"/>
      <c r="HR147" s="74"/>
      <c r="HS147" s="74"/>
      <c r="HT147" s="74"/>
      <c r="HU147" s="74"/>
      <c r="HV147" s="74"/>
      <c r="HW147" s="74"/>
      <c r="HZ147" s="74"/>
      <c r="IA147" s="74"/>
      <c r="IB147" s="74"/>
      <c r="IC147" s="74"/>
      <c r="ID147" s="74"/>
      <c r="IE147" s="74"/>
      <c r="IF147" s="74"/>
      <c r="IG147" s="74"/>
      <c r="IH147" s="74"/>
      <c r="IJ147" s="74"/>
      <c r="IK147" s="74"/>
      <c r="IL147" s="74"/>
      <c r="IM147" s="74"/>
      <c r="IR147" s="74"/>
      <c r="IS147" s="74"/>
      <c r="IT147" s="74"/>
      <c r="IU147" s="74"/>
      <c r="IV147" s="74"/>
      <c r="JD147" s="74"/>
      <c r="JE147" s="74"/>
      <c r="JF147" s="74"/>
      <c r="JG147" s="74"/>
      <c r="JH147" s="74"/>
      <c r="JI147" s="74"/>
      <c r="JJ147" s="74"/>
      <c r="JK147" s="74"/>
      <c r="JL147" s="74"/>
      <c r="JM147" s="74"/>
      <c r="JN147" s="74"/>
      <c r="JO147" s="74"/>
      <c r="JP147" s="74"/>
      <c r="JQ147" s="74"/>
      <c r="JR147" s="74"/>
      <c r="JS147" s="74"/>
      <c r="JT147" s="74"/>
      <c r="JU147" s="74"/>
      <c r="JV147" s="74"/>
      <c r="JW147" s="74"/>
      <c r="JX147" s="74"/>
      <c r="JY147" s="74"/>
      <c r="JZ147" s="74"/>
      <c r="KA147" s="74"/>
      <c r="KB147" s="74"/>
      <c r="KC147" s="74"/>
      <c r="KE147" s="75"/>
      <c r="KF147" s="75"/>
      <c r="KG147" s="75"/>
      <c r="KH147" s="75"/>
      <c r="KI147" s="75"/>
      <c r="KQ147" s="74"/>
      <c r="KR147" s="74"/>
      <c r="KS147" s="74"/>
      <c r="KT147" s="74"/>
      <c r="KV147" s="75"/>
      <c r="KW147" s="75"/>
      <c r="KX147" s="75"/>
      <c r="KY147" s="75"/>
      <c r="KZ147" s="75"/>
      <c r="LA147" s="75"/>
      <c r="LB147" s="110"/>
      <c r="LC147" s="75"/>
      <c r="LE147" s="74"/>
      <c r="LF147" s="74"/>
      <c r="LG147" s="74"/>
      <c r="LH147" s="74"/>
      <c r="LN147" s="87"/>
      <c r="LO147" s="61"/>
      <c r="LR147" s="52"/>
      <c r="MC147" s="75"/>
      <c r="MD147" s="75"/>
      <c r="ME147" s="75"/>
      <c r="MF147" s="75"/>
      <c r="MG147" s="75"/>
      <c r="MH147" s="75"/>
      <c r="MI147" s="75"/>
      <c r="MJ147" s="75"/>
      <c r="MK147" s="75"/>
      <c r="ML147" s="75"/>
      <c r="MN147" s="74"/>
      <c r="MO147" s="74"/>
      <c r="MP147" s="74"/>
      <c r="MQ147" s="74"/>
      <c r="MT147" s="74"/>
      <c r="MU147" s="74"/>
      <c r="NF147" s="75"/>
      <c r="NH147" s="75"/>
      <c r="NI147" s="75"/>
      <c r="NJ147" s="75"/>
      <c r="NK147" s="75"/>
      <c r="NM147" s="75"/>
      <c r="NO147" s="74"/>
      <c r="NP147" s="74"/>
      <c r="NQ147" s="74"/>
      <c r="NR147" s="74"/>
      <c r="NS147" s="74"/>
      <c r="NU147" s="74"/>
      <c r="NV147" s="74"/>
    </row>
    <row r="148" spans="1:386" x14ac:dyDescent="0.2">
      <c r="A148" s="58">
        <v>73.92</v>
      </c>
      <c r="B148" s="43">
        <f t="shared" si="214"/>
        <v>69</v>
      </c>
      <c r="C148" s="43">
        <v>50</v>
      </c>
      <c r="E148" s="50">
        <v>0.73565000000000003</v>
      </c>
      <c r="F148" s="50">
        <v>0.81110899999999997</v>
      </c>
      <c r="G148" s="50">
        <v>0.92315800000000003</v>
      </c>
      <c r="H148" s="50">
        <v>0.641455</v>
      </c>
      <c r="I148" s="50">
        <v>0.88327999999999995</v>
      </c>
      <c r="J148" s="50">
        <v>0.66263899999999998</v>
      </c>
      <c r="K148" s="50">
        <v>0.71967499999999995</v>
      </c>
      <c r="L148" s="50">
        <v>0.78368300000000002</v>
      </c>
      <c r="M148" s="86">
        <v>0.776366</v>
      </c>
      <c r="N148" s="103">
        <f t="shared" si="201"/>
        <v>0.77077944444444446</v>
      </c>
      <c r="P148" s="50">
        <v>0.81348500000000001</v>
      </c>
      <c r="Q148" s="50">
        <v>0.80697099999999999</v>
      </c>
      <c r="R148" s="77">
        <v>0.74096700000000004</v>
      </c>
      <c r="S148" s="50">
        <v>0.753722</v>
      </c>
      <c r="T148" s="50">
        <v>0.66231200000000001</v>
      </c>
      <c r="U148" s="43">
        <f t="shared" si="202"/>
        <v>0.75549140000000004</v>
      </c>
      <c r="W148" s="50">
        <v>0.71662499999999996</v>
      </c>
      <c r="X148" s="50">
        <v>0.91411100000000001</v>
      </c>
      <c r="Y148" s="50">
        <v>0.72422799999999998</v>
      </c>
      <c r="Z148" s="50">
        <v>0.82842700000000002</v>
      </c>
      <c r="AA148" s="50">
        <v>0.79084699999999997</v>
      </c>
      <c r="AB148" s="43">
        <f t="shared" si="203"/>
        <v>0.79484759999999999</v>
      </c>
      <c r="AD148" s="43">
        <f t="shared" si="204"/>
        <v>0.77370614814814809</v>
      </c>
      <c r="AE148" s="43">
        <f t="shared" si="205"/>
        <v>1.1455010774575957E-2</v>
      </c>
      <c r="AF148" s="43">
        <f t="shared" si="206"/>
        <v>19</v>
      </c>
      <c r="AS148" s="43"/>
      <c r="AU148" s="50">
        <v>0.84055100000000005</v>
      </c>
      <c r="AV148" s="50">
        <v>0.78637299999999999</v>
      </c>
      <c r="AW148" s="50">
        <v>0.60466699999999995</v>
      </c>
      <c r="AX148" s="50">
        <v>0.81974199999999997</v>
      </c>
      <c r="AY148" s="50">
        <v>0.93078700000000003</v>
      </c>
      <c r="AZ148" s="50">
        <v>0.624274</v>
      </c>
      <c r="BA148" s="50">
        <v>0.77653099999999997</v>
      </c>
      <c r="BB148" s="50">
        <v>0.69370600000000004</v>
      </c>
      <c r="BC148" s="50">
        <v>0.67000800000000005</v>
      </c>
      <c r="BD148" s="50">
        <v>0.94993300000000003</v>
      </c>
      <c r="BE148" s="50">
        <v>0.68079900000000004</v>
      </c>
      <c r="BF148" s="50">
        <v>0.63053300000000001</v>
      </c>
      <c r="BG148" s="50">
        <v>0.80520199999999997</v>
      </c>
      <c r="BH148" s="50">
        <v>0.58654099999999998</v>
      </c>
      <c r="BI148" s="50">
        <v>0.62528499999999998</v>
      </c>
      <c r="BJ148" s="50">
        <v>0.77471599999999996</v>
      </c>
      <c r="BK148" s="50">
        <v>0.70200700000000005</v>
      </c>
      <c r="BL148" s="43">
        <f t="shared" si="207"/>
        <v>0.73539147058823529</v>
      </c>
      <c r="BO148" s="50">
        <v>0.63946700000000001</v>
      </c>
      <c r="BP148" s="50">
        <v>0.59612100000000001</v>
      </c>
      <c r="BQ148" s="50">
        <v>0.62111400000000005</v>
      </c>
      <c r="BR148" s="50">
        <v>0.784134</v>
      </c>
      <c r="BS148" s="50">
        <v>0.48994300000000002</v>
      </c>
      <c r="BT148" s="50">
        <v>0.69963900000000001</v>
      </c>
      <c r="BU148" s="50">
        <v>0.65583000000000002</v>
      </c>
      <c r="BV148" s="50">
        <v>0.79240500000000003</v>
      </c>
      <c r="BW148" s="43">
        <f t="shared" si="208"/>
        <v>0.65983162500000003</v>
      </c>
      <c r="BZ148" s="50">
        <v>0.73199800000000004</v>
      </c>
      <c r="CA148" s="50">
        <v>0.850715</v>
      </c>
      <c r="CB148" s="50">
        <v>0.77670300000000003</v>
      </c>
      <c r="CC148" s="50">
        <v>0.67561800000000005</v>
      </c>
      <c r="CD148" s="43">
        <f t="shared" si="209"/>
        <v>0.7587585</v>
      </c>
      <c r="CF148" s="43">
        <f t="shared" si="210"/>
        <v>0.71799386519607833</v>
      </c>
      <c r="CG148" s="43">
        <f t="shared" si="211"/>
        <v>2.9853191645965921E-2</v>
      </c>
      <c r="CH148" s="43">
        <f t="shared" si="212"/>
        <v>29</v>
      </c>
      <c r="CQ148" s="74"/>
      <c r="CR148" s="74"/>
      <c r="CS148" s="74"/>
      <c r="CT148" s="74"/>
      <c r="CU148" s="74"/>
      <c r="CV148" s="74"/>
      <c r="CW148" s="74"/>
      <c r="CX148" s="74"/>
      <c r="CY148" s="74"/>
      <c r="CZ148" s="82"/>
      <c r="DA148" s="74"/>
      <c r="EL148" s="74"/>
      <c r="EM148" s="74"/>
      <c r="EN148" s="74"/>
      <c r="EO148" s="74"/>
      <c r="EP148" s="74"/>
      <c r="HG148" s="74"/>
      <c r="HH148" s="74"/>
      <c r="HI148" s="74"/>
      <c r="HJ148" s="74"/>
      <c r="HK148" s="74"/>
      <c r="HL148" s="74"/>
      <c r="HM148" s="74"/>
      <c r="HN148" s="74"/>
      <c r="HO148" s="74"/>
      <c r="HP148" s="74"/>
      <c r="HQ148" s="74"/>
      <c r="HR148" s="74"/>
      <c r="HS148" s="74"/>
      <c r="HT148" s="74"/>
      <c r="HU148" s="74"/>
      <c r="HV148" s="74"/>
      <c r="HW148" s="74"/>
      <c r="HZ148" s="74"/>
      <c r="IA148" s="74"/>
      <c r="IB148" s="74"/>
      <c r="IC148" s="74"/>
      <c r="ID148" s="74"/>
      <c r="IE148" s="74"/>
      <c r="IF148" s="74"/>
      <c r="IG148" s="74"/>
      <c r="IH148" s="74"/>
      <c r="IJ148" s="74"/>
      <c r="IK148" s="74"/>
      <c r="IL148" s="74"/>
      <c r="IM148" s="74"/>
      <c r="IR148" s="74"/>
      <c r="IS148" s="74"/>
      <c r="IT148" s="74"/>
      <c r="IU148" s="74"/>
      <c r="IV148" s="74"/>
      <c r="JD148" s="74"/>
      <c r="JE148" s="74"/>
      <c r="JF148" s="74"/>
      <c r="JG148" s="74"/>
      <c r="JH148" s="74"/>
      <c r="JI148" s="74"/>
      <c r="JJ148" s="74"/>
      <c r="JK148" s="74"/>
      <c r="JL148" s="74"/>
      <c r="JM148" s="74"/>
      <c r="JN148" s="74"/>
      <c r="JO148" s="74"/>
      <c r="JP148" s="74"/>
      <c r="JQ148" s="74"/>
      <c r="JR148" s="74"/>
      <c r="JS148" s="74"/>
      <c r="JT148" s="74"/>
      <c r="JU148" s="74"/>
      <c r="JV148" s="74"/>
      <c r="JW148" s="74"/>
      <c r="JX148" s="74"/>
      <c r="JY148" s="74"/>
      <c r="JZ148" s="74"/>
      <c r="KA148" s="74"/>
      <c r="KB148" s="74"/>
      <c r="KC148" s="74"/>
      <c r="KE148" s="75"/>
      <c r="KF148" s="75"/>
      <c r="KG148" s="75"/>
      <c r="KH148" s="75"/>
      <c r="KI148" s="75"/>
      <c r="KQ148" s="74"/>
      <c r="KR148" s="74"/>
      <c r="KS148" s="74"/>
      <c r="KT148" s="74"/>
      <c r="KV148" s="75"/>
      <c r="KW148" s="75"/>
      <c r="KX148" s="75"/>
      <c r="KY148" s="75"/>
      <c r="KZ148" s="75"/>
      <c r="LA148" s="75"/>
      <c r="LB148" s="110"/>
      <c r="LC148" s="75"/>
      <c r="LE148" s="74"/>
      <c r="LF148" s="74"/>
      <c r="LG148" s="74"/>
      <c r="LH148" s="74"/>
      <c r="LN148" s="87"/>
      <c r="LO148" s="61"/>
      <c r="LR148" s="52"/>
      <c r="MC148" s="75"/>
      <c r="MD148" s="75"/>
      <c r="ME148" s="75"/>
      <c r="MF148" s="75"/>
      <c r="MG148" s="75"/>
      <c r="MH148" s="75"/>
      <c r="MI148" s="75"/>
      <c r="MJ148" s="75"/>
      <c r="MK148" s="75"/>
      <c r="ML148" s="75"/>
      <c r="MN148" s="74"/>
      <c r="MO148" s="74"/>
      <c r="MP148" s="74"/>
      <c r="MQ148" s="74"/>
      <c r="MT148" s="74"/>
      <c r="MU148" s="74"/>
      <c r="NF148" s="75"/>
      <c r="NH148" s="75"/>
      <c r="NI148" s="75"/>
      <c r="NJ148" s="75"/>
      <c r="NK148" s="75"/>
      <c r="NM148" s="75"/>
      <c r="NO148" s="74"/>
      <c r="NP148" s="74"/>
      <c r="NQ148" s="74"/>
      <c r="NR148" s="74"/>
      <c r="NS148" s="74"/>
      <c r="NU148" s="74"/>
      <c r="NV148" s="74"/>
    </row>
    <row r="149" spans="1:386" x14ac:dyDescent="0.2">
      <c r="A149" s="58">
        <v>75.52</v>
      </c>
      <c r="B149" s="43">
        <f t="shared" si="214"/>
        <v>70.5</v>
      </c>
      <c r="C149" s="43">
        <v>51</v>
      </c>
      <c r="E149" s="50">
        <v>0.73367599999999999</v>
      </c>
      <c r="F149" s="50">
        <v>0.82355500000000004</v>
      </c>
      <c r="G149" s="50">
        <v>0.90641700000000003</v>
      </c>
      <c r="H149" s="50">
        <v>0.64192000000000005</v>
      </c>
      <c r="I149" s="50">
        <v>0.88647399999999998</v>
      </c>
      <c r="J149" s="50">
        <v>0.67996599999999996</v>
      </c>
      <c r="K149" s="50">
        <v>0.70608700000000002</v>
      </c>
      <c r="L149" s="50">
        <v>0.78308100000000003</v>
      </c>
      <c r="M149" s="86">
        <v>0.74661699999999998</v>
      </c>
      <c r="N149" s="103">
        <f t="shared" si="201"/>
        <v>0.76753255555555555</v>
      </c>
      <c r="P149" s="50">
        <v>0.79849499999999995</v>
      </c>
      <c r="Q149" s="50">
        <v>0.80873899999999999</v>
      </c>
      <c r="R149" s="77">
        <v>0.73635300000000004</v>
      </c>
      <c r="S149" s="50">
        <v>0.76804099999999997</v>
      </c>
      <c r="T149" s="50">
        <v>0.64523900000000001</v>
      </c>
      <c r="U149" s="43">
        <f t="shared" si="202"/>
        <v>0.75137340000000008</v>
      </c>
      <c r="W149" s="50">
        <v>0.72195900000000002</v>
      </c>
      <c r="X149" s="50">
        <v>0.921875</v>
      </c>
      <c r="Y149" s="50">
        <v>0.74286799999999997</v>
      </c>
      <c r="Z149" s="50">
        <v>0.80336700000000005</v>
      </c>
      <c r="AA149" s="50">
        <v>0.78077700000000005</v>
      </c>
      <c r="AB149" s="43">
        <f t="shared" si="203"/>
        <v>0.79416920000000002</v>
      </c>
      <c r="AD149" s="43">
        <f t="shared" si="204"/>
        <v>0.77102505185185188</v>
      </c>
      <c r="AE149" s="43">
        <f t="shared" si="205"/>
        <v>1.2476888931069468E-2</v>
      </c>
      <c r="AF149" s="43">
        <f t="shared" si="206"/>
        <v>19</v>
      </c>
      <c r="AS149" s="43"/>
      <c r="AU149" s="50">
        <v>0.81879000000000002</v>
      </c>
      <c r="AV149" s="50">
        <v>0.81301199999999996</v>
      </c>
      <c r="AW149" s="50">
        <v>0.61918099999999998</v>
      </c>
      <c r="AX149" s="50">
        <v>0.81357599999999997</v>
      </c>
      <c r="AY149" s="50">
        <v>0.99186099999999999</v>
      </c>
      <c r="AZ149" s="50">
        <v>0.63415100000000002</v>
      </c>
      <c r="BA149" s="50">
        <v>0.81711500000000004</v>
      </c>
      <c r="BB149" s="50">
        <v>0.69238</v>
      </c>
      <c r="BC149" s="50">
        <v>0.68852599999999997</v>
      </c>
      <c r="BD149" s="50">
        <v>0.95053799999999999</v>
      </c>
      <c r="BE149" s="50">
        <v>0.68154199999999998</v>
      </c>
      <c r="BF149" s="50">
        <v>0.62248800000000004</v>
      </c>
      <c r="BG149" s="50">
        <v>0.81082200000000004</v>
      </c>
      <c r="BH149" s="50">
        <v>0.57614500000000002</v>
      </c>
      <c r="BI149" s="50">
        <v>0.62614099999999995</v>
      </c>
      <c r="BJ149" s="50">
        <v>0.75156800000000001</v>
      </c>
      <c r="BK149" s="50">
        <v>0.66421600000000003</v>
      </c>
      <c r="BL149" s="43">
        <f t="shared" si="207"/>
        <v>0.73953247058823535</v>
      </c>
      <c r="BO149" s="50">
        <v>0.63864200000000004</v>
      </c>
      <c r="BP149" s="50">
        <v>0.61277000000000004</v>
      </c>
      <c r="BQ149" s="50">
        <v>0.62932999999999995</v>
      </c>
      <c r="BR149" s="50">
        <v>0.76224999999999998</v>
      </c>
      <c r="BS149" s="50">
        <v>0.495284</v>
      </c>
      <c r="BT149" s="50">
        <v>0.70981399999999994</v>
      </c>
      <c r="BU149" s="50">
        <v>0.649621</v>
      </c>
      <c r="BV149" s="50">
        <v>0.78341499999999997</v>
      </c>
      <c r="BW149" s="43">
        <f t="shared" si="208"/>
        <v>0.66014074999999994</v>
      </c>
      <c r="BZ149" s="50">
        <v>0.73864399999999997</v>
      </c>
      <c r="CA149" s="50">
        <v>0.85626000000000002</v>
      </c>
      <c r="CB149" s="50">
        <v>0.77995800000000004</v>
      </c>
      <c r="CC149" s="50">
        <v>0.69601000000000002</v>
      </c>
      <c r="CD149" s="43">
        <f t="shared" si="209"/>
        <v>0.76771800000000012</v>
      </c>
      <c r="CF149" s="43">
        <f t="shared" si="210"/>
        <v>0.7224637401960784</v>
      </c>
      <c r="CG149" s="43">
        <f t="shared" si="211"/>
        <v>3.2206222728383513E-2</v>
      </c>
      <c r="CH149" s="43">
        <f t="shared" si="212"/>
        <v>29</v>
      </c>
      <c r="CQ149" s="74"/>
      <c r="CR149" s="74"/>
      <c r="CS149" s="74"/>
      <c r="CT149" s="74"/>
      <c r="CU149" s="74"/>
      <c r="CV149" s="74"/>
      <c r="CW149" s="74"/>
      <c r="CX149" s="74"/>
      <c r="CY149" s="74"/>
      <c r="CZ149" s="82"/>
      <c r="DA149" s="74"/>
      <c r="EL149" s="74"/>
      <c r="EM149" s="74"/>
      <c r="EN149" s="74"/>
      <c r="EO149" s="74"/>
      <c r="EP149" s="74"/>
      <c r="HG149" s="74"/>
      <c r="HH149" s="74"/>
      <c r="HI149" s="74"/>
      <c r="HJ149" s="74"/>
      <c r="HK149" s="74"/>
      <c r="HL149" s="74"/>
      <c r="HM149" s="74"/>
      <c r="HN149" s="74"/>
      <c r="HO149" s="74"/>
      <c r="HP149" s="74"/>
      <c r="HQ149" s="74"/>
      <c r="HR149" s="74"/>
      <c r="HS149" s="74"/>
      <c r="HT149" s="74"/>
      <c r="HU149" s="74"/>
      <c r="HV149" s="74"/>
      <c r="HW149" s="74"/>
      <c r="HZ149" s="74"/>
      <c r="IA149" s="74"/>
      <c r="IB149" s="74"/>
      <c r="IC149" s="74"/>
      <c r="ID149" s="74"/>
      <c r="IE149" s="74"/>
      <c r="IF149" s="74"/>
      <c r="IG149" s="74"/>
      <c r="IH149" s="74"/>
      <c r="IJ149" s="74"/>
      <c r="IK149" s="74"/>
      <c r="IL149" s="74"/>
      <c r="IM149" s="74"/>
      <c r="IR149" s="74"/>
      <c r="IS149" s="74"/>
      <c r="IT149" s="74"/>
      <c r="IU149" s="74"/>
      <c r="IV149" s="74"/>
      <c r="JD149" s="74"/>
      <c r="JE149" s="74"/>
      <c r="JF149" s="74"/>
      <c r="JG149" s="74"/>
      <c r="JH149" s="74"/>
      <c r="JI149" s="74"/>
      <c r="JJ149" s="74"/>
      <c r="JK149" s="74"/>
      <c r="JL149" s="74"/>
      <c r="JM149" s="74"/>
      <c r="JN149" s="74"/>
      <c r="JO149" s="74"/>
      <c r="JP149" s="74"/>
      <c r="JQ149" s="74"/>
      <c r="JR149" s="74"/>
      <c r="JS149" s="74"/>
      <c r="JT149" s="74"/>
      <c r="JU149" s="74"/>
      <c r="JV149" s="74"/>
      <c r="JW149" s="74"/>
      <c r="JX149" s="74"/>
      <c r="JY149" s="74"/>
      <c r="JZ149" s="74"/>
      <c r="KA149" s="74"/>
      <c r="KB149" s="74"/>
      <c r="KC149" s="74"/>
      <c r="KE149" s="75"/>
      <c r="KF149" s="75"/>
      <c r="KG149" s="75"/>
      <c r="KH149" s="75"/>
      <c r="KI149" s="75"/>
      <c r="KQ149" s="74"/>
      <c r="KR149" s="74"/>
      <c r="KS149" s="74"/>
      <c r="KT149" s="74"/>
      <c r="KV149" s="75"/>
      <c r="KW149" s="75"/>
      <c r="KX149" s="75"/>
      <c r="KY149" s="75"/>
      <c r="KZ149" s="75"/>
      <c r="LA149" s="75"/>
      <c r="LB149" s="110"/>
      <c r="LC149" s="75"/>
      <c r="LE149" s="74"/>
      <c r="LF149" s="74"/>
      <c r="LG149" s="74"/>
      <c r="LH149" s="74"/>
      <c r="LN149" s="87"/>
      <c r="LO149" s="61"/>
      <c r="LR149" s="52"/>
      <c r="MC149" s="75"/>
      <c r="MD149" s="75"/>
      <c r="ME149" s="75"/>
      <c r="MF149" s="75"/>
      <c r="MG149" s="75"/>
      <c r="MH149" s="75"/>
      <c r="MI149" s="75"/>
      <c r="MJ149" s="75"/>
      <c r="MK149" s="75"/>
      <c r="ML149" s="75"/>
      <c r="MN149" s="74"/>
      <c r="MO149" s="74"/>
      <c r="MP149" s="74"/>
      <c r="MQ149" s="74"/>
      <c r="MT149" s="74"/>
      <c r="MU149" s="74"/>
      <c r="NF149" s="75"/>
      <c r="NH149" s="75"/>
      <c r="NI149" s="75"/>
      <c r="NJ149" s="75"/>
      <c r="NK149" s="75"/>
      <c r="NM149" s="75"/>
      <c r="NO149" s="74"/>
      <c r="NP149" s="74"/>
      <c r="NQ149" s="74"/>
      <c r="NR149" s="74"/>
      <c r="NS149" s="74"/>
      <c r="NU149" s="74"/>
      <c r="NV149" s="74"/>
    </row>
    <row r="150" spans="1:386" x14ac:dyDescent="0.2">
      <c r="A150" s="58">
        <v>77.14</v>
      </c>
      <c r="B150" s="43">
        <f t="shared" si="214"/>
        <v>72</v>
      </c>
      <c r="C150" s="43">
        <v>52</v>
      </c>
      <c r="E150" s="50">
        <v>0.71981700000000004</v>
      </c>
      <c r="F150" s="50">
        <v>0.82659800000000005</v>
      </c>
      <c r="G150" s="50">
        <v>0.92017899999999997</v>
      </c>
      <c r="H150" s="50">
        <v>0.64866100000000004</v>
      </c>
      <c r="I150" s="50">
        <v>0.92152100000000003</v>
      </c>
      <c r="J150" s="50">
        <v>0.65879699999999997</v>
      </c>
      <c r="K150" s="50">
        <v>0.71666600000000003</v>
      </c>
      <c r="L150" s="50">
        <v>0.78658300000000003</v>
      </c>
      <c r="M150" s="86">
        <v>0.74383600000000005</v>
      </c>
      <c r="N150" s="103">
        <f t="shared" si="201"/>
        <v>0.77140644444444451</v>
      </c>
      <c r="P150" s="50">
        <v>0.80895499999999998</v>
      </c>
      <c r="Q150" s="50">
        <v>0.824855</v>
      </c>
      <c r="R150" s="77">
        <v>0.73238300000000001</v>
      </c>
      <c r="S150" s="50">
        <v>0.77116399999999996</v>
      </c>
      <c r="T150" s="50">
        <v>0.65977799999999998</v>
      </c>
      <c r="U150" s="43">
        <f t="shared" si="202"/>
        <v>0.75942699999999996</v>
      </c>
      <c r="W150" s="50">
        <v>0.71952700000000003</v>
      </c>
      <c r="X150" s="50">
        <v>0.89189099999999999</v>
      </c>
      <c r="Y150" s="50">
        <v>0.76409499999999997</v>
      </c>
      <c r="Z150" s="50">
        <v>0.84799899999999995</v>
      </c>
      <c r="AA150" s="50">
        <v>0.78308599999999995</v>
      </c>
      <c r="AB150" s="43">
        <f t="shared" si="203"/>
        <v>0.80131959999999991</v>
      </c>
      <c r="AD150" s="43">
        <f t="shared" si="204"/>
        <v>0.77738434814814816</v>
      </c>
      <c r="AE150" s="43">
        <f t="shared" si="205"/>
        <v>1.2457246662191772E-2</v>
      </c>
      <c r="AF150" s="43">
        <f t="shared" si="206"/>
        <v>19</v>
      </c>
      <c r="AS150" s="43"/>
      <c r="AU150" s="50">
        <v>0.84540400000000004</v>
      </c>
      <c r="AV150" s="50">
        <v>0.83979599999999999</v>
      </c>
      <c r="AW150" s="50">
        <v>0.62526499999999996</v>
      </c>
      <c r="AX150" s="50">
        <v>0.79086199999999995</v>
      </c>
      <c r="AY150" s="50">
        <v>0.97877800000000004</v>
      </c>
      <c r="AZ150" s="50">
        <v>0.66226499999999999</v>
      </c>
      <c r="BA150" s="50">
        <v>0.80120999999999998</v>
      </c>
      <c r="BB150" s="50">
        <v>0.72005399999999997</v>
      </c>
      <c r="BC150" s="50">
        <v>0.69587200000000005</v>
      </c>
      <c r="BD150" s="50">
        <v>0.947577</v>
      </c>
      <c r="BE150" s="50">
        <v>0.67920899999999995</v>
      </c>
      <c r="BF150" s="50">
        <v>0.62834800000000002</v>
      </c>
      <c r="BG150" s="50">
        <v>0.81335800000000003</v>
      </c>
      <c r="BH150" s="50">
        <v>0.59226299999999998</v>
      </c>
      <c r="BI150" s="50">
        <v>0.63190199999999996</v>
      </c>
      <c r="BJ150" s="50">
        <v>0.75689399999999996</v>
      </c>
      <c r="BK150" s="50">
        <v>0.72590299999999996</v>
      </c>
      <c r="BL150" s="43">
        <f t="shared" si="207"/>
        <v>0.74911529411764699</v>
      </c>
      <c r="BO150" s="50">
        <v>0.64208699999999996</v>
      </c>
      <c r="BP150" s="50">
        <v>0.61123700000000003</v>
      </c>
      <c r="BQ150" s="50">
        <v>0.62562099999999998</v>
      </c>
      <c r="BR150" s="50">
        <v>0.76832199999999995</v>
      </c>
      <c r="BS150" s="50">
        <v>0.48513200000000001</v>
      </c>
      <c r="BT150" s="50">
        <v>0.71606099999999995</v>
      </c>
      <c r="BU150" s="50">
        <v>0.64258800000000005</v>
      </c>
      <c r="BV150" s="50">
        <v>0.773316</v>
      </c>
      <c r="BW150" s="43">
        <f t="shared" si="208"/>
        <v>0.65804550000000006</v>
      </c>
      <c r="BZ150" s="50">
        <v>0.74216599999999999</v>
      </c>
      <c r="CA150" s="50">
        <v>0.85952200000000001</v>
      </c>
      <c r="CB150" s="50">
        <v>0.76779299999999995</v>
      </c>
      <c r="CC150" s="50">
        <v>0.709175</v>
      </c>
      <c r="CD150" s="43">
        <f t="shared" si="209"/>
        <v>0.76966400000000001</v>
      </c>
      <c r="CF150" s="43">
        <f t="shared" si="210"/>
        <v>0.72560826470588236</v>
      </c>
      <c r="CG150" s="43">
        <f t="shared" si="211"/>
        <v>3.429823955339726E-2</v>
      </c>
      <c r="CH150" s="43">
        <f t="shared" si="212"/>
        <v>29</v>
      </c>
      <c r="CQ150" s="74"/>
      <c r="CR150" s="74"/>
      <c r="CS150" s="74"/>
      <c r="CT150" s="74"/>
      <c r="CU150" s="74"/>
      <c r="CV150" s="74"/>
      <c r="CW150" s="74"/>
      <c r="CX150" s="74"/>
      <c r="CY150" s="74"/>
      <c r="CZ150" s="82"/>
      <c r="DA150" s="74"/>
      <c r="EL150" s="74"/>
      <c r="EM150" s="74"/>
      <c r="EN150" s="74"/>
      <c r="EO150" s="74"/>
      <c r="EP150" s="74"/>
      <c r="HG150" s="74"/>
      <c r="HH150" s="74"/>
      <c r="HI150" s="74"/>
      <c r="HJ150" s="74"/>
      <c r="HK150" s="74"/>
      <c r="HL150" s="74"/>
      <c r="HM150" s="74"/>
      <c r="HN150" s="74"/>
      <c r="HO150" s="74"/>
      <c r="HP150" s="74"/>
      <c r="HQ150" s="74"/>
      <c r="HR150" s="74"/>
      <c r="HS150" s="74"/>
      <c r="HT150" s="74"/>
      <c r="HU150" s="74"/>
      <c r="HV150" s="74"/>
      <c r="HW150" s="74"/>
      <c r="HZ150" s="74"/>
      <c r="IA150" s="74"/>
      <c r="IB150" s="74"/>
      <c r="IC150" s="74"/>
      <c r="ID150" s="74"/>
      <c r="IE150" s="74"/>
      <c r="IF150" s="74"/>
      <c r="IG150" s="74"/>
      <c r="IH150" s="74"/>
      <c r="IJ150" s="74"/>
      <c r="IK150" s="74"/>
      <c r="IL150" s="74"/>
      <c r="IM150" s="74"/>
      <c r="IR150" s="74"/>
      <c r="IS150" s="74"/>
      <c r="IT150" s="74"/>
      <c r="IU150" s="74"/>
      <c r="IV150" s="74"/>
      <c r="JD150" s="74"/>
      <c r="JE150" s="74"/>
      <c r="JF150" s="74"/>
      <c r="JG150" s="74"/>
      <c r="JH150" s="74"/>
      <c r="JI150" s="74"/>
      <c r="JJ150" s="74"/>
      <c r="JK150" s="74"/>
      <c r="JL150" s="74"/>
      <c r="JM150" s="74"/>
      <c r="JN150" s="74"/>
      <c r="JO150" s="74"/>
      <c r="JP150" s="74"/>
      <c r="JQ150" s="74"/>
      <c r="JR150" s="74"/>
      <c r="JS150" s="74"/>
      <c r="JT150" s="74"/>
      <c r="JU150" s="74"/>
      <c r="JV150" s="74"/>
      <c r="JW150" s="74"/>
      <c r="JX150" s="74"/>
      <c r="JY150" s="74"/>
      <c r="JZ150" s="74"/>
      <c r="KA150" s="74"/>
      <c r="KB150" s="74"/>
      <c r="KC150" s="74"/>
      <c r="KE150" s="75"/>
      <c r="KF150" s="75"/>
      <c r="KG150" s="75"/>
      <c r="KH150" s="75"/>
      <c r="KI150" s="75"/>
      <c r="KQ150" s="74"/>
      <c r="KR150" s="74"/>
      <c r="KS150" s="74"/>
      <c r="KT150" s="74"/>
      <c r="KV150" s="75"/>
      <c r="KW150" s="75"/>
      <c r="KX150" s="75"/>
      <c r="KY150" s="75"/>
      <c r="KZ150" s="75"/>
      <c r="LA150" s="75"/>
      <c r="LB150" s="110"/>
      <c r="LC150" s="75"/>
      <c r="LE150" s="74"/>
      <c r="LF150" s="74"/>
      <c r="LG150" s="74"/>
      <c r="LH150" s="74"/>
      <c r="LN150" s="87"/>
      <c r="LO150" s="61"/>
      <c r="LR150" s="52"/>
      <c r="MC150" s="75"/>
      <c r="MD150" s="75"/>
      <c r="ME150" s="75"/>
      <c r="MF150" s="75"/>
      <c r="MG150" s="75"/>
      <c r="MH150" s="75"/>
      <c r="MI150" s="75"/>
      <c r="MJ150" s="75"/>
      <c r="MK150" s="75"/>
      <c r="ML150" s="75"/>
      <c r="MN150" s="74"/>
      <c r="MO150" s="74"/>
      <c r="MP150" s="74"/>
      <c r="MQ150" s="74"/>
      <c r="MT150" s="74"/>
      <c r="MU150" s="74"/>
      <c r="NF150" s="75"/>
      <c r="NH150" s="75"/>
      <c r="NI150" s="75"/>
      <c r="NJ150" s="75"/>
      <c r="NK150" s="75"/>
      <c r="NM150" s="75"/>
      <c r="NO150" s="74"/>
      <c r="NP150" s="74"/>
      <c r="NQ150" s="74"/>
      <c r="NR150" s="74"/>
      <c r="NS150" s="74"/>
      <c r="NU150" s="74"/>
      <c r="NV150" s="74"/>
    </row>
    <row r="151" spans="1:386" x14ac:dyDescent="0.2">
      <c r="A151" s="58">
        <v>78.75</v>
      </c>
      <c r="B151" s="43">
        <f t="shared" si="214"/>
        <v>73.5</v>
      </c>
      <c r="C151" s="43">
        <v>53</v>
      </c>
      <c r="E151" s="50">
        <v>0.73985999999999996</v>
      </c>
      <c r="F151" s="50">
        <v>0.83372000000000002</v>
      </c>
      <c r="G151" s="50">
        <v>0.91104499999999999</v>
      </c>
      <c r="H151" s="50">
        <v>0.64511099999999999</v>
      </c>
      <c r="I151" s="50">
        <v>0.90073999999999999</v>
      </c>
      <c r="J151" s="50">
        <v>0.66579600000000005</v>
      </c>
      <c r="K151" s="50">
        <v>0.73150700000000002</v>
      </c>
      <c r="L151" s="50">
        <v>0.80460299999999996</v>
      </c>
      <c r="M151" s="86">
        <v>0.74282400000000004</v>
      </c>
      <c r="N151" s="103">
        <f t="shared" si="201"/>
        <v>0.77502288888888893</v>
      </c>
      <c r="P151" s="50">
        <v>0.81884800000000002</v>
      </c>
      <c r="Q151" s="50">
        <v>0.81684800000000002</v>
      </c>
      <c r="R151" s="77">
        <v>0.75023300000000004</v>
      </c>
      <c r="S151" s="50">
        <v>0.77786100000000002</v>
      </c>
      <c r="T151" s="50">
        <v>0.64305599999999996</v>
      </c>
      <c r="U151" s="43">
        <f t="shared" si="202"/>
        <v>0.76136920000000008</v>
      </c>
      <c r="W151" s="50">
        <v>0.715167</v>
      </c>
      <c r="X151" s="50">
        <v>0.92432400000000003</v>
      </c>
      <c r="Y151" s="50">
        <v>0.750807</v>
      </c>
      <c r="Z151" s="50">
        <v>0.83745099999999995</v>
      </c>
      <c r="AA151" s="50">
        <v>0.78748799999999997</v>
      </c>
      <c r="AB151" s="43">
        <f t="shared" si="203"/>
        <v>0.80304739999999997</v>
      </c>
      <c r="AD151" s="43">
        <f t="shared" si="204"/>
        <v>0.77981316296296299</v>
      </c>
      <c r="AE151" s="43">
        <f t="shared" si="205"/>
        <v>1.2267547066529605E-2</v>
      </c>
      <c r="AF151" s="43">
        <f t="shared" si="206"/>
        <v>19</v>
      </c>
      <c r="AS151" s="43"/>
      <c r="AU151" s="50">
        <v>0.86218099999999998</v>
      </c>
      <c r="AV151" s="50">
        <v>0.84629699999999997</v>
      </c>
      <c r="AW151" s="50">
        <v>0.61166100000000001</v>
      </c>
      <c r="AX151" s="50">
        <v>0.78484200000000004</v>
      </c>
      <c r="AY151" s="50">
        <v>0.99219100000000005</v>
      </c>
      <c r="AZ151" s="50">
        <v>0.62589600000000001</v>
      </c>
      <c r="BA151" s="50">
        <v>0.83106400000000002</v>
      </c>
      <c r="BB151" s="50">
        <v>0.69578300000000004</v>
      </c>
      <c r="BC151" s="50">
        <v>0.69771399999999995</v>
      </c>
      <c r="BD151" s="50">
        <v>0.96551200000000004</v>
      </c>
      <c r="BE151" s="50">
        <v>0.68593599999999999</v>
      </c>
      <c r="BF151" s="50">
        <v>0.64572200000000002</v>
      </c>
      <c r="BG151" s="50">
        <v>0.85947799999999996</v>
      </c>
      <c r="BH151" s="50">
        <v>0.58692</v>
      </c>
      <c r="BI151" s="50">
        <v>0.64758199999999999</v>
      </c>
      <c r="BJ151" s="50">
        <v>0.73501000000000005</v>
      </c>
      <c r="BK151" s="50">
        <v>0.71226699999999998</v>
      </c>
      <c r="BL151" s="43">
        <f t="shared" si="207"/>
        <v>0.75212094117647066</v>
      </c>
      <c r="BO151" s="50">
        <v>0.63518699999999995</v>
      </c>
      <c r="BP151" s="50">
        <v>0.60303499999999999</v>
      </c>
      <c r="BQ151" s="50">
        <v>0.61731599999999998</v>
      </c>
      <c r="BR151" s="50">
        <v>0.75636300000000001</v>
      </c>
      <c r="BS151" s="50">
        <v>0.50260499999999997</v>
      </c>
      <c r="BT151" s="50">
        <v>0.71894100000000005</v>
      </c>
      <c r="BU151" s="50">
        <v>0.65482499999999999</v>
      </c>
      <c r="BV151" s="50">
        <v>0.77069500000000002</v>
      </c>
      <c r="BW151" s="43">
        <f t="shared" si="208"/>
        <v>0.65737087500000002</v>
      </c>
      <c r="BZ151" s="50">
        <v>0.72628899999999996</v>
      </c>
      <c r="CA151" s="50">
        <v>0.84721000000000002</v>
      </c>
      <c r="CB151" s="50">
        <v>0.77555200000000002</v>
      </c>
      <c r="CC151" s="50">
        <v>0.68857199999999996</v>
      </c>
      <c r="CD151" s="43">
        <f t="shared" si="209"/>
        <v>0.75940574999999999</v>
      </c>
      <c r="CF151" s="43">
        <f t="shared" si="210"/>
        <v>0.72296585539215685</v>
      </c>
      <c r="CG151" s="43">
        <f t="shared" si="211"/>
        <v>3.2864840378862975E-2</v>
      </c>
      <c r="CH151" s="43">
        <f t="shared" si="212"/>
        <v>29</v>
      </c>
      <c r="CQ151" s="74"/>
      <c r="CR151" s="74"/>
      <c r="CS151" s="74"/>
      <c r="CT151" s="74"/>
      <c r="CU151" s="74"/>
      <c r="CV151" s="74"/>
      <c r="CW151" s="74"/>
      <c r="CX151" s="74"/>
      <c r="CY151" s="74"/>
      <c r="CZ151" s="82"/>
      <c r="DA151" s="74"/>
      <c r="EL151" s="74"/>
      <c r="EM151" s="74"/>
      <c r="EN151" s="74"/>
      <c r="EO151" s="74"/>
      <c r="EP151" s="74"/>
      <c r="HG151" s="74"/>
      <c r="HH151" s="74"/>
      <c r="HI151" s="74"/>
      <c r="HJ151" s="74"/>
      <c r="HK151" s="74"/>
      <c r="HL151" s="74"/>
      <c r="HM151" s="74"/>
      <c r="HN151" s="74"/>
      <c r="HO151" s="74"/>
      <c r="HP151" s="74"/>
      <c r="HQ151" s="74"/>
      <c r="HR151" s="74"/>
      <c r="HS151" s="74"/>
      <c r="HT151" s="74"/>
      <c r="HU151" s="74"/>
      <c r="HV151" s="74"/>
      <c r="HW151" s="74"/>
      <c r="HZ151" s="74"/>
      <c r="IA151" s="74"/>
      <c r="IB151" s="74"/>
      <c r="IC151" s="74"/>
      <c r="ID151" s="74"/>
      <c r="IE151" s="74"/>
      <c r="IF151" s="74"/>
      <c r="IG151" s="74"/>
      <c r="IH151" s="74"/>
      <c r="IJ151" s="74"/>
      <c r="IK151" s="74"/>
      <c r="IL151" s="74"/>
      <c r="IM151" s="74"/>
      <c r="IR151" s="74"/>
      <c r="IS151" s="74"/>
      <c r="IT151" s="74"/>
      <c r="IU151" s="74"/>
      <c r="IV151" s="74"/>
      <c r="JD151" s="74"/>
      <c r="JE151" s="74"/>
      <c r="JF151" s="74"/>
      <c r="JG151" s="74"/>
      <c r="JH151" s="74"/>
      <c r="JI151" s="74"/>
      <c r="JJ151" s="74"/>
      <c r="JK151" s="74"/>
      <c r="JL151" s="74"/>
      <c r="JM151" s="74"/>
      <c r="JN151" s="74"/>
      <c r="JO151" s="74"/>
      <c r="JP151" s="74"/>
      <c r="JQ151" s="74"/>
      <c r="JR151" s="74"/>
      <c r="JS151" s="74"/>
      <c r="JT151" s="74"/>
      <c r="JU151" s="74"/>
      <c r="JV151" s="74"/>
      <c r="JW151" s="74"/>
      <c r="JX151" s="74"/>
      <c r="JY151" s="74"/>
      <c r="JZ151" s="74"/>
      <c r="KA151" s="74"/>
      <c r="KB151" s="74"/>
      <c r="KC151" s="74"/>
      <c r="KE151" s="75"/>
      <c r="KF151" s="75"/>
      <c r="KG151" s="75"/>
      <c r="KH151" s="75"/>
      <c r="KI151" s="75"/>
      <c r="KQ151" s="74"/>
      <c r="KR151" s="74"/>
      <c r="KS151" s="74"/>
      <c r="KT151" s="74"/>
      <c r="KV151" s="75"/>
      <c r="KW151" s="75"/>
      <c r="KX151" s="75"/>
      <c r="KY151" s="75"/>
      <c r="KZ151" s="75"/>
      <c r="LA151" s="75"/>
      <c r="LB151" s="110"/>
      <c r="LC151" s="75"/>
      <c r="LE151" s="74"/>
      <c r="LF151" s="74"/>
      <c r="LG151" s="74"/>
      <c r="LH151" s="74"/>
      <c r="LN151" s="87"/>
      <c r="LO151" s="61"/>
      <c r="LR151" s="52"/>
      <c r="MC151" s="75"/>
      <c r="MD151" s="75"/>
      <c r="ME151" s="75"/>
      <c r="MF151" s="75"/>
      <c r="MG151" s="75"/>
      <c r="MH151" s="75"/>
      <c r="MI151" s="75"/>
      <c r="MJ151" s="75"/>
      <c r="MK151" s="75"/>
      <c r="ML151" s="75"/>
      <c r="MN151" s="74"/>
      <c r="MO151" s="74"/>
      <c r="MP151" s="74"/>
      <c r="MQ151" s="74"/>
      <c r="MT151" s="74"/>
      <c r="MU151" s="74"/>
      <c r="NF151" s="75"/>
      <c r="NH151" s="75"/>
      <c r="NI151" s="75"/>
      <c r="NJ151" s="75"/>
      <c r="NK151" s="75"/>
      <c r="NM151" s="75"/>
      <c r="NO151" s="74"/>
      <c r="NP151" s="74"/>
      <c r="NQ151" s="74"/>
      <c r="NR151" s="74"/>
      <c r="NS151" s="74"/>
      <c r="NU151" s="74"/>
      <c r="NV151" s="74"/>
    </row>
    <row r="152" spans="1:386" x14ac:dyDescent="0.2">
      <c r="A152" s="58">
        <v>80.349999999999994</v>
      </c>
      <c r="B152" s="43">
        <f t="shared" si="214"/>
        <v>75</v>
      </c>
      <c r="C152" s="43">
        <v>54</v>
      </c>
      <c r="E152" s="50">
        <v>0.72264200000000001</v>
      </c>
      <c r="F152" s="50">
        <v>0.82644600000000001</v>
      </c>
      <c r="G152" s="50">
        <v>0.92082399999999998</v>
      </c>
      <c r="H152" s="50">
        <v>0.65496299999999996</v>
      </c>
      <c r="I152" s="50">
        <v>0.91713999999999996</v>
      </c>
      <c r="J152" s="50">
        <v>0.67354499999999995</v>
      </c>
      <c r="K152" s="50">
        <v>0.72848400000000002</v>
      </c>
      <c r="L152" s="50">
        <v>0.79644499999999996</v>
      </c>
      <c r="M152" s="86">
        <v>0.71312900000000001</v>
      </c>
      <c r="N152" s="103">
        <f t="shared" si="201"/>
        <v>0.77262422222222227</v>
      </c>
      <c r="P152" s="50">
        <v>0.82600799999999996</v>
      </c>
      <c r="Q152" s="50">
        <v>0.82112499999999999</v>
      </c>
      <c r="R152" s="77">
        <v>0.74901700000000004</v>
      </c>
      <c r="S152" s="50">
        <v>0.75292400000000004</v>
      </c>
      <c r="T152" s="50">
        <v>0.64671999999999996</v>
      </c>
      <c r="U152" s="43">
        <f t="shared" si="202"/>
        <v>0.75915880000000002</v>
      </c>
      <c r="W152" s="50">
        <v>0.72488300000000006</v>
      </c>
      <c r="X152" s="50">
        <v>0.92858700000000005</v>
      </c>
      <c r="Y152" s="50">
        <v>0.74765999999999999</v>
      </c>
      <c r="Z152" s="50">
        <v>0.79583899999999996</v>
      </c>
      <c r="AA152" s="50">
        <v>0.810589</v>
      </c>
      <c r="AB152" s="43">
        <f t="shared" si="203"/>
        <v>0.8015116000000001</v>
      </c>
      <c r="AD152" s="43">
        <f t="shared" si="204"/>
        <v>0.77776487407407402</v>
      </c>
      <c r="AE152" s="43">
        <f t="shared" si="205"/>
        <v>1.2493460196658394E-2</v>
      </c>
      <c r="AF152" s="43">
        <f t="shared" si="206"/>
        <v>19</v>
      </c>
      <c r="AS152" s="43"/>
      <c r="AU152" s="50">
        <v>0.82113700000000001</v>
      </c>
      <c r="AV152" s="50">
        <v>0.82619900000000002</v>
      </c>
      <c r="AW152" s="50">
        <v>0.61999300000000002</v>
      </c>
      <c r="AX152" s="50">
        <v>0.80848500000000001</v>
      </c>
      <c r="AY152" s="50">
        <v>1.0041530000000001</v>
      </c>
      <c r="AZ152" s="50">
        <v>0.65176299999999998</v>
      </c>
      <c r="BA152" s="50">
        <v>0.801624</v>
      </c>
      <c r="BB152" s="50">
        <v>0.71630000000000005</v>
      </c>
      <c r="BC152" s="50">
        <v>0.67777699999999996</v>
      </c>
      <c r="BD152" s="50">
        <v>0.96672400000000003</v>
      </c>
      <c r="BE152" s="50">
        <v>0.67791800000000002</v>
      </c>
      <c r="BF152" s="50">
        <v>0.61291300000000004</v>
      </c>
      <c r="BG152" s="50">
        <v>0.85535499999999998</v>
      </c>
      <c r="BH152" s="50">
        <v>0.595028</v>
      </c>
      <c r="BI152" s="50">
        <v>0.66681900000000005</v>
      </c>
      <c r="BJ152" s="50">
        <v>0.753799</v>
      </c>
      <c r="BK152" s="50">
        <v>0.73041800000000001</v>
      </c>
      <c r="BL152" s="43">
        <f t="shared" si="207"/>
        <v>0.75214147058823533</v>
      </c>
      <c r="BO152" s="50">
        <v>0.63333200000000001</v>
      </c>
      <c r="BP152" s="50">
        <v>0.59685299999999997</v>
      </c>
      <c r="BQ152" s="50">
        <v>0.62233700000000003</v>
      </c>
      <c r="BR152" s="50">
        <v>0.76913900000000002</v>
      </c>
      <c r="BS152" s="50">
        <v>0.52461800000000003</v>
      </c>
      <c r="BT152" s="50">
        <v>0.72862400000000005</v>
      </c>
      <c r="BU152" s="50">
        <v>0.65214000000000005</v>
      </c>
      <c r="BV152" s="50">
        <v>0.77073599999999998</v>
      </c>
      <c r="BW152" s="43">
        <f t="shared" si="208"/>
        <v>0.66222237500000003</v>
      </c>
      <c r="BZ152" s="50">
        <v>0.76261100000000004</v>
      </c>
      <c r="CA152" s="50">
        <v>0.879521</v>
      </c>
      <c r="CB152" s="50">
        <v>0.77283000000000002</v>
      </c>
      <c r="CC152" s="50">
        <v>0.68727000000000005</v>
      </c>
      <c r="CD152" s="43">
        <f t="shared" si="209"/>
        <v>0.77555799999999997</v>
      </c>
      <c r="CF152" s="43">
        <f t="shared" si="210"/>
        <v>0.72997394852941166</v>
      </c>
      <c r="CG152" s="43">
        <f t="shared" si="211"/>
        <v>3.4543645094317392E-2</v>
      </c>
      <c r="CH152" s="43">
        <f t="shared" si="212"/>
        <v>29</v>
      </c>
      <c r="CQ152" s="74"/>
      <c r="CR152" s="74"/>
      <c r="CS152" s="74"/>
      <c r="CT152" s="74"/>
      <c r="CU152" s="74"/>
      <c r="CV152" s="74"/>
      <c r="CW152" s="74"/>
      <c r="CX152" s="74"/>
      <c r="CY152" s="74"/>
      <c r="CZ152" s="82"/>
      <c r="DA152" s="74"/>
      <c r="EL152" s="74"/>
      <c r="EM152" s="74"/>
      <c r="EN152" s="74"/>
      <c r="EO152" s="74"/>
      <c r="EP152" s="74"/>
      <c r="HG152" s="74"/>
      <c r="HH152" s="74"/>
      <c r="HI152" s="74"/>
      <c r="HJ152" s="74"/>
      <c r="HK152" s="74"/>
      <c r="HL152" s="74"/>
      <c r="HM152" s="74"/>
      <c r="HN152" s="74"/>
      <c r="HO152" s="74"/>
      <c r="HP152" s="74"/>
      <c r="HQ152" s="74"/>
      <c r="HR152" s="74"/>
      <c r="HS152" s="74"/>
      <c r="HT152" s="74"/>
      <c r="HU152" s="74"/>
      <c r="HV152" s="74"/>
      <c r="HW152" s="74"/>
      <c r="HZ152" s="74"/>
      <c r="IA152" s="74"/>
      <c r="IB152" s="74"/>
      <c r="IC152" s="74"/>
      <c r="ID152" s="74"/>
      <c r="IE152" s="74"/>
      <c r="IF152" s="74"/>
      <c r="IG152" s="74"/>
      <c r="IH152" s="74"/>
      <c r="IJ152" s="74"/>
      <c r="IK152" s="74"/>
      <c r="IL152" s="74"/>
      <c r="IM152" s="74"/>
      <c r="IR152" s="74"/>
      <c r="IS152" s="74"/>
      <c r="IT152" s="74"/>
      <c r="IU152" s="74"/>
      <c r="IV152" s="74"/>
      <c r="JD152" s="74"/>
      <c r="JE152" s="74"/>
      <c r="JF152" s="74"/>
      <c r="JG152" s="74"/>
      <c r="JH152" s="74"/>
      <c r="JI152" s="74"/>
      <c r="JJ152" s="74"/>
      <c r="JK152" s="74"/>
      <c r="JL152" s="74"/>
      <c r="JM152" s="74"/>
      <c r="JN152" s="74"/>
      <c r="JO152" s="74"/>
      <c r="JP152" s="74"/>
      <c r="JQ152" s="74"/>
      <c r="JR152" s="74"/>
      <c r="JS152" s="74"/>
      <c r="JT152" s="74"/>
      <c r="JU152" s="74"/>
      <c r="JV152" s="74"/>
      <c r="JW152" s="74"/>
      <c r="JX152" s="74"/>
      <c r="JY152" s="74"/>
      <c r="JZ152" s="74"/>
      <c r="KA152" s="74"/>
      <c r="KB152" s="74"/>
      <c r="KC152" s="74"/>
      <c r="KE152" s="75"/>
      <c r="KF152" s="75"/>
      <c r="KG152" s="75"/>
      <c r="KH152" s="75"/>
      <c r="KI152" s="75"/>
      <c r="KQ152" s="74"/>
      <c r="KR152" s="74"/>
      <c r="KS152" s="74"/>
      <c r="KT152" s="74"/>
      <c r="KV152" s="75"/>
      <c r="KW152" s="75"/>
      <c r="KX152" s="75"/>
      <c r="KY152" s="75"/>
      <c r="KZ152" s="75"/>
      <c r="LA152" s="75"/>
      <c r="LB152" s="110"/>
      <c r="LC152" s="75"/>
      <c r="LE152" s="74"/>
      <c r="LF152" s="74"/>
      <c r="LG152" s="74"/>
      <c r="LH152" s="74"/>
      <c r="LN152" s="87"/>
      <c r="LO152" s="61"/>
      <c r="LR152" s="52"/>
      <c r="MC152" s="75"/>
      <c r="MD152" s="75"/>
      <c r="ME152" s="75"/>
      <c r="MF152" s="75"/>
      <c r="MG152" s="75"/>
      <c r="MH152" s="75"/>
      <c r="MI152" s="75"/>
      <c r="MJ152" s="75"/>
      <c r="MK152" s="75"/>
      <c r="ML152" s="75"/>
      <c r="MN152" s="74"/>
      <c r="MO152" s="74"/>
      <c r="MP152" s="74"/>
      <c r="MQ152" s="74"/>
      <c r="MT152" s="74"/>
      <c r="MU152" s="74"/>
      <c r="NF152" s="75"/>
      <c r="NH152" s="75"/>
      <c r="NI152" s="75"/>
      <c r="NJ152" s="75"/>
      <c r="NK152" s="75"/>
      <c r="NM152" s="75"/>
      <c r="NO152" s="74"/>
      <c r="NP152" s="74"/>
      <c r="NQ152" s="74"/>
      <c r="NR152" s="74"/>
      <c r="NS152" s="74"/>
      <c r="NU152" s="74"/>
      <c r="NV152" s="74"/>
    </row>
    <row r="153" spans="1:386" x14ac:dyDescent="0.2">
      <c r="A153" s="58">
        <v>81.94</v>
      </c>
      <c r="B153" s="43">
        <f t="shared" si="214"/>
        <v>76.5</v>
      </c>
      <c r="C153" s="43">
        <v>55</v>
      </c>
      <c r="E153" s="50">
        <v>0.71814800000000001</v>
      </c>
      <c r="F153" s="50">
        <v>0.82554799999999995</v>
      </c>
      <c r="G153" s="50">
        <v>0.92578700000000003</v>
      </c>
      <c r="H153" s="50">
        <v>0.65283500000000005</v>
      </c>
      <c r="I153" s="50">
        <v>0.92243799999999998</v>
      </c>
      <c r="J153" s="50">
        <v>0.67910700000000002</v>
      </c>
      <c r="K153" s="50">
        <v>0.75530200000000003</v>
      </c>
      <c r="L153" s="50">
        <v>0.799848</v>
      </c>
      <c r="M153" s="86">
        <v>0.72388799999999998</v>
      </c>
      <c r="N153" s="103">
        <f t="shared" si="201"/>
        <v>0.7781001111111111</v>
      </c>
      <c r="P153" s="50">
        <v>0.78641399999999995</v>
      </c>
      <c r="Q153" s="50">
        <v>0.82592399999999999</v>
      </c>
      <c r="R153" s="77">
        <v>0.75025900000000001</v>
      </c>
      <c r="S153" s="50">
        <v>0.75422900000000004</v>
      </c>
      <c r="T153" s="50">
        <v>0.64415699999999998</v>
      </c>
      <c r="U153" s="43">
        <f t="shared" si="202"/>
        <v>0.75219659999999999</v>
      </c>
      <c r="W153" s="50">
        <v>0.72564399999999996</v>
      </c>
      <c r="X153" s="50">
        <v>0.93808400000000003</v>
      </c>
      <c r="Y153" s="50">
        <v>0.75954999999999995</v>
      </c>
      <c r="Z153" s="50">
        <v>0.83675100000000002</v>
      </c>
      <c r="AA153" s="50">
        <v>0.80735599999999996</v>
      </c>
      <c r="AB153" s="43">
        <f t="shared" si="203"/>
        <v>0.81347700000000001</v>
      </c>
      <c r="AD153" s="43">
        <f t="shared" si="204"/>
        <v>0.78125790370370363</v>
      </c>
      <c r="AE153" s="43">
        <f t="shared" si="205"/>
        <v>1.7760448535846674E-2</v>
      </c>
      <c r="AF153" s="43">
        <f t="shared" si="206"/>
        <v>19</v>
      </c>
      <c r="AS153" s="43"/>
      <c r="AU153" s="50">
        <v>0.85171200000000002</v>
      </c>
      <c r="AV153" s="50">
        <v>0.82335999999999998</v>
      </c>
      <c r="AW153" s="50">
        <v>0.63780700000000001</v>
      </c>
      <c r="AX153" s="50">
        <v>0.837673</v>
      </c>
      <c r="AY153" s="50">
        <v>0.96127099999999999</v>
      </c>
      <c r="AZ153" s="50">
        <v>0.69019299999999995</v>
      </c>
      <c r="BA153" s="50">
        <v>0.85060500000000006</v>
      </c>
      <c r="BB153" s="50">
        <v>0.73443000000000003</v>
      </c>
      <c r="BC153" s="50">
        <v>0.68733900000000003</v>
      </c>
      <c r="BD153" s="50">
        <v>0.98556900000000003</v>
      </c>
      <c r="BE153" s="50">
        <v>0.67327199999999998</v>
      </c>
      <c r="BF153" s="50">
        <v>0.628444</v>
      </c>
      <c r="BG153" s="50">
        <v>0.81656899999999999</v>
      </c>
      <c r="BH153" s="50">
        <v>0.60853400000000002</v>
      </c>
      <c r="BI153" s="50">
        <v>0.627247</v>
      </c>
      <c r="BJ153" s="50">
        <v>0.75401399999999996</v>
      </c>
      <c r="BK153" s="50">
        <v>0.72617799999999999</v>
      </c>
      <c r="BL153" s="43">
        <f t="shared" si="207"/>
        <v>0.75848335294117653</v>
      </c>
      <c r="BO153" s="50">
        <v>0.63920999999999994</v>
      </c>
      <c r="BP153" s="50">
        <v>0.614456</v>
      </c>
      <c r="BQ153" s="50">
        <v>0.62218499999999999</v>
      </c>
      <c r="BR153" s="50">
        <v>0.77390800000000004</v>
      </c>
      <c r="BS153" s="50">
        <v>0.50604000000000005</v>
      </c>
      <c r="BT153" s="50">
        <v>0.72165199999999996</v>
      </c>
      <c r="BU153" s="50">
        <v>0.66857800000000001</v>
      </c>
      <c r="BV153" s="50">
        <v>0.79105000000000003</v>
      </c>
      <c r="BW153" s="43">
        <f t="shared" si="208"/>
        <v>0.66713487500000002</v>
      </c>
      <c r="BZ153" s="50">
        <v>0.76246599999999998</v>
      </c>
      <c r="CA153" s="50">
        <v>0.919265</v>
      </c>
      <c r="CB153" s="50">
        <v>0.78882399999999997</v>
      </c>
      <c r="CC153" s="50">
        <v>0.69678899999999999</v>
      </c>
      <c r="CD153" s="43">
        <f t="shared" si="209"/>
        <v>0.79183599999999998</v>
      </c>
      <c r="CF153" s="43">
        <f t="shared" si="210"/>
        <v>0.73915140931372558</v>
      </c>
      <c r="CG153" s="43">
        <f t="shared" si="211"/>
        <v>3.7273250807952574E-2</v>
      </c>
      <c r="CH153" s="43">
        <f t="shared" si="212"/>
        <v>29</v>
      </c>
      <c r="CQ153" s="74"/>
      <c r="CR153" s="74"/>
      <c r="CS153" s="74"/>
      <c r="CT153" s="74"/>
      <c r="CU153" s="74"/>
      <c r="CV153" s="74"/>
      <c r="CW153" s="74"/>
      <c r="CX153" s="74"/>
      <c r="CY153" s="74"/>
      <c r="CZ153" s="82"/>
      <c r="DA153" s="74"/>
      <c r="EL153" s="74"/>
      <c r="EM153" s="74"/>
      <c r="EN153" s="74"/>
      <c r="EO153" s="74"/>
      <c r="EP153" s="74"/>
      <c r="HG153" s="74"/>
      <c r="HH153" s="74"/>
      <c r="HI153" s="74"/>
      <c r="HJ153" s="74"/>
      <c r="HK153" s="74"/>
      <c r="HL153" s="74"/>
      <c r="HM153" s="74"/>
      <c r="HN153" s="74"/>
      <c r="HO153" s="74"/>
      <c r="HP153" s="74"/>
      <c r="HQ153" s="74"/>
      <c r="HR153" s="74"/>
      <c r="HS153" s="74"/>
      <c r="HT153" s="74"/>
      <c r="HU153" s="74"/>
      <c r="HV153" s="74"/>
      <c r="HW153" s="74"/>
      <c r="HZ153" s="74"/>
      <c r="IA153" s="74"/>
      <c r="IB153" s="74"/>
      <c r="IC153" s="74"/>
      <c r="ID153" s="74"/>
      <c r="IE153" s="74"/>
      <c r="IF153" s="74"/>
      <c r="IG153" s="74"/>
      <c r="IH153" s="74"/>
      <c r="IJ153" s="74"/>
      <c r="IK153" s="74"/>
      <c r="IL153" s="74"/>
      <c r="IM153" s="74"/>
      <c r="IR153" s="74"/>
      <c r="IS153" s="74"/>
      <c r="IT153" s="74"/>
      <c r="IU153" s="74"/>
      <c r="IV153" s="74"/>
      <c r="JD153" s="74"/>
      <c r="JE153" s="74"/>
      <c r="JF153" s="74"/>
      <c r="JG153" s="74"/>
      <c r="JH153" s="74"/>
      <c r="JI153" s="74"/>
      <c r="JJ153" s="74"/>
      <c r="JK153" s="74"/>
      <c r="JL153" s="74"/>
      <c r="JM153" s="74"/>
      <c r="JN153" s="74"/>
      <c r="JO153" s="74"/>
      <c r="JP153" s="74"/>
      <c r="JQ153" s="74"/>
      <c r="JR153" s="74"/>
      <c r="JS153" s="74"/>
      <c r="JT153" s="74"/>
      <c r="JU153" s="74"/>
      <c r="JV153" s="74"/>
      <c r="JW153" s="74"/>
      <c r="JX153" s="74"/>
      <c r="JY153" s="74"/>
      <c r="JZ153" s="74"/>
      <c r="KA153" s="74"/>
      <c r="KB153" s="74"/>
      <c r="KC153" s="74"/>
      <c r="KE153" s="75"/>
      <c r="KF153" s="75"/>
      <c r="KG153" s="75"/>
      <c r="KH153" s="75"/>
      <c r="KI153" s="75"/>
      <c r="KQ153" s="74"/>
      <c r="KR153" s="74"/>
      <c r="KS153" s="74"/>
      <c r="KT153" s="74"/>
      <c r="KV153" s="75"/>
      <c r="KW153" s="75"/>
      <c r="KX153" s="75"/>
      <c r="KY153" s="75"/>
      <c r="KZ153" s="75"/>
      <c r="LA153" s="75"/>
      <c r="LB153" s="110"/>
      <c r="LC153" s="75"/>
      <c r="LE153" s="74"/>
      <c r="LF153" s="74"/>
      <c r="LG153" s="74"/>
      <c r="LH153" s="74"/>
      <c r="LN153" s="87"/>
      <c r="LO153" s="61"/>
      <c r="LR153" s="52"/>
      <c r="MC153" s="75"/>
      <c r="MD153" s="75"/>
      <c r="ME153" s="75"/>
      <c r="MF153" s="75"/>
      <c r="MG153" s="75"/>
      <c r="MH153" s="75"/>
      <c r="MI153" s="75"/>
      <c r="MJ153" s="75"/>
      <c r="MK153" s="75"/>
      <c r="ML153" s="75"/>
      <c r="MN153" s="74"/>
      <c r="MO153" s="74"/>
      <c r="MP153" s="74"/>
      <c r="MQ153" s="74"/>
      <c r="MT153" s="74"/>
      <c r="MU153" s="74"/>
      <c r="NF153" s="75"/>
      <c r="NH153" s="75"/>
      <c r="NI153" s="75"/>
      <c r="NJ153" s="75"/>
      <c r="NK153" s="75"/>
      <c r="NM153" s="75"/>
      <c r="NO153" s="74"/>
      <c r="NP153" s="74"/>
      <c r="NQ153" s="74"/>
      <c r="NR153" s="74"/>
      <c r="NS153" s="74"/>
      <c r="NU153" s="74"/>
      <c r="NV153" s="74"/>
    </row>
    <row r="154" spans="1:386" x14ac:dyDescent="0.2">
      <c r="A154" s="58">
        <v>83.53</v>
      </c>
      <c r="B154" s="43">
        <f t="shared" si="214"/>
        <v>78</v>
      </c>
      <c r="C154" s="43">
        <v>56</v>
      </c>
      <c r="E154" s="50">
        <v>0.73468900000000004</v>
      </c>
      <c r="F154" s="50">
        <v>0.84119200000000005</v>
      </c>
      <c r="G154" s="50">
        <v>0.93247800000000003</v>
      </c>
      <c r="H154" s="50">
        <v>0.66050900000000001</v>
      </c>
      <c r="I154" s="50">
        <v>0.89706699999999995</v>
      </c>
      <c r="J154" s="50">
        <v>0.68688800000000005</v>
      </c>
      <c r="K154" s="50">
        <v>0.76512000000000002</v>
      </c>
      <c r="L154" s="50">
        <v>0.79799100000000001</v>
      </c>
      <c r="M154" s="86">
        <v>0.70808499999999996</v>
      </c>
      <c r="N154" s="103">
        <f t="shared" si="201"/>
        <v>0.78044655555555531</v>
      </c>
      <c r="P154" s="50">
        <v>0.80176099999999995</v>
      </c>
      <c r="Q154" s="50">
        <v>0.82259199999999999</v>
      </c>
      <c r="R154" s="77">
        <v>0.74928099999999997</v>
      </c>
      <c r="S154" s="50">
        <v>0.76219499999999996</v>
      </c>
      <c r="T154" s="50">
        <v>0.63045799999999996</v>
      </c>
      <c r="U154" s="43">
        <f t="shared" si="202"/>
        <v>0.75325740000000008</v>
      </c>
      <c r="W154" s="50">
        <v>0.73645000000000005</v>
      </c>
      <c r="X154" s="50">
        <v>0.92525400000000002</v>
      </c>
      <c r="Y154" s="50">
        <v>0.75918699999999995</v>
      </c>
      <c r="Z154" s="50">
        <v>0.86260099999999995</v>
      </c>
      <c r="AA154" s="50">
        <v>0.80535400000000001</v>
      </c>
      <c r="AB154" s="43">
        <f t="shared" si="203"/>
        <v>0.81776920000000008</v>
      </c>
      <c r="AD154" s="43">
        <f t="shared" si="204"/>
        <v>0.78382438518518516</v>
      </c>
      <c r="AE154" s="43">
        <f t="shared" si="205"/>
        <v>1.8699379531284848E-2</v>
      </c>
      <c r="AF154" s="43">
        <f t="shared" si="206"/>
        <v>19</v>
      </c>
      <c r="AS154" s="43"/>
      <c r="AU154" s="50">
        <v>0.83449300000000004</v>
      </c>
      <c r="AV154" s="50">
        <v>0.85503200000000001</v>
      </c>
      <c r="AW154" s="50">
        <v>0.63216399999999995</v>
      </c>
      <c r="AX154" s="50">
        <v>0.84080299999999997</v>
      </c>
      <c r="AY154" s="50">
        <v>0.97358699999999998</v>
      </c>
      <c r="AZ154" s="50">
        <v>0.63397599999999998</v>
      </c>
      <c r="BA154" s="50">
        <v>0.81629700000000005</v>
      </c>
      <c r="BB154" s="50">
        <v>0.72370100000000004</v>
      </c>
      <c r="BC154" s="50">
        <v>0.69428599999999996</v>
      </c>
      <c r="BD154" s="50">
        <v>0.95672400000000002</v>
      </c>
      <c r="BE154" s="50">
        <v>0.68593899999999997</v>
      </c>
      <c r="BF154" s="50">
        <v>0.59903499999999998</v>
      </c>
      <c r="BG154" s="50">
        <v>0.84878100000000001</v>
      </c>
      <c r="BH154" s="50">
        <v>0.61518399999999995</v>
      </c>
      <c r="BI154" s="50">
        <v>0.65322100000000005</v>
      </c>
      <c r="BJ154" s="50">
        <v>0.76766199999999996</v>
      </c>
      <c r="BK154" s="50">
        <v>0.75118799999999997</v>
      </c>
      <c r="BL154" s="43">
        <f t="shared" si="207"/>
        <v>0.75776900000000014</v>
      </c>
      <c r="BO154" s="50">
        <v>0.65009300000000003</v>
      </c>
      <c r="BP154" s="50">
        <v>0.62327999999999995</v>
      </c>
      <c r="BQ154" s="50">
        <v>0.61522699999999997</v>
      </c>
      <c r="BR154" s="50">
        <v>0.769598</v>
      </c>
      <c r="BS154" s="50">
        <v>0.52307800000000004</v>
      </c>
      <c r="BT154" s="50">
        <v>0.71465999999999996</v>
      </c>
      <c r="BU154" s="50">
        <v>0.65387300000000004</v>
      </c>
      <c r="BV154" s="50">
        <v>0.78705700000000001</v>
      </c>
      <c r="BW154" s="43">
        <f t="shared" si="208"/>
        <v>0.66710824999999996</v>
      </c>
      <c r="BZ154" s="50">
        <v>0.76276999999999995</v>
      </c>
      <c r="CA154" s="50">
        <v>0.91108500000000003</v>
      </c>
      <c r="CB154" s="50">
        <v>0.78295499999999996</v>
      </c>
      <c r="CC154" s="50">
        <v>0.69344099999999997</v>
      </c>
      <c r="CD154" s="43">
        <f t="shared" si="209"/>
        <v>0.78756274999999998</v>
      </c>
      <c r="CF154" s="43">
        <f t="shared" si="210"/>
        <v>0.73748000000000002</v>
      </c>
      <c r="CG154" s="43">
        <f t="shared" si="211"/>
        <v>3.622179032623183E-2</v>
      </c>
      <c r="CH154" s="43">
        <f t="shared" si="212"/>
        <v>29</v>
      </c>
      <c r="CQ154" s="74"/>
      <c r="CR154" s="74"/>
      <c r="CS154" s="74"/>
      <c r="CT154" s="74"/>
      <c r="CU154" s="74"/>
      <c r="CV154" s="74"/>
      <c r="CW154" s="74"/>
      <c r="CX154" s="74"/>
      <c r="CY154" s="74"/>
      <c r="CZ154" s="82"/>
      <c r="DA154" s="74"/>
      <c r="EL154" s="74"/>
      <c r="EM154" s="74"/>
      <c r="EN154" s="74"/>
      <c r="EO154" s="74"/>
      <c r="EP154" s="74"/>
      <c r="HG154" s="74"/>
      <c r="HH154" s="74"/>
      <c r="HI154" s="74"/>
      <c r="HJ154" s="74"/>
      <c r="HK154" s="74"/>
      <c r="HL154" s="74"/>
      <c r="HM154" s="74"/>
      <c r="HN154" s="74"/>
      <c r="HO154" s="74"/>
      <c r="HP154" s="74"/>
      <c r="HQ154" s="74"/>
      <c r="HR154" s="74"/>
      <c r="HS154" s="74"/>
      <c r="HT154" s="74"/>
      <c r="HU154" s="74"/>
      <c r="HV154" s="74"/>
      <c r="HW154" s="74"/>
      <c r="HZ154" s="74"/>
      <c r="IA154" s="74"/>
      <c r="IB154" s="74"/>
      <c r="IC154" s="74"/>
      <c r="ID154" s="74"/>
      <c r="IE154" s="74"/>
      <c r="IF154" s="74"/>
      <c r="IG154" s="74"/>
      <c r="IH154" s="74"/>
      <c r="IJ154" s="74"/>
      <c r="IK154" s="74"/>
      <c r="IL154" s="74"/>
      <c r="IM154" s="74"/>
      <c r="IR154" s="74"/>
      <c r="IS154" s="74"/>
      <c r="IT154" s="74"/>
      <c r="IU154" s="74"/>
      <c r="IV154" s="74"/>
      <c r="JD154" s="74"/>
      <c r="JE154" s="74"/>
      <c r="JF154" s="74"/>
      <c r="JG154" s="74"/>
      <c r="JH154" s="74"/>
      <c r="JI154" s="74"/>
      <c r="JJ154" s="74"/>
      <c r="JK154" s="74"/>
      <c r="JL154" s="74"/>
      <c r="JM154" s="74"/>
      <c r="JN154" s="74"/>
      <c r="JO154" s="74"/>
      <c r="JP154" s="74"/>
      <c r="JQ154" s="74"/>
      <c r="JR154" s="74"/>
      <c r="JS154" s="74"/>
      <c r="JT154" s="74"/>
      <c r="JU154" s="74"/>
      <c r="JV154" s="74"/>
      <c r="JW154" s="74"/>
      <c r="JX154" s="74"/>
      <c r="JY154" s="74"/>
      <c r="JZ154" s="74"/>
      <c r="KA154" s="74"/>
      <c r="KB154" s="74"/>
      <c r="KC154" s="74"/>
      <c r="KE154" s="75"/>
      <c r="KF154" s="75"/>
      <c r="KG154" s="75"/>
      <c r="KH154" s="75"/>
      <c r="KI154" s="75"/>
      <c r="KQ154" s="74"/>
      <c r="KR154" s="74"/>
      <c r="KS154" s="74"/>
      <c r="KT154" s="74"/>
      <c r="KV154" s="75"/>
      <c r="KW154" s="75"/>
      <c r="KX154" s="75"/>
      <c r="KY154" s="75"/>
      <c r="KZ154" s="75"/>
      <c r="LA154" s="75"/>
      <c r="LB154" s="110"/>
      <c r="LC154" s="75"/>
      <c r="LE154" s="74"/>
      <c r="LF154" s="74"/>
      <c r="LG154" s="74"/>
      <c r="LH154" s="74"/>
      <c r="LN154" s="87"/>
      <c r="LO154" s="61"/>
      <c r="LR154" s="52"/>
      <c r="MC154" s="75"/>
      <c r="MD154" s="75"/>
      <c r="ME154" s="75"/>
      <c r="MF154" s="75"/>
      <c r="MG154" s="75"/>
      <c r="MH154" s="75"/>
      <c r="MI154" s="75"/>
      <c r="MJ154" s="75"/>
      <c r="MK154" s="75"/>
      <c r="ML154" s="75"/>
      <c r="MN154" s="74"/>
      <c r="MO154" s="74"/>
      <c r="MP154" s="74"/>
      <c r="MQ154" s="74"/>
      <c r="MT154" s="74"/>
      <c r="MU154" s="74"/>
      <c r="NF154" s="75"/>
      <c r="NH154" s="75"/>
      <c r="NI154" s="75"/>
      <c r="NJ154" s="75"/>
      <c r="NK154" s="75"/>
      <c r="NM154" s="75"/>
      <c r="NO154" s="74"/>
      <c r="NP154" s="74"/>
      <c r="NQ154" s="74"/>
      <c r="NR154" s="74"/>
      <c r="NS154" s="74"/>
      <c r="NU154" s="74"/>
      <c r="NV154" s="74"/>
    </row>
    <row r="155" spans="1:386" x14ac:dyDescent="0.2">
      <c r="A155" s="58">
        <v>85.13</v>
      </c>
      <c r="B155" s="43">
        <f t="shared" si="214"/>
        <v>79.5</v>
      </c>
      <c r="C155" s="43">
        <v>57</v>
      </c>
      <c r="E155" s="50">
        <v>0.73900399999999999</v>
      </c>
      <c r="F155" s="50">
        <v>0.83769499999999997</v>
      </c>
      <c r="G155" s="50">
        <v>0.93388300000000002</v>
      </c>
      <c r="H155" s="50">
        <v>0.66686299999999998</v>
      </c>
      <c r="I155" s="50">
        <v>0.93818999999999997</v>
      </c>
      <c r="J155" s="50">
        <v>0.67898099999999995</v>
      </c>
      <c r="K155" s="50">
        <v>0.76605299999999998</v>
      </c>
      <c r="L155" s="50">
        <v>0.79692499999999999</v>
      </c>
      <c r="M155" s="86">
        <v>0.69395399999999996</v>
      </c>
      <c r="N155" s="103">
        <f t="shared" si="201"/>
        <v>0.78350533333333339</v>
      </c>
      <c r="P155" s="50">
        <v>0.82721500000000003</v>
      </c>
      <c r="Q155" s="50">
        <v>0.81403599999999998</v>
      </c>
      <c r="R155" s="77">
        <v>0.74521899999999996</v>
      </c>
      <c r="S155" s="50">
        <v>0.76065700000000003</v>
      </c>
      <c r="T155" s="50">
        <v>0.65628500000000001</v>
      </c>
      <c r="U155" s="43">
        <f t="shared" si="202"/>
        <v>0.76068240000000009</v>
      </c>
      <c r="W155" s="50">
        <v>0.72281600000000001</v>
      </c>
      <c r="X155" s="50">
        <v>0.93396000000000001</v>
      </c>
      <c r="Y155" s="50">
        <v>0.76377700000000004</v>
      </c>
      <c r="Z155" s="50">
        <v>0.82171799999999995</v>
      </c>
      <c r="AA155" s="50">
        <v>0.821295</v>
      </c>
      <c r="AB155" s="43">
        <f t="shared" si="203"/>
        <v>0.81271319999999991</v>
      </c>
      <c r="AD155" s="43">
        <f t="shared" si="204"/>
        <v>0.78563364444444461</v>
      </c>
      <c r="AE155" s="43">
        <f t="shared" si="205"/>
        <v>1.5057648314608034E-2</v>
      </c>
      <c r="AF155" s="43">
        <f t="shared" si="206"/>
        <v>19</v>
      </c>
      <c r="AS155" s="43"/>
      <c r="AU155" s="50">
        <v>0.81341200000000002</v>
      </c>
      <c r="AV155" s="50">
        <v>0.84407200000000004</v>
      </c>
      <c r="AW155" s="50">
        <v>0.66993000000000003</v>
      </c>
      <c r="AX155" s="50">
        <v>0.83354300000000003</v>
      </c>
      <c r="AY155" s="50">
        <v>1.0321400000000001</v>
      </c>
      <c r="AZ155" s="50">
        <v>0.60660400000000003</v>
      </c>
      <c r="BA155" s="50">
        <v>0.83360800000000002</v>
      </c>
      <c r="BB155" s="50">
        <v>0.73843400000000003</v>
      </c>
      <c r="BC155" s="50">
        <v>0.69494500000000003</v>
      </c>
      <c r="BD155" s="50">
        <v>0.95269999999999999</v>
      </c>
      <c r="BE155" s="50">
        <v>0.68578399999999995</v>
      </c>
      <c r="BF155" s="50">
        <v>0.62111300000000003</v>
      </c>
      <c r="BG155" s="50">
        <v>0.85117299999999996</v>
      </c>
      <c r="BH155" s="50">
        <v>0.62141800000000003</v>
      </c>
      <c r="BI155" s="50">
        <v>0.62304499999999996</v>
      </c>
      <c r="BJ155" s="50">
        <v>0.77199700000000004</v>
      </c>
      <c r="BK155" s="50">
        <v>0.75704199999999999</v>
      </c>
      <c r="BL155" s="43">
        <f t="shared" si="207"/>
        <v>0.76182117647058811</v>
      </c>
      <c r="BO155" s="50">
        <v>0.63819599999999999</v>
      </c>
      <c r="BP155" s="50">
        <v>0.61004999999999998</v>
      </c>
      <c r="BQ155" s="50">
        <v>0.60312699999999997</v>
      </c>
      <c r="BR155" s="50">
        <v>0.77093100000000003</v>
      </c>
      <c r="BS155" s="50">
        <v>0.51402000000000003</v>
      </c>
      <c r="BT155" s="50">
        <v>0.72452300000000003</v>
      </c>
      <c r="BU155" s="50">
        <v>0.664103</v>
      </c>
      <c r="BV155" s="50">
        <v>0.82511500000000004</v>
      </c>
      <c r="BW155" s="43">
        <f t="shared" si="208"/>
        <v>0.66875812499999998</v>
      </c>
      <c r="BZ155" s="50">
        <v>0.76190899999999995</v>
      </c>
      <c r="CA155" s="50">
        <v>0.91131200000000001</v>
      </c>
      <c r="CB155" s="50">
        <v>0.801651</v>
      </c>
      <c r="CC155" s="50">
        <v>0.70297399999999999</v>
      </c>
      <c r="CD155" s="43">
        <f t="shared" si="209"/>
        <v>0.79446149999999993</v>
      </c>
      <c r="CF155" s="43">
        <f t="shared" si="210"/>
        <v>0.74168026715686264</v>
      </c>
      <c r="CG155" s="43">
        <f t="shared" si="211"/>
        <v>3.7658893560421368E-2</v>
      </c>
      <c r="CH155" s="43">
        <f t="shared" si="212"/>
        <v>29</v>
      </c>
      <c r="CQ155" s="74"/>
      <c r="CR155" s="74"/>
      <c r="CS155" s="74"/>
      <c r="CT155" s="74"/>
      <c r="CU155" s="74"/>
      <c r="CV155" s="74"/>
      <c r="CW155" s="74"/>
      <c r="CX155" s="74"/>
      <c r="CY155" s="74"/>
      <c r="CZ155" s="82"/>
      <c r="DA155" s="74"/>
      <c r="EL155" s="74"/>
      <c r="EM155" s="74"/>
      <c r="EN155" s="74"/>
      <c r="EO155" s="74"/>
      <c r="EP155" s="74"/>
      <c r="HG155" s="74"/>
      <c r="HH155" s="74"/>
      <c r="HI155" s="74"/>
      <c r="HJ155" s="74"/>
      <c r="HK155" s="74"/>
      <c r="HL155" s="74"/>
      <c r="HM155" s="74"/>
      <c r="HN155" s="74"/>
      <c r="HO155" s="74"/>
      <c r="HP155" s="74"/>
      <c r="HQ155" s="74"/>
      <c r="HR155" s="74"/>
      <c r="HS155" s="74"/>
      <c r="HT155" s="74"/>
      <c r="HU155" s="74"/>
      <c r="HV155" s="74"/>
      <c r="HW155" s="74"/>
      <c r="HZ155" s="74"/>
      <c r="IA155" s="74"/>
      <c r="IB155" s="74"/>
      <c r="IC155" s="74"/>
      <c r="ID155" s="74"/>
      <c r="IE155" s="74"/>
      <c r="IF155" s="74"/>
      <c r="IG155" s="74"/>
      <c r="IH155" s="74"/>
      <c r="IJ155" s="74"/>
      <c r="IK155" s="74"/>
      <c r="IL155" s="74"/>
      <c r="IM155" s="74"/>
      <c r="IR155" s="74"/>
      <c r="IS155" s="74"/>
      <c r="IT155" s="74"/>
      <c r="IU155" s="74"/>
      <c r="IV155" s="74"/>
      <c r="JD155" s="74"/>
      <c r="JE155" s="74"/>
      <c r="JF155" s="74"/>
      <c r="JG155" s="74"/>
      <c r="JH155" s="74"/>
      <c r="JI155" s="74"/>
      <c r="JJ155" s="74"/>
      <c r="JK155" s="74"/>
      <c r="JL155" s="74"/>
      <c r="JM155" s="74"/>
      <c r="JN155" s="74"/>
      <c r="JO155" s="74"/>
      <c r="JP155" s="74"/>
      <c r="JQ155" s="74"/>
      <c r="JR155" s="74"/>
      <c r="JS155" s="74"/>
      <c r="JT155" s="74"/>
      <c r="JU155" s="74"/>
      <c r="JV155" s="74"/>
      <c r="JW155" s="74"/>
      <c r="JX155" s="74"/>
      <c r="JY155" s="74"/>
      <c r="JZ155" s="74"/>
      <c r="KA155" s="74"/>
      <c r="KB155" s="74"/>
      <c r="KC155" s="74"/>
      <c r="KE155" s="75"/>
      <c r="KF155" s="75"/>
      <c r="KG155" s="75"/>
      <c r="KH155" s="75"/>
      <c r="KI155" s="75"/>
      <c r="KQ155" s="74"/>
      <c r="KR155" s="74"/>
      <c r="KS155" s="74"/>
      <c r="KT155" s="74"/>
      <c r="KV155" s="75"/>
      <c r="KW155" s="75"/>
      <c r="KX155" s="75"/>
      <c r="KY155" s="75"/>
      <c r="KZ155" s="75"/>
      <c r="LA155" s="75"/>
      <c r="LB155" s="110"/>
      <c r="LC155" s="75"/>
      <c r="LE155" s="74"/>
      <c r="LF155" s="74"/>
      <c r="LG155" s="74"/>
      <c r="LH155" s="74"/>
      <c r="LN155" s="87"/>
      <c r="LO155" s="61"/>
      <c r="LR155" s="52"/>
      <c r="MC155" s="75"/>
      <c r="MD155" s="75"/>
      <c r="ME155" s="75"/>
      <c r="MF155" s="75"/>
      <c r="MG155" s="75"/>
      <c r="MH155" s="75"/>
      <c r="MI155" s="75"/>
      <c r="MJ155" s="75"/>
      <c r="MK155" s="75"/>
      <c r="ML155" s="75"/>
      <c r="MN155" s="74"/>
      <c r="MO155" s="74"/>
      <c r="MP155" s="74"/>
      <c r="MQ155" s="74"/>
      <c r="MT155" s="74"/>
      <c r="MU155" s="74"/>
      <c r="NF155" s="75"/>
      <c r="NH155" s="75"/>
      <c r="NI155" s="75"/>
      <c r="NJ155" s="75"/>
      <c r="NK155" s="75"/>
      <c r="NM155" s="75"/>
      <c r="NO155" s="74"/>
      <c r="NP155" s="74"/>
      <c r="NQ155" s="74"/>
      <c r="NR155" s="74"/>
      <c r="NS155" s="74"/>
      <c r="NU155" s="74"/>
      <c r="NV155" s="74"/>
    </row>
    <row r="156" spans="1:386" x14ac:dyDescent="0.2">
      <c r="A156" s="58">
        <v>86.73</v>
      </c>
      <c r="B156" s="43">
        <f t="shared" si="214"/>
        <v>81</v>
      </c>
      <c r="C156" s="43">
        <v>58</v>
      </c>
      <c r="E156" s="50">
        <v>0.71459499999999998</v>
      </c>
      <c r="F156" s="50">
        <v>0.847078</v>
      </c>
      <c r="G156" s="50">
        <v>0.92930999999999997</v>
      </c>
      <c r="H156" s="50">
        <v>0.65243399999999996</v>
      </c>
      <c r="I156" s="50">
        <v>0.93903599999999998</v>
      </c>
      <c r="J156" s="50">
        <v>0.68421399999999999</v>
      </c>
      <c r="K156" s="50">
        <v>0.77234199999999997</v>
      </c>
      <c r="L156" s="50">
        <v>0.79862</v>
      </c>
      <c r="M156" s="86">
        <v>0.69136399999999998</v>
      </c>
      <c r="N156" s="103">
        <f t="shared" si="201"/>
        <v>0.78099922222222218</v>
      </c>
      <c r="P156" s="50">
        <v>0.85490299999999997</v>
      </c>
      <c r="Q156" s="50">
        <v>0.83708099999999996</v>
      </c>
      <c r="R156" s="77">
        <v>0.73763999999999996</v>
      </c>
      <c r="S156" s="50">
        <v>0.78237599999999996</v>
      </c>
      <c r="T156" s="50">
        <v>0.64512499999999995</v>
      </c>
      <c r="U156" s="43">
        <f t="shared" si="202"/>
        <v>0.77142500000000003</v>
      </c>
      <c r="W156" s="50">
        <v>0.72001400000000004</v>
      </c>
      <c r="X156" s="50">
        <v>0.94062999999999997</v>
      </c>
      <c r="Y156" s="50">
        <v>0.74311700000000003</v>
      </c>
      <c r="Z156" s="50">
        <v>0.82122499999999998</v>
      </c>
      <c r="AA156" s="50">
        <v>0.81086400000000003</v>
      </c>
      <c r="AB156" s="43">
        <f t="shared" si="203"/>
        <v>0.80716999999999994</v>
      </c>
      <c r="AD156" s="43">
        <f t="shared" si="204"/>
        <v>0.78653140740740746</v>
      </c>
      <c r="AE156" s="43">
        <f t="shared" si="205"/>
        <v>1.0683009266156946E-2</v>
      </c>
      <c r="AF156" s="43">
        <f t="shared" si="206"/>
        <v>19</v>
      </c>
      <c r="AS156" s="43"/>
      <c r="AU156" s="50">
        <v>0.80229700000000004</v>
      </c>
      <c r="AV156" s="50">
        <v>0.815724</v>
      </c>
      <c r="AW156" s="50">
        <v>0.64934999999999998</v>
      </c>
      <c r="AX156" s="50">
        <v>0.82587200000000005</v>
      </c>
      <c r="AY156" s="50">
        <v>0.978348</v>
      </c>
      <c r="AZ156" s="50">
        <v>0.61791200000000002</v>
      </c>
      <c r="BA156" s="50">
        <v>0.80883700000000003</v>
      </c>
      <c r="BB156" s="50">
        <v>0.74615200000000004</v>
      </c>
      <c r="BC156" s="50">
        <v>0.68576099999999995</v>
      </c>
      <c r="BD156" s="50">
        <v>0.96824299999999996</v>
      </c>
      <c r="BE156" s="50">
        <v>0.68007399999999996</v>
      </c>
      <c r="BF156" s="50">
        <v>0.61482999999999999</v>
      </c>
      <c r="BG156" s="50">
        <v>0.85123000000000004</v>
      </c>
      <c r="BH156" s="50">
        <v>0.62958599999999998</v>
      </c>
      <c r="BI156" s="50">
        <v>0.61039500000000002</v>
      </c>
      <c r="BJ156" s="50">
        <v>0.73133000000000004</v>
      </c>
      <c r="BK156" s="50">
        <v>0.73801099999999997</v>
      </c>
      <c r="BL156" s="43">
        <f t="shared" si="207"/>
        <v>0.75023247058823528</v>
      </c>
      <c r="BO156" s="50">
        <v>0.64539899999999994</v>
      </c>
      <c r="BP156" s="50">
        <v>0.613375</v>
      </c>
      <c r="BQ156" s="50">
        <v>0.59606599999999998</v>
      </c>
      <c r="BR156" s="50">
        <v>0.77107300000000001</v>
      </c>
      <c r="BS156" s="50">
        <v>0.53898000000000001</v>
      </c>
      <c r="BT156" s="50">
        <v>0.719329</v>
      </c>
      <c r="BU156" s="50">
        <v>0.66538399999999998</v>
      </c>
      <c r="BV156" s="50">
        <v>0.83932399999999996</v>
      </c>
      <c r="BW156" s="43">
        <f t="shared" si="208"/>
        <v>0.67361625000000003</v>
      </c>
      <c r="BZ156" s="50">
        <v>0.78265099999999999</v>
      </c>
      <c r="CA156" s="50">
        <v>0.89509300000000003</v>
      </c>
      <c r="CB156" s="50">
        <v>0.79215199999999997</v>
      </c>
      <c r="CC156" s="50">
        <v>0.70161200000000001</v>
      </c>
      <c r="CD156" s="43">
        <f t="shared" si="209"/>
        <v>0.79287700000000005</v>
      </c>
      <c r="CF156" s="43">
        <f t="shared" si="210"/>
        <v>0.73890857352941186</v>
      </c>
      <c r="CG156" s="43">
        <f t="shared" si="211"/>
        <v>3.4890087446578816E-2</v>
      </c>
      <c r="CH156" s="43">
        <f t="shared" si="212"/>
        <v>29</v>
      </c>
      <c r="CQ156" s="74"/>
      <c r="CR156" s="74"/>
      <c r="CS156" s="74"/>
      <c r="CT156" s="74"/>
      <c r="CU156" s="74"/>
      <c r="CV156" s="74"/>
      <c r="CW156" s="74"/>
      <c r="CX156" s="74"/>
      <c r="CY156" s="74"/>
      <c r="CZ156" s="82"/>
      <c r="DA156" s="74"/>
      <c r="EL156" s="74"/>
      <c r="EM156" s="74"/>
      <c r="EN156" s="74"/>
      <c r="EO156" s="74"/>
      <c r="EP156" s="74"/>
      <c r="HG156" s="74"/>
      <c r="HH156" s="74"/>
      <c r="HI156" s="74"/>
      <c r="HJ156" s="74"/>
      <c r="HK156" s="74"/>
      <c r="HL156" s="74"/>
      <c r="HM156" s="74"/>
      <c r="HN156" s="74"/>
      <c r="HO156" s="74"/>
      <c r="HP156" s="74"/>
      <c r="HQ156" s="74"/>
      <c r="HR156" s="74"/>
      <c r="HS156" s="74"/>
      <c r="HT156" s="74"/>
      <c r="HU156" s="74"/>
      <c r="HV156" s="74"/>
      <c r="HW156" s="74"/>
      <c r="HZ156" s="74"/>
      <c r="IA156" s="74"/>
      <c r="IB156" s="74"/>
      <c r="IC156" s="74"/>
      <c r="ID156" s="74"/>
      <c r="IE156" s="74"/>
      <c r="IF156" s="74"/>
      <c r="IG156" s="74"/>
      <c r="IH156" s="74"/>
      <c r="IJ156" s="74"/>
      <c r="IK156" s="74"/>
      <c r="IL156" s="74"/>
      <c r="IM156" s="74"/>
      <c r="IR156" s="74"/>
      <c r="IS156" s="74"/>
      <c r="IT156" s="74"/>
      <c r="IU156" s="74"/>
      <c r="IV156" s="74"/>
      <c r="JD156" s="74"/>
      <c r="JE156" s="74"/>
      <c r="JF156" s="74"/>
      <c r="JG156" s="74"/>
      <c r="JH156" s="74"/>
      <c r="JI156" s="74"/>
      <c r="JJ156" s="74"/>
      <c r="JK156" s="74"/>
      <c r="JL156" s="74"/>
      <c r="JM156" s="74"/>
      <c r="JN156" s="74"/>
      <c r="JO156" s="74"/>
      <c r="JP156" s="74"/>
      <c r="JQ156" s="74"/>
      <c r="JR156" s="74"/>
      <c r="JS156" s="74"/>
      <c r="JT156" s="74"/>
      <c r="JU156" s="74"/>
      <c r="JV156" s="74"/>
      <c r="JW156" s="74"/>
      <c r="JX156" s="74"/>
      <c r="JY156" s="74"/>
      <c r="JZ156" s="74"/>
      <c r="KA156" s="74"/>
      <c r="KB156" s="74"/>
      <c r="KC156" s="74"/>
      <c r="KE156" s="75"/>
      <c r="KF156" s="75"/>
      <c r="KG156" s="75"/>
      <c r="KH156" s="75"/>
      <c r="KI156" s="75"/>
      <c r="KQ156" s="74"/>
      <c r="KR156" s="74"/>
      <c r="KS156" s="74"/>
      <c r="KT156" s="74"/>
      <c r="KV156" s="75"/>
      <c r="KW156" s="75"/>
      <c r="KX156" s="75"/>
      <c r="KY156" s="75"/>
      <c r="KZ156" s="75"/>
      <c r="LA156" s="75"/>
      <c r="LB156" s="110"/>
      <c r="LC156" s="75"/>
      <c r="LE156" s="74"/>
      <c r="LF156" s="74"/>
      <c r="LG156" s="74"/>
      <c r="LH156" s="74"/>
      <c r="LN156" s="87"/>
      <c r="LO156" s="61"/>
      <c r="LR156" s="52"/>
      <c r="MC156" s="75"/>
      <c r="MD156" s="75"/>
      <c r="ME156" s="75"/>
      <c r="MF156" s="75"/>
      <c r="MG156" s="75"/>
      <c r="MH156" s="75"/>
      <c r="MI156" s="75"/>
      <c r="MJ156" s="75"/>
      <c r="MK156" s="75"/>
      <c r="ML156" s="75"/>
      <c r="MN156" s="74"/>
      <c r="MO156" s="74"/>
      <c r="MP156" s="74"/>
      <c r="MQ156" s="74"/>
      <c r="MT156" s="74"/>
      <c r="MU156" s="74"/>
      <c r="NF156" s="75"/>
      <c r="NH156" s="75"/>
      <c r="NI156" s="75"/>
      <c r="NJ156" s="75"/>
      <c r="NK156" s="75"/>
      <c r="NM156" s="75"/>
      <c r="NO156" s="74"/>
      <c r="NP156" s="74"/>
      <c r="NQ156" s="74"/>
      <c r="NR156" s="74"/>
      <c r="NS156" s="74"/>
      <c r="NU156" s="74"/>
      <c r="NV156" s="74"/>
    </row>
    <row r="157" spans="1:386" x14ac:dyDescent="0.2">
      <c r="A157" s="58">
        <v>88.33</v>
      </c>
      <c r="B157" s="43">
        <f t="shared" si="214"/>
        <v>82.5</v>
      </c>
      <c r="C157" s="43">
        <v>59</v>
      </c>
      <c r="E157" s="50">
        <v>0.70718199999999998</v>
      </c>
      <c r="F157" s="50">
        <v>0.83228999999999997</v>
      </c>
      <c r="G157" s="50">
        <v>0.95298000000000005</v>
      </c>
      <c r="H157" s="50">
        <v>0.65220500000000003</v>
      </c>
      <c r="I157" s="50">
        <v>0.92388000000000003</v>
      </c>
      <c r="J157" s="50">
        <v>0.693963</v>
      </c>
      <c r="K157" s="50">
        <v>0.74154900000000001</v>
      </c>
      <c r="L157" s="50">
        <v>0.79157699999999998</v>
      </c>
      <c r="M157" s="86">
        <v>0.683365</v>
      </c>
      <c r="N157" s="103">
        <f t="shared" si="201"/>
        <v>0.77544344444444446</v>
      </c>
      <c r="P157" s="50">
        <v>0.85295299999999996</v>
      </c>
      <c r="Q157" s="50">
        <v>0.83350900000000006</v>
      </c>
      <c r="R157" s="77">
        <v>0.74236599999999997</v>
      </c>
      <c r="S157" s="50">
        <v>0.76949400000000001</v>
      </c>
      <c r="T157" s="50">
        <v>0.65133200000000002</v>
      </c>
      <c r="U157" s="43">
        <f t="shared" si="202"/>
        <v>0.76993080000000003</v>
      </c>
      <c r="W157" s="50">
        <v>0.71477400000000002</v>
      </c>
      <c r="X157" s="50">
        <v>0.93579400000000001</v>
      </c>
      <c r="Y157" s="50">
        <v>0.75674200000000003</v>
      </c>
      <c r="Z157" s="50">
        <v>0.84096000000000004</v>
      </c>
      <c r="AA157" s="50">
        <v>0.84071700000000005</v>
      </c>
      <c r="AB157" s="43">
        <f t="shared" si="203"/>
        <v>0.8177973999999999</v>
      </c>
      <c r="AD157" s="43">
        <f t="shared" si="204"/>
        <v>0.78772388148148142</v>
      </c>
      <c r="AE157" s="43">
        <f t="shared" si="205"/>
        <v>1.512073299871702E-2</v>
      </c>
      <c r="AF157" s="43">
        <f t="shared" si="206"/>
        <v>19</v>
      </c>
      <c r="AS157" s="43"/>
      <c r="AU157" s="50">
        <v>0.83438000000000001</v>
      </c>
      <c r="AV157" s="50">
        <v>0.82456200000000002</v>
      </c>
      <c r="AW157" s="50">
        <v>0.65591299999999997</v>
      </c>
      <c r="AX157" s="50">
        <v>0.839252</v>
      </c>
      <c r="AY157" s="50">
        <v>0.94765600000000005</v>
      </c>
      <c r="AZ157" s="50">
        <v>0.57372199999999995</v>
      </c>
      <c r="BA157" s="50">
        <v>0.866008</v>
      </c>
      <c r="BB157" s="50">
        <v>0.74514000000000002</v>
      </c>
      <c r="BC157" s="50">
        <v>0.72328700000000001</v>
      </c>
      <c r="BD157" s="50">
        <v>0.97550499999999996</v>
      </c>
      <c r="BE157" s="50">
        <v>0.67834000000000005</v>
      </c>
      <c r="BF157" s="50">
        <v>0.64852900000000002</v>
      </c>
      <c r="BG157" s="50">
        <v>0.86531400000000003</v>
      </c>
      <c r="BH157" s="50">
        <v>0.62203200000000003</v>
      </c>
      <c r="BI157" s="50">
        <v>0.63111399999999995</v>
      </c>
      <c r="BJ157" s="50">
        <v>0.72327600000000003</v>
      </c>
      <c r="BK157" s="50">
        <v>0.73787000000000003</v>
      </c>
      <c r="BL157" s="43">
        <f t="shared" si="207"/>
        <v>0.75834705882352937</v>
      </c>
      <c r="BO157" s="50">
        <v>0.62147200000000002</v>
      </c>
      <c r="BP157" s="50">
        <v>0.61839900000000003</v>
      </c>
      <c r="BQ157" s="50">
        <v>0.59859399999999996</v>
      </c>
      <c r="BR157" s="50">
        <v>0.74818899999999999</v>
      </c>
      <c r="BS157" s="50">
        <v>0.53839700000000001</v>
      </c>
      <c r="BT157" s="50">
        <v>0.72717399999999999</v>
      </c>
      <c r="BU157" s="50">
        <v>0.66107499999999997</v>
      </c>
      <c r="BV157" s="50">
        <v>0.82577999999999996</v>
      </c>
      <c r="BW157" s="43">
        <f t="shared" si="208"/>
        <v>0.66738500000000001</v>
      </c>
      <c r="BZ157" s="50">
        <v>0.78084299999999995</v>
      </c>
      <c r="CA157" s="50">
        <v>0.926898</v>
      </c>
      <c r="CB157" s="50">
        <v>0.80228999999999995</v>
      </c>
      <c r="CC157" s="50">
        <v>0.68511699999999998</v>
      </c>
      <c r="CD157" s="43">
        <f t="shared" si="209"/>
        <v>0.79878699999999991</v>
      </c>
      <c r="CF157" s="43">
        <f t="shared" si="210"/>
        <v>0.74150635294117639</v>
      </c>
      <c r="CG157" s="43">
        <f t="shared" si="211"/>
        <v>3.885583796532139E-2</v>
      </c>
      <c r="CH157" s="43">
        <f t="shared" si="212"/>
        <v>29</v>
      </c>
      <c r="CQ157" s="74"/>
      <c r="CR157" s="74"/>
      <c r="CS157" s="74"/>
      <c r="CT157" s="74"/>
      <c r="CU157" s="74"/>
      <c r="CV157" s="74"/>
      <c r="CW157" s="74"/>
      <c r="CX157" s="74"/>
      <c r="CY157" s="74"/>
      <c r="CZ157" s="82"/>
      <c r="DA157" s="74"/>
      <c r="EL157" s="74"/>
      <c r="EM157" s="74"/>
      <c r="EN157" s="74"/>
      <c r="EO157" s="74"/>
      <c r="EP157" s="74"/>
      <c r="HG157" s="74"/>
      <c r="HH157" s="74"/>
      <c r="HI157" s="74"/>
      <c r="HJ157" s="74"/>
      <c r="HK157" s="74"/>
      <c r="HL157" s="74"/>
      <c r="HM157" s="74"/>
      <c r="HN157" s="74"/>
      <c r="HO157" s="74"/>
      <c r="HP157" s="74"/>
      <c r="HQ157" s="74"/>
      <c r="HR157" s="74"/>
      <c r="HS157" s="74"/>
      <c r="HT157" s="74"/>
      <c r="HU157" s="74"/>
      <c r="HV157" s="74"/>
      <c r="HW157" s="74"/>
      <c r="HZ157" s="74"/>
      <c r="IA157" s="74"/>
      <c r="IB157" s="74"/>
      <c r="IC157" s="74"/>
      <c r="ID157" s="74"/>
      <c r="IE157" s="74"/>
      <c r="IF157" s="74"/>
      <c r="IG157" s="74"/>
      <c r="IH157" s="74"/>
      <c r="IJ157" s="74"/>
      <c r="IK157" s="74"/>
      <c r="IL157" s="74"/>
      <c r="IM157" s="74"/>
      <c r="IR157" s="74"/>
      <c r="IS157" s="74"/>
      <c r="IT157" s="74"/>
      <c r="IU157" s="74"/>
      <c r="IV157" s="74"/>
      <c r="JD157" s="74"/>
      <c r="JE157" s="74"/>
      <c r="JF157" s="74"/>
      <c r="JG157" s="74"/>
      <c r="JH157" s="74"/>
      <c r="JI157" s="74"/>
      <c r="JJ157" s="74"/>
      <c r="JK157" s="74"/>
      <c r="JL157" s="74"/>
      <c r="JM157" s="74"/>
      <c r="JN157" s="74"/>
      <c r="JO157" s="74"/>
      <c r="JP157" s="74"/>
      <c r="JQ157" s="74"/>
      <c r="JR157" s="74"/>
      <c r="JS157" s="74"/>
      <c r="JT157" s="74"/>
      <c r="JU157" s="74"/>
      <c r="JV157" s="74"/>
      <c r="JW157" s="74"/>
      <c r="JX157" s="74"/>
      <c r="JY157" s="74"/>
      <c r="JZ157" s="74"/>
      <c r="KA157" s="74"/>
      <c r="KB157" s="74"/>
      <c r="KC157" s="74"/>
      <c r="KE157" s="75"/>
      <c r="KF157" s="75"/>
      <c r="KG157" s="75"/>
      <c r="KH157" s="75"/>
      <c r="KI157" s="75"/>
      <c r="KQ157" s="74"/>
      <c r="KR157" s="74"/>
      <c r="KS157" s="74"/>
      <c r="KT157" s="74"/>
      <c r="KV157" s="75"/>
      <c r="KW157" s="75"/>
      <c r="KX157" s="75"/>
      <c r="KY157" s="75"/>
      <c r="KZ157" s="75"/>
      <c r="LA157" s="75"/>
      <c r="LB157" s="110"/>
      <c r="LC157" s="75"/>
      <c r="LE157" s="74"/>
      <c r="LF157" s="74"/>
      <c r="LG157" s="74"/>
      <c r="LH157" s="74"/>
      <c r="LN157" s="87"/>
      <c r="LO157" s="61"/>
      <c r="LR157" s="52"/>
      <c r="MC157" s="75"/>
      <c r="MD157" s="75"/>
      <c r="ME157" s="75"/>
      <c r="MF157" s="75"/>
      <c r="MG157" s="75"/>
      <c r="MH157" s="75"/>
      <c r="MI157" s="75"/>
      <c r="MJ157" s="75"/>
      <c r="MK157" s="75"/>
      <c r="ML157" s="75"/>
      <c r="MN157" s="74"/>
      <c r="MO157" s="74"/>
      <c r="MP157" s="74"/>
      <c r="MQ157" s="74"/>
      <c r="MT157" s="74"/>
      <c r="MU157" s="74"/>
      <c r="NF157" s="75"/>
      <c r="NH157" s="75"/>
      <c r="NI157" s="75"/>
      <c r="NJ157" s="75"/>
      <c r="NK157" s="75"/>
      <c r="NM157" s="75"/>
      <c r="NO157" s="74"/>
      <c r="NP157" s="74"/>
      <c r="NQ157" s="74"/>
      <c r="NR157" s="74"/>
      <c r="NS157" s="74"/>
      <c r="NU157" s="74"/>
      <c r="NV157" s="74"/>
    </row>
    <row r="158" spans="1:386" x14ac:dyDescent="0.2">
      <c r="A158" s="58">
        <v>89.97</v>
      </c>
      <c r="B158" s="61">
        <f t="shared" si="214"/>
        <v>84</v>
      </c>
      <c r="C158" s="61">
        <v>60</v>
      </c>
      <c r="E158" s="50">
        <v>0.71520300000000003</v>
      </c>
      <c r="F158" s="50">
        <v>0.84588799999999997</v>
      </c>
      <c r="G158" s="50">
        <v>0.93995499999999998</v>
      </c>
      <c r="H158" s="50">
        <v>0.66486800000000001</v>
      </c>
      <c r="I158" s="50">
        <v>0.908335</v>
      </c>
      <c r="J158" s="50">
        <v>0.69952000000000003</v>
      </c>
      <c r="K158" s="50">
        <v>0.74541599999999997</v>
      </c>
      <c r="L158" s="50">
        <v>0.79888700000000001</v>
      </c>
      <c r="M158" s="86">
        <v>0.67364400000000002</v>
      </c>
      <c r="N158" s="103">
        <f t="shared" si="201"/>
        <v>0.77685733333333329</v>
      </c>
      <c r="P158" s="50">
        <v>0.81788499999999997</v>
      </c>
      <c r="Q158" s="50">
        <v>0.83023100000000005</v>
      </c>
      <c r="R158" s="77">
        <v>0.75925900000000002</v>
      </c>
      <c r="S158" s="50">
        <v>0.76025200000000004</v>
      </c>
      <c r="T158" s="50">
        <v>0.654725</v>
      </c>
      <c r="U158" s="43">
        <f t="shared" si="202"/>
        <v>0.76447039999999999</v>
      </c>
      <c r="W158" s="50">
        <v>0.70304</v>
      </c>
      <c r="X158" s="50">
        <v>0.936917</v>
      </c>
      <c r="Y158" s="50">
        <v>0.74949299999999996</v>
      </c>
      <c r="Z158" s="50">
        <v>0.81686199999999998</v>
      </c>
      <c r="AA158" s="50">
        <v>0.802481</v>
      </c>
      <c r="AB158" s="43">
        <f t="shared" si="203"/>
        <v>0.80175859999999999</v>
      </c>
      <c r="AD158" s="43">
        <f t="shared" si="204"/>
        <v>0.78102877777777779</v>
      </c>
      <c r="AE158" s="43">
        <f t="shared" si="205"/>
        <v>1.0964384408541668E-2</v>
      </c>
      <c r="AF158" s="43">
        <f t="shared" si="206"/>
        <v>19</v>
      </c>
      <c r="AS158" s="43"/>
      <c r="AU158" s="50">
        <v>0.83206400000000003</v>
      </c>
      <c r="AV158" s="50">
        <v>0.80882900000000002</v>
      </c>
      <c r="AW158" s="50">
        <v>0.67308800000000002</v>
      </c>
      <c r="AX158" s="50">
        <v>0.83481000000000005</v>
      </c>
      <c r="AY158" s="50">
        <v>1.01186</v>
      </c>
      <c r="AZ158" s="50">
        <v>0.60582999999999998</v>
      </c>
      <c r="BA158" s="50">
        <v>0.82666499999999998</v>
      </c>
      <c r="BB158" s="50">
        <v>0.72895399999999999</v>
      </c>
      <c r="BC158" s="50">
        <v>0.72036699999999998</v>
      </c>
      <c r="BD158" s="50">
        <v>0.98044699999999996</v>
      </c>
      <c r="BE158" s="50">
        <v>0.69081000000000004</v>
      </c>
      <c r="BF158" s="50">
        <v>0.63547699999999996</v>
      </c>
      <c r="BG158" s="50">
        <v>0.85684499999999997</v>
      </c>
      <c r="BH158" s="50">
        <v>0.63841899999999996</v>
      </c>
      <c r="BI158" s="50">
        <v>0.62812599999999996</v>
      </c>
      <c r="BJ158" s="50">
        <v>0.73911700000000002</v>
      </c>
      <c r="BK158" s="50">
        <v>0.765621</v>
      </c>
      <c r="BL158" s="43">
        <f t="shared" si="207"/>
        <v>0.76337229411764707</v>
      </c>
      <c r="BO158" s="50">
        <v>0.63490199999999997</v>
      </c>
      <c r="BP158" s="50">
        <v>0.61526599999999998</v>
      </c>
      <c r="BQ158" s="50">
        <v>0.61806899999999998</v>
      </c>
      <c r="BR158" s="50">
        <v>0.75114400000000003</v>
      </c>
      <c r="BS158" s="50">
        <v>0.53575799999999996</v>
      </c>
      <c r="BT158" s="50">
        <v>0.72667899999999996</v>
      </c>
      <c r="BU158" s="50">
        <v>0.65057699999999996</v>
      </c>
      <c r="BV158" s="50">
        <v>0.82797399999999999</v>
      </c>
      <c r="BW158" s="43">
        <f t="shared" si="208"/>
        <v>0.67004612499999994</v>
      </c>
      <c r="BZ158" s="50">
        <v>0.79219700000000004</v>
      </c>
      <c r="CA158" s="50">
        <v>0.95163500000000001</v>
      </c>
      <c r="CB158" s="50">
        <v>0.80166899999999996</v>
      </c>
      <c r="CC158" s="50">
        <v>0.67731600000000003</v>
      </c>
      <c r="CD158" s="43">
        <f t="shared" si="209"/>
        <v>0.80570425000000001</v>
      </c>
      <c r="CF158" s="43">
        <f t="shared" si="210"/>
        <v>0.74637422303921552</v>
      </c>
      <c r="CG158" s="43">
        <f t="shared" si="211"/>
        <v>4.0072777688099213E-2</v>
      </c>
      <c r="CH158" s="43">
        <f t="shared" si="212"/>
        <v>29</v>
      </c>
      <c r="CQ158" s="74"/>
      <c r="CR158" s="74"/>
      <c r="CS158" s="74"/>
      <c r="CT158" s="74"/>
      <c r="CU158" s="74"/>
      <c r="CV158" s="74"/>
      <c r="CW158" s="74"/>
      <c r="CX158" s="74"/>
      <c r="CY158" s="74"/>
      <c r="CZ158" s="82"/>
      <c r="DA158" s="74"/>
      <c r="EL158" s="74"/>
      <c r="EM158" s="74"/>
      <c r="EN158" s="74"/>
      <c r="EO158" s="74"/>
      <c r="EP158" s="74"/>
      <c r="HG158" s="74"/>
      <c r="HH158" s="74"/>
      <c r="HI158" s="74"/>
      <c r="HJ158" s="74"/>
      <c r="HK158" s="74"/>
      <c r="HL158" s="74"/>
      <c r="HM158" s="74"/>
      <c r="HN158" s="74"/>
      <c r="HO158" s="74"/>
      <c r="HP158" s="74"/>
      <c r="HQ158" s="74"/>
      <c r="HR158" s="74"/>
      <c r="HS158" s="74"/>
      <c r="HT158" s="74"/>
      <c r="HU158" s="74"/>
      <c r="HV158" s="74"/>
      <c r="HW158" s="74"/>
      <c r="HZ158" s="74"/>
      <c r="IA158" s="74"/>
      <c r="IB158" s="74"/>
      <c r="IC158" s="74"/>
      <c r="ID158" s="74"/>
      <c r="IE158" s="74"/>
      <c r="IF158" s="74"/>
      <c r="IG158" s="74"/>
      <c r="IH158" s="74"/>
      <c r="IJ158" s="74"/>
      <c r="IK158" s="74"/>
      <c r="IL158" s="74"/>
      <c r="IM158" s="74"/>
      <c r="IR158" s="74"/>
      <c r="IS158" s="74"/>
      <c r="IT158" s="74"/>
      <c r="IU158" s="74"/>
      <c r="IV158" s="74"/>
      <c r="JD158" s="74"/>
      <c r="JE158" s="74"/>
      <c r="JF158" s="74"/>
      <c r="JG158" s="74"/>
      <c r="JH158" s="74"/>
      <c r="JI158" s="74"/>
      <c r="JJ158" s="74"/>
      <c r="JK158" s="74"/>
      <c r="JL158" s="74"/>
      <c r="JM158" s="74"/>
      <c r="JN158" s="74"/>
      <c r="JO158" s="74"/>
      <c r="JP158" s="74"/>
      <c r="JQ158" s="74"/>
      <c r="JR158" s="74"/>
      <c r="JS158" s="74"/>
      <c r="JT158" s="74"/>
      <c r="JU158" s="74"/>
      <c r="JV158" s="74"/>
      <c r="JW158" s="74"/>
      <c r="JX158" s="74"/>
      <c r="JY158" s="74"/>
      <c r="JZ158" s="74"/>
      <c r="KA158" s="74"/>
      <c r="KB158" s="74"/>
      <c r="KC158" s="74"/>
      <c r="KE158" s="75"/>
      <c r="KF158" s="75"/>
      <c r="KG158" s="75"/>
      <c r="KH158" s="75"/>
      <c r="KI158" s="75"/>
      <c r="KQ158" s="74"/>
      <c r="KR158" s="74"/>
      <c r="KS158" s="74"/>
      <c r="KT158" s="74"/>
      <c r="KV158" s="75"/>
      <c r="KW158" s="75"/>
      <c r="KX158" s="75"/>
      <c r="KY158" s="75"/>
      <c r="KZ158" s="75"/>
      <c r="LA158" s="75"/>
      <c r="LB158" s="110"/>
      <c r="LC158" s="75"/>
      <c r="LE158" s="74"/>
      <c r="LF158" s="74"/>
      <c r="LG158" s="74"/>
      <c r="LH158" s="74"/>
      <c r="LN158" s="87"/>
      <c r="LO158" s="61"/>
      <c r="LR158" s="52"/>
      <c r="MC158" s="75"/>
      <c r="MD158" s="75"/>
      <c r="ME158" s="75"/>
      <c r="MF158" s="75"/>
      <c r="MG158" s="75"/>
      <c r="MH158" s="75"/>
      <c r="MI158" s="75"/>
      <c r="MJ158" s="75"/>
      <c r="MK158" s="75"/>
      <c r="ML158" s="75"/>
      <c r="MN158" s="74"/>
      <c r="MO158" s="74"/>
      <c r="MP158" s="74"/>
      <c r="MQ158" s="74"/>
      <c r="MT158" s="74"/>
      <c r="MU158" s="74"/>
      <c r="NF158" s="75"/>
      <c r="NH158" s="75"/>
      <c r="NI158" s="75"/>
      <c r="NJ158" s="75"/>
      <c r="NK158" s="75"/>
      <c r="NM158" s="75"/>
      <c r="NO158" s="74"/>
      <c r="NP158" s="74"/>
      <c r="NQ158" s="74"/>
      <c r="NR158" s="74"/>
      <c r="NS158" s="74"/>
      <c r="NU158" s="74"/>
      <c r="NV158" s="74"/>
    </row>
    <row r="159" spans="1:386" x14ac:dyDescent="0.2">
      <c r="A159" s="58">
        <v>91.58</v>
      </c>
      <c r="B159" s="43">
        <f t="shared" si="214"/>
        <v>85.5</v>
      </c>
      <c r="C159" s="43">
        <v>61</v>
      </c>
      <c r="E159" s="50">
        <v>0.71126500000000004</v>
      </c>
      <c r="F159" s="50">
        <v>0.824932</v>
      </c>
      <c r="G159" s="50">
        <v>0.92140200000000005</v>
      </c>
      <c r="H159" s="50">
        <v>0.64921200000000001</v>
      </c>
      <c r="I159" s="50">
        <v>0.91288100000000005</v>
      </c>
      <c r="J159" s="50">
        <v>0.69534399999999996</v>
      </c>
      <c r="K159" s="50">
        <v>0.77402499999999996</v>
      </c>
      <c r="L159" s="50">
        <v>0.80632400000000004</v>
      </c>
      <c r="M159" s="86">
        <v>0.66356899999999996</v>
      </c>
      <c r="N159" s="103">
        <f t="shared" si="201"/>
        <v>0.77321711111111102</v>
      </c>
      <c r="P159" s="50">
        <v>0.821932</v>
      </c>
      <c r="Q159" s="50">
        <v>0.84195500000000001</v>
      </c>
      <c r="R159" s="77">
        <v>0.75050899999999998</v>
      </c>
      <c r="S159" s="50">
        <v>0.77078599999999997</v>
      </c>
      <c r="T159" s="50">
        <v>0.65585599999999999</v>
      </c>
      <c r="U159" s="43">
        <f t="shared" si="202"/>
        <v>0.76820759999999999</v>
      </c>
      <c r="W159" s="50">
        <v>0.70258100000000001</v>
      </c>
      <c r="X159" s="50">
        <v>0.93191400000000002</v>
      </c>
      <c r="Y159" s="50">
        <v>0.73140099999999997</v>
      </c>
      <c r="Z159" s="50">
        <v>0.83470599999999995</v>
      </c>
      <c r="AA159" s="50">
        <v>0.792574</v>
      </c>
      <c r="AB159" s="43">
        <f t="shared" si="203"/>
        <v>0.79863519999999999</v>
      </c>
      <c r="AD159" s="43">
        <f t="shared" si="204"/>
        <v>0.78001997037037041</v>
      </c>
      <c r="AE159" s="43">
        <f t="shared" si="205"/>
        <v>9.419286615166559E-3</v>
      </c>
      <c r="AF159" s="43">
        <f t="shared" si="206"/>
        <v>19</v>
      </c>
      <c r="AS159" s="43"/>
      <c r="AU159" s="50">
        <v>0.83660599999999996</v>
      </c>
      <c r="AV159" s="50">
        <v>0.827183</v>
      </c>
      <c r="AW159" s="50">
        <v>0.69126500000000002</v>
      </c>
      <c r="AX159" s="50">
        <v>0.83013800000000004</v>
      </c>
      <c r="AY159" s="50">
        <v>0.91145699999999996</v>
      </c>
      <c r="AZ159" s="50">
        <v>0.68162299999999998</v>
      </c>
      <c r="BA159" s="50">
        <v>0.81315999999999999</v>
      </c>
      <c r="BB159" s="50">
        <v>0.73802000000000001</v>
      </c>
      <c r="BC159" s="50">
        <v>0.71692299999999998</v>
      </c>
      <c r="BD159" s="50">
        <v>0.97827200000000003</v>
      </c>
      <c r="BE159" s="50">
        <v>0.69713499999999995</v>
      </c>
      <c r="BF159" s="50">
        <v>0.65301299999999995</v>
      </c>
      <c r="BG159" s="50">
        <v>0.82742400000000005</v>
      </c>
      <c r="BH159" s="50">
        <v>0.65330999999999995</v>
      </c>
      <c r="BI159" s="50">
        <v>0.62879300000000005</v>
      </c>
      <c r="BJ159" s="50">
        <v>0.75086600000000003</v>
      </c>
      <c r="BK159" s="50">
        <v>0.73238599999999998</v>
      </c>
      <c r="BL159" s="43">
        <f t="shared" si="207"/>
        <v>0.76279847058823524</v>
      </c>
      <c r="BO159" s="50">
        <v>0.64046499999999995</v>
      </c>
      <c r="BP159" s="50">
        <v>0.61995</v>
      </c>
      <c r="BQ159" s="50">
        <v>0.61376200000000003</v>
      </c>
      <c r="BR159" s="50">
        <v>0.75750300000000004</v>
      </c>
      <c r="BS159" s="50">
        <v>0.54899299999999995</v>
      </c>
      <c r="BT159" s="50">
        <v>0.72284800000000005</v>
      </c>
      <c r="BU159" s="50">
        <v>0.64152900000000002</v>
      </c>
      <c r="BV159" s="50">
        <v>0.80676899999999996</v>
      </c>
      <c r="BW159" s="43">
        <f t="shared" si="208"/>
        <v>0.66897737499999999</v>
      </c>
      <c r="BZ159" s="50">
        <v>0.78452900000000003</v>
      </c>
      <c r="CA159" s="50">
        <v>0.93905499999999997</v>
      </c>
      <c r="CB159" s="50">
        <v>0.78757200000000005</v>
      </c>
      <c r="CC159" s="50">
        <v>0.69986400000000004</v>
      </c>
      <c r="CD159" s="43">
        <f t="shared" si="209"/>
        <v>0.80275500000000011</v>
      </c>
      <c r="CF159" s="43">
        <f t="shared" si="210"/>
        <v>0.74484361519607845</v>
      </c>
      <c r="CG159" s="43">
        <f t="shared" si="211"/>
        <v>3.9648017444235094E-2</v>
      </c>
      <c r="CH159" s="43">
        <f t="shared" si="212"/>
        <v>29</v>
      </c>
      <c r="CQ159" s="74"/>
      <c r="CR159" s="74"/>
      <c r="CS159" s="74"/>
      <c r="CT159" s="74"/>
      <c r="CU159" s="74"/>
      <c r="CV159" s="74"/>
      <c r="CW159" s="74"/>
      <c r="CX159" s="74"/>
      <c r="CY159" s="74"/>
      <c r="CZ159" s="82"/>
      <c r="DA159" s="74"/>
      <c r="EL159" s="74"/>
      <c r="EM159" s="74"/>
      <c r="EN159" s="74"/>
      <c r="EO159" s="74"/>
      <c r="EP159" s="74"/>
      <c r="HG159" s="74"/>
      <c r="HH159" s="74"/>
      <c r="HI159" s="74"/>
      <c r="HJ159" s="74"/>
      <c r="HK159" s="74"/>
      <c r="HL159" s="74"/>
      <c r="HM159" s="74"/>
      <c r="HN159" s="74"/>
      <c r="HO159" s="74"/>
      <c r="HP159" s="74"/>
      <c r="HQ159" s="74"/>
      <c r="HR159" s="74"/>
      <c r="HS159" s="74"/>
      <c r="HT159" s="74"/>
      <c r="HU159" s="74"/>
      <c r="HV159" s="74"/>
      <c r="HW159" s="74"/>
      <c r="HZ159" s="74"/>
      <c r="IA159" s="74"/>
      <c r="IB159" s="74"/>
      <c r="IC159" s="74"/>
      <c r="ID159" s="74"/>
      <c r="IE159" s="74"/>
      <c r="IF159" s="74"/>
      <c r="IG159" s="74"/>
      <c r="IH159" s="74"/>
      <c r="IJ159" s="74"/>
      <c r="IK159" s="74"/>
      <c r="IL159" s="74"/>
      <c r="IM159" s="74"/>
      <c r="IR159" s="74"/>
      <c r="IS159" s="74"/>
      <c r="IT159" s="74"/>
      <c r="IU159" s="74"/>
      <c r="IV159" s="74"/>
      <c r="JD159" s="74"/>
      <c r="JE159" s="74"/>
      <c r="JF159" s="74"/>
      <c r="JG159" s="74"/>
      <c r="JH159" s="74"/>
      <c r="JI159" s="74"/>
      <c r="JJ159" s="74"/>
      <c r="JK159" s="74"/>
      <c r="JL159" s="74"/>
      <c r="JM159" s="74"/>
      <c r="JN159" s="74"/>
      <c r="JO159" s="74"/>
      <c r="JP159" s="74"/>
      <c r="JQ159" s="74"/>
      <c r="JR159" s="74"/>
      <c r="JS159" s="74"/>
      <c r="JT159" s="74"/>
      <c r="JU159" s="74"/>
      <c r="JV159" s="74"/>
      <c r="JW159" s="74"/>
      <c r="JX159" s="74"/>
      <c r="JY159" s="74"/>
      <c r="JZ159" s="74"/>
      <c r="KA159" s="74"/>
      <c r="KB159" s="74"/>
      <c r="KC159" s="74"/>
      <c r="KE159" s="75"/>
      <c r="KF159" s="75"/>
      <c r="KG159" s="75"/>
      <c r="KH159" s="75"/>
      <c r="KI159" s="75"/>
      <c r="KQ159" s="74"/>
      <c r="KR159" s="74"/>
      <c r="KS159" s="74"/>
      <c r="KT159" s="74"/>
      <c r="KV159" s="75"/>
      <c r="KW159" s="75"/>
      <c r="KX159" s="75"/>
      <c r="KY159" s="75"/>
      <c r="KZ159" s="75"/>
      <c r="LA159" s="75"/>
      <c r="LB159" s="110"/>
      <c r="LC159" s="75"/>
      <c r="LE159" s="74"/>
      <c r="LF159" s="74"/>
      <c r="LG159" s="74"/>
      <c r="LH159" s="74"/>
      <c r="LN159" s="87"/>
      <c r="LO159" s="61"/>
      <c r="LR159" s="52"/>
      <c r="MC159" s="75"/>
      <c r="MD159" s="75"/>
      <c r="ME159" s="75"/>
      <c r="MF159" s="75"/>
      <c r="MG159" s="75"/>
      <c r="MH159" s="75"/>
      <c r="MI159" s="75"/>
      <c r="MJ159" s="75"/>
      <c r="MK159" s="75"/>
      <c r="ML159" s="75"/>
      <c r="MN159" s="74"/>
      <c r="MO159" s="74"/>
      <c r="MP159" s="74"/>
      <c r="MQ159" s="74"/>
      <c r="MT159" s="74"/>
      <c r="MU159" s="74"/>
      <c r="NF159" s="75"/>
      <c r="NH159" s="75"/>
      <c r="NI159" s="75"/>
      <c r="NJ159" s="75"/>
      <c r="NK159" s="75"/>
      <c r="NM159" s="75"/>
      <c r="NO159" s="74"/>
      <c r="NP159" s="74"/>
      <c r="NQ159" s="74"/>
      <c r="NR159" s="74"/>
      <c r="NS159" s="74"/>
      <c r="NU159" s="74"/>
      <c r="NV159" s="74"/>
    </row>
    <row r="160" spans="1:386" x14ac:dyDescent="0.2">
      <c r="A160" s="58">
        <v>93.19</v>
      </c>
      <c r="B160" s="43">
        <f t="shared" si="214"/>
        <v>87</v>
      </c>
      <c r="C160" s="43">
        <v>62</v>
      </c>
      <c r="E160" s="50">
        <v>0.69055100000000003</v>
      </c>
      <c r="F160" s="50">
        <v>0.82587200000000005</v>
      </c>
      <c r="G160" s="50">
        <v>0.92977200000000004</v>
      </c>
      <c r="H160" s="50">
        <v>0.65059999999999996</v>
      </c>
      <c r="I160" s="50">
        <v>0.925624</v>
      </c>
      <c r="J160" s="50">
        <v>0.71057400000000004</v>
      </c>
      <c r="K160" s="50">
        <v>0.76362300000000005</v>
      </c>
      <c r="L160" s="50">
        <v>0.79727099999999995</v>
      </c>
      <c r="M160" s="86">
        <v>0.68787299999999996</v>
      </c>
      <c r="N160" s="103">
        <f t="shared" si="201"/>
        <v>0.77575111111111117</v>
      </c>
      <c r="P160" s="50">
        <v>0.791798</v>
      </c>
      <c r="Q160" s="50">
        <v>0.85045400000000004</v>
      </c>
      <c r="R160" s="77">
        <v>0.74446599999999996</v>
      </c>
      <c r="S160" s="50">
        <v>0.77099799999999996</v>
      </c>
      <c r="T160" s="50">
        <v>0.66135600000000005</v>
      </c>
      <c r="U160" s="43">
        <f t="shared" si="202"/>
        <v>0.7638144</v>
      </c>
      <c r="W160" s="50">
        <v>0.71035300000000001</v>
      </c>
      <c r="X160" s="50">
        <v>0.93281499999999995</v>
      </c>
      <c r="Y160" s="50">
        <v>0.73957600000000001</v>
      </c>
      <c r="Z160" s="50">
        <v>0.81712899999999999</v>
      </c>
      <c r="AA160" s="50">
        <v>0.81786599999999998</v>
      </c>
      <c r="AB160" s="43">
        <f t="shared" si="203"/>
        <v>0.80354779999999992</v>
      </c>
      <c r="AD160" s="43">
        <f t="shared" si="204"/>
        <v>0.78103777037037048</v>
      </c>
      <c r="AE160" s="43">
        <f t="shared" si="205"/>
        <v>1.1770688785887194E-2</v>
      </c>
      <c r="AF160" s="43">
        <f t="shared" si="206"/>
        <v>19</v>
      </c>
      <c r="AS160" s="43"/>
      <c r="AU160" s="50">
        <v>0.84306000000000003</v>
      </c>
      <c r="AV160" s="50">
        <v>0.84150400000000003</v>
      </c>
      <c r="AW160" s="50">
        <v>0.68375799999999998</v>
      </c>
      <c r="AX160" s="50">
        <v>0.838337</v>
      </c>
      <c r="AY160" s="50">
        <v>0.97933999999999999</v>
      </c>
      <c r="AZ160" s="50">
        <v>0.66151499999999996</v>
      </c>
      <c r="BA160" s="50">
        <v>0.81003099999999995</v>
      </c>
      <c r="BB160" s="50">
        <v>0.75323399999999996</v>
      </c>
      <c r="BC160" s="50">
        <v>0.71531800000000001</v>
      </c>
      <c r="BD160" s="50">
        <v>0.986842</v>
      </c>
      <c r="BE160" s="50">
        <v>0.68468399999999996</v>
      </c>
      <c r="BF160" s="50">
        <v>0.66206799999999999</v>
      </c>
      <c r="BG160" s="50">
        <v>0.85803499999999999</v>
      </c>
      <c r="BH160" s="50">
        <v>0.65192799999999995</v>
      </c>
      <c r="BI160" s="50">
        <v>0.66545600000000005</v>
      </c>
      <c r="BJ160" s="50">
        <v>0.75905699999999998</v>
      </c>
      <c r="BK160" s="50">
        <v>0.75807199999999997</v>
      </c>
      <c r="BL160" s="43">
        <f t="shared" si="207"/>
        <v>0.7736611176470588</v>
      </c>
      <c r="BO160" s="50">
        <v>0.62533099999999997</v>
      </c>
      <c r="BP160" s="50">
        <v>0.62870999999999999</v>
      </c>
      <c r="BQ160" s="50">
        <v>0.60482100000000005</v>
      </c>
      <c r="BR160" s="50">
        <v>0.76100500000000004</v>
      </c>
      <c r="BS160" s="50">
        <v>0.55321799999999999</v>
      </c>
      <c r="BT160" s="50">
        <v>0.72855099999999995</v>
      </c>
      <c r="BU160" s="50">
        <v>0.66315400000000002</v>
      </c>
      <c r="BV160" s="50">
        <v>0.80689</v>
      </c>
      <c r="BW160" s="43">
        <f t="shared" si="208"/>
        <v>0.67146000000000006</v>
      </c>
      <c r="BZ160" s="50">
        <v>0.77734700000000001</v>
      </c>
      <c r="CA160" s="50">
        <v>0.92905499999999996</v>
      </c>
      <c r="CB160" s="50">
        <v>0.79479</v>
      </c>
      <c r="CC160" s="50">
        <v>0.72125499999999998</v>
      </c>
      <c r="CD160" s="43">
        <f t="shared" si="209"/>
        <v>0.80561174999999996</v>
      </c>
      <c r="CF160" s="43">
        <f t="shared" si="210"/>
        <v>0.75024428921568631</v>
      </c>
      <c r="CG160" s="43">
        <f t="shared" si="211"/>
        <v>4.0457524629146022E-2</v>
      </c>
      <c r="CH160" s="43">
        <f t="shared" si="212"/>
        <v>29</v>
      </c>
      <c r="CQ160" s="74"/>
      <c r="CR160" s="74"/>
      <c r="CS160" s="74"/>
      <c r="CT160" s="74"/>
      <c r="CU160" s="74"/>
      <c r="CV160" s="74"/>
      <c r="CW160" s="74"/>
      <c r="CX160" s="74"/>
      <c r="CY160" s="74"/>
      <c r="CZ160" s="82"/>
      <c r="DA160" s="74"/>
      <c r="EL160" s="74"/>
      <c r="EM160" s="74"/>
      <c r="EN160" s="74"/>
      <c r="EO160" s="74"/>
      <c r="EP160" s="74"/>
      <c r="HG160" s="74"/>
      <c r="HH160" s="74"/>
      <c r="HI160" s="74"/>
      <c r="HJ160" s="74"/>
      <c r="HK160" s="74"/>
      <c r="HL160" s="74"/>
      <c r="HM160" s="74"/>
      <c r="HN160" s="74"/>
      <c r="HO160" s="74"/>
      <c r="HP160" s="74"/>
      <c r="HQ160" s="74"/>
      <c r="HR160" s="74"/>
      <c r="HS160" s="74"/>
      <c r="HT160" s="74"/>
      <c r="HU160" s="74"/>
      <c r="HV160" s="74"/>
      <c r="HW160" s="74"/>
      <c r="HZ160" s="74"/>
      <c r="IA160" s="74"/>
      <c r="IB160" s="74"/>
      <c r="IC160" s="74"/>
      <c r="ID160" s="74"/>
      <c r="IE160" s="74"/>
      <c r="IF160" s="74"/>
      <c r="IG160" s="74"/>
      <c r="IH160" s="74"/>
      <c r="IJ160" s="74"/>
      <c r="IK160" s="74"/>
      <c r="IL160" s="74"/>
      <c r="IM160" s="74"/>
      <c r="IR160" s="74"/>
      <c r="IS160" s="74"/>
      <c r="IT160" s="74"/>
      <c r="IU160" s="74"/>
      <c r="IV160" s="74"/>
      <c r="JD160" s="74"/>
      <c r="JE160" s="74"/>
      <c r="JF160" s="74"/>
      <c r="JG160" s="74"/>
      <c r="JH160" s="74"/>
      <c r="JI160" s="74"/>
      <c r="JJ160" s="74"/>
      <c r="JK160" s="74"/>
      <c r="JL160" s="74"/>
      <c r="JM160" s="74"/>
      <c r="JN160" s="74"/>
      <c r="JO160" s="74"/>
      <c r="JP160" s="74"/>
      <c r="JQ160" s="74"/>
      <c r="JR160" s="74"/>
      <c r="JS160" s="74"/>
      <c r="JT160" s="74"/>
      <c r="JU160" s="74"/>
      <c r="JV160" s="74"/>
      <c r="JW160" s="74"/>
      <c r="JX160" s="74"/>
      <c r="JY160" s="74"/>
      <c r="JZ160" s="74"/>
      <c r="KA160" s="74"/>
      <c r="KB160" s="74"/>
      <c r="KC160" s="74"/>
      <c r="KE160" s="75"/>
      <c r="KF160" s="75"/>
      <c r="KG160" s="75"/>
      <c r="KH160" s="75"/>
      <c r="KI160" s="75"/>
      <c r="KQ160" s="74"/>
      <c r="KR160" s="74"/>
      <c r="KS160" s="74"/>
      <c r="KT160" s="74"/>
      <c r="KV160" s="75"/>
      <c r="KW160" s="75"/>
      <c r="KX160" s="75"/>
      <c r="KY160" s="75"/>
      <c r="KZ160" s="75"/>
      <c r="LA160" s="75"/>
      <c r="LB160" s="110"/>
      <c r="LC160" s="75"/>
      <c r="LE160" s="74"/>
      <c r="LF160" s="74"/>
      <c r="LG160" s="74"/>
      <c r="LH160" s="74"/>
      <c r="LN160" s="87"/>
      <c r="LO160" s="61"/>
      <c r="LR160" s="52"/>
      <c r="MC160" s="75"/>
      <c r="MD160" s="75"/>
      <c r="ME160" s="75"/>
      <c r="MF160" s="75"/>
      <c r="MG160" s="75"/>
      <c r="MH160" s="75"/>
      <c r="MI160" s="75"/>
      <c r="MJ160" s="75"/>
      <c r="MK160" s="75"/>
      <c r="ML160" s="75"/>
      <c r="MN160" s="74"/>
      <c r="MO160" s="74"/>
      <c r="MP160" s="74"/>
      <c r="MQ160" s="74"/>
      <c r="MT160" s="74"/>
      <c r="MU160" s="74"/>
      <c r="NF160" s="75"/>
      <c r="NH160" s="75"/>
      <c r="NI160" s="75"/>
      <c r="NJ160" s="75"/>
      <c r="NK160" s="75"/>
      <c r="NM160" s="75"/>
      <c r="NO160" s="74"/>
      <c r="NP160" s="74"/>
      <c r="NQ160" s="74"/>
      <c r="NR160" s="74"/>
      <c r="NS160" s="74"/>
      <c r="NU160" s="74"/>
      <c r="NV160" s="74"/>
    </row>
    <row r="161" spans="1:386" x14ac:dyDescent="0.2">
      <c r="A161" s="58">
        <v>94.8</v>
      </c>
      <c r="B161" s="43">
        <f t="shared" si="214"/>
        <v>88.5</v>
      </c>
      <c r="C161" s="43">
        <v>63</v>
      </c>
      <c r="E161" s="50">
        <v>0.70362499999999994</v>
      </c>
      <c r="F161" s="50">
        <v>0.83864099999999997</v>
      </c>
      <c r="G161" s="50">
        <v>0.918103</v>
      </c>
      <c r="H161" s="50">
        <v>0.67537199999999997</v>
      </c>
      <c r="I161" s="50">
        <v>0.91227599999999998</v>
      </c>
      <c r="J161" s="50">
        <v>0.72421999999999997</v>
      </c>
      <c r="K161" s="50">
        <v>0.77778099999999994</v>
      </c>
      <c r="L161" s="50">
        <v>0.800593</v>
      </c>
      <c r="M161" s="86">
        <v>0.68808899999999995</v>
      </c>
      <c r="N161" s="103">
        <f t="shared" si="201"/>
        <v>0.78207777777777776</v>
      </c>
      <c r="P161" s="50">
        <v>0.81182200000000004</v>
      </c>
      <c r="Q161" s="50">
        <v>0.84643999999999997</v>
      </c>
      <c r="R161" s="77">
        <v>0.75636599999999998</v>
      </c>
      <c r="S161" s="50">
        <v>0.75546800000000003</v>
      </c>
      <c r="T161" s="50">
        <v>0.65712099999999996</v>
      </c>
      <c r="U161" s="43">
        <f t="shared" si="202"/>
        <v>0.7654434</v>
      </c>
      <c r="W161" s="50">
        <v>0.70376099999999997</v>
      </c>
      <c r="X161" s="50">
        <v>0.96531900000000004</v>
      </c>
      <c r="Y161" s="50">
        <v>0.72244699999999995</v>
      </c>
      <c r="Z161" s="50">
        <v>0.81062599999999996</v>
      </c>
      <c r="AA161" s="50">
        <v>0.84106099999999995</v>
      </c>
      <c r="AB161" s="43">
        <f t="shared" si="203"/>
        <v>0.80864279999999999</v>
      </c>
      <c r="AD161" s="43">
        <f t="shared" si="204"/>
        <v>0.78538799259259262</v>
      </c>
      <c r="AE161" s="43">
        <f t="shared" si="205"/>
        <v>1.2579946763005593E-2</v>
      </c>
      <c r="AF161" s="43">
        <f t="shared" si="206"/>
        <v>19</v>
      </c>
      <c r="AS161" s="43"/>
      <c r="AU161" s="50">
        <v>0.86601099999999998</v>
      </c>
      <c r="AV161" s="50">
        <v>0.84520499999999998</v>
      </c>
      <c r="AW161" s="50">
        <v>0.70380699999999996</v>
      </c>
      <c r="AX161" s="50">
        <v>0.84096000000000004</v>
      </c>
      <c r="AY161" s="50">
        <v>1.0107269999999999</v>
      </c>
      <c r="AZ161" s="50">
        <v>0.61588799999999999</v>
      </c>
      <c r="BA161" s="50">
        <v>0.81606500000000004</v>
      </c>
      <c r="BB161" s="50">
        <v>0.74433499999999997</v>
      </c>
      <c r="BC161" s="50">
        <v>0.71264300000000003</v>
      </c>
      <c r="BD161" s="50">
        <v>1.0044029999999999</v>
      </c>
      <c r="BE161" s="50">
        <v>0.69580500000000001</v>
      </c>
      <c r="BF161" s="50">
        <v>0.65273099999999995</v>
      </c>
      <c r="BG161" s="50">
        <v>0.86556200000000005</v>
      </c>
      <c r="BH161" s="50">
        <v>0.66179699999999997</v>
      </c>
      <c r="BI161" s="50">
        <v>0.66583199999999998</v>
      </c>
      <c r="BJ161" s="50">
        <v>0.74644999999999995</v>
      </c>
      <c r="BK161" s="50">
        <v>0.73333800000000005</v>
      </c>
      <c r="BL161" s="43">
        <f t="shared" si="207"/>
        <v>0.77538582352941166</v>
      </c>
      <c r="BO161" s="50">
        <v>0.60380599999999995</v>
      </c>
      <c r="BP161" s="50">
        <v>0.61033099999999996</v>
      </c>
      <c r="BQ161" s="50">
        <v>0.58485900000000002</v>
      </c>
      <c r="BR161" s="50">
        <v>0.74636000000000002</v>
      </c>
      <c r="BS161" s="50">
        <v>0.54608599999999996</v>
      </c>
      <c r="BT161" s="50">
        <v>0.73294199999999998</v>
      </c>
      <c r="BU161" s="50">
        <v>0.63730299999999995</v>
      </c>
      <c r="BV161" s="50">
        <v>0.81971799999999995</v>
      </c>
      <c r="BW161" s="43">
        <f t="shared" si="208"/>
        <v>0.66017562499999993</v>
      </c>
      <c r="BZ161" s="50">
        <v>0.80510000000000004</v>
      </c>
      <c r="CA161" s="50">
        <v>0.96260000000000001</v>
      </c>
      <c r="CB161" s="50">
        <v>0.7923</v>
      </c>
      <c r="CC161" s="50">
        <v>0.68272500000000003</v>
      </c>
      <c r="CD161" s="43">
        <f t="shared" si="209"/>
        <v>0.81068125000000002</v>
      </c>
      <c r="CF161" s="43">
        <f t="shared" si="210"/>
        <v>0.74874756617647054</v>
      </c>
      <c r="CG161" s="43">
        <f t="shared" si="211"/>
        <v>4.5442943549251241E-2</v>
      </c>
      <c r="CH161" s="43">
        <f t="shared" si="212"/>
        <v>29</v>
      </c>
      <c r="CQ161" s="74"/>
      <c r="CR161" s="74"/>
      <c r="CS161" s="74"/>
      <c r="CT161" s="74"/>
      <c r="CU161" s="74"/>
      <c r="CV161" s="74"/>
      <c r="CW161" s="74"/>
      <c r="CX161" s="74"/>
      <c r="CY161" s="74"/>
      <c r="CZ161" s="82"/>
      <c r="DA161" s="74"/>
      <c r="EL161" s="74"/>
      <c r="EM161" s="74"/>
      <c r="EN161" s="74"/>
      <c r="EO161" s="74"/>
      <c r="EP161" s="74"/>
      <c r="HG161" s="74"/>
      <c r="HH161" s="74"/>
      <c r="HI161" s="74"/>
      <c r="HJ161" s="74"/>
      <c r="HK161" s="74"/>
      <c r="HL161" s="74"/>
      <c r="HM161" s="74"/>
      <c r="HN161" s="74"/>
      <c r="HO161" s="74"/>
      <c r="HP161" s="74"/>
      <c r="HQ161" s="74"/>
      <c r="HR161" s="74"/>
      <c r="HS161" s="74"/>
      <c r="HT161" s="74"/>
      <c r="HU161" s="74"/>
      <c r="HV161" s="74"/>
      <c r="HW161" s="74"/>
      <c r="HZ161" s="74"/>
      <c r="IA161" s="74"/>
      <c r="IB161" s="74"/>
      <c r="IC161" s="74"/>
      <c r="ID161" s="74"/>
      <c r="IE161" s="74"/>
      <c r="IF161" s="74"/>
      <c r="IG161" s="74"/>
      <c r="IH161" s="74"/>
      <c r="IJ161" s="74"/>
      <c r="IK161" s="74"/>
      <c r="IL161" s="74"/>
      <c r="IM161" s="74"/>
      <c r="IR161" s="74"/>
      <c r="IS161" s="74"/>
      <c r="IT161" s="74"/>
      <c r="IU161" s="74"/>
      <c r="IV161" s="74"/>
      <c r="JD161" s="74"/>
      <c r="JE161" s="74"/>
      <c r="JF161" s="74"/>
      <c r="JG161" s="74"/>
      <c r="JH161" s="74"/>
      <c r="JI161" s="74"/>
      <c r="JJ161" s="74"/>
      <c r="JK161" s="74"/>
      <c r="JL161" s="74"/>
      <c r="JM161" s="74"/>
      <c r="JN161" s="74"/>
      <c r="JO161" s="74"/>
      <c r="JP161" s="74"/>
      <c r="JQ161" s="74"/>
      <c r="JR161" s="74"/>
      <c r="JS161" s="74"/>
      <c r="JT161" s="74"/>
      <c r="JU161" s="74"/>
      <c r="JV161" s="74"/>
      <c r="JW161" s="74"/>
      <c r="JX161" s="74"/>
      <c r="JY161" s="74"/>
      <c r="JZ161" s="74"/>
      <c r="KA161" s="74"/>
      <c r="KB161" s="74"/>
      <c r="KC161" s="74"/>
      <c r="KE161" s="75"/>
      <c r="KF161" s="75"/>
      <c r="KG161" s="75"/>
      <c r="KH161" s="75"/>
      <c r="KI161" s="75"/>
      <c r="KQ161" s="74"/>
      <c r="KR161" s="74"/>
      <c r="KS161" s="74"/>
      <c r="KT161" s="74"/>
      <c r="KV161" s="75"/>
      <c r="KW161" s="75"/>
      <c r="KX161" s="75"/>
      <c r="KY161" s="75"/>
      <c r="KZ161" s="75"/>
      <c r="LA161" s="75"/>
      <c r="LB161" s="110"/>
      <c r="LC161" s="75"/>
      <c r="LE161" s="74"/>
      <c r="LF161" s="74"/>
      <c r="LG161" s="74"/>
      <c r="LH161" s="74"/>
      <c r="LN161" s="87"/>
      <c r="LO161" s="61"/>
      <c r="LR161" s="52"/>
      <c r="MC161" s="75"/>
      <c r="MD161" s="75"/>
      <c r="ME161" s="75"/>
      <c r="MF161" s="75"/>
      <c r="MG161" s="75"/>
      <c r="MH161" s="75"/>
      <c r="MI161" s="75"/>
      <c r="MJ161" s="75"/>
      <c r="MK161" s="75"/>
      <c r="ML161" s="75"/>
      <c r="MN161" s="74"/>
      <c r="MO161" s="74"/>
      <c r="MP161" s="74"/>
      <c r="MQ161" s="74"/>
      <c r="MT161" s="74"/>
      <c r="MU161" s="74"/>
      <c r="NF161" s="75"/>
      <c r="NH161" s="75"/>
      <c r="NI161" s="75"/>
      <c r="NJ161" s="75"/>
      <c r="NK161" s="75"/>
      <c r="NM161" s="75"/>
      <c r="NO161" s="74"/>
      <c r="NP161" s="74"/>
      <c r="NQ161" s="74"/>
      <c r="NR161" s="74"/>
      <c r="NS161" s="74"/>
      <c r="NU161" s="74"/>
      <c r="NV161" s="74"/>
    </row>
    <row r="162" spans="1:386" x14ac:dyDescent="0.2">
      <c r="A162" s="69">
        <v>96.41</v>
      </c>
      <c r="B162" s="59">
        <f t="shared" si="214"/>
        <v>90</v>
      </c>
      <c r="C162" s="59">
        <v>64</v>
      </c>
      <c r="E162" s="50">
        <v>0.70375799999999999</v>
      </c>
      <c r="F162" s="50">
        <v>0.83243199999999995</v>
      </c>
      <c r="G162" s="50">
        <v>0.93897600000000003</v>
      </c>
      <c r="H162" s="50">
        <v>0.66742299999999999</v>
      </c>
      <c r="I162" s="50">
        <v>0.90122000000000002</v>
      </c>
      <c r="J162" s="50">
        <v>0.70932499999999998</v>
      </c>
      <c r="K162" s="50">
        <v>0.77247699999999997</v>
      </c>
      <c r="L162" s="50">
        <v>0.80447800000000003</v>
      </c>
      <c r="M162" s="86">
        <v>0.69596400000000003</v>
      </c>
      <c r="N162" s="103">
        <f t="shared" si="201"/>
        <v>0.78067255555555548</v>
      </c>
      <c r="P162" s="50">
        <v>0.81650900000000004</v>
      </c>
      <c r="Q162" s="50">
        <v>0.83968200000000004</v>
      </c>
      <c r="R162" s="77">
        <v>0.74229199999999995</v>
      </c>
      <c r="S162" s="50">
        <v>0.76983299999999999</v>
      </c>
      <c r="T162" s="50">
        <v>0.649169</v>
      </c>
      <c r="U162" s="43">
        <f t="shared" si="202"/>
        <v>0.76349699999999998</v>
      </c>
      <c r="W162" s="50">
        <v>0.69656499999999999</v>
      </c>
      <c r="X162" s="50">
        <v>0.94703400000000004</v>
      </c>
      <c r="Y162" s="50">
        <v>0.714036</v>
      </c>
      <c r="Z162" s="50">
        <v>0.78098199999999995</v>
      </c>
      <c r="AA162" s="50">
        <v>0.83471099999999998</v>
      </c>
      <c r="AB162" s="43">
        <f t="shared" si="203"/>
        <v>0.79466559999999997</v>
      </c>
      <c r="AD162" s="43">
        <f t="shared" si="204"/>
        <v>0.77961171851851851</v>
      </c>
      <c r="AE162" s="43">
        <f t="shared" si="205"/>
        <v>9.0132206212940689E-3</v>
      </c>
      <c r="AF162" s="43">
        <f t="shared" si="206"/>
        <v>19</v>
      </c>
      <c r="AS162" s="43"/>
      <c r="AU162" s="50">
        <v>0.85543400000000003</v>
      </c>
      <c r="AV162" s="50">
        <v>0.86899300000000002</v>
      </c>
      <c r="AW162" s="50">
        <v>0.71503799999999995</v>
      </c>
      <c r="AX162" s="50">
        <v>0.85331299999999999</v>
      </c>
      <c r="AY162" s="50">
        <v>0.979298</v>
      </c>
      <c r="AZ162" s="50">
        <v>0.66295000000000004</v>
      </c>
      <c r="BA162" s="50">
        <v>0.81931500000000002</v>
      </c>
      <c r="BB162" s="50">
        <v>0.74664699999999995</v>
      </c>
      <c r="BC162" s="50">
        <v>0.70336399999999999</v>
      </c>
      <c r="BD162" s="50">
        <v>1.0132589999999999</v>
      </c>
      <c r="BE162" s="50">
        <v>0.68256399999999995</v>
      </c>
      <c r="BF162" s="50">
        <v>0.63397300000000001</v>
      </c>
      <c r="BG162" s="50">
        <v>0.89388000000000001</v>
      </c>
      <c r="BH162" s="50">
        <v>0.65764999999999996</v>
      </c>
      <c r="BI162" s="50">
        <v>0.65062399999999998</v>
      </c>
      <c r="BJ162" s="50">
        <v>0.75132500000000002</v>
      </c>
      <c r="BK162" s="50">
        <v>0.72848100000000005</v>
      </c>
      <c r="BL162" s="43">
        <f t="shared" si="207"/>
        <v>0.7774181176470587</v>
      </c>
      <c r="BO162" s="50">
        <v>0.61722299999999997</v>
      </c>
      <c r="BP162" s="50">
        <v>0.61413200000000001</v>
      </c>
      <c r="BQ162" s="50">
        <v>0.59834299999999996</v>
      </c>
      <c r="BR162" s="50">
        <v>0.77590199999999998</v>
      </c>
      <c r="BS162" s="50">
        <v>0.55442899999999995</v>
      </c>
      <c r="BT162" s="50">
        <v>0.72889899999999996</v>
      </c>
      <c r="BU162" s="50">
        <v>0.64887399999999995</v>
      </c>
      <c r="BV162" s="50">
        <v>0.80550999999999995</v>
      </c>
      <c r="BW162" s="43">
        <f t="shared" si="208"/>
        <v>0.66791400000000001</v>
      </c>
      <c r="BZ162" s="50">
        <v>0.81264800000000004</v>
      </c>
      <c r="CA162" s="50">
        <v>0.92176199999999997</v>
      </c>
      <c r="CB162" s="50">
        <v>0.78821399999999997</v>
      </c>
      <c r="CC162" s="50">
        <v>0.69778499999999999</v>
      </c>
      <c r="CD162" s="43">
        <f t="shared" si="209"/>
        <v>0.80510225000000002</v>
      </c>
      <c r="CF162" s="43">
        <f t="shared" si="210"/>
        <v>0.75014478921568628</v>
      </c>
      <c r="CG162" s="43">
        <f t="shared" si="211"/>
        <v>4.1884881191625534E-2</v>
      </c>
      <c r="CH162" s="43">
        <f t="shared" si="212"/>
        <v>29</v>
      </c>
      <c r="CQ162" s="74"/>
      <c r="CR162" s="74"/>
      <c r="CS162" s="74"/>
      <c r="CT162" s="74"/>
      <c r="CU162" s="74"/>
      <c r="CV162" s="74"/>
      <c r="CW162" s="74"/>
      <c r="CX162" s="74"/>
      <c r="CY162" s="74"/>
      <c r="CZ162" s="82"/>
      <c r="DA162" s="74"/>
      <c r="EL162" s="74"/>
      <c r="EM162" s="74"/>
      <c r="EN162" s="74"/>
      <c r="EO162" s="74"/>
      <c r="EP162" s="74"/>
      <c r="HG162" s="74"/>
      <c r="HH162" s="74"/>
      <c r="HI162" s="74"/>
      <c r="HJ162" s="74"/>
      <c r="HK162" s="74"/>
      <c r="HL162" s="74"/>
      <c r="HM162" s="74"/>
      <c r="HN162" s="74"/>
      <c r="HO162" s="74"/>
      <c r="HP162" s="74"/>
      <c r="HQ162" s="74"/>
      <c r="HR162" s="74"/>
      <c r="HS162" s="74"/>
      <c r="HT162" s="74"/>
      <c r="HU162" s="74"/>
      <c r="HV162" s="74"/>
      <c r="HW162" s="74"/>
      <c r="HZ162" s="74"/>
      <c r="IA162" s="74"/>
      <c r="IB162" s="74"/>
      <c r="IC162" s="74"/>
      <c r="ID162" s="74"/>
      <c r="IE162" s="74"/>
      <c r="IF162" s="74"/>
      <c r="IG162" s="74"/>
      <c r="IH162" s="74"/>
      <c r="IJ162" s="74"/>
      <c r="IK162" s="74"/>
      <c r="IL162" s="74"/>
      <c r="IM162" s="74"/>
      <c r="IR162" s="74"/>
      <c r="IS162" s="74"/>
      <c r="IT162" s="74"/>
      <c r="IU162" s="74"/>
      <c r="IV162" s="74"/>
      <c r="JD162" s="74"/>
      <c r="JE162" s="74"/>
      <c r="JF162" s="74"/>
      <c r="JG162" s="74"/>
      <c r="JH162" s="74"/>
      <c r="JI162" s="74"/>
      <c r="JJ162" s="74"/>
      <c r="JK162" s="74"/>
      <c r="JL162" s="74"/>
      <c r="JM162" s="74"/>
      <c r="JN162" s="74"/>
      <c r="JO162" s="74"/>
      <c r="JP162" s="74"/>
      <c r="JQ162" s="74"/>
      <c r="JR162" s="74"/>
      <c r="JS162" s="74"/>
      <c r="JT162" s="74"/>
      <c r="JU162" s="74"/>
      <c r="JV162" s="74"/>
      <c r="JW162" s="74"/>
      <c r="JX162" s="74"/>
      <c r="JY162" s="74"/>
      <c r="JZ162" s="74"/>
      <c r="KA162" s="74"/>
      <c r="KB162" s="74"/>
      <c r="KC162" s="74"/>
      <c r="KE162" s="75"/>
      <c r="KF162" s="75"/>
      <c r="KG162" s="75"/>
      <c r="KH162" s="75"/>
      <c r="KI162" s="75"/>
      <c r="KQ162" s="74"/>
      <c r="KR162" s="74"/>
      <c r="KS162" s="74"/>
      <c r="KT162" s="74"/>
      <c r="KV162" s="75"/>
      <c r="KW162" s="75"/>
      <c r="KX162" s="75"/>
      <c r="KY162" s="75"/>
      <c r="KZ162" s="75"/>
      <c r="LA162" s="75"/>
      <c r="LB162" s="110"/>
      <c r="LC162" s="75"/>
      <c r="LE162" s="74"/>
      <c r="LF162" s="74"/>
      <c r="LG162" s="74"/>
      <c r="LH162" s="74"/>
      <c r="LN162" s="87"/>
      <c r="LO162" s="61"/>
      <c r="LR162" s="52"/>
      <c r="MC162" s="75"/>
      <c r="MD162" s="75"/>
      <c r="ME162" s="75"/>
      <c r="MF162" s="75"/>
      <c r="MG162" s="75"/>
      <c r="MH162" s="75"/>
      <c r="MI162" s="75"/>
      <c r="MJ162" s="75"/>
      <c r="MK162" s="75"/>
      <c r="ML162" s="75"/>
      <c r="MN162" s="74"/>
      <c r="MO162" s="74"/>
      <c r="MP162" s="74"/>
      <c r="MQ162" s="74"/>
      <c r="MT162" s="74"/>
      <c r="MU162" s="74"/>
      <c r="NF162" s="75"/>
      <c r="NH162" s="75"/>
      <c r="NI162" s="75"/>
      <c r="NJ162" s="75"/>
      <c r="NK162" s="75"/>
      <c r="NM162" s="75"/>
      <c r="NO162" s="74"/>
      <c r="NP162" s="74"/>
      <c r="NQ162" s="74"/>
      <c r="NR162" s="74"/>
      <c r="NS162" s="74"/>
      <c r="NU162" s="74"/>
      <c r="NV162" s="74"/>
    </row>
    <row r="163" spans="1:386" x14ac:dyDescent="0.2">
      <c r="A163" s="58">
        <v>98</v>
      </c>
      <c r="B163" s="43">
        <f t="shared" si="214"/>
        <v>91.5</v>
      </c>
      <c r="C163" s="43">
        <v>65</v>
      </c>
      <c r="E163" s="50">
        <v>0.70455699999999999</v>
      </c>
      <c r="F163" s="50">
        <v>0.823712</v>
      </c>
      <c r="G163" s="50">
        <v>0.94962500000000005</v>
      </c>
      <c r="H163" s="50">
        <v>0.64961899999999995</v>
      </c>
      <c r="I163" s="50">
        <v>0.91281400000000001</v>
      </c>
      <c r="J163" s="50">
        <v>0.73107500000000003</v>
      </c>
      <c r="K163" s="50">
        <v>0.78968000000000005</v>
      </c>
      <c r="L163" s="50">
        <v>0.81381000000000003</v>
      </c>
      <c r="M163" s="86">
        <v>0.69197799999999998</v>
      </c>
      <c r="N163" s="103">
        <f t="shared" si="201"/>
        <v>0.78520777777777762</v>
      </c>
      <c r="P163" s="50">
        <v>0.80757599999999996</v>
      </c>
      <c r="Q163" s="50">
        <v>0.86092900000000006</v>
      </c>
      <c r="R163" s="77">
        <v>0.756749</v>
      </c>
      <c r="S163" s="50">
        <v>0.78031799999999996</v>
      </c>
      <c r="T163" s="50">
        <v>0.65141800000000005</v>
      </c>
      <c r="U163" s="43">
        <f t="shared" si="202"/>
        <v>0.77139800000000003</v>
      </c>
      <c r="W163" s="50">
        <v>0.73314900000000005</v>
      </c>
      <c r="X163" s="50">
        <v>0.94192900000000002</v>
      </c>
      <c r="Y163" s="50">
        <v>0.715418</v>
      </c>
      <c r="Z163" s="50">
        <v>0.78584500000000002</v>
      </c>
      <c r="AA163" s="50">
        <v>0.84878900000000002</v>
      </c>
      <c r="AB163" s="43">
        <f t="shared" si="203"/>
        <v>0.80502600000000013</v>
      </c>
      <c r="AD163" s="43">
        <f t="shared" si="204"/>
        <v>0.78721059259259263</v>
      </c>
      <c r="AE163" s="43">
        <f t="shared" si="205"/>
        <v>9.7590820331086743E-3</v>
      </c>
      <c r="AF163" s="43">
        <f t="shared" si="206"/>
        <v>19</v>
      </c>
      <c r="AS163" s="43"/>
      <c r="AU163" s="50">
        <v>0.83237899999999998</v>
      </c>
      <c r="AV163" s="50">
        <v>0.84430700000000003</v>
      </c>
      <c r="AW163" s="50">
        <v>0.69913099999999995</v>
      </c>
      <c r="AX163" s="50">
        <v>0.86822500000000002</v>
      </c>
      <c r="AY163" s="50">
        <v>1.0005980000000001</v>
      </c>
      <c r="AZ163" s="50">
        <v>0.68713199999999997</v>
      </c>
      <c r="BA163" s="50">
        <v>0.83310099999999998</v>
      </c>
      <c r="BB163" s="50">
        <v>0.73414999999999997</v>
      </c>
      <c r="BC163" s="50">
        <v>0.704789</v>
      </c>
      <c r="BD163" s="50">
        <v>1.018224</v>
      </c>
      <c r="BE163" s="50">
        <v>0.69636200000000004</v>
      </c>
      <c r="BF163" s="50">
        <v>0.65330200000000005</v>
      </c>
      <c r="BG163" s="50">
        <v>0.85013399999999995</v>
      </c>
      <c r="BH163" s="50">
        <v>0.66935800000000001</v>
      </c>
      <c r="BI163" s="50">
        <v>0.65684600000000004</v>
      </c>
      <c r="BJ163" s="50">
        <v>0.76891200000000004</v>
      </c>
      <c r="BK163" s="50">
        <v>0.77283400000000002</v>
      </c>
      <c r="BL163" s="43">
        <f t="shared" si="207"/>
        <v>0.781752</v>
      </c>
      <c r="BO163" s="50">
        <v>0.60963000000000001</v>
      </c>
      <c r="BP163" s="50">
        <v>0.61688500000000002</v>
      </c>
      <c r="BQ163" s="50">
        <v>0.57335599999999998</v>
      </c>
      <c r="BR163" s="50">
        <v>0.78086999999999995</v>
      </c>
      <c r="BS163" s="50">
        <v>0.55665299999999995</v>
      </c>
      <c r="BT163" s="50">
        <v>0.73722200000000004</v>
      </c>
      <c r="BU163" s="50">
        <v>0.65863099999999997</v>
      </c>
      <c r="BV163" s="50">
        <v>0.77981299999999998</v>
      </c>
      <c r="BW163" s="43">
        <f t="shared" si="208"/>
        <v>0.6641324999999999</v>
      </c>
      <c r="BZ163" s="50">
        <v>0.80545</v>
      </c>
      <c r="CA163" s="50">
        <v>0.96143599999999996</v>
      </c>
      <c r="CB163" s="50">
        <v>0.79439400000000004</v>
      </c>
      <c r="CC163" s="50">
        <v>0.71103000000000005</v>
      </c>
      <c r="CD163" s="43">
        <f t="shared" si="209"/>
        <v>0.81807750000000001</v>
      </c>
      <c r="CF163" s="43">
        <f t="shared" si="210"/>
        <v>0.75465400000000005</v>
      </c>
      <c r="CG163" s="43">
        <f t="shared" si="211"/>
        <v>4.6459631076344154E-2</v>
      </c>
      <c r="CH163" s="43">
        <f t="shared" si="212"/>
        <v>29</v>
      </c>
      <c r="CQ163" s="74"/>
      <c r="CR163" s="74"/>
      <c r="CS163" s="74"/>
      <c r="CT163" s="74"/>
      <c r="CU163" s="74"/>
      <c r="CV163" s="74"/>
      <c r="CW163" s="74"/>
      <c r="CX163" s="74"/>
      <c r="CY163" s="74"/>
      <c r="CZ163" s="82"/>
      <c r="DA163" s="74"/>
      <c r="EL163" s="74"/>
      <c r="EM163" s="74"/>
      <c r="EN163" s="74"/>
      <c r="EO163" s="74"/>
      <c r="EP163" s="74"/>
      <c r="HG163" s="74"/>
      <c r="HH163" s="74"/>
      <c r="HI163" s="74"/>
      <c r="HJ163" s="74"/>
      <c r="HK163" s="74"/>
      <c r="HL163" s="74"/>
      <c r="HM163" s="74"/>
      <c r="HN163" s="74"/>
      <c r="HO163" s="74"/>
      <c r="HP163" s="74"/>
      <c r="HQ163" s="74"/>
      <c r="HR163" s="74"/>
      <c r="HS163" s="74"/>
      <c r="HT163" s="74"/>
      <c r="HU163" s="74"/>
      <c r="HV163" s="74"/>
      <c r="HW163" s="74"/>
      <c r="HZ163" s="74"/>
      <c r="IA163" s="74"/>
      <c r="IB163" s="74"/>
      <c r="IC163" s="74"/>
      <c r="ID163" s="74"/>
      <c r="IE163" s="74"/>
      <c r="IF163" s="74"/>
      <c r="IG163" s="74"/>
      <c r="IH163" s="74"/>
      <c r="IJ163" s="74"/>
      <c r="IK163" s="74"/>
      <c r="IL163" s="74"/>
      <c r="IM163" s="74"/>
      <c r="IR163" s="74"/>
      <c r="IS163" s="74"/>
      <c r="IT163" s="74"/>
      <c r="IU163" s="74"/>
      <c r="IV163" s="74"/>
      <c r="JD163" s="74"/>
      <c r="JE163" s="74"/>
      <c r="JF163" s="74"/>
      <c r="JG163" s="74"/>
      <c r="JH163" s="74"/>
      <c r="JI163" s="74"/>
      <c r="JJ163" s="74"/>
      <c r="JK163" s="74"/>
      <c r="JL163" s="74"/>
      <c r="JM163" s="74"/>
      <c r="JN163" s="74"/>
      <c r="JO163" s="74"/>
      <c r="JP163" s="74"/>
      <c r="JQ163" s="74"/>
      <c r="JR163" s="74"/>
      <c r="JS163" s="74"/>
      <c r="JT163" s="74"/>
      <c r="JU163" s="74"/>
      <c r="JV163" s="74"/>
      <c r="JW163" s="74"/>
      <c r="JX163" s="74"/>
      <c r="JY163" s="74"/>
      <c r="JZ163" s="74"/>
      <c r="KA163" s="74"/>
      <c r="KB163" s="74"/>
      <c r="KC163" s="74"/>
      <c r="KE163" s="75"/>
      <c r="KF163" s="75"/>
      <c r="KG163" s="75"/>
      <c r="KH163" s="75"/>
      <c r="KI163" s="75"/>
      <c r="KQ163" s="74"/>
      <c r="KR163" s="74"/>
      <c r="KS163" s="74"/>
      <c r="KT163" s="74"/>
      <c r="KV163" s="75"/>
      <c r="KW163" s="75"/>
      <c r="KX163" s="75"/>
      <c r="KY163" s="75"/>
      <c r="KZ163" s="75"/>
      <c r="LA163" s="75"/>
      <c r="LB163" s="110"/>
      <c r="LC163" s="75"/>
      <c r="LE163" s="74"/>
      <c r="LF163" s="74"/>
      <c r="LG163" s="74"/>
      <c r="LH163" s="74"/>
      <c r="LN163" s="87"/>
      <c r="LO163" s="61"/>
      <c r="LR163" s="52"/>
      <c r="MC163" s="75"/>
      <c r="MD163" s="75"/>
      <c r="ME163" s="75"/>
      <c r="MF163" s="75"/>
      <c r="MG163" s="75"/>
      <c r="MH163" s="75"/>
      <c r="MI163" s="75"/>
      <c r="MJ163" s="75"/>
      <c r="MK163" s="75"/>
      <c r="ML163" s="75"/>
      <c r="MN163" s="74"/>
      <c r="MO163" s="74"/>
      <c r="MP163" s="74"/>
      <c r="MQ163" s="74"/>
      <c r="MT163" s="74"/>
      <c r="MU163" s="74"/>
      <c r="NF163" s="75"/>
      <c r="NH163" s="75"/>
      <c r="NI163" s="75"/>
      <c r="NJ163" s="75"/>
      <c r="NK163" s="75"/>
      <c r="NM163" s="75"/>
      <c r="NO163" s="74"/>
      <c r="NP163" s="74"/>
      <c r="NQ163" s="74"/>
      <c r="NR163" s="74"/>
      <c r="NS163" s="74"/>
      <c r="NU163" s="74"/>
      <c r="NV163" s="74"/>
    </row>
    <row r="164" spans="1:386" x14ac:dyDescent="0.2">
      <c r="A164" s="58">
        <v>99.59</v>
      </c>
      <c r="B164" s="43">
        <f t="shared" si="214"/>
        <v>93</v>
      </c>
      <c r="C164" s="43">
        <v>66</v>
      </c>
      <c r="E164" s="50">
        <v>0.70140599999999997</v>
      </c>
      <c r="F164" s="50">
        <v>0.83341600000000005</v>
      </c>
      <c r="G164" s="50">
        <v>0.95164899999999997</v>
      </c>
      <c r="H164" s="50">
        <v>0.67100099999999996</v>
      </c>
      <c r="I164" s="50">
        <v>0.92195800000000006</v>
      </c>
      <c r="J164" s="50">
        <v>0.73720200000000002</v>
      </c>
      <c r="K164" s="50">
        <v>0.778026</v>
      </c>
      <c r="L164" s="50">
        <v>0.80612300000000003</v>
      </c>
      <c r="M164" s="86">
        <v>0.69114100000000001</v>
      </c>
      <c r="N164" s="103">
        <f t="shared" ref="N164:N178" si="215">AVERAGE(E164:M164)</f>
        <v>0.78799133333333338</v>
      </c>
      <c r="P164" s="50">
        <v>0.79146399999999995</v>
      </c>
      <c r="Q164" s="50">
        <v>0.83833100000000005</v>
      </c>
      <c r="R164" s="77">
        <v>0.73791300000000004</v>
      </c>
      <c r="S164" s="50">
        <v>0.771814</v>
      </c>
      <c r="T164" s="50">
        <v>0.66724000000000006</v>
      </c>
      <c r="U164" s="43">
        <f t="shared" ref="U164:U178" si="216">AVERAGE(P164:T164)</f>
        <v>0.76135240000000004</v>
      </c>
      <c r="W164" s="50">
        <v>0.74682899999999997</v>
      </c>
      <c r="X164" s="50">
        <v>0.956619</v>
      </c>
      <c r="Y164" s="50">
        <v>0.71360900000000005</v>
      </c>
      <c r="Z164" s="50">
        <v>0.77594700000000005</v>
      </c>
      <c r="AA164" s="50">
        <v>0.847244</v>
      </c>
      <c r="AB164" s="43">
        <f t="shared" ref="AB164:AB178" si="217">AVERAGE(W164:AA164)</f>
        <v>0.80804960000000003</v>
      </c>
      <c r="AD164" s="43">
        <f t="shared" ref="AD164:AD178" si="218">AVERAGE(N164,U164,AB164)</f>
        <v>0.78579777777777782</v>
      </c>
      <c r="AE164" s="43">
        <f t="shared" ref="AE164:AE178" si="219">STDEV(N164,U164,AB164)/SQRT(3)</f>
        <v>1.3524864588865962E-2</v>
      </c>
      <c r="AF164" s="43">
        <f t="shared" ref="AF164:AF178" si="220">COUNT(E164:AB164)-3</f>
        <v>19</v>
      </c>
      <c r="AS164" s="43"/>
      <c r="AU164" s="50">
        <v>0.83568799999999999</v>
      </c>
      <c r="AV164" s="50">
        <v>0.86471299999999995</v>
      </c>
      <c r="AW164" s="50">
        <v>0.69619500000000001</v>
      </c>
      <c r="AX164" s="50">
        <v>0.867232</v>
      </c>
      <c r="AY164" s="50">
        <v>1.020346</v>
      </c>
      <c r="AZ164" s="50">
        <v>0.69586999999999999</v>
      </c>
      <c r="BA164" s="50">
        <v>0.85241100000000003</v>
      </c>
      <c r="BB164" s="50">
        <v>0.73985100000000004</v>
      </c>
      <c r="BC164" s="50">
        <v>0.71110799999999996</v>
      </c>
      <c r="BD164" s="50">
        <v>0.98137600000000003</v>
      </c>
      <c r="BE164" s="50">
        <v>0.69303700000000001</v>
      </c>
      <c r="BF164" s="50">
        <v>0.66068199999999999</v>
      </c>
      <c r="BG164" s="50">
        <v>0.85687100000000005</v>
      </c>
      <c r="BH164" s="50">
        <v>0.67054100000000005</v>
      </c>
      <c r="BI164" s="50">
        <v>0.65740900000000002</v>
      </c>
      <c r="BJ164" s="50">
        <v>0.76144599999999996</v>
      </c>
      <c r="BK164" s="50">
        <v>0.747336</v>
      </c>
      <c r="BL164" s="43">
        <f t="shared" ref="BL164:BL178" si="221">AVERAGE(AU164:BK164)</f>
        <v>0.7830654117647059</v>
      </c>
      <c r="BO164" s="50">
        <v>0.60843899999999995</v>
      </c>
      <c r="BP164" s="50">
        <v>0.62564900000000001</v>
      </c>
      <c r="BQ164" s="50">
        <v>0.57874300000000001</v>
      </c>
      <c r="BR164" s="50">
        <v>0.75958599999999998</v>
      </c>
      <c r="BS164" s="50">
        <v>0.576318</v>
      </c>
      <c r="BT164" s="50">
        <v>0.74371399999999999</v>
      </c>
      <c r="BU164" s="50">
        <v>0.63569299999999995</v>
      </c>
      <c r="BV164" s="50">
        <v>0.80198700000000001</v>
      </c>
      <c r="BW164" s="43">
        <f t="shared" ref="BW164:BW178" si="222">AVERAGE(BO164:BV164)</f>
        <v>0.66626612499999993</v>
      </c>
      <c r="BZ164" s="50">
        <v>0.81733800000000001</v>
      </c>
      <c r="CA164" s="50">
        <v>0.92793099999999995</v>
      </c>
      <c r="CB164" s="50">
        <v>0.79730999999999996</v>
      </c>
      <c r="CC164" s="50">
        <v>0.70296199999999998</v>
      </c>
      <c r="CD164" s="43">
        <f t="shared" ref="CD164:CD178" si="223">AVERAGE(BZ164:CC164)</f>
        <v>0.81138524999999995</v>
      </c>
      <c r="CF164" s="43">
        <f t="shared" ref="CF164:CF179" si="224">AVERAGE(BL164,BW164,CD164)</f>
        <v>0.75357226225490193</v>
      </c>
      <c r="CG164" s="43">
        <f t="shared" ref="CG164:CG179" si="225">STDEV(BL164,BW164,CD164)/SQRT(3)</f>
        <v>4.4411989789534485E-2</v>
      </c>
      <c r="CH164" s="43">
        <f t="shared" ref="CH164:CH178" si="226">COUNT(AU164:CD164)-3</f>
        <v>29</v>
      </c>
      <c r="CQ164" s="74"/>
      <c r="CR164" s="74"/>
      <c r="CS164" s="74"/>
      <c r="CT164" s="74"/>
      <c r="CU164" s="74"/>
      <c r="CV164" s="74"/>
      <c r="CW164" s="74"/>
      <c r="CX164" s="74"/>
      <c r="CY164" s="74"/>
      <c r="CZ164" s="82"/>
      <c r="DA164" s="74"/>
      <c r="EL164" s="74"/>
      <c r="EM164" s="74"/>
      <c r="EN164" s="74"/>
      <c r="EO164" s="74"/>
      <c r="EP164" s="74"/>
      <c r="HG164" s="74"/>
      <c r="HH164" s="74"/>
      <c r="HI164" s="74"/>
      <c r="HJ164" s="74"/>
      <c r="HK164" s="74"/>
      <c r="HL164" s="74"/>
      <c r="HM164" s="74"/>
      <c r="HN164" s="74"/>
      <c r="HO164" s="74"/>
      <c r="HP164" s="74"/>
      <c r="HQ164" s="74"/>
      <c r="HR164" s="74"/>
      <c r="HS164" s="74"/>
      <c r="HT164" s="74"/>
      <c r="HU164" s="74"/>
      <c r="HV164" s="74"/>
      <c r="HW164" s="74"/>
      <c r="HZ164" s="74"/>
      <c r="IA164" s="74"/>
      <c r="IB164" s="74"/>
      <c r="IC164" s="74"/>
      <c r="ID164" s="74"/>
      <c r="IE164" s="74"/>
      <c r="IF164" s="74"/>
      <c r="IG164" s="74"/>
      <c r="IH164" s="74"/>
      <c r="IJ164" s="74"/>
      <c r="IK164" s="74"/>
      <c r="IL164" s="74"/>
      <c r="IM164" s="74"/>
      <c r="IR164" s="74"/>
      <c r="IS164" s="74"/>
      <c r="IT164" s="74"/>
      <c r="IU164" s="74"/>
      <c r="IV164" s="74"/>
      <c r="JD164" s="74"/>
      <c r="JE164" s="74"/>
      <c r="JF164" s="74"/>
      <c r="JG164" s="74"/>
      <c r="JH164" s="74"/>
      <c r="JI164" s="74"/>
      <c r="JJ164" s="74"/>
      <c r="JK164" s="74"/>
      <c r="JL164" s="74"/>
      <c r="JM164" s="74"/>
      <c r="JN164" s="74"/>
      <c r="JO164" s="74"/>
      <c r="JP164" s="74"/>
      <c r="JQ164" s="74"/>
      <c r="JR164" s="74"/>
      <c r="JS164" s="74"/>
      <c r="JT164" s="74"/>
      <c r="JU164" s="74"/>
      <c r="JV164" s="74"/>
      <c r="JW164" s="74"/>
      <c r="JX164" s="74"/>
      <c r="JY164" s="74"/>
      <c r="JZ164" s="74"/>
      <c r="KA164" s="74"/>
      <c r="KB164" s="74"/>
      <c r="KC164" s="74"/>
      <c r="KE164" s="75"/>
      <c r="KF164" s="75"/>
      <c r="KG164" s="75"/>
      <c r="KH164" s="75"/>
      <c r="KI164" s="75"/>
      <c r="KQ164" s="74"/>
      <c r="KR164" s="74"/>
      <c r="KS164" s="74"/>
      <c r="KT164" s="74"/>
      <c r="KV164" s="75"/>
      <c r="KW164" s="75"/>
      <c r="KX164" s="75"/>
      <c r="KY164" s="75"/>
      <c r="KZ164" s="75"/>
      <c r="LA164" s="75"/>
      <c r="LB164" s="110"/>
      <c r="LC164" s="75"/>
      <c r="LE164" s="74"/>
      <c r="LF164" s="74"/>
      <c r="LG164" s="74"/>
      <c r="LH164" s="74"/>
      <c r="LN164" s="87"/>
      <c r="LO164" s="61"/>
      <c r="LR164" s="52"/>
      <c r="MC164" s="75"/>
      <c r="MD164" s="75"/>
      <c r="ME164" s="75"/>
      <c r="MF164" s="75"/>
      <c r="MG164" s="75"/>
      <c r="MH164" s="75"/>
      <c r="MI164" s="75"/>
      <c r="MJ164" s="75"/>
      <c r="MK164" s="75"/>
      <c r="ML164" s="75"/>
      <c r="MN164" s="74"/>
      <c r="MO164" s="74"/>
      <c r="MP164" s="74"/>
      <c r="MQ164" s="74"/>
      <c r="MT164" s="74"/>
      <c r="MU164" s="74"/>
      <c r="NF164" s="75"/>
      <c r="NH164" s="75"/>
      <c r="NI164" s="75"/>
      <c r="NJ164" s="75"/>
      <c r="NK164" s="75"/>
      <c r="NM164" s="75"/>
      <c r="NO164" s="74"/>
      <c r="NP164" s="74"/>
      <c r="NQ164" s="74"/>
      <c r="NR164" s="74"/>
      <c r="NS164" s="74"/>
      <c r="NU164" s="74"/>
      <c r="NV164" s="74"/>
    </row>
    <row r="165" spans="1:386" x14ac:dyDescent="0.2">
      <c r="A165" s="67">
        <v>101.19</v>
      </c>
      <c r="B165" s="43">
        <f t="shared" si="214"/>
        <v>94.5</v>
      </c>
      <c r="C165" s="43">
        <v>67</v>
      </c>
      <c r="E165" s="50">
        <v>0.70239200000000002</v>
      </c>
      <c r="F165" s="50">
        <v>0.83470800000000001</v>
      </c>
      <c r="G165" s="50">
        <v>0.94701500000000005</v>
      </c>
      <c r="H165" s="50">
        <v>0.68140699999999998</v>
      </c>
      <c r="I165" s="50">
        <v>0.94640899999999994</v>
      </c>
      <c r="J165" s="50">
        <v>0.74048999999999998</v>
      </c>
      <c r="K165" s="50">
        <v>0.78252999999999995</v>
      </c>
      <c r="L165" s="50">
        <v>0.81073799999999996</v>
      </c>
      <c r="M165" s="86">
        <v>0.71604699999999999</v>
      </c>
      <c r="N165" s="103">
        <f t="shared" si="215"/>
        <v>0.79574844444444448</v>
      </c>
      <c r="P165" s="50">
        <v>0.83757000000000004</v>
      </c>
      <c r="Q165" s="50">
        <v>0.84214</v>
      </c>
      <c r="R165" s="77">
        <v>0.73485699999999998</v>
      </c>
      <c r="S165" s="50">
        <v>0.76087199999999999</v>
      </c>
      <c r="T165" s="50">
        <v>0.67670600000000003</v>
      </c>
      <c r="U165" s="43">
        <f t="shared" si="216"/>
        <v>0.77042900000000003</v>
      </c>
      <c r="W165" s="50">
        <v>0.75313799999999997</v>
      </c>
      <c r="X165" s="50">
        <v>0.96361200000000002</v>
      </c>
      <c r="Y165" s="50">
        <v>0.69103499999999995</v>
      </c>
      <c r="Z165" s="50">
        <v>0.77722000000000002</v>
      </c>
      <c r="AA165" s="50">
        <v>0.83941399999999999</v>
      </c>
      <c r="AB165" s="43">
        <f t="shared" si="217"/>
        <v>0.80488380000000004</v>
      </c>
      <c r="AD165" s="43">
        <f t="shared" si="218"/>
        <v>0.79035374814814807</v>
      </c>
      <c r="AE165" s="43">
        <f t="shared" si="219"/>
        <v>1.030550616348618E-2</v>
      </c>
      <c r="AF165" s="43">
        <f t="shared" si="220"/>
        <v>19</v>
      </c>
      <c r="AS165" s="43"/>
      <c r="AU165" s="50">
        <v>0.846773</v>
      </c>
      <c r="AV165" s="50">
        <v>0.87157200000000001</v>
      </c>
      <c r="AW165" s="50">
        <v>0.72780500000000004</v>
      </c>
      <c r="AX165" s="50">
        <v>0.84833899999999995</v>
      </c>
      <c r="AY165" s="50">
        <v>1.032654</v>
      </c>
      <c r="AZ165" s="50">
        <v>0.67727000000000004</v>
      </c>
      <c r="BA165" s="50">
        <v>0.809446</v>
      </c>
      <c r="BB165" s="50">
        <v>0.72777400000000003</v>
      </c>
      <c r="BC165" s="50">
        <v>0.70328100000000004</v>
      </c>
      <c r="BD165" s="50">
        <v>1.006095</v>
      </c>
      <c r="BE165" s="50">
        <v>0.68959300000000001</v>
      </c>
      <c r="BF165" s="50">
        <v>0.65215400000000001</v>
      </c>
      <c r="BG165" s="50">
        <v>0.87863400000000003</v>
      </c>
      <c r="BH165" s="50">
        <v>0.67634899999999998</v>
      </c>
      <c r="BI165" s="50">
        <v>0.67578300000000002</v>
      </c>
      <c r="BJ165" s="50">
        <v>0.76779200000000003</v>
      </c>
      <c r="BK165" s="50">
        <v>0.75469600000000003</v>
      </c>
      <c r="BL165" s="43">
        <f t="shared" si="221"/>
        <v>0.78505941176470584</v>
      </c>
      <c r="BO165" s="50">
        <v>0.58914100000000003</v>
      </c>
      <c r="BP165" s="50">
        <v>0.61956900000000004</v>
      </c>
      <c r="BQ165" s="50">
        <v>0.59076899999999999</v>
      </c>
      <c r="BR165" s="50">
        <v>0.77790700000000002</v>
      </c>
      <c r="BS165" s="50">
        <v>0.56054099999999996</v>
      </c>
      <c r="BT165" s="50">
        <v>0.74501799999999996</v>
      </c>
      <c r="BU165" s="50">
        <v>0.634023</v>
      </c>
      <c r="BV165" s="50">
        <v>0.79263899999999998</v>
      </c>
      <c r="BW165" s="43">
        <f t="shared" si="222"/>
        <v>0.66370087499999997</v>
      </c>
      <c r="BZ165" s="50">
        <v>0.82216599999999995</v>
      </c>
      <c r="CA165" s="50">
        <v>0.89814899999999998</v>
      </c>
      <c r="CB165" s="50">
        <v>0.79810899999999996</v>
      </c>
      <c r="CC165" s="50">
        <v>0.68621600000000005</v>
      </c>
      <c r="CD165" s="43">
        <f t="shared" si="223"/>
        <v>0.80115999999999987</v>
      </c>
      <c r="CF165" s="43">
        <f t="shared" si="224"/>
        <v>0.7499734289215686</v>
      </c>
      <c r="CG165" s="43">
        <f t="shared" si="225"/>
        <v>4.3385951664461977E-2</v>
      </c>
      <c r="CH165" s="43">
        <f t="shared" si="226"/>
        <v>29</v>
      </c>
      <c r="CQ165" s="74"/>
      <c r="CR165" s="74"/>
      <c r="CS165" s="74"/>
      <c r="CT165" s="74"/>
      <c r="CU165" s="74"/>
      <c r="CV165" s="74"/>
      <c r="CW165" s="74"/>
      <c r="CX165" s="74"/>
      <c r="CY165" s="74"/>
      <c r="CZ165" s="82"/>
      <c r="DA165" s="74"/>
      <c r="EL165" s="74"/>
      <c r="EM165" s="74"/>
      <c r="EN165" s="74"/>
      <c r="EO165" s="74"/>
      <c r="EP165" s="74"/>
      <c r="HG165" s="74"/>
      <c r="HH165" s="74"/>
      <c r="HI165" s="74"/>
      <c r="HJ165" s="74"/>
      <c r="HK165" s="74"/>
      <c r="HL165" s="74"/>
      <c r="HM165" s="74"/>
      <c r="HN165" s="74"/>
      <c r="HO165" s="74"/>
      <c r="HP165" s="74"/>
      <c r="HQ165" s="74"/>
      <c r="HR165" s="74"/>
      <c r="HS165" s="74"/>
      <c r="HT165" s="74"/>
      <c r="HU165" s="74"/>
      <c r="HV165" s="74"/>
      <c r="HW165" s="74"/>
      <c r="HZ165" s="74"/>
      <c r="IA165" s="74"/>
      <c r="IB165" s="74"/>
      <c r="IC165" s="74"/>
      <c r="ID165" s="74"/>
      <c r="IE165" s="74"/>
      <c r="IF165" s="74"/>
      <c r="IG165" s="74"/>
      <c r="IH165" s="74"/>
      <c r="IJ165" s="74"/>
      <c r="IK165" s="74"/>
      <c r="IL165" s="74"/>
      <c r="IM165" s="74"/>
      <c r="IR165" s="74"/>
      <c r="IS165" s="74"/>
      <c r="IT165" s="74"/>
      <c r="IU165" s="74"/>
      <c r="IV165" s="74"/>
      <c r="JD165" s="74"/>
      <c r="JE165" s="74"/>
      <c r="JF165" s="74"/>
      <c r="JG165" s="74"/>
      <c r="JH165" s="74"/>
      <c r="JI165" s="74"/>
      <c r="JJ165" s="74"/>
      <c r="JK165" s="74"/>
      <c r="JL165" s="74"/>
      <c r="JM165" s="74"/>
      <c r="JN165" s="74"/>
      <c r="JO165" s="74"/>
      <c r="JP165" s="74"/>
      <c r="JQ165" s="74"/>
      <c r="JR165" s="74"/>
      <c r="JS165" s="74"/>
      <c r="JT165" s="74"/>
      <c r="JU165" s="74"/>
      <c r="JV165" s="74"/>
      <c r="JW165" s="74"/>
      <c r="JX165" s="74"/>
      <c r="JY165" s="74"/>
      <c r="JZ165" s="74"/>
      <c r="KA165" s="74"/>
      <c r="KB165" s="74"/>
      <c r="KC165" s="74"/>
      <c r="KE165" s="75"/>
      <c r="KF165" s="75"/>
      <c r="KG165" s="75"/>
      <c r="KH165" s="75"/>
      <c r="KI165" s="75"/>
      <c r="KQ165" s="74"/>
      <c r="KR165" s="74"/>
      <c r="KS165" s="74"/>
      <c r="KT165" s="74"/>
      <c r="KV165" s="75"/>
      <c r="KW165" s="75"/>
      <c r="KX165" s="75"/>
      <c r="KY165" s="75"/>
      <c r="KZ165" s="75"/>
      <c r="LA165" s="75"/>
      <c r="LB165" s="110"/>
      <c r="LC165" s="75"/>
      <c r="LE165" s="74"/>
      <c r="LF165" s="74"/>
      <c r="LG165" s="74"/>
      <c r="LH165" s="74"/>
      <c r="LN165" s="87"/>
      <c r="LO165" s="61"/>
      <c r="LR165" s="52"/>
      <c r="MC165" s="75"/>
      <c r="MD165" s="75"/>
      <c r="ME165" s="75"/>
      <c r="MF165" s="75"/>
      <c r="MG165" s="75"/>
      <c r="MH165" s="75"/>
      <c r="MI165" s="75"/>
      <c r="MJ165" s="75"/>
      <c r="MK165" s="75"/>
      <c r="ML165" s="75"/>
      <c r="MN165" s="74"/>
      <c r="MO165" s="74"/>
      <c r="MP165" s="74"/>
      <c r="MQ165" s="74"/>
      <c r="MT165" s="74"/>
      <c r="MU165" s="74"/>
      <c r="NF165" s="75"/>
      <c r="NH165" s="75"/>
      <c r="NI165" s="75"/>
      <c r="NJ165" s="75"/>
      <c r="NK165" s="75"/>
      <c r="NM165" s="75"/>
      <c r="NO165" s="74"/>
      <c r="NP165" s="74"/>
      <c r="NQ165" s="74"/>
      <c r="NR165" s="74"/>
      <c r="NS165" s="74"/>
      <c r="NU165" s="74"/>
      <c r="NV165" s="74"/>
    </row>
    <row r="166" spans="1:386" x14ac:dyDescent="0.2">
      <c r="A166" s="58">
        <v>102.78</v>
      </c>
      <c r="B166" s="43">
        <f t="shared" si="214"/>
        <v>96</v>
      </c>
      <c r="C166" s="43">
        <v>68</v>
      </c>
      <c r="E166" s="50">
        <v>0.71920899999999999</v>
      </c>
      <c r="F166" s="50">
        <v>0.82093000000000005</v>
      </c>
      <c r="G166" s="50">
        <v>0.92127099999999995</v>
      </c>
      <c r="H166" s="50">
        <v>0.68812200000000001</v>
      </c>
      <c r="I166" s="50">
        <v>0.93620400000000004</v>
      </c>
      <c r="J166" s="50">
        <v>0.75490800000000002</v>
      </c>
      <c r="K166" s="50">
        <v>0.77468599999999999</v>
      </c>
      <c r="L166" s="50">
        <v>0.80929899999999999</v>
      </c>
      <c r="M166" s="86">
        <v>0.730016</v>
      </c>
      <c r="N166" s="103">
        <f t="shared" si="215"/>
        <v>0.79496055555555556</v>
      </c>
      <c r="P166" s="50">
        <v>0.80635199999999996</v>
      </c>
      <c r="Q166" s="50">
        <v>0.87117800000000001</v>
      </c>
      <c r="R166" s="77">
        <v>0.73310699999999995</v>
      </c>
      <c r="S166" s="50">
        <v>0.75610100000000002</v>
      </c>
      <c r="T166" s="50">
        <v>0.67730299999999999</v>
      </c>
      <c r="U166" s="43">
        <f t="shared" si="216"/>
        <v>0.76880819999999994</v>
      </c>
      <c r="W166" s="50">
        <v>0.751498</v>
      </c>
      <c r="X166" s="50">
        <v>0.95629699999999995</v>
      </c>
      <c r="Y166" s="50">
        <v>0.70283200000000001</v>
      </c>
      <c r="Z166" s="50">
        <v>0.78237699999999999</v>
      </c>
      <c r="AA166" s="50">
        <v>0.85557399999999995</v>
      </c>
      <c r="AB166" s="43">
        <f t="shared" si="217"/>
        <v>0.80971559999999998</v>
      </c>
      <c r="AD166" s="43">
        <f t="shared" si="218"/>
        <v>0.79116145185185183</v>
      </c>
      <c r="AE166" s="43">
        <f t="shared" si="219"/>
        <v>1.1960751584573359E-2</v>
      </c>
      <c r="AF166" s="43">
        <f t="shared" si="220"/>
        <v>19</v>
      </c>
      <c r="AS166" s="43"/>
      <c r="AU166" s="50">
        <v>0.84884199999999999</v>
      </c>
      <c r="AV166" s="50">
        <v>0.88155499999999998</v>
      </c>
      <c r="AW166" s="50">
        <v>0.70221800000000001</v>
      </c>
      <c r="AX166" s="50">
        <v>0.86637699999999995</v>
      </c>
      <c r="AY166" s="50">
        <v>0.95771600000000001</v>
      </c>
      <c r="AZ166" s="50">
        <v>0.65774100000000002</v>
      </c>
      <c r="BA166" s="50">
        <v>0.82389100000000004</v>
      </c>
      <c r="BB166" s="50">
        <v>0.73738899999999996</v>
      </c>
      <c r="BC166" s="50">
        <v>0.693164</v>
      </c>
      <c r="BD166" s="50">
        <v>1.031023</v>
      </c>
      <c r="BE166" s="50">
        <v>0.70577599999999996</v>
      </c>
      <c r="BF166" s="50">
        <v>0.65363899999999997</v>
      </c>
      <c r="BG166" s="50">
        <v>0.91990000000000005</v>
      </c>
      <c r="BH166" s="50">
        <v>0.66295499999999996</v>
      </c>
      <c r="BI166" s="50">
        <v>0.66688899999999995</v>
      </c>
      <c r="BJ166" s="50">
        <v>0.74146000000000001</v>
      </c>
      <c r="BK166" s="50">
        <v>0.79489600000000005</v>
      </c>
      <c r="BL166" s="43">
        <f t="shared" si="221"/>
        <v>0.78502535294117648</v>
      </c>
      <c r="BO166" s="50">
        <v>0.58846600000000004</v>
      </c>
      <c r="BP166" s="50">
        <v>0.59600799999999998</v>
      </c>
      <c r="BQ166" s="50">
        <v>0.60552399999999995</v>
      </c>
      <c r="BR166" s="50">
        <v>0.77177700000000005</v>
      </c>
      <c r="BS166" s="50">
        <v>0.57021999999999995</v>
      </c>
      <c r="BT166" s="50">
        <v>0.74230499999999999</v>
      </c>
      <c r="BU166" s="50">
        <v>0.62753199999999998</v>
      </c>
      <c r="BV166" s="50">
        <v>0.79871000000000003</v>
      </c>
      <c r="BW166" s="43">
        <f t="shared" si="222"/>
        <v>0.66256775000000001</v>
      </c>
      <c r="BZ166" s="50">
        <v>0.82479000000000002</v>
      </c>
      <c r="CA166" s="50">
        <v>0.93386199999999997</v>
      </c>
      <c r="CB166" s="50">
        <v>0.80256499999999997</v>
      </c>
      <c r="CC166" s="50">
        <v>0.69101500000000005</v>
      </c>
      <c r="CD166" s="43">
        <f t="shared" si="223"/>
        <v>0.81305800000000006</v>
      </c>
      <c r="CF166" s="43">
        <f t="shared" si="224"/>
        <v>0.75355036764705885</v>
      </c>
      <c r="CG166" s="43">
        <f t="shared" si="225"/>
        <v>4.6205464542318365E-2</v>
      </c>
      <c r="CH166" s="43">
        <f t="shared" si="226"/>
        <v>29</v>
      </c>
      <c r="CQ166" s="74"/>
      <c r="CR166" s="74"/>
      <c r="CS166" s="74"/>
      <c r="CT166" s="74"/>
      <c r="CU166" s="74"/>
      <c r="CV166" s="74"/>
      <c r="CW166" s="74"/>
      <c r="CX166" s="74"/>
      <c r="CY166" s="74"/>
      <c r="CZ166" s="82"/>
      <c r="DA166" s="74"/>
      <c r="EL166" s="74"/>
      <c r="EM166" s="74"/>
      <c r="EN166" s="74"/>
      <c r="EO166" s="74"/>
      <c r="EP166" s="74"/>
      <c r="HG166" s="74"/>
      <c r="HH166" s="74"/>
      <c r="HI166" s="74"/>
      <c r="HJ166" s="74"/>
      <c r="HK166" s="74"/>
      <c r="HL166" s="74"/>
      <c r="HM166" s="74"/>
      <c r="HN166" s="74"/>
      <c r="HO166" s="74"/>
      <c r="HP166" s="74"/>
      <c r="HQ166" s="74"/>
      <c r="HR166" s="74"/>
      <c r="HS166" s="74"/>
      <c r="HT166" s="74"/>
      <c r="HU166" s="74"/>
      <c r="HV166" s="74"/>
      <c r="HW166" s="74"/>
      <c r="HZ166" s="74"/>
      <c r="IA166" s="74"/>
      <c r="IB166" s="74"/>
      <c r="IC166" s="74"/>
      <c r="ID166" s="74"/>
      <c r="IE166" s="74"/>
      <c r="IF166" s="74"/>
      <c r="IG166" s="74"/>
      <c r="IH166" s="74"/>
      <c r="IJ166" s="74"/>
      <c r="IK166" s="74"/>
      <c r="IL166" s="74"/>
      <c r="IM166" s="74"/>
      <c r="IR166" s="74"/>
      <c r="IS166" s="74"/>
      <c r="IT166" s="74"/>
      <c r="IU166" s="74"/>
      <c r="IV166" s="74"/>
      <c r="JD166" s="74"/>
      <c r="JE166" s="74"/>
      <c r="JF166" s="74"/>
      <c r="JG166" s="74"/>
      <c r="JH166" s="74"/>
      <c r="JI166" s="74"/>
      <c r="JJ166" s="74"/>
      <c r="JK166" s="74"/>
      <c r="JL166" s="74"/>
      <c r="JM166" s="74"/>
      <c r="JN166" s="74"/>
      <c r="JO166" s="74"/>
      <c r="JP166" s="74"/>
      <c r="JQ166" s="74"/>
      <c r="JR166" s="74"/>
      <c r="JS166" s="74"/>
      <c r="JT166" s="74"/>
      <c r="JU166" s="74"/>
      <c r="JV166" s="74"/>
      <c r="JW166" s="74"/>
      <c r="JX166" s="74"/>
      <c r="JY166" s="74"/>
      <c r="JZ166" s="74"/>
      <c r="KA166" s="74"/>
      <c r="KB166" s="74"/>
      <c r="KC166" s="74"/>
      <c r="KE166" s="75"/>
      <c r="KF166" s="75"/>
      <c r="KG166" s="75"/>
      <c r="KH166" s="75"/>
      <c r="KI166" s="75"/>
      <c r="KQ166" s="74"/>
      <c r="KR166" s="74"/>
      <c r="KS166" s="74"/>
      <c r="KT166" s="74"/>
      <c r="KV166" s="75"/>
      <c r="KW166" s="75"/>
      <c r="KX166" s="75"/>
      <c r="KY166" s="75"/>
      <c r="KZ166" s="75"/>
      <c r="LA166" s="75"/>
      <c r="LB166" s="110"/>
      <c r="LC166" s="75"/>
      <c r="LE166" s="74"/>
      <c r="LF166" s="74"/>
      <c r="LG166" s="74"/>
      <c r="LH166" s="74"/>
      <c r="LN166" s="87"/>
      <c r="LO166" s="61"/>
      <c r="LR166" s="52"/>
      <c r="MC166" s="75"/>
      <c r="MD166" s="75"/>
      <c r="ME166" s="75"/>
      <c r="MF166" s="75"/>
      <c r="MG166" s="75"/>
      <c r="MH166" s="75"/>
      <c r="MI166" s="75"/>
      <c r="MJ166" s="75"/>
      <c r="MK166" s="75"/>
      <c r="ML166" s="75"/>
      <c r="MN166" s="74"/>
      <c r="MO166" s="74"/>
      <c r="MP166" s="74"/>
      <c r="MQ166" s="74"/>
      <c r="MT166" s="74"/>
      <c r="MU166" s="74"/>
      <c r="NF166" s="75"/>
      <c r="NH166" s="75"/>
      <c r="NI166" s="75"/>
      <c r="NJ166" s="75"/>
      <c r="NK166" s="75"/>
      <c r="NM166" s="75"/>
      <c r="NO166" s="74"/>
      <c r="NP166" s="74"/>
      <c r="NQ166" s="74"/>
      <c r="NR166" s="74"/>
      <c r="NS166" s="74"/>
      <c r="NU166" s="74"/>
      <c r="NV166" s="74"/>
    </row>
    <row r="167" spans="1:386" x14ac:dyDescent="0.2">
      <c r="A167" s="58">
        <v>104.39</v>
      </c>
      <c r="B167" s="43">
        <f t="shared" ref="B167:B178" si="227">B166+1.5</f>
        <v>97.5</v>
      </c>
      <c r="C167" s="43">
        <v>69</v>
      </c>
      <c r="E167" s="50">
        <v>0.70883399999999996</v>
      </c>
      <c r="F167" s="50">
        <v>0.81796599999999997</v>
      </c>
      <c r="G167" s="50">
        <v>0.92693800000000004</v>
      </c>
      <c r="H167" s="50">
        <v>0.67294100000000001</v>
      </c>
      <c r="I167" s="50">
        <v>0.91908500000000004</v>
      </c>
      <c r="J167" s="50">
        <v>0.76790899999999995</v>
      </c>
      <c r="K167" s="50">
        <v>0.78529499999999997</v>
      </c>
      <c r="L167" s="50">
        <v>0.80440500000000004</v>
      </c>
      <c r="M167" s="86">
        <v>0.71290799999999999</v>
      </c>
      <c r="N167" s="103">
        <f t="shared" si="215"/>
        <v>0.79069788888888881</v>
      </c>
      <c r="P167" s="50">
        <v>0.79851899999999998</v>
      </c>
      <c r="Q167" s="50">
        <v>0.878938</v>
      </c>
      <c r="R167" s="77">
        <v>0.72979799999999995</v>
      </c>
      <c r="S167" s="50">
        <v>0.74810600000000005</v>
      </c>
      <c r="T167" s="50">
        <v>0.67638900000000002</v>
      </c>
      <c r="U167" s="43">
        <f t="shared" si="216"/>
        <v>0.76634999999999998</v>
      </c>
      <c r="W167" s="50">
        <v>0.753548</v>
      </c>
      <c r="X167" s="50">
        <v>0.94490399999999997</v>
      </c>
      <c r="Y167" s="50">
        <v>0.69091999999999998</v>
      </c>
      <c r="Z167" s="50">
        <v>0.80288400000000004</v>
      </c>
      <c r="AA167" s="50">
        <v>0.85099800000000003</v>
      </c>
      <c r="AB167" s="43">
        <f t="shared" si="217"/>
        <v>0.8086508</v>
      </c>
      <c r="AD167" s="43">
        <f t="shared" si="218"/>
        <v>0.78856622962962952</v>
      </c>
      <c r="AE167" s="43">
        <f t="shared" si="219"/>
        <v>1.2257615300405294E-2</v>
      </c>
      <c r="AF167" s="43">
        <f t="shared" si="220"/>
        <v>19</v>
      </c>
      <c r="AS167" s="43"/>
      <c r="AU167" s="50">
        <v>0.83533000000000002</v>
      </c>
      <c r="AV167" s="50">
        <v>0.87900999999999996</v>
      </c>
      <c r="AW167" s="50">
        <v>0.69876000000000005</v>
      </c>
      <c r="AX167" s="50">
        <v>0.89081900000000003</v>
      </c>
      <c r="AY167" s="50">
        <v>0.96989800000000004</v>
      </c>
      <c r="AZ167" s="50">
        <v>0.69847000000000004</v>
      </c>
      <c r="BA167" s="50">
        <v>0.83413999999999999</v>
      </c>
      <c r="BB167" s="50">
        <v>0.75910100000000003</v>
      </c>
      <c r="BC167" s="50">
        <v>0.70261200000000001</v>
      </c>
      <c r="BD167" s="50">
        <v>1.009117</v>
      </c>
      <c r="BE167" s="50">
        <v>0.70721299999999998</v>
      </c>
      <c r="BF167" s="50">
        <v>0.65976699999999999</v>
      </c>
      <c r="BG167" s="50">
        <v>0.851966</v>
      </c>
      <c r="BH167" s="50">
        <v>0.66125800000000001</v>
      </c>
      <c r="BI167" s="50">
        <v>0.71011599999999997</v>
      </c>
      <c r="BJ167" s="50">
        <v>0.747143</v>
      </c>
      <c r="BK167" s="50">
        <v>0.76636499999999996</v>
      </c>
      <c r="BL167" s="43">
        <f t="shared" si="221"/>
        <v>0.78712264705882351</v>
      </c>
      <c r="BO167" s="50">
        <v>0.60747499999999999</v>
      </c>
      <c r="BP167" s="50">
        <v>0.64186200000000004</v>
      </c>
      <c r="BQ167" s="50">
        <v>0.59629500000000002</v>
      </c>
      <c r="BR167" s="50">
        <v>0.76461900000000005</v>
      </c>
      <c r="BS167" s="50">
        <v>0.56512200000000001</v>
      </c>
      <c r="BT167" s="50">
        <v>0.75063599999999997</v>
      </c>
      <c r="BU167" s="50">
        <v>0.62390400000000001</v>
      </c>
      <c r="BV167" s="50">
        <v>0.78178899999999996</v>
      </c>
      <c r="BW167" s="43">
        <f t="shared" si="222"/>
        <v>0.66646274999999999</v>
      </c>
      <c r="BZ167" s="50">
        <v>0.80026200000000003</v>
      </c>
      <c r="CA167" s="50">
        <v>0.940299</v>
      </c>
      <c r="CB167" s="50">
        <v>0.80930899999999995</v>
      </c>
      <c r="CC167" s="50">
        <v>0.708121</v>
      </c>
      <c r="CD167" s="43">
        <f t="shared" si="223"/>
        <v>0.81449774999999991</v>
      </c>
      <c r="CF167" s="43">
        <f t="shared" si="224"/>
        <v>0.75602771568627458</v>
      </c>
      <c r="CG167" s="43">
        <f t="shared" si="225"/>
        <v>4.5474393432083093E-2</v>
      </c>
      <c r="CH167" s="43">
        <f t="shared" si="226"/>
        <v>29</v>
      </c>
      <c r="CQ167" s="74"/>
      <c r="CR167" s="74"/>
      <c r="CS167" s="74"/>
      <c r="CT167" s="74"/>
      <c r="CU167" s="74"/>
      <c r="CV167" s="74"/>
      <c r="CW167" s="74"/>
      <c r="CX167" s="74"/>
      <c r="CY167" s="74"/>
      <c r="CZ167" s="82"/>
      <c r="DA167" s="74"/>
      <c r="EL167" s="74"/>
      <c r="EM167" s="74"/>
      <c r="EN167" s="74"/>
      <c r="EO167" s="74"/>
      <c r="EP167" s="74"/>
      <c r="HG167" s="74"/>
      <c r="HH167" s="74"/>
      <c r="HI167" s="74"/>
      <c r="HJ167" s="74"/>
      <c r="HK167" s="74"/>
      <c r="HL167" s="74"/>
      <c r="HM167" s="74"/>
      <c r="HN167" s="74"/>
      <c r="HO167" s="74"/>
      <c r="HP167" s="74"/>
      <c r="HQ167" s="74"/>
      <c r="HR167" s="74"/>
      <c r="HS167" s="74"/>
      <c r="HT167" s="74"/>
      <c r="HU167" s="74"/>
      <c r="HV167" s="74"/>
      <c r="HW167" s="74"/>
      <c r="HZ167" s="74"/>
      <c r="IA167" s="74"/>
      <c r="IB167" s="74"/>
      <c r="IC167" s="74"/>
      <c r="ID167" s="74"/>
      <c r="IE167" s="74"/>
      <c r="IF167" s="74"/>
      <c r="IG167" s="74"/>
      <c r="IH167" s="74"/>
      <c r="IJ167" s="74"/>
      <c r="IK167" s="74"/>
      <c r="IL167" s="74"/>
      <c r="IM167" s="74"/>
      <c r="IR167" s="74"/>
      <c r="IS167" s="74"/>
      <c r="IT167" s="74"/>
      <c r="IU167" s="74"/>
      <c r="IV167" s="74"/>
      <c r="JD167" s="74"/>
      <c r="JE167" s="74"/>
      <c r="JF167" s="74"/>
      <c r="JG167" s="74"/>
      <c r="JH167" s="74"/>
      <c r="JI167" s="74"/>
      <c r="JJ167" s="74"/>
      <c r="JK167" s="74"/>
      <c r="JL167" s="74"/>
      <c r="JM167" s="74"/>
      <c r="JN167" s="74"/>
      <c r="JO167" s="74"/>
      <c r="JP167" s="74"/>
      <c r="JQ167" s="74"/>
      <c r="JR167" s="74"/>
      <c r="JS167" s="74"/>
      <c r="JT167" s="74"/>
      <c r="JU167" s="74"/>
      <c r="JV167" s="74"/>
      <c r="JW167" s="74"/>
      <c r="JX167" s="74"/>
      <c r="JY167" s="74"/>
      <c r="JZ167" s="74"/>
      <c r="KA167" s="74"/>
      <c r="KB167" s="74"/>
      <c r="KC167" s="74"/>
      <c r="KE167" s="75"/>
      <c r="KF167" s="75"/>
      <c r="KG167" s="75"/>
      <c r="KH167" s="75"/>
      <c r="KI167" s="75"/>
      <c r="KQ167" s="74"/>
      <c r="KR167" s="74"/>
      <c r="KS167" s="74"/>
      <c r="KT167" s="74"/>
      <c r="KV167" s="75"/>
      <c r="KW167" s="75"/>
      <c r="KX167" s="75"/>
      <c r="KY167" s="75"/>
      <c r="KZ167" s="75"/>
      <c r="LA167" s="75"/>
      <c r="LB167" s="110"/>
      <c r="LC167" s="75"/>
      <c r="LE167" s="74"/>
      <c r="LF167" s="74"/>
      <c r="LG167" s="74"/>
      <c r="LH167" s="74"/>
      <c r="LN167" s="87"/>
      <c r="LO167" s="61"/>
      <c r="LR167" s="52"/>
      <c r="MC167" s="75"/>
      <c r="MD167" s="75"/>
      <c r="ME167" s="75"/>
      <c r="MF167" s="75"/>
      <c r="MG167" s="75"/>
      <c r="MH167" s="75"/>
      <c r="MI167" s="75"/>
      <c r="MJ167" s="75"/>
      <c r="MK167" s="75"/>
      <c r="ML167" s="75"/>
      <c r="MN167" s="74"/>
      <c r="MO167" s="74"/>
      <c r="MP167" s="74"/>
      <c r="MQ167" s="74"/>
      <c r="MT167" s="74"/>
      <c r="MU167" s="74"/>
      <c r="NF167" s="75"/>
      <c r="NH167" s="75"/>
      <c r="NI167" s="75"/>
      <c r="NJ167" s="75"/>
      <c r="NK167" s="75"/>
      <c r="NM167" s="75"/>
      <c r="NO167" s="74"/>
      <c r="NP167" s="74"/>
      <c r="NQ167" s="74"/>
      <c r="NR167" s="74"/>
      <c r="NS167" s="74"/>
      <c r="NU167" s="74"/>
      <c r="NV167" s="74"/>
    </row>
    <row r="168" spans="1:386" x14ac:dyDescent="0.2">
      <c r="A168" s="58">
        <v>105.99</v>
      </c>
      <c r="B168" s="43">
        <f t="shared" si="227"/>
        <v>99</v>
      </c>
      <c r="C168" s="43">
        <v>70</v>
      </c>
      <c r="E168" s="50">
        <v>0.70786899999999997</v>
      </c>
      <c r="F168" s="50">
        <v>0.82206999999999997</v>
      </c>
      <c r="G168" s="50">
        <v>0.917022</v>
      </c>
      <c r="H168" s="50">
        <v>0.66879</v>
      </c>
      <c r="I168" s="50">
        <v>0.91888000000000003</v>
      </c>
      <c r="J168" s="50">
        <v>0.76807099999999995</v>
      </c>
      <c r="K168" s="50">
        <v>0.80583300000000002</v>
      </c>
      <c r="L168" s="50">
        <v>0.80863300000000005</v>
      </c>
      <c r="M168" s="86">
        <v>0.71724900000000003</v>
      </c>
      <c r="N168" s="103">
        <f t="shared" si="215"/>
        <v>0.792713</v>
      </c>
      <c r="P168" s="50">
        <v>0.78573499999999996</v>
      </c>
      <c r="Q168" s="50">
        <v>0.88128799999999996</v>
      </c>
      <c r="R168" s="77">
        <v>0.73706799999999995</v>
      </c>
      <c r="S168" s="50">
        <v>0.76203100000000001</v>
      </c>
      <c r="T168" s="50">
        <v>0.65059</v>
      </c>
      <c r="U168" s="43">
        <f t="shared" si="216"/>
        <v>0.76334239999999998</v>
      </c>
      <c r="W168" s="50">
        <v>0.74802800000000003</v>
      </c>
      <c r="X168" s="50">
        <v>0.93413599999999997</v>
      </c>
      <c r="Y168" s="50">
        <v>0.67721900000000002</v>
      </c>
      <c r="Z168" s="50">
        <v>0.79816699999999996</v>
      </c>
      <c r="AA168" s="50">
        <v>0.85667400000000005</v>
      </c>
      <c r="AB168" s="43">
        <f t="shared" si="217"/>
        <v>0.80284480000000014</v>
      </c>
      <c r="AD168" s="43">
        <f t="shared" si="218"/>
        <v>0.78630006666666663</v>
      </c>
      <c r="AE168" s="43">
        <f t="shared" si="219"/>
        <v>1.1845592526242777E-2</v>
      </c>
      <c r="AF168" s="43">
        <f t="shared" si="220"/>
        <v>19</v>
      </c>
      <c r="AS168" s="43"/>
      <c r="AU168" s="50">
        <v>0.85661699999999996</v>
      </c>
      <c r="AV168" s="50">
        <v>0.846916</v>
      </c>
      <c r="AW168" s="50">
        <v>0.69332400000000005</v>
      </c>
      <c r="AX168" s="50">
        <v>0.86585100000000004</v>
      </c>
      <c r="AY168" s="50">
        <v>0.94897100000000001</v>
      </c>
      <c r="AZ168" s="50">
        <v>0.72464700000000004</v>
      </c>
      <c r="BA168" s="50">
        <v>0.81263300000000005</v>
      </c>
      <c r="BB168" s="50">
        <v>0.76755899999999999</v>
      </c>
      <c r="BC168" s="50">
        <v>0.71650000000000003</v>
      </c>
      <c r="BD168" s="50">
        <v>0.982456</v>
      </c>
      <c r="BE168" s="50">
        <v>0.71437899999999999</v>
      </c>
      <c r="BF168" s="50">
        <v>0.67504900000000001</v>
      </c>
      <c r="BG168" s="50">
        <v>0.89752900000000002</v>
      </c>
      <c r="BH168" s="50">
        <v>0.66709399999999996</v>
      </c>
      <c r="BI168" s="50">
        <v>0.685249</v>
      </c>
      <c r="BJ168" s="50">
        <v>0.74218600000000001</v>
      </c>
      <c r="BK168" s="50">
        <v>0.77176999999999996</v>
      </c>
      <c r="BL168" s="43">
        <f t="shared" si="221"/>
        <v>0.78639588235294122</v>
      </c>
      <c r="BO168" s="50">
        <v>0.58636999999999995</v>
      </c>
      <c r="BP168" s="50">
        <v>0.64523600000000003</v>
      </c>
      <c r="BQ168" s="50">
        <v>0.59523300000000001</v>
      </c>
      <c r="BR168" s="50">
        <v>0.76590999999999998</v>
      </c>
      <c r="BS168" s="50">
        <v>0.58093600000000001</v>
      </c>
      <c r="BT168" s="50">
        <v>0.74531999999999998</v>
      </c>
      <c r="BU168" s="50">
        <v>0.61955199999999999</v>
      </c>
      <c r="BV168" s="50">
        <v>0.78663099999999997</v>
      </c>
      <c r="BW168" s="43">
        <f t="shared" si="222"/>
        <v>0.66564849999999998</v>
      </c>
      <c r="BZ168" s="50">
        <v>0.82451399999999997</v>
      </c>
      <c r="CA168" s="50">
        <v>0.96443100000000004</v>
      </c>
      <c r="CB168" s="50">
        <v>0.80551099999999998</v>
      </c>
      <c r="CC168" s="50">
        <v>0.67693800000000004</v>
      </c>
      <c r="CD168" s="43">
        <f t="shared" si="223"/>
        <v>0.81784849999999998</v>
      </c>
      <c r="CF168" s="43">
        <f t="shared" si="224"/>
        <v>0.7566309607843138</v>
      </c>
      <c r="CG168" s="43">
        <f t="shared" si="225"/>
        <v>4.6388478874931541E-2</v>
      </c>
      <c r="CH168" s="43">
        <f t="shared" si="226"/>
        <v>29</v>
      </c>
      <c r="CQ168" s="74"/>
      <c r="CR168" s="74"/>
      <c r="CS168" s="74"/>
      <c r="CT168" s="74"/>
      <c r="CU168" s="74"/>
      <c r="CV168" s="74"/>
      <c r="CW168" s="74"/>
      <c r="CX168" s="74"/>
      <c r="CY168" s="74"/>
      <c r="CZ168" s="82"/>
      <c r="DA168" s="74"/>
      <c r="EL168" s="74"/>
      <c r="EM168" s="74"/>
      <c r="EN168" s="74"/>
      <c r="EO168" s="74"/>
      <c r="EP168" s="74"/>
      <c r="HG168" s="74"/>
      <c r="HH168" s="74"/>
      <c r="HI168" s="74"/>
      <c r="HJ168" s="74"/>
      <c r="HK168" s="74"/>
      <c r="HL168" s="74"/>
      <c r="HM168" s="74"/>
      <c r="HN168" s="74"/>
      <c r="HO168" s="74"/>
      <c r="HP168" s="74"/>
      <c r="HQ168" s="74"/>
      <c r="HR168" s="74"/>
      <c r="HS168" s="74"/>
      <c r="HT168" s="74"/>
      <c r="HU168" s="74"/>
      <c r="HV168" s="74"/>
      <c r="HW168" s="74"/>
      <c r="HZ168" s="74"/>
      <c r="IA168" s="74"/>
      <c r="IB168" s="74"/>
      <c r="IC168" s="74"/>
      <c r="ID168" s="74"/>
      <c r="IE168" s="74"/>
      <c r="IF168" s="74"/>
      <c r="IG168" s="74"/>
      <c r="IH168" s="74"/>
      <c r="IJ168" s="74"/>
      <c r="IK168" s="74"/>
      <c r="IL168" s="74"/>
      <c r="IM168" s="74"/>
      <c r="IR168" s="74"/>
      <c r="IS168" s="74"/>
      <c r="IT168" s="74"/>
      <c r="IU168" s="74"/>
      <c r="IV168" s="74"/>
      <c r="JD168" s="74"/>
      <c r="JE168" s="74"/>
      <c r="JF168" s="74"/>
      <c r="JG168" s="74"/>
      <c r="JH168" s="74"/>
      <c r="JI168" s="74"/>
      <c r="JJ168" s="74"/>
      <c r="JK168" s="74"/>
      <c r="JL168" s="74"/>
      <c r="JM168" s="74"/>
      <c r="JN168" s="74"/>
      <c r="JO168" s="74"/>
      <c r="JP168" s="74"/>
      <c r="JQ168" s="74"/>
      <c r="JR168" s="74"/>
      <c r="JS168" s="74"/>
      <c r="JT168" s="74"/>
      <c r="JU168" s="74"/>
      <c r="JV168" s="74"/>
      <c r="JW168" s="74"/>
      <c r="JX168" s="74"/>
      <c r="JY168" s="74"/>
      <c r="JZ168" s="74"/>
      <c r="KA168" s="74"/>
      <c r="KB168" s="74"/>
      <c r="KC168" s="74"/>
      <c r="KE168" s="75"/>
      <c r="KF168" s="75"/>
      <c r="KG168" s="75"/>
      <c r="KH168" s="75"/>
      <c r="KI168" s="75"/>
      <c r="KQ168" s="74"/>
      <c r="KR168" s="74"/>
      <c r="KS168" s="74"/>
      <c r="KT168" s="74"/>
      <c r="KV168" s="75"/>
      <c r="KW168" s="75"/>
      <c r="KX168" s="75"/>
      <c r="KY168" s="75"/>
      <c r="KZ168" s="75"/>
      <c r="LA168" s="75"/>
      <c r="LB168" s="110"/>
      <c r="LC168" s="75"/>
      <c r="LE168" s="74"/>
      <c r="LF168" s="74"/>
      <c r="LG168" s="74"/>
      <c r="LH168" s="74"/>
      <c r="LN168" s="87"/>
      <c r="LO168" s="61"/>
      <c r="LR168" s="52"/>
      <c r="MC168" s="75"/>
      <c r="MD168" s="75"/>
      <c r="ME168" s="75"/>
      <c r="MF168" s="75"/>
      <c r="MG168" s="75"/>
      <c r="MH168" s="75"/>
      <c r="MI168" s="75"/>
      <c r="MJ168" s="75"/>
      <c r="MK168" s="75"/>
      <c r="ML168" s="75"/>
      <c r="MN168" s="74"/>
      <c r="MO168" s="74"/>
      <c r="MP168" s="74"/>
      <c r="MQ168" s="74"/>
      <c r="MT168" s="74"/>
      <c r="MU168" s="74"/>
      <c r="NF168" s="75"/>
      <c r="NH168" s="75"/>
      <c r="NI168" s="75"/>
      <c r="NJ168" s="75"/>
      <c r="NK168" s="75"/>
      <c r="NM168" s="75"/>
      <c r="NO168" s="74"/>
      <c r="NP168" s="74"/>
      <c r="NQ168" s="74"/>
      <c r="NR168" s="74"/>
      <c r="NS168" s="74"/>
      <c r="NU168" s="74"/>
      <c r="NV168" s="74"/>
    </row>
    <row r="169" spans="1:386" x14ac:dyDescent="0.2">
      <c r="A169" s="58">
        <v>107.59</v>
      </c>
      <c r="B169" s="43">
        <f t="shared" si="227"/>
        <v>100.5</v>
      </c>
      <c r="C169" s="43">
        <v>71</v>
      </c>
      <c r="E169" s="50">
        <v>0.722746</v>
      </c>
      <c r="F169" s="50">
        <v>0.81150800000000001</v>
      </c>
      <c r="G169" s="50">
        <v>0.92521600000000004</v>
      </c>
      <c r="H169" s="50">
        <v>0.66550100000000001</v>
      </c>
      <c r="I169" s="50">
        <v>0.91749199999999997</v>
      </c>
      <c r="J169" s="50">
        <v>0.77279299999999995</v>
      </c>
      <c r="K169" s="50">
        <v>0.83823599999999998</v>
      </c>
      <c r="L169" s="50">
        <v>0.81103499999999995</v>
      </c>
      <c r="M169" s="86">
        <v>0.72339100000000001</v>
      </c>
      <c r="N169" s="103">
        <f t="shared" si="215"/>
        <v>0.79865755555555562</v>
      </c>
      <c r="P169" s="50">
        <v>0.82391800000000004</v>
      </c>
      <c r="Q169" s="50">
        <v>0.86257399999999995</v>
      </c>
      <c r="R169" s="77">
        <v>0.74890400000000001</v>
      </c>
      <c r="S169" s="50">
        <v>0.76836499999999996</v>
      </c>
      <c r="T169" s="50">
        <v>0.65859400000000001</v>
      </c>
      <c r="U169" s="43">
        <f t="shared" si="216"/>
        <v>0.77247100000000002</v>
      </c>
      <c r="W169" s="50">
        <v>0.75831800000000005</v>
      </c>
      <c r="X169" s="50">
        <v>0.94111199999999995</v>
      </c>
      <c r="Y169" s="50">
        <v>0.66794900000000001</v>
      </c>
      <c r="Z169" s="50">
        <v>0.78820599999999996</v>
      </c>
      <c r="AA169" s="50">
        <v>0.85170000000000001</v>
      </c>
      <c r="AB169" s="43">
        <f t="shared" si="217"/>
        <v>0.80145700000000009</v>
      </c>
      <c r="AD169" s="43">
        <f t="shared" si="218"/>
        <v>0.79086185185185187</v>
      </c>
      <c r="AE169" s="43">
        <f t="shared" si="219"/>
        <v>9.2308684347132408E-3</v>
      </c>
      <c r="AF169" s="43">
        <f t="shared" si="220"/>
        <v>19</v>
      </c>
      <c r="AS169" s="43"/>
      <c r="AU169" s="50">
        <v>0.84299999999999997</v>
      </c>
      <c r="AV169" s="50">
        <v>0.87435799999999997</v>
      </c>
      <c r="AW169" s="50">
        <v>0.69042899999999996</v>
      </c>
      <c r="AX169" s="50">
        <v>0.87334999999999996</v>
      </c>
      <c r="AY169" s="50">
        <v>0.95238299999999998</v>
      </c>
      <c r="AZ169" s="50">
        <v>0.60998300000000005</v>
      </c>
      <c r="BA169" s="50">
        <v>0.81312200000000001</v>
      </c>
      <c r="BB169" s="50">
        <v>0.76478999999999997</v>
      </c>
      <c r="BC169" s="50">
        <v>0.69988600000000001</v>
      </c>
      <c r="BD169" s="50">
        <v>1.0242929999999999</v>
      </c>
      <c r="BE169" s="50">
        <v>0.72501499999999997</v>
      </c>
      <c r="BF169" s="50">
        <v>0.65796699999999997</v>
      </c>
      <c r="BG169" s="50">
        <v>0.93722799999999995</v>
      </c>
      <c r="BH169" s="50">
        <v>0.66854000000000002</v>
      </c>
      <c r="BI169" s="50">
        <v>0.68490700000000004</v>
      </c>
      <c r="BJ169" s="50">
        <v>0.766374</v>
      </c>
      <c r="BK169" s="50">
        <v>0.75910999999999995</v>
      </c>
      <c r="BL169" s="43">
        <f t="shared" si="221"/>
        <v>0.78498441176470579</v>
      </c>
      <c r="BO169" s="50">
        <v>0.58598099999999997</v>
      </c>
      <c r="BP169" s="50">
        <v>0.63017800000000002</v>
      </c>
      <c r="BQ169" s="50">
        <v>0.57754099999999997</v>
      </c>
      <c r="BR169" s="50">
        <v>0.75219599999999998</v>
      </c>
      <c r="BS169" s="50">
        <v>0.57111400000000001</v>
      </c>
      <c r="BT169" s="50">
        <v>0.74509400000000003</v>
      </c>
      <c r="BU169" s="50">
        <v>0.62154299999999996</v>
      </c>
      <c r="BV169" s="50">
        <v>0.77384200000000003</v>
      </c>
      <c r="BW169" s="43">
        <f t="shared" si="222"/>
        <v>0.65718612499999995</v>
      </c>
      <c r="BZ169" s="50">
        <v>0.82088799999999995</v>
      </c>
      <c r="CA169" s="50">
        <v>1.013503</v>
      </c>
      <c r="CB169" s="50">
        <v>0.80439000000000005</v>
      </c>
      <c r="CC169" s="50">
        <v>0.69037199999999999</v>
      </c>
      <c r="CD169" s="43">
        <f t="shared" si="223"/>
        <v>0.83228825000000006</v>
      </c>
      <c r="CF169" s="43">
        <f t="shared" si="224"/>
        <v>0.7581529289215686</v>
      </c>
      <c r="CG169" s="43">
        <f t="shared" si="225"/>
        <v>5.2297657368025233E-2</v>
      </c>
      <c r="CH169" s="43">
        <f t="shared" si="226"/>
        <v>29</v>
      </c>
      <c r="CQ169" s="74"/>
      <c r="CR169" s="74"/>
      <c r="CS169" s="74"/>
      <c r="CT169" s="74"/>
      <c r="CU169" s="74"/>
      <c r="CV169" s="74"/>
      <c r="CW169" s="74"/>
      <c r="CX169" s="74"/>
      <c r="CY169" s="74"/>
      <c r="CZ169" s="82"/>
      <c r="DA169" s="74"/>
      <c r="EL169" s="74"/>
      <c r="EM169" s="74"/>
      <c r="EN169" s="74"/>
      <c r="EO169" s="74"/>
      <c r="EP169" s="74"/>
      <c r="HG169" s="74"/>
      <c r="HH169" s="74"/>
      <c r="HI169" s="74"/>
      <c r="HJ169" s="74"/>
      <c r="HK169" s="74"/>
      <c r="HL169" s="74"/>
      <c r="HM169" s="74"/>
      <c r="HN169" s="74"/>
      <c r="HO169" s="74"/>
      <c r="HP169" s="74"/>
      <c r="HQ169" s="74"/>
      <c r="HR169" s="74"/>
      <c r="HS169" s="74"/>
      <c r="HT169" s="74"/>
      <c r="HU169" s="74"/>
      <c r="HV169" s="74"/>
      <c r="HW169" s="74"/>
      <c r="HZ169" s="74"/>
      <c r="IA169" s="74"/>
      <c r="IB169" s="74"/>
      <c r="IC169" s="74"/>
      <c r="ID169" s="74"/>
      <c r="IE169" s="74"/>
      <c r="IF169" s="74"/>
      <c r="IG169" s="74"/>
      <c r="IH169" s="74"/>
      <c r="IJ169" s="74"/>
      <c r="IK169" s="74"/>
      <c r="IL169" s="74"/>
      <c r="IM169" s="74"/>
      <c r="IR169" s="74"/>
      <c r="IS169" s="74"/>
      <c r="IT169" s="74"/>
      <c r="IU169" s="74"/>
      <c r="IV169" s="74"/>
      <c r="JD169" s="74"/>
      <c r="JE169" s="74"/>
      <c r="JF169" s="74"/>
      <c r="JG169" s="74"/>
      <c r="JH169" s="74"/>
      <c r="JI169" s="74"/>
      <c r="JJ169" s="74"/>
      <c r="JK169" s="74"/>
      <c r="JL169" s="74"/>
      <c r="JM169" s="74"/>
      <c r="JN169" s="74"/>
      <c r="JO169" s="74"/>
      <c r="JP169" s="74"/>
      <c r="JQ169" s="74"/>
      <c r="JR169" s="74"/>
      <c r="JS169" s="74"/>
      <c r="JT169" s="74"/>
      <c r="JU169" s="74"/>
      <c r="JV169" s="74"/>
      <c r="JW169" s="74"/>
      <c r="JX169" s="74"/>
      <c r="JY169" s="74"/>
      <c r="JZ169" s="74"/>
      <c r="KA169" s="74"/>
      <c r="KB169" s="74"/>
      <c r="KC169" s="74"/>
      <c r="KE169" s="75"/>
      <c r="KF169" s="75"/>
      <c r="KG169" s="75"/>
      <c r="KH169" s="75"/>
      <c r="KI169" s="75"/>
      <c r="KQ169" s="74"/>
      <c r="KR169" s="74"/>
      <c r="KS169" s="74"/>
      <c r="KT169" s="74"/>
      <c r="KV169" s="75"/>
      <c r="KW169" s="75"/>
      <c r="KX169" s="75"/>
      <c r="KY169" s="75"/>
      <c r="KZ169" s="75"/>
      <c r="LA169" s="75"/>
      <c r="LB169" s="110"/>
      <c r="LC169" s="75"/>
      <c r="LE169" s="74"/>
      <c r="LF169" s="74"/>
      <c r="LG169" s="74"/>
      <c r="LH169" s="74"/>
      <c r="LN169" s="87"/>
      <c r="LO169" s="61"/>
      <c r="LR169" s="52"/>
      <c r="MC169" s="75"/>
      <c r="MD169" s="75"/>
      <c r="ME169" s="75"/>
      <c r="MF169" s="75"/>
      <c r="MG169" s="75"/>
      <c r="MH169" s="75"/>
      <c r="MI169" s="75"/>
      <c r="MJ169" s="75"/>
      <c r="MK169" s="75"/>
      <c r="ML169" s="75"/>
      <c r="MN169" s="74"/>
      <c r="MO169" s="74"/>
      <c r="MP169" s="74"/>
      <c r="MQ169" s="74"/>
      <c r="MT169" s="74"/>
      <c r="MU169" s="74"/>
      <c r="NF169" s="75"/>
      <c r="NH169" s="75"/>
      <c r="NI169" s="75"/>
      <c r="NJ169" s="75"/>
      <c r="NK169" s="75"/>
      <c r="NM169" s="75"/>
      <c r="NO169" s="74"/>
      <c r="NP169" s="74"/>
      <c r="NQ169" s="74"/>
      <c r="NR169" s="74"/>
      <c r="NS169" s="74"/>
      <c r="NU169" s="74"/>
      <c r="NV169" s="74"/>
    </row>
    <row r="170" spans="1:386" x14ac:dyDescent="0.2">
      <c r="A170" s="58">
        <v>109.18</v>
      </c>
      <c r="B170" s="43">
        <f t="shared" si="227"/>
        <v>102</v>
      </c>
      <c r="C170" s="43">
        <v>72</v>
      </c>
      <c r="E170" s="50">
        <v>0.73080100000000003</v>
      </c>
      <c r="F170" s="50">
        <v>0.81226699999999996</v>
      </c>
      <c r="G170" s="50">
        <v>0.94713599999999998</v>
      </c>
      <c r="H170" s="50">
        <v>0.65731499999999998</v>
      </c>
      <c r="I170" s="50">
        <v>0.94036600000000004</v>
      </c>
      <c r="J170" s="50">
        <v>0.77639899999999995</v>
      </c>
      <c r="K170" s="50">
        <v>0.83009599999999995</v>
      </c>
      <c r="L170" s="50">
        <v>0.81423000000000001</v>
      </c>
      <c r="M170" s="86">
        <v>0.74156699999999998</v>
      </c>
      <c r="N170" s="103">
        <f t="shared" si="215"/>
        <v>0.80557522222222222</v>
      </c>
      <c r="P170" s="50">
        <v>0.85347099999999998</v>
      </c>
      <c r="Q170" s="50">
        <v>0.84760000000000002</v>
      </c>
      <c r="R170" s="77">
        <v>0.73057099999999997</v>
      </c>
      <c r="S170" s="50">
        <v>0.77832900000000005</v>
      </c>
      <c r="T170" s="50">
        <v>0.66427499999999995</v>
      </c>
      <c r="U170" s="43">
        <f t="shared" si="216"/>
        <v>0.77484920000000002</v>
      </c>
      <c r="W170" s="50">
        <v>0.74900199999999995</v>
      </c>
      <c r="X170" s="50">
        <v>0.935894</v>
      </c>
      <c r="Y170" s="50">
        <v>0.68407200000000001</v>
      </c>
      <c r="Z170" s="50">
        <v>0.78368400000000005</v>
      </c>
      <c r="AA170" s="50">
        <v>0.84246799999999999</v>
      </c>
      <c r="AB170" s="43">
        <f t="shared" si="217"/>
        <v>0.79902399999999996</v>
      </c>
      <c r="AD170" s="43">
        <f t="shared" si="218"/>
        <v>0.79314947407407421</v>
      </c>
      <c r="AE170" s="43">
        <f t="shared" si="219"/>
        <v>9.3435298743908858E-3</v>
      </c>
      <c r="AF170" s="43">
        <f t="shared" si="220"/>
        <v>19</v>
      </c>
      <c r="AS170" s="43"/>
      <c r="AU170" s="50">
        <v>0.84809299999999999</v>
      </c>
      <c r="AV170" s="50">
        <v>0.87921000000000005</v>
      </c>
      <c r="AW170" s="50">
        <v>0.71726500000000004</v>
      </c>
      <c r="AX170" s="50">
        <v>0.86760700000000002</v>
      </c>
      <c r="AY170" s="50">
        <v>1.035736</v>
      </c>
      <c r="AZ170" s="50">
        <v>0.65026899999999999</v>
      </c>
      <c r="BA170" s="50">
        <v>0.85637200000000002</v>
      </c>
      <c r="BB170" s="50">
        <v>0.76876999999999995</v>
      </c>
      <c r="BC170" s="50">
        <v>0.71050899999999995</v>
      </c>
      <c r="BD170" s="50">
        <v>1.0228999999999999</v>
      </c>
      <c r="BE170" s="50">
        <v>0.72085500000000002</v>
      </c>
      <c r="BF170" s="50">
        <v>0.68283499999999997</v>
      </c>
      <c r="BG170" s="50">
        <v>0.92266700000000001</v>
      </c>
      <c r="BH170" s="50">
        <v>0.66791100000000003</v>
      </c>
      <c r="BI170" s="50">
        <v>0.72264200000000001</v>
      </c>
      <c r="BJ170" s="50">
        <v>0.74646299999999999</v>
      </c>
      <c r="BK170" s="50">
        <v>0.74769399999999997</v>
      </c>
      <c r="BL170" s="43">
        <f t="shared" si="221"/>
        <v>0.79810576470588246</v>
      </c>
      <c r="BO170" s="50">
        <v>0.62271900000000002</v>
      </c>
      <c r="BP170" s="50">
        <v>0.63016000000000005</v>
      </c>
      <c r="BQ170" s="50">
        <v>0.58850499999999994</v>
      </c>
      <c r="BR170" s="50">
        <v>0.74516300000000002</v>
      </c>
      <c r="BS170" s="50">
        <v>0.59592199999999995</v>
      </c>
      <c r="BT170" s="50">
        <v>0.75084600000000001</v>
      </c>
      <c r="BU170" s="50">
        <v>0.62342200000000003</v>
      </c>
      <c r="BV170" s="50">
        <v>0.77190300000000001</v>
      </c>
      <c r="BW170" s="43">
        <f t="shared" si="222"/>
        <v>0.66608000000000001</v>
      </c>
      <c r="BZ170" s="50">
        <v>0.81597399999999998</v>
      </c>
      <c r="CA170" s="50">
        <v>1.0166999999999999</v>
      </c>
      <c r="CB170" s="50">
        <v>0.800454</v>
      </c>
      <c r="CC170" s="50">
        <v>0.70203099999999996</v>
      </c>
      <c r="CD170" s="43">
        <f t="shared" si="223"/>
        <v>0.83378975</v>
      </c>
      <c r="CF170" s="43">
        <f t="shared" si="224"/>
        <v>0.76599183823529415</v>
      </c>
      <c r="CG170" s="43">
        <f t="shared" si="225"/>
        <v>5.1006921969096147E-2</v>
      </c>
      <c r="CH170" s="43">
        <f t="shared" si="226"/>
        <v>29</v>
      </c>
      <c r="CQ170" s="74"/>
      <c r="CR170" s="74"/>
      <c r="CS170" s="74"/>
      <c r="CT170" s="74"/>
      <c r="CU170" s="74"/>
      <c r="CV170" s="74"/>
      <c r="CW170" s="74"/>
      <c r="CX170" s="74"/>
      <c r="CY170" s="74"/>
      <c r="CZ170" s="82"/>
      <c r="DA170" s="74"/>
      <c r="EL170" s="74"/>
      <c r="EM170" s="74"/>
      <c r="EN170" s="74"/>
      <c r="EO170" s="74"/>
      <c r="EP170" s="74"/>
      <c r="HG170" s="74"/>
      <c r="HH170" s="74"/>
      <c r="HI170" s="74"/>
      <c r="HJ170" s="74"/>
      <c r="HK170" s="74"/>
      <c r="HL170" s="74"/>
      <c r="HM170" s="74"/>
      <c r="HN170" s="74"/>
      <c r="HO170" s="74"/>
      <c r="HP170" s="74"/>
      <c r="HQ170" s="74"/>
      <c r="HR170" s="74"/>
      <c r="HS170" s="74"/>
      <c r="HT170" s="74"/>
      <c r="HU170" s="74"/>
      <c r="HV170" s="74"/>
      <c r="HW170" s="74"/>
      <c r="HZ170" s="74"/>
      <c r="IA170" s="74"/>
      <c r="IB170" s="74"/>
      <c r="IC170" s="74"/>
      <c r="ID170" s="74"/>
      <c r="IE170" s="74"/>
      <c r="IF170" s="74"/>
      <c r="IG170" s="74"/>
      <c r="IH170" s="74"/>
      <c r="IJ170" s="74"/>
      <c r="IK170" s="74"/>
      <c r="IL170" s="74"/>
      <c r="IM170" s="74"/>
      <c r="IR170" s="74"/>
      <c r="IS170" s="74"/>
      <c r="IT170" s="74"/>
      <c r="IU170" s="74"/>
      <c r="IV170" s="74"/>
      <c r="JD170" s="74"/>
      <c r="JE170" s="74"/>
      <c r="JF170" s="74"/>
      <c r="JG170" s="74"/>
      <c r="JH170" s="74"/>
      <c r="JI170" s="74"/>
      <c r="JJ170" s="74"/>
      <c r="JK170" s="74"/>
      <c r="JL170" s="74"/>
      <c r="JM170" s="74"/>
      <c r="JN170" s="74"/>
      <c r="JO170" s="74"/>
      <c r="JP170" s="74"/>
      <c r="JQ170" s="74"/>
      <c r="JR170" s="74"/>
      <c r="JS170" s="74"/>
      <c r="JT170" s="74"/>
      <c r="JU170" s="74"/>
      <c r="JV170" s="74"/>
      <c r="JW170" s="74"/>
      <c r="JX170" s="74"/>
      <c r="JY170" s="74"/>
      <c r="JZ170" s="74"/>
      <c r="KA170" s="74"/>
      <c r="KB170" s="74"/>
      <c r="KC170" s="74"/>
      <c r="KE170" s="75"/>
      <c r="KF170" s="75"/>
      <c r="KG170" s="75"/>
      <c r="KH170" s="75"/>
      <c r="KI170" s="75"/>
      <c r="KQ170" s="74"/>
      <c r="KR170" s="74"/>
      <c r="KS170" s="74"/>
      <c r="KT170" s="74"/>
      <c r="KV170" s="75"/>
      <c r="KW170" s="75"/>
      <c r="KX170" s="75"/>
      <c r="KY170" s="75"/>
      <c r="KZ170" s="75"/>
      <c r="LA170" s="75"/>
      <c r="LB170" s="110"/>
      <c r="LC170" s="75"/>
      <c r="LE170" s="74"/>
      <c r="LF170" s="74"/>
      <c r="LG170" s="74"/>
      <c r="LH170" s="74"/>
      <c r="LN170" s="87"/>
      <c r="LO170" s="61"/>
      <c r="LR170" s="52"/>
      <c r="MC170" s="75"/>
      <c r="MD170" s="75"/>
      <c r="ME170" s="75"/>
      <c r="MF170" s="75"/>
      <c r="MG170" s="75"/>
      <c r="MH170" s="75"/>
      <c r="MI170" s="75"/>
      <c r="MJ170" s="75"/>
      <c r="MK170" s="75"/>
      <c r="ML170" s="75"/>
      <c r="MN170" s="74"/>
      <c r="MO170" s="74"/>
      <c r="MP170" s="74"/>
      <c r="MQ170" s="74"/>
      <c r="MT170" s="74"/>
      <c r="MU170" s="74"/>
      <c r="NF170" s="75"/>
      <c r="NH170" s="75"/>
      <c r="NI170" s="75"/>
      <c r="NJ170" s="75"/>
      <c r="NK170" s="75"/>
      <c r="NM170" s="75"/>
      <c r="NO170" s="74"/>
      <c r="NP170" s="74"/>
      <c r="NQ170" s="74"/>
      <c r="NR170" s="74"/>
      <c r="NS170" s="74"/>
      <c r="NU170" s="74"/>
      <c r="NV170" s="74"/>
    </row>
    <row r="171" spans="1:386" x14ac:dyDescent="0.2">
      <c r="A171" s="58">
        <v>110.79</v>
      </c>
      <c r="B171" s="43">
        <f t="shared" si="227"/>
        <v>103.5</v>
      </c>
      <c r="C171" s="43">
        <v>73</v>
      </c>
      <c r="E171" s="50">
        <v>0.71696599999999999</v>
      </c>
      <c r="F171" s="50">
        <v>0.81778899999999999</v>
      </c>
      <c r="G171" s="50">
        <v>0.94418000000000002</v>
      </c>
      <c r="H171" s="50">
        <v>0.65841899999999998</v>
      </c>
      <c r="I171" s="50">
        <v>0.91412099999999996</v>
      </c>
      <c r="J171" s="50">
        <v>0.76270700000000002</v>
      </c>
      <c r="K171" s="50">
        <v>0.81255999999999995</v>
      </c>
      <c r="L171" s="50">
        <v>0.80061800000000005</v>
      </c>
      <c r="M171" s="86">
        <v>0.73147399999999996</v>
      </c>
      <c r="N171" s="103">
        <f t="shared" si="215"/>
        <v>0.79542600000000008</v>
      </c>
      <c r="P171" s="50">
        <v>0.82599400000000001</v>
      </c>
      <c r="Q171" s="50">
        <v>0.84344300000000005</v>
      </c>
      <c r="R171" s="77">
        <v>0.72193499999999999</v>
      </c>
      <c r="S171" s="50">
        <v>0.77479100000000001</v>
      </c>
      <c r="T171" s="50">
        <v>0.69194299999999997</v>
      </c>
      <c r="U171" s="43">
        <f t="shared" si="216"/>
        <v>0.77162120000000001</v>
      </c>
      <c r="W171" s="50">
        <v>0.78136499999999998</v>
      </c>
      <c r="X171" s="50">
        <v>0.95655299999999999</v>
      </c>
      <c r="Y171" s="50">
        <v>0.68641099999999999</v>
      </c>
      <c r="Z171" s="50">
        <v>0.780416</v>
      </c>
      <c r="AA171" s="50">
        <v>0.83834299999999995</v>
      </c>
      <c r="AB171" s="43">
        <f t="shared" si="217"/>
        <v>0.80861760000000005</v>
      </c>
      <c r="AD171" s="43">
        <f t="shared" si="218"/>
        <v>0.79188826666666667</v>
      </c>
      <c r="AE171" s="43">
        <f t="shared" si="219"/>
        <v>1.0825434111285242E-2</v>
      </c>
      <c r="AF171" s="43">
        <f t="shared" si="220"/>
        <v>19</v>
      </c>
      <c r="AS171" s="43"/>
      <c r="AU171" s="50">
        <v>0.83734399999999998</v>
      </c>
      <c r="AV171" s="50">
        <v>0.87877099999999997</v>
      </c>
      <c r="AW171" s="50">
        <v>0.73055999999999999</v>
      </c>
      <c r="AX171" s="50">
        <v>0.86874899999999999</v>
      </c>
      <c r="AY171" s="50">
        <v>0.99407299999999998</v>
      </c>
      <c r="AZ171" s="50">
        <v>0.63839599999999996</v>
      </c>
      <c r="BA171" s="50">
        <v>0.82176300000000002</v>
      </c>
      <c r="BB171" s="50">
        <v>0.80554999999999999</v>
      </c>
      <c r="BC171" s="50">
        <v>0.709152</v>
      </c>
      <c r="BD171" s="50">
        <v>1.032189</v>
      </c>
      <c r="BE171" s="50">
        <v>0.72663599999999995</v>
      </c>
      <c r="BF171" s="50">
        <v>0.65618900000000002</v>
      </c>
      <c r="BG171" s="50">
        <v>0.89805000000000001</v>
      </c>
      <c r="BH171" s="50">
        <v>0.66429000000000005</v>
      </c>
      <c r="BI171" s="50">
        <v>0.692604</v>
      </c>
      <c r="BJ171" s="50">
        <v>0.74867300000000003</v>
      </c>
      <c r="BK171" s="50">
        <v>0.77094600000000002</v>
      </c>
      <c r="BL171" s="43">
        <f t="shared" si="221"/>
        <v>0.79258441176470584</v>
      </c>
      <c r="BO171" s="50">
        <v>0.60363599999999995</v>
      </c>
      <c r="BP171" s="50">
        <v>0.62963800000000003</v>
      </c>
      <c r="BQ171" s="50">
        <v>0.59650499999999995</v>
      </c>
      <c r="BR171" s="50">
        <v>0.73837399999999997</v>
      </c>
      <c r="BS171" s="50">
        <v>0.58235999999999999</v>
      </c>
      <c r="BT171" s="50">
        <v>0.75191600000000003</v>
      </c>
      <c r="BU171" s="50">
        <v>0.61633199999999999</v>
      </c>
      <c r="BV171" s="50">
        <v>0.76867300000000005</v>
      </c>
      <c r="BW171" s="43">
        <f t="shared" si="222"/>
        <v>0.66092924999999991</v>
      </c>
      <c r="BZ171" s="50">
        <v>0.81944099999999997</v>
      </c>
      <c r="CA171" s="50">
        <v>0.98569600000000002</v>
      </c>
      <c r="CB171" s="50">
        <v>0.81820300000000001</v>
      </c>
      <c r="CC171" s="50">
        <v>0.71021699999999999</v>
      </c>
      <c r="CD171" s="43">
        <f t="shared" si="223"/>
        <v>0.83338924999999997</v>
      </c>
      <c r="CF171" s="43">
        <f t="shared" si="224"/>
        <v>0.76230097058823532</v>
      </c>
      <c r="CG171" s="43">
        <f t="shared" si="225"/>
        <v>5.2036615336756138E-2</v>
      </c>
      <c r="CH171" s="43">
        <f t="shared" si="226"/>
        <v>29</v>
      </c>
      <c r="CQ171" s="74"/>
      <c r="CR171" s="74"/>
      <c r="CS171" s="74"/>
      <c r="CT171" s="74"/>
      <c r="CU171" s="74"/>
      <c r="CV171" s="74"/>
      <c r="CW171" s="74"/>
      <c r="CX171" s="74"/>
      <c r="CY171" s="74"/>
      <c r="CZ171" s="82"/>
      <c r="DA171" s="74"/>
      <c r="EL171" s="74"/>
      <c r="EM171" s="74"/>
      <c r="EN171" s="74"/>
      <c r="EO171" s="74"/>
      <c r="EP171" s="74"/>
      <c r="HG171" s="74"/>
      <c r="HH171" s="74"/>
      <c r="HI171" s="74"/>
      <c r="HJ171" s="74"/>
      <c r="HK171" s="74"/>
      <c r="HL171" s="74"/>
      <c r="HM171" s="74"/>
      <c r="HN171" s="74"/>
      <c r="HO171" s="74"/>
      <c r="HP171" s="74"/>
      <c r="HQ171" s="74"/>
      <c r="HR171" s="74"/>
      <c r="HS171" s="74"/>
      <c r="HT171" s="74"/>
      <c r="HU171" s="74"/>
      <c r="HV171" s="74"/>
      <c r="HW171" s="74"/>
      <c r="HZ171" s="74"/>
      <c r="IA171" s="74"/>
      <c r="IB171" s="74"/>
      <c r="IC171" s="74"/>
      <c r="ID171" s="74"/>
      <c r="IE171" s="74"/>
      <c r="IF171" s="74"/>
      <c r="IG171" s="74"/>
      <c r="IH171" s="74"/>
      <c r="IJ171" s="74"/>
      <c r="IK171" s="74"/>
      <c r="IL171" s="74"/>
      <c r="IM171" s="74"/>
      <c r="IR171" s="74"/>
      <c r="IS171" s="74"/>
      <c r="IT171" s="74"/>
      <c r="IU171" s="74"/>
      <c r="IV171" s="74"/>
      <c r="JD171" s="74"/>
      <c r="JE171" s="74"/>
      <c r="JF171" s="74"/>
      <c r="JG171" s="74"/>
      <c r="JH171" s="74"/>
      <c r="JI171" s="74"/>
      <c r="JJ171" s="74"/>
      <c r="JK171" s="74"/>
      <c r="JL171" s="74"/>
      <c r="JM171" s="74"/>
      <c r="JN171" s="74"/>
      <c r="JO171" s="74"/>
      <c r="JP171" s="74"/>
      <c r="JQ171" s="74"/>
      <c r="JR171" s="74"/>
      <c r="JS171" s="74"/>
      <c r="JT171" s="74"/>
      <c r="JU171" s="74"/>
      <c r="JV171" s="74"/>
      <c r="JW171" s="74"/>
      <c r="JX171" s="74"/>
      <c r="JY171" s="74"/>
      <c r="JZ171" s="74"/>
      <c r="KA171" s="74"/>
      <c r="KB171" s="74"/>
      <c r="KC171" s="74"/>
      <c r="KE171" s="75"/>
      <c r="KF171" s="75"/>
      <c r="KG171" s="75"/>
      <c r="KH171" s="75"/>
      <c r="KI171" s="75"/>
      <c r="KQ171" s="74"/>
      <c r="KR171" s="74"/>
      <c r="KS171" s="74"/>
      <c r="KT171" s="74"/>
      <c r="KV171" s="75"/>
      <c r="KW171" s="75"/>
      <c r="KX171" s="75"/>
      <c r="KY171" s="75"/>
      <c r="KZ171" s="75"/>
      <c r="LA171" s="75"/>
      <c r="LB171" s="110"/>
      <c r="LC171" s="75"/>
      <c r="LE171" s="74"/>
      <c r="LF171" s="74"/>
      <c r="LG171" s="74"/>
      <c r="LH171" s="74"/>
      <c r="LN171" s="87"/>
      <c r="LO171" s="61"/>
      <c r="LR171" s="52"/>
      <c r="MC171" s="75"/>
      <c r="MD171" s="75"/>
      <c r="ME171" s="75"/>
      <c r="MF171" s="75"/>
      <c r="MG171" s="75"/>
      <c r="MH171" s="75"/>
      <c r="MI171" s="75"/>
      <c r="MJ171" s="75"/>
      <c r="MK171" s="75"/>
      <c r="ML171" s="75"/>
      <c r="MN171" s="74"/>
      <c r="MO171" s="74"/>
      <c r="MP171" s="74"/>
      <c r="MQ171" s="74"/>
      <c r="MT171" s="74"/>
      <c r="MU171" s="74"/>
      <c r="NF171" s="75"/>
      <c r="NH171" s="75"/>
      <c r="NI171" s="75"/>
      <c r="NJ171" s="75"/>
      <c r="NK171" s="75"/>
      <c r="NM171" s="75"/>
      <c r="NO171" s="74"/>
      <c r="NP171" s="74"/>
      <c r="NQ171" s="74"/>
      <c r="NR171" s="74"/>
      <c r="NS171" s="74"/>
      <c r="NU171" s="74"/>
      <c r="NV171" s="74"/>
    </row>
    <row r="172" spans="1:386" x14ac:dyDescent="0.2">
      <c r="A172" s="58">
        <v>112.4</v>
      </c>
      <c r="B172" s="43">
        <f t="shared" si="227"/>
        <v>105</v>
      </c>
      <c r="C172" s="43">
        <v>74</v>
      </c>
      <c r="E172" s="50">
        <v>0.721271</v>
      </c>
      <c r="F172" s="50">
        <v>0.80547100000000005</v>
      </c>
      <c r="G172" s="50">
        <v>0.93984199999999996</v>
      </c>
      <c r="H172" s="50">
        <v>0.67177900000000002</v>
      </c>
      <c r="I172" s="50">
        <v>0.93178399999999995</v>
      </c>
      <c r="J172" s="50">
        <v>0.77637400000000001</v>
      </c>
      <c r="K172" s="50">
        <v>0.802763</v>
      </c>
      <c r="L172" s="50">
        <v>0.80210800000000004</v>
      </c>
      <c r="M172" s="86">
        <v>0.73380000000000001</v>
      </c>
      <c r="N172" s="103">
        <f t="shared" si="215"/>
        <v>0.79835466666666677</v>
      </c>
      <c r="P172" s="50">
        <v>0.828461</v>
      </c>
      <c r="Q172" s="50">
        <v>0.85349200000000003</v>
      </c>
      <c r="R172" s="77">
        <v>0.73841599999999996</v>
      </c>
      <c r="S172" s="50">
        <v>0.77721399999999996</v>
      </c>
      <c r="T172" s="50">
        <v>0.68233699999999997</v>
      </c>
      <c r="U172" s="43">
        <f t="shared" si="216"/>
        <v>0.77598400000000001</v>
      </c>
      <c r="W172" s="50">
        <v>0.77907000000000004</v>
      </c>
      <c r="X172" s="50">
        <v>0.95916699999999999</v>
      </c>
      <c r="Y172" s="50">
        <v>0.67593199999999998</v>
      </c>
      <c r="Z172" s="50">
        <v>0.77692300000000003</v>
      </c>
      <c r="AA172" s="50">
        <v>0.83573900000000001</v>
      </c>
      <c r="AB172" s="43">
        <f t="shared" si="217"/>
        <v>0.80536620000000014</v>
      </c>
      <c r="AD172" s="43">
        <f t="shared" si="218"/>
        <v>0.79323495555555557</v>
      </c>
      <c r="AE172" s="43">
        <f t="shared" si="219"/>
        <v>8.8597780372107904E-3</v>
      </c>
      <c r="AF172" s="43">
        <f t="shared" si="220"/>
        <v>19</v>
      </c>
      <c r="AS172" s="43"/>
      <c r="AU172" s="50">
        <v>0.86325200000000002</v>
      </c>
      <c r="AV172" s="50">
        <v>0.86059799999999997</v>
      </c>
      <c r="AW172" s="50">
        <v>0.73113600000000001</v>
      </c>
      <c r="AX172" s="50">
        <v>0.88306799999999996</v>
      </c>
      <c r="AY172" s="50">
        <v>0.99713799999999997</v>
      </c>
      <c r="AZ172" s="50">
        <v>0.680589</v>
      </c>
      <c r="BA172" s="50">
        <v>0.80689500000000003</v>
      </c>
      <c r="BB172" s="50">
        <v>0.76620299999999997</v>
      </c>
      <c r="BC172" s="50">
        <v>0.69595099999999999</v>
      </c>
      <c r="BD172" s="50">
        <v>1.0448519999999999</v>
      </c>
      <c r="BE172" s="50">
        <v>0.72370400000000001</v>
      </c>
      <c r="BF172" s="50">
        <v>0.67364999999999997</v>
      </c>
      <c r="BG172" s="50">
        <v>0.911887</v>
      </c>
      <c r="BH172" s="50">
        <v>0.69955199999999995</v>
      </c>
      <c r="BI172" s="50">
        <v>0.689137</v>
      </c>
      <c r="BJ172" s="50">
        <v>0.78006299999999995</v>
      </c>
      <c r="BK172" s="50">
        <v>0.78320100000000004</v>
      </c>
      <c r="BL172" s="43">
        <f t="shared" si="221"/>
        <v>0.79946329411764716</v>
      </c>
      <c r="BO172" s="50">
        <v>0.59859600000000002</v>
      </c>
      <c r="BP172" s="50">
        <v>0.62500100000000003</v>
      </c>
      <c r="BQ172" s="50">
        <v>0.61268100000000003</v>
      </c>
      <c r="BR172" s="50">
        <v>0.73763299999999998</v>
      </c>
      <c r="BS172" s="50">
        <v>0.58201099999999995</v>
      </c>
      <c r="BT172" s="50">
        <v>0.75907500000000006</v>
      </c>
      <c r="BU172" s="50">
        <v>0.60907500000000003</v>
      </c>
      <c r="BV172" s="50">
        <v>0.78157600000000005</v>
      </c>
      <c r="BW172" s="43">
        <f t="shared" si="222"/>
        <v>0.66320600000000007</v>
      </c>
      <c r="BZ172" s="50">
        <v>0.82423400000000002</v>
      </c>
      <c r="CA172" s="50">
        <v>1.0020169999999999</v>
      </c>
      <c r="CB172" s="50">
        <v>0.79781800000000003</v>
      </c>
      <c r="CC172" s="50">
        <v>0.70703499999999997</v>
      </c>
      <c r="CD172" s="43">
        <f t="shared" si="223"/>
        <v>0.83277599999999996</v>
      </c>
      <c r="CF172" s="43">
        <f t="shared" si="224"/>
        <v>0.76514843137254906</v>
      </c>
      <c r="CG172" s="43">
        <f t="shared" si="225"/>
        <v>5.1870443025263051E-2</v>
      </c>
      <c r="CH172" s="43">
        <f t="shared" si="226"/>
        <v>29</v>
      </c>
      <c r="CQ172" s="74"/>
      <c r="CR172" s="74"/>
      <c r="CS172" s="74"/>
      <c r="CT172" s="74"/>
      <c r="CU172" s="74"/>
      <c r="CV172" s="74"/>
      <c r="CW172" s="74"/>
      <c r="CX172" s="74"/>
      <c r="CY172" s="74"/>
      <c r="CZ172" s="82"/>
      <c r="DA172" s="74"/>
      <c r="EL172" s="74"/>
      <c r="EM172" s="74"/>
      <c r="EN172" s="74"/>
      <c r="EO172" s="74"/>
      <c r="EP172" s="74"/>
      <c r="HG172" s="74"/>
      <c r="HH172" s="74"/>
      <c r="HI172" s="74"/>
      <c r="HJ172" s="74"/>
      <c r="HK172" s="74"/>
      <c r="HL172" s="74"/>
      <c r="HM172" s="74"/>
      <c r="HN172" s="74"/>
      <c r="HO172" s="74"/>
      <c r="HP172" s="74"/>
      <c r="HQ172" s="74"/>
      <c r="HR172" s="74"/>
      <c r="HS172" s="74"/>
      <c r="HT172" s="74"/>
      <c r="HU172" s="74"/>
      <c r="HV172" s="74"/>
      <c r="HW172" s="74"/>
      <c r="HZ172" s="74"/>
      <c r="IA172" s="74"/>
      <c r="IB172" s="74"/>
      <c r="IC172" s="74"/>
      <c r="ID172" s="74"/>
      <c r="IE172" s="74"/>
      <c r="IF172" s="74"/>
      <c r="IG172" s="74"/>
      <c r="IH172" s="74"/>
      <c r="IJ172" s="74"/>
      <c r="IK172" s="74"/>
      <c r="IL172" s="74"/>
      <c r="IM172" s="74"/>
      <c r="IR172" s="74"/>
      <c r="IS172" s="74"/>
      <c r="IT172" s="74"/>
      <c r="IU172" s="74"/>
      <c r="IV172" s="74"/>
      <c r="JD172" s="74"/>
      <c r="JE172" s="74"/>
      <c r="JF172" s="74"/>
      <c r="JG172" s="74"/>
      <c r="JH172" s="74"/>
      <c r="JI172" s="74"/>
      <c r="JJ172" s="74"/>
      <c r="JK172" s="74"/>
      <c r="JL172" s="74"/>
      <c r="JM172" s="74"/>
      <c r="JN172" s="74"/>
      <c r="JO172" s="74"/>
      <c r="JP172" s="74"/>
      <c r="JQ172" s="74"/>
      <c r="JR172" s="74"/>
      <c r="JS172" s="74"/>
      <c r="JT172" s="74"/>
      <c r="JU172" s="74"/>
      <c r="JV172" s="74"/>
      <c r="JW172" s="74"/>
      <c r="JX172" s="74"/>
      <c r="JY172" s="74"/>
      <c r="JZ172" s="74"/>
      <c r="KA172" s="74"/>
      <c r="KB172" s="74"/>
      <c r="KC172" s="74"/>
      <c r="KE172" s="75"/>
      <c r="KF172" s="75"/>
      <c r="KG172" s="75"/>
      <c r="KH172" s="75"/>
      <c r="KI172" s="75"/>
      <c r="KQ172" s="74"/>
      <c r="KR172" s="74"/>
      <c r="KS172" s="74"/>
      <c r="KT172" s="74"/>
      <c r="KV172" s="75"/>
      <c r="KW172" s="75"/>
      <c r="KX172" s="75"/>
      <c r="KY172" s="75"/>
      <c r="KZ172" s="75"/>
      <c r="LA172" s="75"/>
      <c r="LB172" s="110"/>
      <c r="LC172" s="75"/>
      <c r="LE172" s="74"/>
      <c r="LF172" s="74"/>
      <c r="LG172" s="74"/>
      <c r="LH172" s="74"/>
      <c r="LN172" s="87"/>
      <c r="LO172" s="61"/>
      <c r="LR172" s="52"/>
      <c r="MC172" s="75"/>
      <c r="MD172" s="75"/>
      <c r="ME172" s="75"/>
      <c r="MF172" s="75"/>
      <c r="MG172" s="75"/>
      <c r="MH172" s="75"/>
      <c r="MI172" s="75"/>
      <c r="MJ172" s="75"/>
      <c r="MK172" s="75"/>
      <c r="ML172" s="75"/>
      <c r="MN172" s="74"/>
      <c r="MO172" s="74"/>
      <c r="MP172" s="74"/>
      <c r="MQ172" s="74"/>
      <c r="MT172" s="74"/>
      <c r="MU172" s="74"/>
      <c r="NF172" s="75"/>
      <c r="NH172" s="75"/>
      <c r="NI172" s="75"/>
      <c r="NJ172" s="75"/>
      <c r="NK172" s="75"/>
      <c r="NM172" s="75"/>
      <c r="NO172" s="74"/>
      <c r="NP172" s="74"/>
      <c r="NQ172" s="74"/>
      <c r="NR172" s="74"/>
      <c r="NS172" s="74"/>
      <c r="NU172" s="74"/>
      <c r="NV172" s="74"/>
    </row>
    <row r="173" spans="1:386" x14ac:dyDescent="0.2">
      <c r="A173" s="58">
        <v>113.99</v>
      </c>
      <c r="B173" s="43">
        <f t="shared" si="227"/>
        <v>106.5</v>
      </c>
      <c r="C173" s="43">
        <v>75</v>
      </c>
      <c r="E173" s="50">
        <v>0.73035799999999995</v>
      </c>
      <c r="F173" s="50">
        <v>0.80401900000000004</v>
      </c>
      <c r="G173" s="50">
        <v>0.94003000000000003</v>
      </c>
      <c r="H173" s="50">
        <v>0.66632100000000005</v>
      </c>
      <c r="I173" s="50">
        <v>0.95355100000000004</v>
      </c>
      <c r="J173" s="50">
        <v>0.78968499999999997</v>
      </c>
      <c r="K173" s="50">
        <v>0.79537800000000003</v>
      </c>
      <c r="L173" s="50">
        <v>0.81740800000000002</v>
      </c>
      <c r="M173" s="86">
        <v>0.70000899999999999</v>
      </c>
      <c r="N173" s="103">
        <f t="shared" si="215"/>
        <v>0.79963988888888904</v>
      </c>
      <c r="P173" s="50">
        <v>0.84813099999999997</v>
      </c>
      <c r="Q173" s="50">
        <v>0.85185599999999995</v>
      </c>
      <c r="R173" s="77">
        <v>0.74454299999999995</v>
      </c>
      <c r="S173" s="50">
        <v>0.78026499999999999</v>
      </c>
      <c r="T173" s="50">
        <v>0.67578899999999997</v>
      </c>
      <c r="U173" s="43">
        <f t="shared" si="216"/>
        <v>0.78011679999999994</v>
      </c>
      <c r="W173" s="50">
        <v>0.79623299999999997</v>
      </c>
      <c r="X173" s="50">
        <v>0.97636299999999998</v>
      </c>
      <c r="Y173" s="50">
        <v>0.67653200000000002</v>
      </c>
      <c r="Z173" s="50">
        <v>0.79484600000000005</v>
      </c>
      <c r="AA173" s="50">
        <v>0.85395200000000004</v>
      </c>
      <c r="AB173" s="43">
        <f t="shared" si="217"/>
        <v>0.81958520000000001</v>
      </c>
      <c r="AD173" s="43">
        <f t="shared" si="218"/>
        <v>0.79978062962962959</v>
      </c>
      <c r="AE173" s="43">
        <f t="shared" si="219"/>
        <v>1.1393762995707777E-2</v>
      </c>
      <c r="AF173" s="43">
        <f t="shared" si="220"/>
        <v>19</v>
      </c>
      <c r="AS173" s="43"/>
      <c r="AU173" s="50">
        <v>0.86767899999999998</v>
      </c>
      <c r="AV173" s="50">
        <v>0.86390800000000001</v>
      </c>
      <c r="AW173" s="50">
        <v>0.73059700000000005</v>
      </c>
      <c r="AX173" s="50">
        <v>0.88019999999999998</v>
      </c>
      <c r="AY173" s="50">
        <v>1.008588</v>
      </c>
      <c r="AZ173" s="50">
        <v>0.64146199999999998</v>
      </c>
      <c r="BA173" s="50">
        <v>0.80673700000000004</v>
      </c>
      <c r="BB173" s="50">
        <v>0.75471100000000002</v>
      </c>
      <c r="BC173" s="50">
        <v>0.70452899999999996</v>
      </c>
      <c r="BD173" s="50">
        <v>1.029957</v>
      </c>
      <c r="BE173" s="50">
        <v>0.73486899999999999</v>
      </c>
      <c r="BF173" s="50">
        <v>0.68684000000000001</v>
      </c>
      <c r="BG173" s="50">
        <v>0.90297000000000005</v>
      </c>
      <c r="BH173" s="50">
        <v>0.69072599999999995</v>
      </c>
      <c r="BI173" s="50">
        <v>0.66258700000000004</v>
      </c>
      <c r="BJ173" s="50">
        <v>0.80330299999999999</v>
      </c>
      <c r="BK173" s="50">
        <v>0.75146900000000005</v>
      </c>
      <c r="BL173" s="43">
        <f t="shared" si="221"/>
        <v>0.79536070588235297</v>
      </c>
      <c r="BO173" s="50">
        <v>0.58283600000000002</v>
      </c>
      <c r="BP173" s="50">
        <v>0.64195500000000005</v>
      </c>
      <c r="BQ173" s="50">
        <v>0.57485799999999998</v>
      </c>
      <c r="BR173" s="50">
        <v>0.72745499999999996</v>
      </c>
      <c r="BS173" s="50">
        <v>0.57249399999999995</v>
      </c>
      <c r="BT173" s="50">
        <v>0.77096799999999999</v>
      </c>
      <c r="BU173" s="50">
        <v>0.61362799999999995</v>
      </c>
      <c r="BV173" s="50">
        <v>0.766679</v>
      </c>
      <c r="BW173" s="43">
        <f t="shared" si="222"/>
        <v>0.65635912499999993</v>
      </c>
      <c r="BZ173" s="50">
        <v>0.81386800000000004</v>
      </c>
      <c r="CA173" s="50">
        <v>0.98319000000000001</v>
      </c>
      <c r="CB173" s="50">
        <v>0.80903800000000003</v>
      </c>
      <c r="CC173" s="50">
        <v>0.70215300000000003</v>
      </c>
      <c r="CD173" s="43">
        <f t="shared" si="223"/>
        <v>0.82706225</v>
      </c>
      <c r="CF173" s="43">
        <f t="shared" si="224"/>
        <v>0.75959402696078426</v>
      </c>
      <c r="CG173" s="43">
        <f t="shared" si="225"/>
        <v>5.2422421131930283E-2</v>
      </c>
      <c r="CH173" s="43">
        <f t="shared" si="226"/>
        <v>29</v>
      </c>
      <c r="CQ173" s="74"/>
      <c r="CR173" s="74"/>
      <c r="CS173" s="74"/>
      <c r="CT173" s="74"/>
      <c r="CU173" s="74"/>
      <c r="CV173" s="74"/>
      <c r="CW173" s="74"/>
      <c r="CX173" s="74"/>
      <c r="CY173" s="74"/>
      <c r="CZ173" s="82"/>
      <c r="DA173" s="74"/>
      <c r="EL173" s="74"/>
      <c r="EM173" s="74"/>
      <c r="EN173" s="74"/>
      <c r="EO173" s="74"/>
      <c r="EP173" s="74"/>
      <c r="HG173" s="74"/>
      <c r="HH173" s="74"/>
      <c r="HI173" s="74"/>
      <c r="HJ173" s="74"/>
      <c r="HK173" s="74"/>
      <c r="HL173" s="74"/>
      <c r="HM173" s="74"/>
      <c r="HN173" s="74"/>
      <c r="HO173" s="74"/>
      <c r="HP173" s="74"/>
      <c r="HQ173" s="74"/>
      <c r="HR173" s="74"/>
      <c r="HS173" s="74"/>
      <c r="HT173" s="74"/>
      <c r="HU173" s="74"/>
      <c r="HV173" s="74"/>
      <c r="HW173" s="74"/>
      <c r="HZ173" s="74"/>
      <c r="IA173" s="74"/>
      <c r="IB173" s="74"/>
      <c r="IC173" s="74"/>
      <c r="ID173" s="74"/>
      <c r="IE173" s="74"/>
      <c r="IF173" s="74"/>
      <c r="IG173" s="74"/>
      <c r="IH173" s="74"/>
      <c r="IJ173" s="74"/>
      <c r="IK173" s="74"/>
      <c r="IL173" s="74"/>
      <c r="IM173" s="74"/>
      <c r="IR173" s="74"/>
      <c r="IS173" s="74"/>
      <c r="IT173" s="74"/>
      <c r="IU173" s="74"/>
      <c r="IV173" s="74"/>
      <c r="JD173" s="74"/>
      <c r="JE173" s="74"/>
      <c r="JF173" s="74"/>
      <c r="JG173" s="74"/>
      <c r="JH173" s="74"/>
      <c r="JI173" s="74"/>
      <c r="JJ173" s="74"/>
      <c r="JK173" s="74"/>
      <c r="JL173" s="74"/>
      <c r="JM173" s="74"/>
      <c r="JN173" s="74"/>
      <c r="JO173" s="74"/>
      <c r="JP173" s="74"/>
      <c r="JQ173" s="74"/>
      <c r="JR173" s="74"/>
      <c r="JS173" s="74"/>
      <c r="JT173" s="74"/>
      <c r="JU173" s="74"/>
      <c r="JV173" s="74"/>
      <c r="JW173" s="74"/>
      <c r="JX173" s="74"/>
      <c r="JY173" s="74"/>
      <c r="JZ173" s="74"/>
      <c r="KA173" s="74"/>
      <c r="KB173" s="74"/>
      <c r="KC173" s="74"/>
      <c r="KE173" s="75"/>
      <c r="KF173" s="75"/>
      <c r="KG173" s="75"/>
      <c r="KH173" s="75"/>
      <c r="KI173" s="75"/>
      <c r="KQ173" s="74"/>
      <c r="KR173" s="74"/>
      <c r="KS173" s="74"/>
      <c r="KT173" s="74"/>
      <c r="KV173" s="75"/>
      <c r="KW173" s="75"/>
      <c r="KX173" s="75"/>
      <c r="KY173" s="75"/>
      <c r="KZ173" s="75"/>
      <c r="LA173" s="75"/>
      <c r="LB173" s="110"/>
      <c r="LC173" s="75"/>
      <c r="LE173" s="74"/>
      <c r="LF173" s="74"/>
      <c r="LG173" s="74"/>
      <c r="LH173" s="74"/>
      <c r="LN173" s="87"/>
      <c r="LO173" s="61"/>
      <c r="LR173" s="52"/>
      <c r="MC173" s="75"/>
      <c r="MD173" s="75"/>
      <c r="ME173" s="75"/>
      <c r="MF173" s="75"/>
      <c r="MG173" s="75"/>
      <c r="MH173" s="75"/>
      <c r="MI173" s="75"/>
      <c r="MJ173" s="75"/>
      <c r="MK173" s="75"/>
      <c r="ML173" s="75"/>
      <c r="MN173" s="74"/>
      <c r="MO173" s="74"/>
      <c r="MP173" s="74"/>
      <c r="MQ173" s="74"/>
      <c r="MT173" s="74"/>
      <c r="MU173" s="74"/>
      <c r="NF173" s="75"/>
      <c r="NH173" s="75"/>
      <c r="NI173" s="75"/>
      <c r="NJ173" s="75"/>
      <c r="NK173" s="75"/>
      <c r="NM173" s="75"/>
      <c r="NO173" s="74"/>
      <c r="NP173" s="74"/>
      <c r="NQ173" s="74"/>
      <c r="NR173" s="74"/>
      <c r="NS173" s="74"/>
      <c r="NU173" s="74"/>
      <c r="NV173" s="74"/>
    </row>
    <row r="174" spans="1:386" x14ac:dyDescent="0.2">
      <c r="A174" s="58">
        <v>115.58</v>
      </c>
      <c r="B174" s="43">
        <f t="shared" si="227"/>
        <v>108</v>
      </c>
      <c r="C174" s="43">
        <v>76</v>
      </c>
      <c r="E174" s="50">
        <v>0.73146199999999995</v>
      </c>
      <c r="F174" s="50">
        <v>0.803226</v>
      </c>
      <c r="G174" s="50">
        <v>0.92531699999999995</v>
      </c>
      <c r="H174" s="50">
        <v>0.66170399999999996</v>
      </c>
      <c r="I174" s="50">
        <v>0.93924300000000005</v>
      </c>
      <c r="J174" s="50">
        <v>0.78672900000000001</v>
      </c>
      <c r="K174" s="50">
        <v>0.78283400000000003</v>
      </c>
      <c r="L174" s="50">
        <v>0.80785200000000001</v>
      </c>
      <c r="M174" s="86">
        <v>0.67935500000000004</v>
      </c>
      <c r="N174" s="103">
        <f t="shared" si="215"/>
        <v>0.79085799999999995</v>
      </c>
      <c r="P174" s="50">
        <v>0.86369899999999999</v>
      </c>
      <c r="Q174" s="50">
        <v>0.85263100000000003</v>
      </c>
      <c r="R174" s="77">
        <v>0.74957300000000004</v>
      </c>
      <c r="S174" s="50">
        <v>0.76806600000000003</v>
      </c>
      <c r="T174" s="50">
        <v>0.65560700000000005</v>
      </c>
      <c r="U174" s="43">
        <f t="shared" si="216"/>
        <v>0.77791520000000003</v>
      </c>
      <c r="W174" s="50">
        <v>0.79532599999999998</v>
      </c>
      <c r="X174" s="50">
        <v>0.955704</v>
      </c>
      <c r="Y174" s="50">
        <v>0.66434599999999999</v>
      </c>
      <c r="Z174" s="50">
        <v>0.77749999999999997</v>
      </c>
      <c r="AA174" s="50">
        <v>0.85461299999999996</v>
      </c>
      <c r="AB174" s="43">
        <f t="shared" si="217"/>
        <v>0.80949779999999993</v>
      </c>
      <c r="AD174" s="43">
        <f t="shared" si="218"/>
        <v>0.79275699999999993</v>
      </c>
      <c r="AE174" s="43">
        <f t="shared" si="219"/>
        <v>9.1664207198520441E-3</v>
      </c>
      <c r="AF174" s="43">
        <f t="shared" si="220"/>
        <v>19</v>
      </c>
      <c r="AS174" s="43"/>
      <c r="AU174" s="50">
        <v>0.85921199999999998</v>
      </c>
      <c r="AV174" s="50">
        <v>0.85330499999999998</v>
      </c>
      <c r="AW174" s="50">
        <v>0.74283600000000005</v>
      </c>
      <c r="AX174" s="50">
        <v>0.89615500000000003</v>
      </c>
      <c r="AY174" s="50">
        <v>0.95538999999999996</v>
      </c>
      <c r="AZ174" s="50">
        <v>0.64036400000000004</v>
      </c>
      <c r="BA174" s="50">
        <v>0.82035000000000002</v>
      </c>
      <c r="BB174" s="50">
        <v>0.78870600000000002</v>
      </c>
      <c r="BC174" s="50">
        <v>0.71168600000000004</v>
      </c>
      <c r="BD174" s="50">
        <v>1.03908</v>
      </c>
      <c r="BE174" s="50">
        <v>0.73044299999999995</v>
      </c>
      <c r="BF174" s="50">
        <v>0.66295899999999996</v>
      </c>
      <c r="BG174" s="50">
        <v>0.92745</v>
      </c>
      <c r="BH174" s="50">
        <v>0.71539799999999998</v>
      </c>
      <c r="BI174" s="50">
        <v>0.667543</v>
      </c>
      <c r="BJ174" s="50">
        <v>0.74585500000000005</v>
      </c>
      <c r="BK174" s="50">
        <v>0.75414199999999998</v>
      </c>
      <c r="BL174" s="43">
        <f t="shared" si="221"/>
        <v>0.79475729411764728</v>
      </c>
      <c r="BO174" s="50">
        <v>0.601576</v>
      </c>
      <c r="BP174" s="50">
        <v>0.64173800000000003</v>
      </c>
      <c r="BQ174" s="50">
        <v>0.57461300000000004</v>
      </c>
      <c r="BR174" s="50">
        <v>0.75549699999999997</v>
      </c>
      <c r="BS174" s="50">
        <v>0.58175100000000002</v>
      </c>
      <c r="BT174" s="50">
        <v>0.76773599999999997</v>
      </c>
      <c r="BU174" s="50">
        <v>0.597244</v>
      </c>
      <c r="BV174" s="50">
        <v>0.79174</v>
      </c>
      <c r="BW174" s="43">
        <f t="shared" si="222"/>
        <v>0.66398687499999998</v>
      </c>
      <c r="BZ174" s="50">
        <v>0.81313000000000002</v>
      </c>
      <c r="CA174" s="50">
        <v>1.0232669999999999</v>
      </c>
      <c r="CB174" s="50">
        <v>0.80051799999999995</v>
      </c>
      <c r="CC174" s="50">
        <v>0.72585999999999995</v>
      </c>
      <c r="CD174" s="43">
        <f t="shared" si="223"/>
        <v>0.84069374999999991</v>
      </c>
      <c r="CF174" s="43">
        <f t="shared" si="224"/>
        <v>0.76647930637254902</v>
      </c>
      <c r="CG174" s="43">
        <f t="shared" si="225"/>
        <v>5.293412056903167E-2</v>
      </c>
      <c r="CH174" s="43">
        <f t="shared" si="226"/>
        <v>29</v>
      </c>
      <c r="CQ174" s="74"/>
      <c r="CR174" s="74"/>
      <c r="CS174" s="74"/>
      <c r="CT174" s="74"/>
      <c r="CU174" s="74"/>
      <c r="CV174" s="74"/>
      <c r="CW174" s="74"/>
      <c r="CX174" s="74"/>
      <c r="CY174" s="74"/>
      <c r="CZ174" s="82"/>
      <c r="DA174" s="74"/>
      <c r="EL174" s="74"/>
      <c r="EM174" s="74"/>
      <c r="EN174" s="74"/>
      <c r="EO174" s="74"/>
      <c r="EP174" s="74"/>
      <c r="HG174" s="74"/>
      <c r="HH174" s="74"/>
      <c r="HI174" s="74"/>
      <c r="HJ174" s="74"/>
      <c r="HK174" s="74"/>
      <c r="HL174" s="74"/>
      <c r="HM174" s="74"/>
      <c r="HN174" s="74"/>
      <c r="HO174" s="74"/>
      <c r="HP174" s="74"/>
      <c r="HQ174" s="74"/>
      <c r="HR174" s="74"/>
      <c r="HS174" s="74"/>
      <c r="HT174" s="74"/>
      <c r="HU174" s="74"/>
      <c r="HV174" s="74"/>
      <c r="HW174" s="74"/>
      <c r="HZ174" s="74"/>
      <c r="IA174" s="74"/>
      <c r="IB174" s="74"/>
      <c r="IC174" s="74"/>
      <c r="ID174" s="74"/>
      <c r="IE174" s="74"/>
      <c r="IF174" s="74"/>
      <c r="IG174" s="74"/>
      <c r="IH174" s="74"/>
      <c r="IJ174" s="74"/>
      <c r="IK174" s="74"/>
      <c r="IL174" s="74"/>
      <c r="IM174" s="74"/>
      <c r="IR174" s="74"/>
      <c r="IS174" s="74"/>
      <c r="IT174" s="74"/>
      <c r="IU174" s="74"/>
      <c r="IV174" s="74"/>
      <c r="JD174" s="74"/>
      <c r="JE174" s="74"/>
      <c r="JF174" s="74"/>
      <c r="JG174" s="74"/>
      <c r="JH174" s="74"/>
      <c r="JI174" s="74"/>
      <c r="JJ174" s="74"/>
      <c r="JK174" s="74"/>
      <c r="JL174" s="74"/>
      <c r="JM174" s="74"/>
      <c r="JN174" s="74"/>
      <c r="JO174" s="74"/>
      <c r="JP174" s="74"/>
      <c r="JQ174" s="74"/>
      <c r="JR174" s="74"/>
      <c r="JS174" s="74"/>
      <c r="JT174" s="74"/>
      <c r="JU174" s="74"/>
      <c r="JV174" s="74"/>
      <c r="JW174" s="74"/>
      <c r="JX174" s="74"/>
      <c r="JY174" s="74"/>
      <c r="JZ174" s="74"/>
      <c r="KA174" s="74"/>
      <c r="KB174" s="74"/>
      <c r="KC174" s="74"/>
      <c r="KE174" s="75"/>
      <c r="KF174" s="75"/>
      <c r="KG174" s="75"/>
      <c r="KH174" s="75"/>
      <c r="KI174" s="75"/>
      <c r="KQ174" s="74"/>
      <c r="KR174" s="74"/>
      <c r="KS174" s="74"/>
      <c r="KT174" s="74"/>
      <c r="KV174" s="75"/>
      <c r="KW174" s="75"/>
      <c r="KX174" s="75"/>
      <c r="KY174" s="75"/>
      <c r="KZ174" s="75"/>
      <c r="LA174" s="75"/>
      <c r="LB174" s="110"/>
      <c r="LC174" s="75"/>
      <c r="LE174" s="74"/>
      <c r="LF174" s="74"/>
      <c r="LG174" s="74"/>
      <c r="LH174" s="74"/>
      <c r="LN174" s="87"/>
      <c r="LO174" s="61"/>
      <c r="LR174" s="52"/>
      <c r="MC174" s="75"/>
      <c r="MD174" s="75"/>
      <c r="ME174" s="75"/>
      <c r="MF174" s="75"/>
      <c r="MG174" s="75"/>
      <c r="MH174" s="75"/>
      <c r="MI174" s="75"/>
      <c r="MJ174" s="75"/>
      <c r="MK174" s="75"/>
      <c r="ML174" s="75"/>
      <c r="MN174" s="74"/>
      <c r="MO174" s="74"/>
      <c r="MP174" s="74"/>
      <c r="MQ174" s="74"/>
      <c r="MT174" s="74"/>
      <c r="MU174" s="74"/>
      <c r="NF174" s="75"/>
      <c r="NH174" s="75"/>
      <c r="NI174" s="75"/>
      <c r="NJ174" s="75"/>
      <c r="NK174" s="75"/>
      <c r="NM174" s="75"/>
      <c r="NO174" s="74"/>
      <c r="NP174" s="74"/>
      <c r="NQ174" s="74"/>
      <c r="NR174" s="74"/>
      <c r="NS174" s="74"/>
      <c r="NU174" s="74"/>
      <c r="NV174" s="74"/>
    </row>
    <row r="175" spans="1:386" x14ac:dyDescent="0.2">
      <c r="A175" s="58">
        <v>117.19</v>
      </c>
      <c r="B175" s="43">
        <f t="shared" si="227"/>
        <v>109.5</v>
      </c>
      <c r="C175" s="43">
        <v>77</v>
      </c>
      <c r="E175" s="50">
        <v>0.72474300000000003</v>
      </c>
      <c r="F175" s="50">
        <v>0.79937199999999997</v>
      </c>
      <c r="G175" s="50">
        <v>0.95821900000000004</v>
      </c>
      <c r="H175" s="50">
        <v>0.678562</v>
      </c>
      <c r="I175" s="50">
        <v>0.90539199999999997</v>
      </c>
      <c r="J175" s="50">
        <v>0.77960099999999999</v>
      </c>
      <c r="K175" s="50">
        <v>0.78073499999999996</v>
      </c>
      <c r="L175" s="50">
        <v>0.80867800000000001</v>
      </c>
      <c r="M175" s="86">
        <v>0.67594600000000005</v>
      </c>
      <c r="N175" s="103">
        <f t="shared" si="215"/>
        <v>0.79013866666666666</v>
      </c>
      <c r="P175" s="50">
        <v>0.81380200000000003</v>
      </c>
      <c r="Q175" s="50">
        <v>0.83156600000000003</v>
      </c>
      <c r="R175" s="77">
        <v>0.72504100000000005</v>
      </c>
      <c r="S175" s="50">
        <v>0.76421399999999995</v>
      </c>
      <c r="T175" s="50">
        <v>0.65256800000000004</v>
      </c>
      <c r="U175" s="43">
        <f t="shared" si="216"/>
        <v>0.75743819999999995</v>
      </c>
      <c r="W175" s="50">
        <v>0.82168300000000005</v>
      </c>
      <c r="X175" s="50">
        <v>0.95665800000000001</v>
      </c>
      <c r="Y175" s="50">
        <v>0.68496299999999999</v>
      </c>
      <c r="Z175" s="50">
        <v>0.78087200000000001</v>
      </c>
      <c r="AA175" s="50">
        <v>0.86932900000000002</v>
      </c>
      <c r="AB175" s="43">
        <f t="shared" si="217"/>
        <v>0.82270100000000002</v>
      </c>
      <c r="AD175" s="43">
        <f t="shared" si="218"/>
        <v>0.79009262222222221</v>
      </c>
      <c r="AE175" s="43">
        <f t="shared" si="219"/>
        <v>1.8839761640637869E-2</v>
      </c>
      <c r="AF175" s="43">
        <f t="shared" si="220"/>
        <v>19</v>
      </c>
      <c r="AS175" s="43"/>
      <c r="AU175" s="50">
        <v>0.88134800000000002</v>
      </c>
      <c r="AV175" s="50">
        <v>0.88123200000000002</v>
      </c>
      <c r="AW175" s="50">
        <v>0.78924499999999997</v>
      </c>
      <c r="AX175" s="50">
        <v>0.90658700000000003</v>
      </c>
      <c r="AY175" s="50">
        <v>1.034373</v>
      </c>
      <c r="AZ175" s="50">
        <v>0.67764899999999995</v>
      </c>
      <c r="BA175" s="50">
        <v>0.81126299999999996</v>
      </c>
      <c r="BB175" s="50">
        <v>0.78642299999999998</v>
      </c>
      <c r="BC175" s="50">
        <v>0.734626</v>
      </c>
      <c r="BD175" s="50">
        <v>1.0567089999999999</v>
      </c>
      <c r="BE175" s="50">
        <v>0.72778500000000002</v>
      </c>
      <c r="BF175" s="50">
        <v>0.65569599999999995</v>
      </c>
      <c r="BG175" s="50">
        <v>0.92675700000000005</v>
      </c>
      <c r="BH175" s="50">
        <v>0.70303700000000002</v>
      </c>
      <c r="BI175" s="50">
        <v>0.64660499999999999</v>
      </c>
      <c r="BJ175" s="50">
        <v>0.814052</v>
      </c>
      <c r="BK175" s="50">
        <v>0.76014300000000001</v>
      </c>
      <c r="BL175" s="43">
        <f t="shared" si="221"/>
        <v>0.81138411764705887</v>
      </c>
      <c r="BO175" s="50">
        <v>0.58620099999999997</v>
      </c>
      <c r="BP175" s="50">
        <v>0.63059699999999996</v>
      </c>
      <c r="BQ175" s="50">
        <v>0.57275100000000001</v>
      </c>
      <c r="BR175" s="50">
        <v>0.74051</v>
      </c>
      <c r="BS175" s="50">
        <v>0.58591800000000005</v>
      </c>
      <c r="BT175" s="50">
        <v>0.76378900000000005</v>
      </c>
      <c r="BU175" s="50">
        <v>0.59535199999999999</v>
      </c>
      <c r="BV175" s="50">
        <v>0.800983</v>
      </c>
      <c r="BW175" s="43">
        <f t="shared" si="222"/>
        <v>0.65951262499999985</v>
      </c>
      <c r="BZ175" s="50">
        <v>0.82510799999999995</v>
      </c>
      <c r="CA175" s="50">
        <v>0.94209200000000004</v>
      </c>
      <c r="CB175" s="50">
        <v>0.80439000000000005</v>
      </c>
      <c r="CC175" s="50">
        <v>0.72263100000000002</v>
      </c>
      <c r="CD175" s="43">
        <f t="shared" si="223"/>
        <v>0.82355525000000007</v>
      </c>
      <c r="CF175" s="43">
        <f t="shared" si="224"/>
        <v>0.76481733088235293</v>
      </c>
      <c r="CG175" s="43">
        <f t="shared" si="225"/>
        <v>5.2769451157574331E-2</v>
      </c>
      <c r="CH175" s="43">
        <f t="shared" si="226"/>
        <v>29</v>
      </c>
      <c r="CQ175" s="74"/>
      <c r="CR175" s="74"/>
      <c r="CS175" s="74"/>
      <c r="CT175" s="74"/>
      <c r="CU175" s="74"/>
      <c r="CV175" s="74"/>
      <c r="CW175" s="74"/>
      <c r="CX175" s="74"/>
      <c r="CY175" s="74"/>
      <c r="CZ175" s="82"/>
      <c r="DA175" s="74"/>
      <c r="EL175" s="74"/>
      <c r="EM175" s="74"/>
      <c r="EN175" s="74"/>
      <c r="EO175" s="74"/>
      <c r="EP175" s="74"/>
      <c r="HG175" s="74"/>
      <c r="HH175" s="74"/>
      <c r="HI175" s="74"/>
      <c r="HJ175" s="74"/>
      <c r="HK175" s="74"/>
      <c r="HL175" s="74"/>
      <c r="HM175" s="74"/>
      <c r="HN175" s="74"/>
      <c r="HO175" s="74"/>
      <c r="HP175" s="74"/>
      <c r="HQ175" s="74"/>
      <c r="HR175" s="74"/>
      <c r="HS175" s="74"/>
      <c r="HT175" s="74"/>
      <c r="HU175" s="74"/>
      <c r="HV175" s="74"/>
      <c r="HW175" s="74"/>
      <c r="HZ175" s="74"/>
      <c r="IA175" s="74"/>
      <c r="IB175" s="74"/>
      <c r="IC175" s="74"/>
      <c r="ID175" s="74"/>
      <c r="IE175" s="74"/>
      <c r="IF175" s="74"/>
      <c r="IG175" s="74"/>
      <c r="IH175" s="74"/>
      <c r="IJ175" s="74"/>
      <c r="IK175" s="74"/>
      <c r="IL175" s="74"/>
      <c r="IM175" s="74"/>
      <c r="IR175" s="74"/>
      <c r="IS175" s="74"/>
      <c r="IT175" s="74"/>
      <c r="IU175" s="74"/>
      <c r="IV175" s="74"/>
      <c r="JD175" s="74"/>
      <c r="JE175" s="74"/>
      <c r="JF175" s="74"/>
      <c r="JG175" s="74"/>
      <c r="JH175" s="74"/>
      <c r="JI175" s="74"/>
      <c r="JJ175" s="74"/>
      <c r="JK175" s="74"/>
      <c r="JL175" s="74"/>
      <c r="JM175" s="74"/>
      <c r="JN175" s="74"/>
      <c r="JO175" s="74"/>
      <c r="JP175" s="74"/>
      <c r="JQ175" s="74"/>
      <c r="JR175" s="74"/>
      <c r="JS175" s="74"/>
      <c r="JT175" s="74"/>
      <c r="JU175" s="74"/>
      <c r="JV175" s="74"/>
      <c r="JW175" s="74"/>
      <c r="JX175" s="74"/>
      <c r="JY175" s="74"/>
      <c r="JZ175" s="74"/>
      <c r="KA175" s="74"/>
      <c r="KB175" s="74"/>
      <c r="KC175" s="74"/>
      <c r="KE175" s="75"/>
      <c r="KF175" s="75"/>
      <c r="KG175" s="75"/>
      <c r="KH175" s="75"/>
      <c r="KI175" s="75"/>
      <c r="KQ175" s="74"/>
      <c r="KR175" s="74"/>
      <c r="KS175" s="74"/>
      <c r="KT175" s="74"/>
      <c r="KV175" s="75"/>
      <c r="KW175" s="75"/>
      <c r="KX175" s="75"/>
      <c r="KY175" s="75"/>
      <c r="KZ175" s="75"/>
      <c r="LA175" s="75"/>
      <c r="LB175" s="110"/>
      <c r="LC175" s="75"/>
      <c r="LE175" s="74"/>
      <c r="LF175" s="74"/>
      <c r="LG175" s="74"/>
      <c r="LH175" s="74"/>
      <c r="LN175" s="87"/>
      <c r="LO175" s="61"/>
      <c r="LR175" s="52"/>
      <c r="MC175" s="75"/>
      <c r="MD175" s="75"/>
      <c r="ME175" s="75"/>
      <c r="MF175" s="75"/>
      <c r="MG175" s="75"/>
      <c r="MH175" s="75"/>
      <c r="MI175" s="75"/>
      <c r="MJ175" s="75"/>
      <c r="MK175" s="75"/>
      <c r="ML175" s="75"/>
      <c r="MN175" s="74"/>
      <c r="MO175" s="74"/>
      <c r="MP175" s="74"/>
      <c r="MQ175" s="74"/>
      <c r="MT175" s="74"/>
      <c r="MU175" s="74"/>
      <c r="NF175" s="75"/>
      <c r="NH175" s="75"/>
      <c r="NI175" s="75"/>
      <c r="NJ175" s="75"/>
      <c r="NK175" s="75"/>
      <c r="NM175" s="75"/>
      <c r="NO175" s="74"/>
      <c r="NP175" s="74"/>
      <c r="NQ175" s="74"/>
      <c r="NR175" s="74"/>
      <c r="NS175" s="74"/>
      <c r="NU175" s="74"/>
      <c r="NV175" s="74"/>
    </row>
    <row r="176" spans="1:386" x14ac:dyDescent="0.2">
      <c r="A176" s="58">
        <v>118.79</v>
      </c>
      <c r="B176" s="43">
        <f t="shared" si="227"/>
        <v>111</v>
      </c>
      <c r="C176" s="43">
        <v>78</v>
      </c>
      <c r="E176" s="50">
        <v>0.73187999999999998</v>
      </c>
      <c r="F176" s="50">
        <v>0.78939800000000004</v>
      </c>
      <c r="G176" s="50">
        <v>0.93874899999999994</v>
      </c>
      <c r="H176" s="50">
        <v>0.67440500000000003</v>
      </c>
      <c r="I176" s="50">
        <v>0.91925999999999997</v>
      </c>
      <c r="J176" s="50">
        <v>0.79888400000000004</v>
      </c>
      <c r="K176" s="50">
        <v>0.79466599999999998</v>
      </c>
      <c r="L176" s="50">
        <v>0.80313500000000004</v>
      </c>
      <c r="M176" s="86">
        <v>0.68515700000000002</v>
      </c>
      <c r="N176" s="103">
        <f t="shared" si="215"/>
        <v>0.79283711111111121</v>
      </c>
      <c r="P176" s="50">
        <v>0.82281099999999996</v>
      </c>
      <c r="Q176" s="50">
        <v>0.83539200000000002</v>
      </c>
      <c r="R176" s="77">
        <v>0.71011100000000005</v>
      </c>
      <c r="S176" s="50">
        <v>0.76864200000000005</v>
      </c>
      <c r="T176" s="50">
        <v>0.66914600000000002</v>
      </c>
      <c r="U176" s="43">
        <f t="shared" si="216"/>
        <v>0.76122039999999991</v>
      </c>
      <c r="W176" s="50">
        <v>0.82804900000000004</v>
      </c>
      <c r="X176" s="50">
        <v>0.96711400000000003</v>
      </c>
      <c r="Y176" s="50">
        <v>0.68162800000000001</v>
      </c>
      <c r="Z176" s="50">
        <v>0.80695899999999998</v>
      </c>
      <c r="AA176" s="50">
        <v>0.85553100000000004</v>
      </c>
      <c r="AB176" s="43">
        <f t="shared" si="217"/>
        <v>0.82785620000000004</v>
      </c>
      <c r="AD176" s="43">
        <f t="shared" si="218"/>
        <v>0.79397123703703709</v>
      </c>
      <c r="AE176" s="43">
        <f t="shared" si="219"/>
        <v>1.9244454972986352E-2</v>
      </c>
      <c r="AF176" s="43">
        <f t="shared" si="220"/>
        <v>19</v>
      </c>
      <c r="AS176" s="43"/>
      <c r="AU176" s="50">
        <v>0.88430299999999995</v>
      </c>
      <c r="AV176" s="50">
        <v>0.87995900000000005</v>
      </c>
      <c r="AW176" s="50">
        <v>0.79398000000000002</v>
      </c>
      <c r="AX176" s="50">
        <v>0.87541999999999998</v>
      </c>
      <c r="AY176" s="50">
        <v>0.96439699999999995</v>
      </c>
      <c r="AZ176" s="50">
        <v>0.62128399999999995</v>
      </c>
      <c r="BA176" s="50">
        <v>0.80857999999999997</v>
      </c>
      <c r="BB176" s="50">
        <v>0.78104200000000001</v>
      </c>
      <c r="BC176" s="50">
        <v>0.71076399999999995</v>
      </c>
      <c r="BD176" s="50">
        <v>1.0591140000000001</v>
      </c>
      <c r="BE176" s="50">
        <v>0.74502800000000002</v>
      </c>
      <c r="BF176" s="50">
        <v>0.66123399999999999</v>
      </c>
      <c r="BG176" s="50">
        <v>0.91100099999999995</v>
      </c>
      <c r="BH176" s="50">
        <v>0.71320499999999998</v>
      </c>
      <c r="BI176" s="50">
        <v>0.671956</v>
      </c>
      <c r="BJ176" s="50">
        <v>0.78695300000000001</v>
      </c>
      <c r="BK176" s="50">
        <v>0.75231199999999998</v>
      </c>
      <c r="BL176" s="43">
        <f t="shared" si="221"/>
        <v>0.8012077647058824</v>
      </c>
      <c r="BO176" s="50">
        <v>0.58563900000000002</v>
      </c>
      <c r="BP176" s="50">
        <v>0.62609700000000001</v>
      </c>
      <c r="BQ176" s="50">
        <v>0.59250599999999998</v>
      </c>
      <c r="BR176" s="50">
        <v>0.73543599999999998</v>
      </c>
      <c r="BS176" s="50">
        <v>0.59736199999999995</v>
      </c>
      <c r="BT176" s="50">
        <v>0.76520200000000005</v>
      </c>
      <c r="BU176" s="50">
        <v>0.58255900000000005</v>
      </c>
      <c r="BV176" s="50">
        <v>0.77129199999999998</v>
      </c>
      <c r="BW176" s="43">
        <f t="shared" si="222"/>
        <v>0.65701162499999999</v>
      </c>
      <c r="BZ176" s="50">
        <v>0.82249399999999995</v>
      </c>
      <c r="CA176" s="50">
        <v>0.93539300000000003</v>
      </c>
      <c r="CB176" s="50">
        <v>0.83081899999999997</v>
      </c>
      <c r="CC176" s="50">
        <v>0.71689499999999995</v>
      </c>
      <c r="CD176" s="43">
        <f t="shared" si="223"/>
        <v>0.82640025000000006</v>
      </c>
      <c r="CF176" s="43">
        <f t="shared" si="224"/>
        <v>0.7615398799019607</v>
      </c>
      <c r="CG176" s="43">
        <f t="shared" si="225"/>
        <v>5.2767674395917043E-2</v>
      </c>
      <c r="CH176" s="43">
        <f t="shared" si="226"/>
        <v>29</v>
      </c>
      <c r="CQ176" s="74"/>
      <c r="CR176" s="74"/>
      <c r="CS176" s="74"/>
      <c r="CT176" s="74"/>
      <c r="CU176" s="74"/>
      <c r="CV176" s="74"/>
      <c r="CW176" s="74"/>
      <c r="CX176" s="74"/>
      <c r="CY176" s="74"/>
      <c r="CZ176" s="82"/>
      <c r="DA176" s="74"/>
      <c r="EL176" s="74"/>
      <c r="EM176" s="74"/>
      <c r="EN176" s="74"/>
      <c r="EO176" s="74"/>
      <c r="EP176" s="74"/>
      <c r="HG176" s="74"/>
      <c r="HH176" s="74"/>
      <c r="HI176" s="74"/>
      <c r="HJ176" s="74"/>
      <c r="HK176" s="74"/>
      <c r="HL176" s="74"/>
      <c r="HM176" s="74"/>
      <c r="HN176" s="74"/>
      <c r="HO176" s="74"/>
      <c r="HP176" s="74"/>
      <c r="HQ176" s="74"/>
      <c r="HR176" s="74"/>
      <c r="HS176" s="74"/>
      <c r="HT176" s="74"/>
      <c r="HU176" s="74"/>
      <c r="HV176" s="74"/>
      <c r="HW176" s="74"/>
      <c r="HZ176" s="74"/>
      <c r="IA176" s="74"/>
      <c r="IB176" s="74"/>
      <c r="IC176" s="74"/>
      <c r="ID176" s="74"/>
      <c r="IE176" s="74"/>
      <c r="IF176" s="74"/>
      <c r="IG176" s="74"/>
      <c r="IH176" s="74"/>
      <c r="IJ176" s="74"/>
      <c r="IK176" s="74"/>
      <c r="IL176" s="74"/>
      <c r="IM176" s="74"/>
      <c r="IR176" s="74"/>
      <c r="IS176" s="74"/>
      <c r="IT176" s="74"/>
      <c r="IU176" s="74"/>
      <c r="IV176" s="74"/>
      <c r="JD176" s="74"/>
      <c r="JE176" s="74"/>
      <c r="JF176" s="74"/>
      <c r="JG176" s="74"/>
      <c r="JH176" s="74"/>
      <c r="JI176" s="74"/>
      <c r="JJ176" s="74"/>
      <c r="JK176" s="74"/>
      <c r="JL176" s="74"/>
      <c r="JM176" s="74"/>
      <c r="JN176" s="74"/>
      <c r="JO176" s="74"/>
      <c r="JP176" s="74"/>
      <c r="JQ176" s="74"/>
      <c r="JR176" s="74"/>
      <c r="JS176" s="74"/>
      <c r="JT176" s="74"/>
      <c r="JU176" s="74"/>
      <c r="JV176" s="74"/>
      <c r="JW176" s="74"/>
      <c r="JX176" s="74"/>
      <c r="JY176" s="74"/>
      <c r="JZ176" s="74"/>
      <c r="KA176" s="74"/>
      <c r="KB176" s="74"/>
      <c r="KC176" s="74"/>
      <c r="KE176" s="75"/>
      <c r="KF176" s="75"/>
      <c r="KG176" s="75"/>
      <c r="KH176" s="75"/>
      <c r="KI176" s="75"/>
      <c r="KQ176" s="74"/>
      <c r="KR176" s="74"/>
      <c r="KS176" s="74"/>
      <c r="KT176" s="74"/>
      <c r="KV176" s="75"/>
      <c r="KW176" s="75"/>
      <c r="KX176" s="75"/>
      <c r="KY176" s="75"/>
      <c r="KZ176" s="75"/>
      <c r="LA176" s="75"/>
      <c r="LB176" s="110"/>
      <c r="LC176" s="75"/>
      <c r="LE176" s="74"/>
      <c r="LF176" s="74"/>
      <c r="LG176" s="74"/>
      <c r="LH176" s="74"/>
      <c r="LN176" s="87"/>
      <c r="LO176" s="61"/>
      <c r="LR176" s="52"/>
      <c r="MC176" s="75"/>
      <c r="MD176" s="75"/>
      <c r="ME176" s="75"/>
      <c r="MF176" s="75"/>
      <c r="MG176" s="75"/>
      <c r="MH176" s="75"/>
      <c r="MI176" s="75"/>
      <c r="MJ176" s="75"/>
      <c r="MK176" s="75"/>
      <c r="ML176" s="75"/>
      <c r="MN176" s="74"/>
      <c r="MO176" s="74"/>
      <c r="MP176" s="74"/>
      <c r="MQ176" s="74"/>
      <c r="MT176" s="74"/>
      <c r="MU176" s="74"/>
      <c r="NF176" s="75"/>
      <c r="NH176" s="75"/>
      <c r="NI176" s="75"/>
      <c r="NJ176" s="75"/>
      <c r="NK176" s="75"/>
      <c r="NM176" s="75"/>
      <c r="NO176" s="74"/>
      <c r="NP176" s="74"/>
      <c r="NQ176" s="74"/>
      <c r="NR176" s="74"/>
      <c r="NS176" s="74"/>
      <c r="NU176" s="74"/>
      <c r="NV176" s="74"/>
    </row>
    <row r="177" spans="1:386" x14ac:dyDescent="0.2">
      <c r="A177" s="58">
        <v>120.39</v>
      </c>
      <c r="B177" s="43">
        <f t="shared" si="227"/>
        <v>112.5</v>
      </c>
      <c r="C177" s="43">
        <v>79</v>
      </c>
      <c r="E177" s="50">
        <v>0.731653</v>
      </c>
      <c r="F177" s="50">
        <v>0.80307099999999998</v>
      </c>
      <c r="G177" s="50">
        <v>0.94720199999999999</v>
      </c>
      <c r="H177" s="50">
        <v>0.67894699999999997</v>
      </c>
      <c r="I177" s="50">
        <v>0.90906900000000002</v>
      </c>
      <c r="J177" s="50">
        <v>0.78740699999999997</v>
      </c>
      <c r="K177" s="50">
        <v>0.81747300000000001</v>
      </c>
      <c r="L177" s="50">
        <v>0.80386100000000005</v>
      </c>
      <c r="M177" s="86">
        <v>0.67933399999999999</v>
      </c>
      <c r="N177" s="103">
        <f t="shared" si="215"/>
        <v>0.79533522222222219</v>
      </c>
      <c r="P177" s="50">
        <v>0.85365899999999995</v>
      </c>
      <c r="Q177" s="50">
        <v>0.83361799999999997</v>
      </c>
      <c r="R177" s="77">
        <v>0.71908899999999998</v>
      </c>
      <c r="S177" s="50">
        <v>0.77269399999999999</v>
      </c>
      <c r="T177" s="50">
        <v>0.66813699999999998</v>
      </c>
      <c r="U177" s="43">
        <f t="shared" si="216"/>
        <v>0.76943939999999988</v>
      </c>
      <c r="W177" s="50">
        <v>0.83134300000000005</v>
      </c>
      <c r="X177" s="50">
        <v>0.95737899999999998</v>
      </c>
      <c r="Y177" s="50">
        <v>0.65817599999999998</v>
      </c>
      <c r="Z177" s="50">
        <v>0.80457299999999998</v>
      </c>
      <c r="AA177" s="50">
        <v>0.85123700000000002</v>
      </c>
      <c r="AB177" s="43">
        <f t="shared" si="217"/>
        <v>0.82054159999999998</v>
      </c>
      <c r="AD177" s="43">
        <f t="shared" si="218"/>
        <v>0.79510540740740732</v>
      </c>
      <c r="AE177" s="43">
        <f t="shared" si="219"/>
        <v>1.4752381981077201E-2</v>
      </c>
      <c r="AF177" s="43">
        <f t="shared" si="220"/>
        <v>19</v>
      </c>
      <c r="AS177" s="43"/>
      <c r="AU177" s="50">
        <v>0.91230299999999998</v>
      </c>
      <c r="AV177" s="50">
        <v>0.87746100000000005</v>
      </c>
      <c r="AW177" s="50">
        <v>0.77385400000000004</v>
      </c>
      <c r="AX177" s="50">
        <v>0.88870000000000005</v>
      </c>
      <c r="AY177" s="50">
        <v>0.93167900000000003</v>
      </c>
      <c r="AZ177" s="50">
        <v>0.71305399999999997</v>
      </c>
      <c r="BA177" s="50">
        <v>0.81275299999999995</v>
      </c>
      <c r="BB177" s="50">
        <v>0.78520199999999996</v>
      </c>
      <c r="BC177" s="50">
        <v>0.71738800000000003</v>
      </c>
      <c r="BD177" s="50">
        <v>1.0616140000000001</v>
      </c>
      <c r="BE177" s="50">
        <v>0.74854600000000004</v>
      </c>
      <c r="BF177" s="50">
        <v>0.65009499999999998</v>
      </c>
      <c r="BG177" s="50">
        <v>0.89079200000000003</v>
      </c>
      <c r="BH177" s="50">
        <v>0.72113799999999995</v>
      </c>
      <c r="BI177" s="50">
        <v>0.65584799999999999</v>
      </c>
      <c r="BJ177" s="50">
        <v>0.79704900000000001</v>
      </c>
      <c r="BK177" s="50">
        <v>0.74901700000000004</v>
      </c>
      <c r="BL177" s="43">
        <f t="shared" si="221"/>
        <v>0.80508782352941166</v>
      </c>
      <c r="BO177" s="50">
        <v>0.58597399999999999</v>
      </c>
      <c r="BP177" s="50">
        <v>0.65503999999999996</v>
      </c>
      <c r="BQ177" s="50">
        <v>0.57267999999999997</v>
      </c>
      <c r="BR177" s="50">
        <v>0.75684600000000002</v>
      </c>
      <c r="BS177" s="50">
        <v>0.59462099999999996</v>
      </c>
      <c r="BT177" s="50">
        <v>0.76786799999999999</v>
      </c>
      <c r="BU177" s="50">
        <v>0.562921</v>
      </c>
      <c r="BV177" s="50">
        <v>0.77786500000000003</v>
      </c>
      <c r="BW177" s="43">
        <f t="shared" si="222"/>
        <v>0.65922687499999999</v>
      </c>
      <c r="BZ177" s="50">
        <v>0.81314299999999995</v>
      </c>
      <c r="CA177" s="50">
        <v>0.91783300000000001</v>
      </c>
      <c r="CB177" s="50">
        <v>0.82155500000000004</v>
      </c>
      <c r="CC177" s="50">
        <v>0.70724100000000001</v>
      </c>
      <c r="CD177" s="43">
        <f t="shared" si="223"/>
        <v>0.81494299999999997</v>
      </c>
      <c r="CF177" s="43">
        <f t="shared" si="224"/>
        <v>0.75975256617647047</v>
      </c>
      <c r="CG177" s="43">
        <f t="shared" si="225"/>
        <v>5.0343295037495503E-2</v>
      </c>
      <c r="CH177" s="43">
        <f t="shared" si="226"/>
        <v>29</v>
      </c>
      <c r="CQ177" s="74"/>
      <c r="CR177" s="74"/>
      <c r="CS177" s="74"/>
      <c r="CT177" s="74"/>
      <c r="CU177" s="74"/>
      <c r="CV177" s="74"/>
      <c r="CW177" s="74"/>
      <c r="CX177" s="74"/>
      <c r="CY177" s="74"/>
      <c r="CZ177" s="82"/>
      <c r="DA177" s="74"/>
      <c r="EL177" s="74"/>
      <c r="EM177" s="74"/>
      <c r="EN177" s="74"/>
      <c r="EO177" s="74"/>
      <c r="EP177" s="74"/>
      <c r="HG177" s="74"/>
      <c r="HH177" s="74"/>
      <c r="HI177" s="74"/>
      <c r="HJ177" s="74"/>
      <c r="HK177" s="74"/>
      <c r="HL177" s="74"/>
      <c r="HM177" s="74"/>
      <c r="HN177" s="74"/>
      <c r="HO177" s="74"/>
      <c r="HP177" s="74"/>
      <c r="HQ177" s="74"/>
      <c r="HR177" s="74"/>
      <c r="HS177" s="74"/>
      <c r="HT177" s="74"/>
      <c r="HU177" s="74"/>
      <c r="HV177" s="74"/>
      <c r="HW177" s="74"/>
      <c r="HZ177" s="74"/>
      <c r="IA177" s="74"/>
      <c r="IB177" s="74"/>
      <c r="IC177" s="74"/>
      <c r="ID177" s="74"/>
      <c r="IE177" s="74"/>
      <c r="IF177" s="74"/>
      <c r="IG177" s="74"/>
      <c r="IH177" s="74"/>
      <c r="IJ177" s="74"/>
      <c r="IK177" s="74"/>
      <c r="IL177" s="74"/>
      <c r="IM177" s="74"/>
      <c r="IR177" s="74"/>
      <c r="IS177" s="74"/>
      <c r="IT177" s="74"/>
      <c r="IU177" s="74"/>
      <c r="IV177" s="74"/>
      <c r="JD177" s="74"/>
      <c r="JE177" s="74"/>
      <c r="JF177" s="74"/>
      <c r="JG177" s="74"/>
      <c r="JH177" s="74"/>
      <c r="JI177" s="74"/>
      <c r="JJ177" s="74"/>
      <c r="JK177" s="74"/>
      <c r="JL177" s="74"/>
      <c r="JM177" s="74"/>
      <c r="JN177" s="74"/>
      <c r="JO177" s="74"/>
      <c r="JP177" s="74"/>
      <c r="JQ177" s="74"/>
      <c r="JR177" s="74"/>
      <c r="JS177" s="74"/>
      <c r="JT177" s="74"/>
      <c r="JU177" s="74"/>
      <c r="JV177" s="74"/>
      <c r="JW177" s="74"/>
      <c r="JX177" s="74"/>
      <c r="JY177" s="74"/>
      <c r="JZ177" s="74"/>
      <c r="KA177" s="74"/>
      <c r="KB177" s="74"/>
      <c r="KC177" s="74"/>
      <c r="KE177" s="75"/>
      <c r="KF177" s="75"/>
      <c r="KG177" s="75"/>
      <c r="KH177" s="75"/>
      <c r="KI177" s="75"/>
      <c r="KQ177" s="74"/>
      <c r="KR177" s="74"/>
      <c r="KS177" s="74"/>
      <c r="KT177" s="74"/>
      <c r="KV177" s="75"/>
      <c r="KW177" s="75"/>
      <c r="KX177" s="75"/>
      <c r="KY177" s="75"/>
      <c r="KZ177" s="75"/>
      <c r="LA177" s="75"/>
      <c r="LB177" s="110"/>
      <c r="LC177" s="75"/>
      <c r="LE177" s="74"/>
      <c r="LF177" s="74"/>
      <c r="LG177" s="74"/>
      <c r="LH177" s="74"/>
      <c r="LN177" s="87"/>
      <c r="LO177" s="61"/>
      <c r="LR177" s="52"/>
      <c r="MC177" s="75"/>
      <c r="MD177" s="75"/>
      <c r="ME177" s="75"/>
      <c r="MF177" s="75"/>
      <c r="MG177" s="75"/>
      <c r="MH177" s="75"/>
      <c r="MI177" s="75"/>
      <c r="MJ177" s="75"/>
      <c r="MK177" s="75"/>
      <c r="ML177" s="75"/>
      <c r="MN177" s="74"/>
      <c r="MO177" s="74"/>
      <c r="MP177" s="74"/>
      <c r="MQ177" s="74"/>
      <c r="MT177" s="74"/>
      <c r="MU177" s="74"/>
      <c r="NF177" s="75"/>
      <c r="NH177" s="75"/>
      <c r="NI177" s="75"/>
      <c r="NJ177" s="75"/>
      <c r="NK177" s="75"/>
      <c r="NM177" s="75"/>
      <c r="NO177" s="74"/>
      <c r="NP177" s="74"/>
      <c r="NQ177" s="74"/>
      <c r="NR177" s="74"/>
      <c r="NS177" s="74"/>
      <c r="NU177" s="74"/>
      <c r="NV177" s="74"/>
    </row>
    <row r="178" spans="1:386" ht="17" thickBot="1" x14ac:dyDescent="0.25">
      <c r="A178" s="58">
        <v>122</v>
      </c>
      <c r="B178" s="43">
        <f t="shared" si="227"/>
        <v>114</v>
      </c>
      <c r="C178" s="43">
        <v>80</v>
      </c>
      <c r="E178" s="50">
        <v>0.71502900000000003</v>
      </c>
      <c r="F178" s="50">
        <v>0.80132599999999998</v>
      </c>
      <c r="G178" s="50">
        <v>0.95081099999999996</v>
      </c>
      <c r="H178" s="50">
        <v>0.66478800000000005</v>
      </c>
      <c r="I178" s="50">
        <v>0.91690899999999997</v>
      </c>
      <c r="J178" s="50">
        <v>0.76778599999999997</v>
      </c>
      <c r="K178" s="50">
        <v>0.820357</v>
      </c>
      <c r="L178" s="50">
        <v>0.81191199999999997</v>
      </c>
      <c r="M178" s="86">
        <v>0.680705</v>
      </c>
      <c r="N178" s="104">
        <f t="shared" si="215"/>
        <v>0.79218033333333315</v>
      </c>
      <c r="P178" s="50">
        <v>0.86134699999999997</v>
      </c>
      <c r="Q178" s="50">
        <v>0.84148400000000001</v>
      </c>
      <c r="R178" s="77">
        <v>0.68687799999999999</v>
      </c>
      <c r="S178" s="50">
        <v>0.76945300000000005</v>
      </c>
      <c r="T178" s="50">
        <v>0.63736300000000001</v>
      </c>
      <c r="U178" s="98">
        <f t="shared" si="216"/>
        <v>0.75930500000000001</v>
      </c>
      <c r="W178" s="50">
        <v>0.82111699999999999</v>
      </c>
      <c r="X178" s="50">
        <v>0.97120099999999998</v>
      </c>
      <c r="Y178" s="50">
        <v>0.65667600000000004</v>
      </c>
      <c r="Z178" s="50">
        <v>0.77510500000000004</v>
      </c>
      <c r="AA178" s="50">
        <v>0.85841199999999995</v>
      </c>
      <c r="AB178" s="98">
        <f t="shared" si="217"/>
        <v>0.81650220000000007</v>
      </c>
      <c r="AD178" s="98">
        <f t="shared" si="218"/>
        <v>0.78932917777777778</v>
      </c>
      <c r="AE178" s="98">
        <f t="shared" si="219"/>
        <v>1.6572836590452087E-2</v>
      </c>
      <c r="AF178" s="44">
        <f t="shared" si="220"/>
        <v>19</v>
      </c>
      <c r="AS178" s="43"/>
      <c r="AU178" s="50">
        <v>0.88949400000000001</v>
      </c>
      <c r="AV178" s="50">
        <v>0.869537</v>
      </c>
      <c r="AW178" s="50">
        <v>0.749977</v>
      </c>
      <c r="AX178" s="50">
        <v>0.89649699999999999</v>
      </c>
      <c r="AY178" s="50">
        <v>0.99059900000000001</v>
      </c>
      <c r="AZ178" s="50">
        <v>0.68540100000000004</v>
      </c>
      <c r="BA178" s="50">
        <v>0.81384299999999998</v>
      </c>
      <c r="BB178" s="50">
        <v>0.787601</v>
      </c>
      <c r="BC178" s="50">
        <v>0.71982199999999996</v>
      </c>
      <c r="BD178" s="50">
        <v>1.0624670000000001</v>
      </c>
      <c r="BE178" s="50">
        <v>0.74603399999999997</v>
      </c>
      <c r="BF178" s="50">
        <v>0.64981</v>
      </c>
      <c r="BG178" s="50">
        <v>0.93181800000000004</v>
      </c>
      <c r="BH178" s="50">
        <v>0.73224</v>
      </c>
      <c r="BI178" s="50">
        <v>0.61039100000000002</v>
      </c>
      <c r="BJ178" s="50">
        <v>0.77573400000000003</v>
      </c>
      <c r="BK178" s="50">
        <v>0.73785400000000001</v>
      </c>
      <c r="BL178" s="98">
        <f t="shared" si="221"/>
        <v>0.80288935294117647</v>
      </c>
      <c r="BO178" s="50">
        <v>0.57900799999999997</v>
      </c>
      <c r="BP178" s="50">
        <v>0.64501299999999995</v>
      </c>
      <c r="BQ178" s="50">
        <v>0.57484999999999997</v>
      </c>
      <c r="BR178" s="50">
        <v>0.76215100000000002</v>
      </c>
      <c r="BS178" s="50">
        <v>0.58513599999999999</v>
      </c>
      <c r="BT178" s="50">
        <v>0.77521499999999999</v>
      </c>
      <c r="BU178" s="50">
        <v>0.57345299999999999</v>
      </c>
      <c r="BV178" s="50">
        <v>0.75349200000000005</v>
      </c>
      <c r="BW178" s="98">
        <f t="shared" si="222"/>
        <v>0.65603974999999992</v>
      </c>
      <c r="BZ178" s="50">
        <v>0.83209299999999997</v>
      </c>
      <c r="CA178" s="50">
        <v>0.91660299999999995</v>
      </c>
      <c r="CB178" s="50">
        <v>0.80740500000000004</v>
      </c>
      <c r="CC178" s="50">
        <v>0.72655899999999995</v>
      </c>
      <c r="CD178" s="98">
        <f t="shared" si="223"/>
        <v>0.82066499999999998</v>
      </c>
      <c r="CF178" s="98">
        <f t="shared" si="224"/>
        <v>0.75986470098039216</v>
      </c>
      <c r="CG178" s="98">
        <f t="shared" si="225"/>
        <v>5.2165469874399351E-2</v>
      </c>
      <c r="CH178" s="98">
        <f t="shared" si="226"/>
        <v>29</v>
      </c>
      <c r="CQ178" s="74"/>
      <c r="CR178" s="74"/>
      <c r="CS178" s="74"/>
      <c r="CT178" s="74"/>
      <c r="CU178" s="74"/>
      <c r="CV178" s="74"/>
      <c r="CW178" s="74"/>
      <c r="CX178" s="74"/>
      <c r="CY178" s="74"/>
      <c r="CZ178" s="82"/>
      <c r="DA178" s="74"/>
      <c r="EL178" s="74"/>
      <c r="EM178" s="74"/>
      <c r="EN178" s="74"/>
      <c r="EO178" s="74"/>
      <c r="EP178" s="74"/>
      <c r="HG178" s="74"/>
      <c r="HH178" s="74"/>
      <c r="HI178" s="74"/>
      <c r="HJ178" s="74"/>
      <c r="HK178" s="74"/>
      <c r="HL178" s="74"/>
      <c r="HM178" s="74"/>
      <c r="HN178" s="74"/>
      <c r="HO178" s="74"/>
      <c r="HP178" s="74"/>
      <c r="HQ178" s="74"/>
      <c r="HR178" s="74"/>
      <c r="HS178" s="74"/>
      <c r="HT178" s="74"/>
      <c r="HU178" s="74"/>
      <c r="HV178" s="74"/>
      <c r="HW178" s="74"/>
      <c r="HZ178" s="74"/>
      <c r="IA178" s="74"/>
      <c r="IB178" s="74"/>
      <c r="IC178" s="74"/>
      <c r="ID178" s="74"/>
      <c r="IE178" s="74"/>
      <c r="IF178" s="74"/>
      <c r="IG178" s="74"/>
      <c r="IH178" s="74"/>
      <c r="IJ178" s="74"/>
      <c r="IK178" s="74"/>
      <c r="IL178" s="74"/>
      <c r="IM178" s="74"/>
      <c r="IR178" s="74"/>
      <c r="IS178" s="74"/>
      <c r="IT178" s="74"/>
      <c r="IU178" s="74"/>
      <c r="IV178" s="74"/>
      <c r="JD178" s="74"/>
      <c r="JE178" s="74"/>
      <c r="JF178" s="74"/>
      <c r="JG178" s="74"/>
      <c r="JH178" s="74"/>
      <c r="JI178" s="74"/>
      <c r="JJ178" s="74"/>
      <c r="JK178" s="74"/>
      <c r="JL178" s="74"/>
      <c r="JM178" s="74"/>
      <c r="JN178" s="74"/>
      <c r="JO178" s="74"/>
      <c r="JP178" s="74"/>
      <c r="JQ178" s="74"/>
      <c r="JR178" s="74"/>
      <c r="JS178" s="74"/>
      <c r="JT178" s="74"/>
      <c r="JU178" s="74"/>
      <c r="JV178" s="74"/>
      <c r="JW178" s="74"/>
      <c r="JX178" s="74"/>
      <c r="JY178" s="74"/>
      <c r="JZ178" s="74"/>
      <c r="KA178" s="74"/>
      <c r="KB178" s="74"/>
      <c r="KC178" s="74"/>
      <c r="KE178" s="75"/>
      <c r="KF178" s="75"/>
      <c r="KG178" s="75"/>
      <c r="KH178" s="75"/>
      <c r="KI178" s="75"/>
      <c r="KQ178" s="74"/>
      <c r="KR178" s="74"/>
      <c r="KS178" s="74"/>
      <c r="KT178" s="74"/>
      <c r="KV178" s="75"/>
      <c r="KW178" s="75"/>
      <c r="KX178" s="75"/>
      <c r="KY178" s="75"/>
      <c r="KZ178" s="75"/>
      <c r="LA178" s="75"/>
      <c r="LB178" s="110"/>
      <c r="LC178" s="75"/>
      <c r="LE178" s="74"/>
      <c r="LF178" s="74"/>
      <c r="LG178" s="74"/>
      <c r="LH178" s="74"/>
      <c r="LN178" s="87"/>
      <c r="LO178" s="61"/>
      <c r="LR178" s="52"/>
      <c r="MC178" s="75"/>
      <c r="MD178" s="75"/>
      <c r="ME178" s="75"/>
      <c r="MF178" s="75"/>
      <c r="MG178" s="75"/>
      <c r="MH178" s="75"/>
      <c r="MI178" s="75"/>
      <c r="MJ178" s="75"/>
      <c r="MK178" s="75"/>
      <c r="ML178" s="75"/>
      <c r="MN178" s="74"/>
      <c r="MO178" s="74"/>
      <c r="MP178" s="74"/>
      <c r="MQ178" s="74"/>
      <c r="MT178" s="74"/>
      <c r="MU178" s="74"/>
      <c r="NF178" s="75"/>
      <c r="NH178" s="75"/>
      <c r="NI178" s="75"/>
      <c r="NJ178" s="75"/>
      <c r="NK178" s="75"/>
      <c r="NM178" s="75"/>
      <c r="NO178" s="74"/>
      <c r="NP178" s="74"/>
      <c r="NQ178" s="74"/>
      <c r="NR178" s="74"/>
      <c r="NS178" s="74"/>
      <c r="NU178" s="74"/>
      <c r="NV178" s="74"/>
    </row>
    <row r="179" spans="1:386" ht="17" thickBot="1" x14ac:dyDescent="0.25">
      <c r="E179" s="124">
        <f>MAX(E102:E178)</f>
        <v>0.73985999999999996</v>
      </c>
      <c r="F179" s="124">
        <f t="shared" ref="F179:M179" si="228">MAX(F102:F178)</f>
        <v>0.847078</v>
      </c>
      <c r="G179" s="124">
        <f t="shared" si="228"/>
        <v>0.95821900000000004</v>
      </c>
      <c r="H179" s="124">
        <f t="shared" si="228"/>
        <v>0.68812200000000001</v>
      </c>
      <c r="I179" s="124">
        <f t="shared" si="228"/>
        <v>0.95355100000000004</v>
      </c>
      <c r="J179" s="124">
        <f t="shared" si="228"/>
        <v>0.79888400000000004</v>
      </c>
      <c r="K179" s="124">
        <f t="shared" si="228"/>
        <v>0.83823599999999998</v>
      </c>
      <c r="L179" s="124">
        <f t="shared" si="228"/>
        <v>0.81740800000000002</v>
      </c>
      <c r="M179" s="124">
        <f t="shared" si="228"/>
        <v>0.85206099999999996</v>
      </c>
      <c r="N179" s="114">
        <f>AVERAGE(E151,F156,G175,H166,I173,J176,K169,L173,M134)</f>
        <v>0.83260211111111126</v>
      </c>
      <c r="P179" s="124">
        <f>MAX(P102:P178)</f>
        <v>0.86369899999999999</v>
      </c>
      <c r="Q179" s="124">
        <f t="shared" ref="Q179:T179" si="229">MAX(Q102:Q178)</f>
        <v>0.88128799999999996</v>
      </c>
      <c r="R179" s="124">
        <f t="shared" si="229"/>
        <v>0.75925900000000002</v>
      </c>
      <c r="S179" s="124">
        <f t="shared" si="229"/>
        <v>0.78237599999999996</v>
      </c>
      <c r="T179" s="124">
        <f t="shared" si="229"/>
        <v>0.69194299999999997</v>
      </c>
      <c r="U179" s="114">
        <f>AVERAGE(P174,Q168,R158,S156,T171)</f>
        <v>0.79571300000000011</v>
      </c>
      <c r="W179" s="124">
        <f>MAX(W102:W178)</f>
        <v>0.83134300000000005</v>
      </c>
      <c r="X179" s="124">
        <f t="shared" ref="X179:AA179" si="230">MAX(X102:X178)</f>
        <v>0.97636299999999998</v>
      </c>
      <c r="Y179" s="124">
        <f t="shared" si="230"/>
        <v>0.76409499999999997</v>
      </c>
      <c r="Z179" s="124">
        <f t="shared" si="230"/>
        <v>0.86260099999999995</v>
      </c>
      <c r="AA179" s="124">
        <f t="shared" si="230"/>
        <v>0.86932900000000002</v>
      </c>
      <c r="AB179" s="123">
        <f>AVERAGE(W177,X173,Y150,Z154,AA175)</f>
        <v>0.86074619999999979</v>
      </c>
      <c r="AD179" s="121">
        <f t="shared" ref="AD179" si="231">AVERAGE(N179,U179,AB179)</f>
        <v>0.82968710370370369</v>
      </c>
      <c r="AE179" s="122">
        <f t="shared" ref="AE179" si="232">STDEV(N179,U179,AB179)/SQRT(3)</f>
        <v>1.8829960406215412E-2</v>
      </c>
      <c r="AF179" s="44" t="s">
        <v>72</v>
      </c>
      <c r="AU179" s="97">
        <f>MAX(AU102:AU178)</f>
        <v>0.91230299999999998</v>
      </c>
      <c r="AV179" s="97">
        <f t="shared" ref="AV179:BK179" si="233">MAX(AV102:AV178)</f>
        <v>0.88155499999999998</v>
      </c>
      <c r="AW179" s="97">
        <f t="shared" si="233"/>
        <v>0.79398000000000002</v>
      </c>
      <c r="AX179" s="97">
        <f t="shared" si="233"/>
        <v>0.90658700000000003</v>
      </c>
      <c r="AY179" s="97">
        <f t="shared" si="233"/>
        <v>1.035736</v>
      </c>
      <c r="AZ179" s="97">
        <f t="shared" si="233"/>
        <v>0.72464700000000004</v>
      </c>
      <c r="BA179" s="97">
        <f t="shared" si="233"/>
        <v>0.866008</v>
      </c>
      <c r="BB179" s="97">
        <f t="shared" si="233"/>
        <v>0.80554999999999999</v>
      </c>
      <c r="BC179" s="97">
        <f t="shared" si="233"/>
        <v>0.734626</v>
      </c>
      <c r="BD179" s="97">
        <f t="shared" si="233"/>
        <v>1.0624670000000001</v>
      </c>
      <c r="BE179" s="97">
        <f t="shared" si="233"/>
        <v>0.74854600000000004</v>
      </c>
      <c r="BF179" s="97">
        <f t="shared" si="233"/>
        <v>0.68684000000000001</v>
      </c>
      <c r="BG179" s="97">
        <f t="shared" si="233"/>
        <v>0.93722799999999995</v>
      </c>
      <c r="BH179" s="97">
        <f t="shared" si="233"/>
        <v>0.73224</v>
      </c>
      <c r="BI179" s="97">
        <f t="shared" si="233"/>
        <v>0.72264200000000001</v>
      </c>
      <c r="BJ179" s="97">
        <f t="shared" si="233"/>
        <v>0.814052</v>
      </c>
      <c r="BK179" s="97">
        <f t="shared" si="233"/>
        <v>0.79489600000000005</v>
      </c>
      <c r="BL179" s="116">
        <f>AVERAGE(AU177,AV166,AW176,AX175,AY170,AZ168,BA157,BB171,BC175,BD178,BE177,BF173,BG169,BH178,BI170,BJ175,BK166)</f>
        <v>0.83293547058823514</v>
      </c>
      <c r="BO179" s="97">
        <f>MAX(BO102:BO178)</f>
        <v>0.65009300000000003</v>
      </c>
      <c r="BP179" s="97">
        <f t="shared" ref="BP179:BV179" si="234">MAX(BP102:BP178)</f>
        <v>0.65503999999999996</v>
      </c>
      <c r="BQ179" s="97">
        <f t="shared" si="234"/>
        <v>0.63361000000000001</v>
      </c>
      <c r="BR179" s="97">
        <f t="shared" si="234"/>
        <v>0.784134</v>
      </c>
      <c r="BS179" s="97">
        <f t="shared" si="234"/>
        <v>0.59736199999999995</v>
      </c>
      <c r="BT179" s="97">
        <f t="shared" si="234"/>
        <v>0.77521499999999999</v>
      </c>
      <c r="BU179" s="97">
        <f t="shared" si="234"/>
        <v>0.66857800000000001</v>
      </c>
      <c r="BV179" s="97">
        <f t="shared" si="234"/>
        <v>0.83932399999999996</v>
      </c>
      <c r="BW179" s="116">
        <f>AVERAGE(BO154,BP177,BQ142,BR148,BS176,BT178,BU153,BV156)</f>
        <v>0.70041949999999997</v>
      </c>
      <c r="BZ179" s="97">
        <f>MAX(BZ102:BZ178)</f>
        <v>0.83209299999999997</v>
      </c>
      <c r="CA179" s="97">
        <f t="shared" ref="CA179:CC179" si="235">MAX(CA102:CA178)</f>
        <v>1.0232669999999999</v>
      </c>
      <c r="CB179" s="97">
        <f t="shared" si="235"/>
        <v>0.83081899999999997</v>
      </c>
      <c r="CC179" s="97">
        <f t="shared" si="235"/>
        <v>0.72655899999999995</v>
      </c>
      <c r="CD179" s="116">
        <f>AVERAGE(BZ178,CA174,CB176,CC178)</f>
        <v>0.85318450000000001</v>
      </c>
      <c r="CF179" s="119">
        <f t="shared" si="224"/>
        <v>0.79551315686274504</v>
      </c>
      <c r="CG179" s="120">
        <f t="shared" si="225"/>
        <v>4.7904796140110915E-2</v>
      </c>
      <c r="IB179" s="61"/>
      <c r="IC179" s="61"/>
      <c r="ID179" s="61"/>
      <c r="IE179" s="61"/>
    </row>
    <row r="180" spans="1:386" x14ac:dyDescent="0.2">
      <c r="BO180" s="61"/>
      <c r="BP180" s="61"/>
      <c r="BQ180" s="61"/>
      <c r="BR180" s="61"/>
      <c r="IB180" s="61"/>
      <c r="IC180" s="61"/>
      <c r="ID180" s="61"/>
      <c r="IE180" s="61"/>
    </row>
    <row r="181" spans="1:386" x14ac:dyDescent="0.2">
      <c r="G181" s="43" t="s">
        <v>73</v>
      </c>
      <c r="BO181" s="61"/>
      <c r="BP181" s="61"/>
      <c r="BQ181" s="61"/>
      <c r="BR181" s="61"/>
      <c r="IB181" s="61"/>
      <c r="IC181" s="61"/>
      <c r="ID181" s="61"/>
      <c r="IE181" s="61"/>
    </row>
    <row r="182" spans="1:386" x14ac:dyDescent="0.2">
      <c r="E182" s="155"/>
      <c r="F182" s="155"/>
      <c r="G182" s="155"/>
      <c r="H182" s="155"/>
      <c r="I182" s="155"/>
      <c r="J182" s="155"/>
      <c r="K182" s="155"/>
      <c r="L182" s="155"/>
      <c r="M182" s="155"/>
      <c r="N182" s="155"/>
      <c r="O182" s="155"/>
      <c r="P182" s="155"/>
      <c r="Q182" s="155"/>
      <c r="R182" s="155"/>
      <c r="S182" s="155"/>
      <c r="T182" s="155"/>
      <c r="U182" s="155"/>
      <c r="V182" s="155"/>
      <c r="W182" s="155"/>
      <c r="BL182" s="97"/>
      <c r="BM182" s="97"/>
      <c r="BN182" s="97"/>
      <c r="BO182" s="97"/>
      <c r="BP182" s="97"/>
      <c r="BQ182" s="97"/>
      <c r="BR182" s="97"/>
      <c r="BS182" s="97"/>
      <c r="BT182" s="97"/>
      <c r="BU182" s="97"/>
      <c r="BV182" s="97"/>
      <c r="BW182" s="97"/>
      <c r="BX182" s="97"/>
      <c r="BY182" s="97"/>
      <c r="BZ182" s="97"/>
      <c r="CA182" s="97"/>
      <c r="CB182" s="97"/>
      <c r="CC182" s="97"/>
      <c r="CD182" s="97"/>
      <c r="CE182" s="97"/>
      <c r="CF182" s="97"/>
      <c r="CG182" s="97"/>
      <c r="CH182" s="97"/>
      <c r="CI182" s="97"/>
      <c r="CJ182" s="97"/>
      <c r="CK182" s="97"/>
      <c r="CL182" s="97"/>
      <c r="CM182" s="97"/>
      <c r="CN182" s="97"/>
      <c r="IB182" s="61"/>
      <c r="IC182" s="61"/>
      <c r="ID182" s="61"/>
      <c r="IE182" s="61"/>
    </row>
    <row r="183" spans="1:386" x14ac:dyDescent="0.2">
      <c r="BO183" s="61"/>
      <c r="BP183" s="61"/>
      <c r="BQ183" s="61"/>
      <c r="BR183" s="61"/>
      <c r="IB183" s="61"/>
      <c r="IC183" s="61"/>
      <c r="ID183" s="61"/>
      <c r="IE183" s="61"/>
    </row>
    <row r="184" spans="1:386" x14ac:dyDescent="0.2">
      <c r="BO184" s="61"/>
      <c r="BP184" s="61"/>
      <c r="BQ184" s="61"/>
      <c r="BR184" s="61"/>
      <c r="IB184" s="61"/>
      <c r="IC184" s="61"/>
      <c r="ID184" s="61"/>
      <c r="IE184" s="61"/>
    </row>
    <row r="185" spans="1:386" x14ac:dyDescent="0.2">
      <c r="BO185" s="61"/>
      <c r="BP185" s="61"/>
      <c r="BQ185" s="61"/>
      <c r="BR185" s="61"/>
      <c r="IB185" s="61"/>
      <c r="IC185" s="61"/>
      <c r="ID185" s="61"/>
      <c r="IE185" s="61"/>
    </row>
    <row r="186" spans="1:386" x14ac:dyDescent="0.2">
      <c r="BO186" s="61"/>
      <c r="BP186" s="61"/>
      <c r="BQ186" s="61"/>
      <c r="BR186" s="61"/>
      <c r="IB186" s="61"/>
      <c r="IC186" s="61"/>
      <c r="ID186" s="61"/>
      <c r="IE186" s="61"/>
    </row>
    <row r="187" spans="1:386" x14ac:dyDescent="0.2">
      <c r="BO187" s="61"/>
      <c r="BP187" s="61"/>
      <c r="BQ187" s="61"/>
      <c r="BR187" s="61"/>
      <c r="IB187" s="61"/>
      <c r="IC187" s="61"/>
      <c r="ID187" s="61"/>
      <c r="IE187" s="61"/>
    </row>
    <row r="188" spans="1:386" x14ac:dyDescent="0.2">
      <c r="BO188" s="61"/>
      <c r="BP188" s="61"/>
      <c r="BQ188" s="61"/>
      <c r="BR188" s="61"/>
      <c r="IB188" s="61"/>
      <c r="IC188" s="61"/>
      <c r="ID188" s="61"/>
      <c r="IE188" s="61"/>
    </row>
    <row r="189" spans="1:386" x14ac:dyDescent="0.2">
      <c r="BO189" s="61"/>
      <c r="BP189" s="61"/>
      <c r="BQ189" s="61"/>
      <c r="BR189" s="61"/>
      <c r="IB189" s="61"/>
      <c r="IC189" s="61"/>
      <c r="ID189" s="61"/>
      <c r="IE189" s="61"/>
    </row>
    <row r="190" spans="1:386" x14ac:dyDescent="0.2">
      <c r="BO190" s="61"/>
      <c r="BP190" s="61"/>
      <c r="BQ190" s="61"/>
      <c r="BR190" s="61"/>
      <c r="IB190" s="61"/>
      <c r="IC190" s="61"/>
      <c r="ID190" s="61"/>
      <c r="IE190" s="61"/>
    </row>
    <row r="191" spans="1:386" x14ac:dyDescent="0.2">
      <c r="BO191" s="61"/>
      <c r="BP191" s="61"/>
      <c r="BQ191" s="61"/>
      <c r="BR191" s="61"/>
      <c r="IB191" s="61"/>
      <c r="IC191" s="61"/>
      <c r="ID191" s="61"/>
      <c r="IE191" s="61"/>
    </row>
    <row r="192" spans="1:386" x14ac:dyDescent="0.2">
      <c r="BO192" s="61"/>
      <c r="BP192" s="61"/>
      <c r="BQ192" s="61"/>
      <c r="BR192" s="61"/>
      <c r="IB192" s="61"/>
      <c r="IC192" s="61"/>
      <c r="ID192" s="61"/>
      <c r="IE192" s="61"/>
    </row>
    <row r="193" spans="67:239" x14ac:dyDescent="0.2">
      <c r="BO193" s="61"/>
      <c r="BP193" s="61"/>
      <c r="BQ193" s="61"/>
      <c r="BR193" s="61"/>
      <c r="IB193" s="61"/>
      <c r="IC193" s="61"/>
      <c r="ID193" s="61"/>
      <c r="IE193" s="61"/>
    </row>
    <row r="194" spans="67:239" x14ac:dyDescent="0.2">
      <c r="BO194" s="61"/>
      <c r="BP194" s="61"/>
      <c r="BQ194" s="61"/>
      <c r="BR194" s="61"/>
      <c r="IB194" s="61"/>
      <c r="IC194" s="61"/>
      <c r="ID194" s="61"/>
      <c r="IE194" s="61"/>
    </row>
    <row r="195" spans="67:239" x14ac:dyDescent="0.2">
      <c r="BO195" s="61"/>
      <c r="BP195" s="61"/>
      <c r="BQ195" s="61"/>
      <c r="BR195" s="61"/>
      <c r="IB195" s="61"/>
      <c r="IC195" s="61"/>
      <c r="ID195" s="61"/>
      <c r="IE195" s="61"/>
    </row>
    <row r="196" spans="67:239" x14ac:dyDescent="0.2">
      <c r="BO196" s="61"/>
      <c r="BP196" s="61"/>
      <c r="BQ196" s="61"/>
      <c r="BR196" s="61"/>
      <c r="IB196" s="61"/>
      <c r="IC196" s="61"/>
      <c r="ID196" s="61"/>
      <c r="IE196" s="61"/>
    </row>
    <row r="197" spans="67:239" x14ac:dyDescent="0.2">
      <c r="BO197" s="61"/>
      <c r="BP197" s="61"/>
      <c r="BQ197" s="61"/>
      <c r="BR197" s="61"/>
      <c r="IB197" s="61"/>
      <c r="IC197" s="61"/>
      <c r="ID197" s="61"/>
      <c r="IE197" s="61"/>
    </row>
    <row r="198" spans="67:239" x14ac:dyDescent="0.2">
      <c r="BO198" s="61"/>
      <c r="BP198" s="61"/>
      <c r="BQ198" s="61"/>
      <c r="BR198" s="61"/>
      <c r="IB198" s="61"/>
      <c r="IC198" s="61"/>
      <c r="ID198" s="61"/>
      <c r="IE198" s="61"/>
    </row>
    <row r="199" spans="67:239" x14ac:dyDescent="0.2">
      <c r="BO199" s="61"/>
      <c r="BP199" s="61"/>
      <c r="BQ199" s="61"/>
      <c r="BR199" s="61"/>
      <c r="IB199" s="61"/>
      <c r="IC199" s="61"/>
      <c r="ID199" s="61"/>
      <c r="IE199" s="61"/>
    </row>
    <row r="200" spans="67:239" x14ac:dyDescent="0.2">
      <c r="BO200" s="61"/>
      <c r="BP200" s="61"/>
      <c r="BQ200" s="61"/>
      <c r="BR200" s="61"/>
      <c r="IB200" s="61"/>
      <c r="IC200" s="61"/>
      <c r="ID200" s="61"/>
      <c r="IE200" s="61"/>
    </row>
    <row r="201" spans="67:239" x14ac:dyDescent="0.2">
      <c r="BO201" s="61"/>
      <c r="BP201" s="61"/>
      <c r="BQ201" s="61"/>
      <c r="BR201" s="61"/>
      <c r="IB201" s="61"/>
      <c r="IC201" s="61"/>
      <c r="ID201" s="61"/>
      <c r="IE201" s="61"/>
    </row>
    <row r="202" spans="67:239" x14ac:dyDescent="0.2">
      <c r="BO202" s="61"/>
      <c r="BP202" s="61"/>
      <c r="BQ202" s="61"/>
      <c r="BR202" s="61"/>
      <c r="IB202" s="61"/>
      <c r="IC202" s="61"/>
      <c r="ID202" s="61"/>
      <c r="IE202" s="61"/>
    </row>
    <row r="203" spans="67:239" x14ac:dyDescent="0.2">
      <c r="BO203" s="61"/>
      <c r="BP203" s="61"/>
      <c r="BQ203" s="61"/>
      <c r="BR203" s="61"/>
      <c r="IB203" s="61"/>
      <c r="IC203" s="61"/>
      <c r="ID203" s="61"/>
      <c r="IE203" s="61"/>
    </row>
    <row r="204" spans="67:239" x14ac:dyDescent="0.2">
      <c r="BO204" s="61"/>
      <c r="BP204" s="61"/>
      <c r="BQ204" s="61"/>
      <c r="BR204" s="61"/>
      <c r="IB204" s="61"/>
      <c r="IC204" s="61"/>
      <c r="ID204" s="61"/>
      <c r="IE204" s="61"/>
    </row>
    <row r="205" spans="67:239" x14ac:dyDescent="0.2">
      <c r="BO205" s="61"/>
      <c r="BP205" s="61"/>
      <c r="BQ205" s="61"/>
      <c r="BR205" s="61"/>
      <c r="IB205" s="61"/>
      <c r="IC205" s="61"/>
      <c r="ID205" s="61"/>
      <c r="IE205" s="61"/>
    </row>
    <row r="206" spans="67:239" x14ac:dyDescent="0.2">
      <c r="BO206" s="61"/>
      <c r="BP206" s="61"/>
      <c r="BQ206" s="61"/>
      <c r="BR206" s="61"/>
      <c r="IB206" s="61"/>
      <c r="IC206" s="61"/>
      <c r="ID206" s="61"/>
      <c r="IE206" s="61"/>
    </row>
    <row r="207" spans="67:239" x14ac:dyDescent="0.2">
      <c r="BO207" s="61"/>
      <c r="BP207" s="61"/>
      <c r="BQ207" s="61"/>
      <c r="BR207" s="61"/>
      <c r="IB207" s="61"/>
      <c r="IC207" s="61"/>
      <c r="ID207" s="61"/>
      <c r="IE207" s="61"/>
    </row>
    <row r="208" spans="67:239" x14ac:dyDescent="0.2">
      <c r="BO208" s="61"/>
      <c r="BP208" s="61"/>
      <c r="BQ208" s="61"/>
      <c r="BR208" s="61"/>
      <c r="IB208" s="61"/>
      <c r="IC208" s="61"/>
      <c r="ID208" s="61"/>
      <c r="IE208" s="61"/>
    </row>
    <row r="209" spans="67:239" x14ac:dyDescent="0.2">
      <c r="BO209" s="61"/>
      <c r="BP209" s="61"/>
      <c r="BQ209" s="61"/>
      <c r="BR209" s="61"/>
      <c r="IB209" s="61"/>
      <c r="IC209" s="61"/>
      <c r="ID209" s="61"/>
      <c r="IE209" s="61"/>
    </row>
    <row r="210" spans="67:239" x14ac:dyDescent="0.2">
      <c r="BO210" s="61"/>
      <c r="BP210" s="61"/>
      <c r="BQ210" s="61"/>
      <c r="BR210" s="61"/>
      <c r="IB210" s="61"/>
      <c r="IC210" s="61"/>
      <c r="ID210" s="61"/>
      <c r="IE210" s="61"/>
    </row>
  </sheetData>
  <mergeCells count="13">
    <mergeCell ref="MH5:NJ5"/>
    <mergeCell ref="NM5:OH5"/>
    <mergeCell ref="E95:AF95"/>
    <mergeCell ref="AU95:CH95"/>
    <mergeCell ref="ER5:FX5"/>
    <mergeCell ref="GA5:HB5"/>
    <mergeCell ref="HG5:IQ5"/>
    <mergeCell ref="IT5:JW5"/>
    <mergeCell ref="JZ5:KZ5"/>
    <mergeCell ref="LD5:ME5"/>
    <mergeCell ref="E5:AQ5"/>
    <mergeCell ref="DB5:EO5"/>
    <mergeCell ref="AU5:CX5"/>
  </mergeCells>
  <conditionalFormatting sqref="E12:AM88 IT12:JS89 GA12:GM88 NM12:OD88">
    <cfRule type="expression" dxfId="40" priority="57">
      <formula>E12=MAX(E$12:E$88)</formula>
    </cfRule>
  </conditionalFormatting>
  <conditionalFormatting sqref="E102:AB178">
    <cfRule type="expression" dxfId="39" priority="56">
      <formula>E102=MAX(E$102:E$178)</formula>
    </cfRule>
  </conditionalFormatting>
  <conditionalFormatting sqref="A95:E95 AG95:AU95 A89:AE89 A179:D179 N179:O179 U179:V179 AB179:BY179 A182:D182 A91:Y91 X182:CJ182 IG89:IH89 IM89:KR89 A90:GW90 A7:GE7 JV90:XFD90 KV89:XFD89 IO92:XFD92 A96:GW178 CI95:GW95 A180:GW181 CD179:GW179 A183:GW1048576 CO182:GW182 AG91:GW91 A92:GW94 A1:GW6 A8:GW88 GG7:GW7 KX93:XFD93 GY91:XFD91 GY94:XFD1048576 GY89:HZ89 GY93:KT93 GY92:ID92 GY90:JT90 GX1:GX1048576 AM89:GW89 GY1:XFD88">
    <cfRule type="containsBlanks" dxfId="38" priority="41">
      <formula>LEN(TRIM(A1))=0</formula>
    </cfRule>
  </conditionalFormatting>
  <conditionalFormatting sqref="AF101:AF178">
    <cfRule type="cellIs" priority="54" operator="equal">
      <formula>19</formula>
    </cfRule>
  </conditionalFormatting>
  <conditionalFormatting sqref="BO12:BU88">
    <cfRule type="expression" dxfId="37" priority="53">
      <formula>BO12=MAX(BO$12:BO$88)</formula>
    </cfRule>
  </conditionalFormatting>
  <conditionalFormatting sqref="BW12:CT88">
    <cfRule type="expression" dxfId="36" priority="52">
      <formula>BW12=MAX(BW$12:BW$88)</formula>
    </cfRule>
  </conditionalFormatting>
  <conditionalFormatting sqref="DB12:EK88">
    <cfRule type="expression" dxfId="35" priority="51">
      <formula>DB12=MAX(DB$12:DB$88)</formula>
    </cfRule>
  </conditionalFormatting>
  <conditionalFormatting sqref="ER12:FT88">
    <cfRule type="expression" dxfId="34" priority="50">
      <formula>ER12=MAX(ER$12:ER$88)</formula>
    </cfRule>
  </conditionalFormatting>
  <conditionalFormatting sqref="HG12:IM88">
    <cfRule type="expression" dxfId="33" priority="48">
      <formula>HG12=MAX(HG$12:HG$88)</formula>
    </cfRule>
  </conditionalFormatting>
  <conditionalFormatting sqref="JZ12:KV88">
    <cfRule type="expression" dxfId="32" priority="46">
      <formula>JZ12=MAX(JZ$12:JZ$88)</formula>
    </cfRule>
  </conditionalFormatting>
  <conditionalFormatting sqref="LD12:MA88">
    <cfRule type="expression" dxfId="31" priority="45">
      <formula>LD12=MAX(LD$12:LD$88)</formula>
    </cfRule>
  </conditionalFormatting>
  <conditionalFormatting sqref="MH12:NF88">
    <cfRule type="expression" dxfId="30" priority="44">
      <formula>MH12=MAX(MH$12:MH$88)</formula>
    </cfRule>
  </conditionalFormatting>
  <conditionalFormatting sqref="AU12:BM88">
    <cfRule type="expression" dxfId="29" priority="42">
      <formula>AU12=MAX(AU$12:AU$88)</formula>
    </cfRule>
  </conditionalFormatting>
  <conditionalFormatting sqref="AF100:AF180">
    <cfRule type="cellIs" priority="40" operator="equal">
      <formula>19</formula>
    </cfRule>
  </conditionalFormatting>
  <conditionalFormatting sqref="AU102:CD178">
    <cfRule type="expression" dxfId="28" priority="39">
      <formula>AU102=MAX(AU$102:AU$178)</formula>
    </cfRule>
  </conditionalFormatting>
  <conditionalFormatting sqref="A89:AE89 A179:D179 N179:O179 U179:V179 AB179:BY179 A182:D182 A91:Y91 X182:CJ182 IG89:IH89 IM89:KR89 A90:GW90 A7:GE7 JV90:XFD90 KV89:XFD89 IO92:XFD92 A180:GW181 CD179:GW179 A183:GW1048576 CO182:GW182 AG91:GW91 A92:GW178 A1:GW6 A8:GW88 GG7:GW7 KX93:XFD93 GY91:XFD91 GY94:XFD1048576 GY89:HZ89 GY93:KT93 GY92:ID92 GY90:JT90 GX1:GX1048576 AM89:GW89 GY1:XFD88">
    <cfRule type="containsBlanks" priority="38">
      <formula>LEN(TRIM(A1))=0</formula>
    </cfRule>
    <cfRule type="containsBlanks" dxfId="27" priority="55">
      <formula>LEN(TRIM(A1))=0</formula>
    </cfRule>
  </conditionalFormatting>
  <conditionalFormatting sqref="AU98:CD178 AU179:BY179 CD179">
    <cfRule type="containsBlanks" dxfId="26" priority="37">
      <formula>LEN(TRIM(AU98))=0</formula>
    </cfRule>
  </conditionalFormatting>
  <conditionalFormatting sqref="AF89:AL89">
    <cfRule type="containsBlanks" dxfId="25" priority="35">
      <formula>LEN(TRIM(AF89))=0</formula>
    </cfRule>
  </conditionalFormatting>
  <conditionalFormatting sqref="AF89:AL89">
    <cfRule type="containsBlanks" priority="34">
      <formula>LEN(TRIM(AF89))=0</formula>
    </cfRule>
    <cfRule type="containsBlanks" dxfId="24" priority="36">
      <formula>LEN(TRIM(AF89))=0</formula>
    </cfRule>
  </conditionalFormatting>
  <conditionalFormatting sqref="BZ179:CC179">
    <cfRule type="containsBlanks" dxfId="23" priority="32">
      <formula>LEN(TRIM(BZ179))=0</formula>
    </cfRule>
  </conditionalFormatting>
  <conditionalFormatting sqref="BZ179:CC179">
    <cfRule type="containsBlanks" priority="31">
      <formula>LEN(TRIM(BZ179))=0</formula>
    </cfRule>
    <cfRule type="containsBlanks" dxfId="22" priority="33">
      <formula>LEN(TRIM(BZ179))=0</formula>
    </cfRule>
  </conditionalFormatting>
  <conditionalFormatting sqref="BZ179:CC179">
    <cfRule type="containsBlanks" dxfId="21" priority="30">
      <formula>LEN(TRIM(BZ179))=0</formula>
    </cfRule>
  </conditionalFormatting>
  <conditionalFormatting sqref="JA92:JC92">
    <cfRule type="expression" dxfId="20" priority="29">
      <formula>JA92=MAX(JA$12:JA$88)</formula>
    </cfRule>
  </conditionalFormatting>
  <conditionalFormatting sqref="KS89:KU89">
    <cfRule type="containsBlanks" dxfId="19" priority="27">
      <formula>LEN(TRIM(KS89))=0</formula>
    </cfRule>
  </conditionalFormatting>
  <conditionalFormatting sqref="KS89:KU89">
    <cfRule type="containsBlanks" priority="26">
      <formula>LEN(TRIM(KS89))=0</formula>
    </cfRule>
    <cfRule type="containsBlanks" dxfId="18" priority="28">
      <formula>LEN(TRIM(KS89))=0</formula>
    </cfRule>
  </conditionalFormatting>
  <conditionalFormatting sqref="Z91:AF91">
    <cfRule type="containsBlanks" dxfId="17" priority="24">
      <formula>LEN(TRIM(Z91))=0</formula>
    </cfRule>
  </conditionalFormatting>
  <conditionalFormatting sqref="Z91:AF91">
    <cfRule type="containsBlanks" priority="23">
      <formula>LEN(TRIM(Z91))=0</formula>
    </cfRule>
    <cfRule type="containsBlanks" dxfId="16" priority="25">
      <formula>LEN(TRIM(Z91))=0</formula>
    </cfRule>
  </conditionalFormatting>
  <conditionalFormatting sqref="BL182:CJ182">
    <cfRule type="containsBlanks" dxfId="15" priority="22">
      <formula>LEN(TRIM(BL182))=0</formula>
    </cfRule>
  </conditionalFormatting>
  <conditionalFormatting sqref="CK182:CN182">
    <cfRule type="containsBlanks" dxfId="14" priority="20">
      <formula>LEN(TRIM(CK182))=0</formula>
    </cfRule>
  </conditionalFormatting>
  <conditionalFormatting sqref="CK182:CN182">
    <cfRule type="containsBlanks" priority="19">
      <formula>LEN(TRIM(CK182))=0</formula>
    </cfRule>
    <cfRule type="containsBlanks" dxfId="13" priority="21">
      <formula>LEN(TRIM(CK182))=0</formula>
    </cfRule>
  </conditionalFormatting>
  <conditionalFormatting sqref="CK182:CN182">
    <cfRule type="containsBlanks" dxfId="12" priority="18">
      <formula>LEN(TRIM(CK182))=0</formula>
    </cfRule>
  </conditionalFormatting>
  <conditionalFormatting sqref="IA89:IF89">
    <cfRule type="containsBlanks" dxfId="11" priority="16">
      <formula>LEN(TRIM(IA89))=0</formula>
    </cfRule>
  </conditionalFormatting>
  <conditionalFormatting sqref="IA89:IF89">
    <cfRule type="containsBlanks" priority="15">
      <formula>LEN(TRIM(IA89))=0</formula>
    </cfRule>
    <cfRule type="containsBlanks" dxfId="10" priority="17">
      <formula>LEN(TRIM(IA89))=0</formula>
    </cfRule>
  </conditionalFormatting>
  <conditionalFormatting sqref="II89:IL89">
    <cfRule type="containsBlanks" dxfId="9" priority="13">
      <formula>LEN(TRIM(II89))=0</formula>
    </cfRule>
  </conditionalFormatting>
  <conditionalFormatting sqref="II89:IL89">
    <cfRule type="containsBlanks" priority="12">
      <formula>LEN(TRIM(II89))=0</formula>
    </cfRule>
    <cfRule type="containsBlanks" dxfId="8" priority="14">
      <formula>LEN(TRIM(II89))=0</formula>
    </cfRule>
  </conditionalFormatting>
  <conditionalFormatting sqref="IE92:IJ92">
    <cfRule type="containsBlanks" dxfId="7" priority="10">
      <formula>LEN(TRIM(IE92))=0</formula>
    </cfRule>
  </conditionalFormatting>
  <conditionalFormatting sqref="IE92:IJ92">
    <cfRule type="containsBlanks" priority="9">
      <formula>LEN(TRIM(IE92))=0</formula>
    </cfRule>
    <cfRule type="containsBlanks" dxfId="6" priority="11">
      <formula>LEN(TRIM(IE92))=0</formula>
    </cfRule>
  </conditionalFormatting>
  <conditionalFormatting sqref="IK92:IN92">
    <cfRule type="containsBlanks" dxfId="5" priority="7">
      <formula>LEN(TRIM(IK92))=0</formula>
    </cfRule>
  </conditionalFormatting>
  <conditionalFormatting sqref="IK92:IN92">
    <cfRule type="containsBlanks" priority="6">
      <formula>LEN(TRIM(IK92))=0</formula>
    </cfRule>
    <cfRule type="containsBlanks" dxfId="4" priority="8">
      <formula>LEN(TRIM(IK92))=0</formula>
    </cfRule>
  </conditionalFormatting>
  <conditionalFormatting sqref="IW92:JR92">
    <cfRule type="expression" dxfId="3" priority="5">
      <formula>IW92=MAX(IW$12:IW$88)</formula>
    </cfRule>
  </conditionalFormatting>
  <conditionalFormatting sqref="KU93:KW93">
    <cfRule type="containsBlanks" dxfId="2" priority="3">
      <formula>LEN(TRIM(KU93))=0</formula>
    </cfRule>
  </conditionalFormatting>
  <conditionalFormatting sqref="KU93:KW93">
    <cfRule type="containsBlanks" priority="2">
      <formula>LEN(TRIM(KU93))=0</formula>
    </cfRule>
    <cfRule type="containsBlanks" dxfId="1" priority="4">
      <formula>LEN(TRIM(KU93))=0</formula>
    </cfRule>
  </conditionalFormatting>
  <conditionalFormatting sqref="GX12:GX88">
    <cfRule type="expression" dxfId="0" priority="1">
      <formula>GX12=MAX(GX$12:GX$88)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B5078-048E-A341-A2AB-BE33B7D92F06}">
  <dimension ref="A1:AC82"/>
  <sheetViews>
    <sheetView tabSelected="1" zoomScale="62" zoomScaleNormal="90" workbookViewId="0">
      <selection activeCell="J65" sqref="J65"/>
    </sheetView>
  </sheetViews>
  <sheetFormatPr baseColWidth="10" defaultColWidth="10.83203125" defaultRowHeight="16" x14ac:dyDescent="0.2"/>
  <cols>
    <col min="1" max="1" width="16.83203125" customWidth="1"/>
    <col min="2" max="2" width="25.6640625" customWidth="1"/>
    <col min="3" max="3" width="26.5" customWidth="1"/>
    <col min="5" max="5" width="17.5" customWidth="1"/>
    <col min="6" max="6" width="27.33203125" customWidth="1"/>
    <col min="7" max="7" width="28.6640625" customWidth="1"/>
    <col min="9" max="9" width="17.1640625" customWidth="1"/>
    <col min="10" max="10" width="25.1640625" customWidth="1"/>
    <col min="11" max="11" width="25" customWidth="1"/>
    <col min="12" max="12" width="26.33203125" customWidth="1"/>
    <col min="14" max="14" width="17.1640625" customWidth="1"/>
    <col min="15" max="15" width="26.1640625" customWidth="1"/>
    <col min="16" max="16" width="26" customWidth="1"/>
    <col min="17" max="17" width="26.33203125" customWidth="1"/>
    <col min="18" max="18" width="12" customWidth="1"/>
    <col min="19" max="19" width="16.83203125" customWidth="1"/>
    <col min="20" max="20" width="23.6640625" bestFit="1" customWidth="1"/>
    <col min="21" max="21" width="27.1640625" customWidth="1"/>
    <col min="22" max="22" width="27.6640625" customWidth="1"/>
    <col min="26" max="26" width="20.83203125" customWidth="1"/>
    <col min="27" max="27" width="24" customWidth="1"/>
    <col min="28" max="28" width="14.1640625" customWidth="1"/>
  </cols>
  <sheetData>
    <row r="1" spans="1:29" x14ac:dyDescent="0.2">
      <c r="A1" s="2"/>
      <c r="B1" s="205" t="s">
        <v>74</v>
      </c>
      <c r="C1" s="205"/>
      <c r="F1" s="205" t="s">
        <v>75</v>
      </c>
      <c r="G1" s="205"/>
      <c r="J1" s="205"/>
      <c r="K1" s="205"/>
      <c r="L1" s="205"/>
      <c r="O1" s="205" t="s">
        <v>76</v>
      </c>
      <c r="P1" s="205"/>
      <c r="Q1" s="205"/>
      <c r="R1" s="2"/>
      <c r="T1" s="205" t="s">
        <v>77</v>
      </c>
      <c r="U1" s="205"/>
      <c r="V1" s="205"/>
      <c r="W1" s="2"/>
      <c r="X1" s="2"/>
      <c r="Z1" s="205"/>
      <c r="AA1" s="205"/>
      <c r="AB1" s="205"/>
      <c r="AC1" s="2"/>
    </row>
    <row r="2" spans="1:29" s="3" customFormat="1" x14ac:dyDescent="0.2">
      <c r="B2" s="4" t="s">
        <v>78</v>
      </c>
      <c r="C2" s="5" t="s">
        <v>79</v>
      </c>
      <c r="F2" s="6" t="s">
        <v>80</v>
      </c>
      <c r="G2" s="7" t="s">
        <v>81</v>
      </c>
      <c r="J2" s="8" t="s">
        <v>82</v>
      </c>
      <c r="K2" s="9" t="s">
        <v>83</v>
      </c>
      <c r="L2" s="10" t="s">
        <v>84</v>
      </c>
      <c r="O2" s="11" t="s">
        <v>85</v>
      </c>
      <c r="P2" s="12" t="s">
        <v>86</v>
      </c>
      <c r="Q2" s="13" t="s">
        <v>87</v>
      </c>
      <c r="R2"/>
      <c r="S2"/>
      <c r="T2" s="11" t="s">
        <v>85</v>
      </c>
      <c r="U2" s="14" t="s">
        <v>88</v>
      </c>
      <c r="V2" s="10" t="s">
        <v>89</v>
      </c>
      <c r="Y2" s="15"/>
      <c r="Z2" s="15"/>
      <c r="AA2" s="15"/>
      <c r="AB2" s="15"/>
    </row>
    <row r="3" spans="1:29" x14ac:dyDescent="0.2">
      <c r="B3" s="16">
        <v>79.94</v>
      </c>
      <c r="C3" s="16">
        <v>75.989999999999995</v>
      </c>
      <c r="D3" s="150"/>
      <c r="F3" s="16">
        <v>46.89</v>
      </c>
      <c r="G3" s="16">
        <v>85.28</v>
      </c>
      <c r="J3" s="16">
        <v>70.400000000000006</v>
      </c>
      <c r="K3" s="16">
        <v>52.5</v>
      </c>
      <c r="L3" s="16">
        <v>42.33</v>
      </c>
      <c r="O3" s="16">
        <v>46.89</v>
      </c>
      <c r="P3" s="16">
        <v>67.84</v>
      </c>
      <c r="Q3" s="16">
        <v>2.4740000000000002</v>
      </c>
      <c r="T3" s="16">
        <v>75.239999999999995</v>
      </c>
      <c r="U3" s="16">
        <v>19.559999999999999</v>
      </c>
      <c r="V3" s="16"/>
      <c r="Z3" s="16"/>
      <c r="AA3" s="16"/>
      <c r="AB3" s="16"/>
    </row>
    <row r="4" spans="1:29" x14ac:dyDescent="0.2">
      <c r="B4" s="16">
        <v>69.239999999999995</v>
      </c>
      <c r="C4" s="16">
        <v>83.37</v>
      </c>
      <c r="D4" s="150"/>
      <c r="F4" s="16">
        <v>48.08</v>
      </c>
      <c r="G4" s="16">
        <v>83.29</v>
      </c>
      <c r="J4" s="16">
        <v>57.68</v>
      </c>
      <c r="K4" s="16">
        <v>82.87</v>
      </c>
      <c r="L4" s="16">
        <v>42.93</v>
      </c>
      <c r="O4" s="16">
        <v>48.08</v>
      </c>
      <c r="P4" s="16">
        <v>81.91</v>
      </c>
      <c r="Q4" s="16">
        <v>35.630000000000003</v>
      </c>
      <c r="T4" s="16">
        <v>77.88</v>
      </c>
      <c r="U4" s="16">
        <v>18.350000000000001</v>
      </c>
      <c r="V4" s="16"/>
      <c r="Z4" s="16"/>
      <c r="AA4" s="16"/>
      <c r="AB4" s="16"/>
    </row>
    <row r="5" spans="1:29" x14ac:dyDescent="0.2">
      <c r="B5" s="16">
        <v>79.44</v>
      </c>
      <c r="C5" s="16">
        <v>97.97</v>
      </c>
      <c r="D5" s="150"/>
      <c r="F5" s="16">
        <v>74.59</v>
      </c>
      <c r="G5" s="16">
        <v>67.97</v>
      </c>
      <c r="J5" s="16">
        <v>55.74</v>
      </c>
      <c r="K5" s="16">
        <v>69.63</v>
      </c>
      <c r="O5" s="16">
        <v>74.59</v>
      </c>
      <c r="P5" s="16">
        <v>66.16</v>
      </c>
      <c r="Q5" s="16">
        <v>2.48</v>
      </c>
      <c r="T5" s="16">
        <v>71.180000000000007</v>
      </c>
      <c r="U5" s="16">
        <v>10.51</v>
      </c>
      <c r="V5" s="16">
        <v>66.459999999999994</v>
      </c>
      <c r="Z5" s="16"/>
      <c r="AA5" s="16"/>
      <c r="AB5" s="16"/>
    </row>
    <row r="6" spans="1:29" x14ac:dyDescent="0.2">
      <c r="B6" s="16">
        <v>71.25</v>
      </c>
      <c r="C6" s="16">
        <v>70.349999999999994</v>
      </c>
      <c r="D6" s="150"/>
      <c r="F6" s="16">
        <v>44.51</v>
      </c>
      <c r="G6" s="16">
        <v>84.58</v>
      </c>
      <c r="J6" s="16">
        <v>36.36</v>
      </c>
      <c r="L6" s="16">
        <v>52.16</v>
      </c>
      <c r="O6" s="16">
        <v>44.51</v>
      </c>
      <c r="P6" s="16">
        <v>70.56</v>
      </c>
      <c r="Q6" s="16">
        <v>2.4990000000000001</v>
      </c>
      <c r="T6" s="16">
        <v>73.64</v>
      </c>
      <c r="U6" s="16">
        <v>18.23</v>
      </c>
      <c r="V6" s="16">
        <v>61.73</v>
      </c>
      <c r="Z6" s="16"/>
      <c r="AA6" s="16"/>
      <c r="AB6" s="16"/>
    </row>
    <row r="7" spans="1:29" x14ac:dyDescent="0.2">
      <c r="B7" s="16">
        <v>92.29</v>
      </c>
      <c r="C7" s="16">
        <v>95.38</v>
      </c>
      <c r="D7" s="150"/>
      <c r="F7" s="16">
        <v>56.19</v>
      </c>
      <c r="G7" s="16">
        <v>99.83</v>
      </c>
      <c r="J7" s="16">
        <v>99.97</v>
      </c>
      <c r="K7" s="16">
        <v>34.42</v>
      </c>
      <c r="L7" s="16">
        <v>52.32</v>
      </c>
      <c r="O7" s="16">
        <v>56.19</v>
      </c>
      <c r="P7" s="16">
        <v>50.79</v>
      </c>
      <c r="Q7" s="16">
        <v>8.6940000000000008</v>
      </c>
      <c r="U7" s="16">
        <v>32.950000000000003</v>
      </c>
      <c r="V7" s="16">
        <v>50.81</v>
      </c>
      <c r="Z7" s="16"/>
      <c r="AB7" s="16"/>
    </row>
    <row r="8" spans="1:29" x14ac:dyDescent="0.2">
      <c r="B8" s="16">
        <v>74.349999999999994</v>
      </c>
      <c r="C8" s="16">
        <v>71.94</v>
      </c>
      <c r="D8" s="150"/>
      <c r="F8" s="16">
        <v>92.73</v>
      </c>
      <c r="G8" s="16">
        <v>68.7</v>
      </c>
      <c r="J8" s="16">
        <v>83.69</v>
      </c>
      <c r="K8" s="16">
        <v>29.57</v>
      </c>
      <c r="L8" s="16">
        <v>23.73</v>
      </c>
      <c r="O8" s="16">
        <v>92.73</v>
      </c>
      <c r="P8" s="16">
        <v>55.62</v>
      </c>
      <c r="Q8" s="16">
        <v>8.3870000000000005</v>
      </c>
      <c r="T8" s="16">
        <v>91.13</v>
      </c>
      <c r="U8" s="16">
        <v>34.51</v>
      </c>
      <c r="V8" s="16">
        <v>55.79</v>
      </c>
      <c r="Z8" s="16"/>
      <c r="AA8" s="16"/>
      <c r="AB8" s="16"/>
    </row>
    <row r="9" spans="1:29" x14ac:dyDescent="0.2">
      <c r="B9" s="16">
        <v>55.27</v>
      </c>
      <c r="C9" s="16">
        <v>77.64</v>
      </c>
      <c r="D9" s="150"/>
      <c r="F9" s="16">
        <v>71.430000000000007</v>
      </c>
      <c r="G9" s="16">
        <v>83.84</v>
      </c>
      <c r="K9" s="16">
        <v>37.82</v>
      </c>
      <c r="O9" s="16">
        <v>71.430000000000007</v>
      </c>
      <c r="P9" s="16">
        <v>70.05</v>
      </c>
      <c r="Q9" s="16">
        <v>2.5110000000000001</v>
      </c>
      <c r="T9" s="16">
        <v>57.8</v>
      </c>
      <c r="U9" s="16">
        <v>19.649999999999999</v>
      </c>
      <c r="Z9" s="16"/>
      <c r="AA9" s="16"/>
      <c r="AB9" s="16"/>
    </row>
    <row r="10" spans="1:29" x14ac:dyDescent="0.2">
      <c r="B10" s="16">
        <v>72.209999999999994</v>
      </c>
      <c r="C10" s="16">
        <v>84.41</v>
      </c>
      <c r="D10" s="150"/>
      <c r="F10" s="16">
        <v>64.739999999999995</v>
      </c>
      <c r="G10" s="16">
        <v>72.05</v>
      </c>
      <c r="J10" s="16">
        <v>31.22</v>
      </c>
      <c r="K10" s="16">
        <v>31.47</v>
      </c>
      <c r="L10" s="16">
        <v>68.069999999999993</v>
      </c>
      <c r="O10" s="16">
        <v>64.739999999999995</v>
      </c>
      <c r="Q10" s="16">
        <v>7.7619999999999996</v>
      </c>
      <c r="T10" s="16">
        <v>89.48</v>
      </c>
      <c r="U10" s="16">
        <v>18.850000000000001</v>
      </c>
      <c r="V10" s="16"/>
      <c r="Z10" s="16"/>
      <c r="AA10" s="16"/>
      <c r="AB10" s="16"/>
    </row>
    <row r="11" spans="1:29" x14ac:dyDescent="0.2">
      <c r="B11" s="16">
        <v>75.489999999999995</v>
      </c>
      <c r="C11" s="16">
        <v>82.77</v>
      </c>
      <c r="D11" s="150"/>
      <c r="F11" s="16">
        <v>61.12</v>
      </c>
      <c r="G11" s="16">
        <v>71.08</v>
      </c>
      <c r="J11" s="16">
        <v>44.1</v>
      </c>
      <c r="K11" s="16">
        <v>57.21</v>
      </c>
      <c r="L11" s="16">
        <v>42.62</v>
      </c>
      <c r="O11" s="16">
        <v>61.12</v>
      </c>
      <c r="P11" s="16">
        <v>53.8</v>
      </c>
      <c r="T11" s="16">
        <v>62.57</v>
      </c>
      <c r="U11" s="16">
        <v>18.23</v>
      </c>
      <c r="V11" s="16">
        <v>68.86</v>
      </c>
      <c r="Z11" s="16"/>
    </row>
    <row r="12" spans="1:29" x14ac:dyDescent="0.2">
      <c r="B12" s="16">
        <v>75.59</v>
      </c>
      <c r="F12" s="16">
        <v>66.98</v>
      </c>
      <c r="G12" s="16">
        <v>99.12</v>
      </c>
      <c r="J12" s="16">
        <v>47.8</v>
      </c>
      <c r="K12" s="16">
        <v>32.51</v>
      </c>
      <c r="L12" s="16">
        <v>72.08</v>
      </c>
      <c r="O12" s="16">
        <v>66.98</v>
      </c>
      <c r="P12" s="16">
        <v>80.099999999999994</v>
      </c>
      <c r="Q12" s="16">
        <v>18.760000000000002</v>
      </c>
      <c r="T12" s="16">
        <v>74.94</v>
      </c>
      <c r="U12" s="16">
        <v>9.4359999999999999</v>
      </c>
      <c r="Z12" s="16"/>
      <c r="AB12" s="16"/>
    </row>
    <row r="13" spans="1:29" x14ac:dyDescent="0.2">
      <c r="C13" s="16">
        <v>86.2</v>
      </c>
      <c r="D13" s="150"/>
      <c r="F13" s="16">
        <v>88.34</v>
      </c>
      <c r="G13" s="16">
        <v>70.099999999999994</v>
      </c>
      <c r="J13" s="16">
        <v>46.82</v>
      </c>
      <c r="O13" s="16">
        <v>88.34</v>
      </c>
      <c r="P13" s="16">
        <v>81.650000000000006</v>
      </c>
      <c r="Q13" s="16">
        <v>10.29</v>
      </c>
      <c r="T13" s="16">
        <v>95.86</v>
      </c>
      <c r="V13" s="16">
        <v>87.5</v>
      </c>
      <c r="Z13" s="16"/>
      <c r="AA13" s="16"/>
      <c r="AB13" s="16"/>
    </row>
    <row r="14" spans="1:29" x14ac:dyDescent="0.2">
      <c r="B14" s="16">
        <v>75.42</v>
      </c>
      <c r="C14" s="16">
        <v>83.42</v>
      </c>
      <c r="D14" s="150"/>
      <c r="F14" s="16">
        <v>59.33</v>
      </c>
      <c r="G14" s="16">
        <v>73.27</v>
      </c>
      <c r="J14" s="16">
        <v>72.11</v>
      </c>
      <c r="K14" s="16">
        <v>56.18</v>
      </c>
      <c r="L14" s="150">
        <v>51.91</v>
      </c>
      <c r="O14" s="16">
        <v>59.33</v>
      </c>
      <c r="Q14" s="16">
        <v>17.89</v>
      </c>
      <c r="T14" s="16">
        <v>85.48</v>
      </c>
      <c r="U14" s="16">
        <v>7.5919999999999996</v>
      </c>
      <c r="V14" s="16">
        <v>66.83</v>
      </c>
      <c r="Z14" s="16"/>
      <c r="AA14" s="16"/>
      <c r="AB14" s="16"/>
    </row>
    <row r="15" spans="1:29" x14ac:dyDescent="0.2">
      <c r="B15" s="16">
        <v>100.9</v>
      </c>
      <c r="C15" s="16">
        <v>72.569999999999993</v>
      </c>
      <c r="D15" s="150"/>
      <c r="F15" s="16">
        <v>80.69</v>
      </c>
      <c r="G15" s="16">
        <v>85.37</v>
      </c>
      <c r="J15" s="16">
        <v>68.31</v>
      </c>
      <c r="K15" s="16">
        <v>78.89</v>
      </c>
      <c r="L15" s="150">
        <v>39.89</v>
      </c>
      <c r="O15" s="16">
        <v>80.69</v>
      </c>
      <c r="P15" s="166">
        <v>54.43</v>
      </c>
      <c r="Q15" s="16">
        <v>19.559999999999999</v>
      </c>
      <c r="T15" s="16">
        <v>98.34</v>
      </c>
      <c r="U15" s="16">
        <v>7.8849999999999998</v>
      </c>
      <c r="V15" s="16">
        <v>75.180000000000007</v>
      </c>
      <c r="Z15" s="16"/>
      <c r="AA15" s="16"/>
      <c r="AB15" s="16"/>
    </row>
    <row r="16" spans="1:29" x14ac:dyDescent="0.2">
      <c r="B16" s="16">
        <v>82.54</v>
      </c>
      <c r="C16" s="16">
        <v>80.209999999999994</v>
      </c>
      <c r="D16" s="150"/>
      <c r="F16" s="16">
        <v>62.83</v>
      </c>
      <c r="G16" s="16">
        <v>61.68</v>
      </c>
      <c r="J16" s="16">
        <v>61.4</v>
      </c>
      <c r="K16" s="16">
        <v>57.08</v>
      </c>
      <c r="L16" s="150">
        <v>50.96</v>
      </c>
      <c r="O16" s="16">
        <v>62.83</v>
      </c>
      <c r="P16" s="166">
        <v>71.510000000000005</v>
      </c>
      <c r="Q16" s="16">
        <v>11.76</v>
      </c>
      <c r="T16" s="16">
        <v>54.39</v>
      </c>
      <c r="U16" s="16">
        <v>5.4640000000000004</v>
      </c>
      <c r="V16" s="16">
        <v>68.13</v>
      </c>
      <c r="Z16" s="16"/>
      <c r="AA16" s="16"/>
      <c r="AB16" s="16"/>
    </row>
    <row r="17" spans="2:28" x14ac:dyDescent="0.2">
      <c r="B17" s="16">
        <v>60.97</v>
      </c>
      <c r="C17" s="16">
        <v>74.47</v>
      </c>
      <c r="D17" s="150"/>
      <c r="F17" s="16">
        <v>77.59</v>
      </c>
      <c r="G17" s="16">
        <v>63.49</v>
      </c>
      <c r="J17" s="16">
        <v>94.51</v>
      </c>
      <c r="K17" s="16">
        <v>56.51</v>
      </c>
      <c r="L17" s="150">
        <v>61.42</v>
      </c>
      <c r="O17" s="16">
        <v>77.59</v>
      </c>
      <c r="P17" s="166">
        <v>91.31</v>
      </c>
      <c r="T17" s="16">
        <v>39.340000000000003</v>
      </c>
      <c r="U17" s="16">
        <v>12.5</v>
      </c>
      <c r="V17" s="16">
        <v>68.38</v>
      </c>
      <c r="Z17" s="16"/>
      <c r="AA17" s="16"/>
    </row>
    <row r="18" spans="2:28" x14ac:dyDescent="0.2">
      <c r="C18" s="16"/>
      <c r="F18" s="16">
        <v>44.91</v>
      </c>
      <c r="G18" s="16">
        <v>81.36</v>
      </c>
      <c r="J18" s="16">
        <v>54.08</v>
      </c>
      <c r="K18" s="16">
        <v>57.68</v>
      </c>
      <c r="L18" s="150">
        <v>42.95</v>
      </c>
      <c r="O18" s="16">
        <v>44.91</v>
      </c>
      <c r="P18" s="166">
        <v>78.010000000000005</v>
      </c>
      <c r="Q18" s="16">
        <v>12.78</v>
      </c>
      <c r="V18" s="16"/>
      <c r="Z18" s="16"/>
      <c r="AA18" s="16"/>
      <c r="AB18" s="16"/>
    </row>
    <row r="19" spans="2:28" x14ac:dyDescent="0.2">
      <c r="B19" s="16">
        <v>60.43</v>
      </c>
      <c r="C19" s="16">
        <v>79.319999999999993</v>
      </c>
      <c r="D19" s="150"/>
      <c r="F19" s="16">
        <v>67.849999999999994</v>
      </c>
      <c r="G19" s="16">
        <v>73.040000000000006</v>
      </c>
      <c r="J19" s="16">
        <v>60.92</v>
      </c>
      <c r="K19" s="16">
        <v>56.16</v>
      </c>
      <c r="L19" s="150">
        <v>58.7</v>
      </c>
      <c r="O19" s="16">
        <v>67.849999999999994</v>
      </c>
      <c r="P19" s="166">
        <v>74.28</v>
      </c>
      <c r="Q19" s="16">
        <v>10.199999999999999</v>
      </c>
      <c r="T19" s="16">
        <v>71.84</v>
      </c>
      <c r="U19" s="16">
        <v>6.6760000000000002</v>
      </c>
      <c r="V19" s="16"/>
      <c r="Z19" s="16"/>
      <c r="AA19" s="16"/>
      <c r="AB19" s="16"/>
    </row>
    <row r="20" spans="2:28" x14ac:dyDescent="0.2">
      <c r="B20" s="16">
        <v>70.88</v>
      </c>
      <c r="C20" s="16">
        <v>97.07</v>
      </c>
      <c r="D20" s="150"/>
      <c r="F20" s="16">
        <v>44.99</v>
      </c>
      <c r="J20" s="16">
        <v>53.42</v>
      </c>
      <c r="K20" s="16">
        <v>45.56</v>
      </c>
      <c r="L20" s="150">
        <v>63.63</v>
      </c>
      <c r="O20" s="16">
        <v>44.99</v>
      </c>
      <c r="P20" s="166">
        <v>68.66</v>
      </c>
      <c r="Q20" s="16">
        <v>7.1319999999999997</v>
      </c>
      <c r="T20" s="16">
        <v>72.540000000000006</v>
      </c>
      <c r="U20" s="16">
        <v>9.843</v>
      </c>
      <c r="V20" s="16"/>
      <c r="Z20" s="16"/>
      <c r="AA20" s="16"/>
      <c r="AB20" s="16"/>
    </row>
    <row r="21" spans="2:28" x14ac:dyDescent="0.2">
      <c r="B21" s="16">
        <v>58.46</v>
      </c>
      <c r="C21" s="16">
        <v>79.650000000000006</v>
      </c>
      <c r="D21" s="150"/>
      <c r="G21" s="16">
        <v>68.55</v>
      </c>
      <c r="J21" s="16">
        <v>64.290000000000006</v>
      </c>
      <c r="K21" s="16">
        <v>29.75</v>
      </c>
      <c r="L21" s="150">
        <v>73.099999999999994</v>
      </c>
      <c r="O21" s="16"/>
      <c r="P21" s="166">
        <v>75.27</v>
      </c>
      <c r="Q21" s="16">
        <v>2.4790000000000001</v>
      </c>
      <c r="T21" s="16">
        <v>55.61</v>
      </c>
      <c r="U21" s="16">
        <v>5.7869999999999999</v>
      </c>
      <c r="V21" s="16"/>
      <c r="Z21" s="16"/>
      <c r="AA21" s="16"/>
      <c r="AB21" s="16"/>
    </row>
    <row r="22" spans="2:28" x14ac:dyDescent="0.2">
      <c r="B22" s="16">
        <v>89.15</v>
      </c>
      <c r="C22" s="16">
        <v>89.78</v>
      </c>
      <c r="D22" s="150"/>
      <c r="F22" s="16">
        <v>56.28</v>
      </c>
      <c r="G22" s="16">
        <v>64.36</v>
      </c>
      <c r="J22" s="16">
        <v>93.43</v>
      </c>
      <c r="K22" s="16">
        <v>74.489999999999995</v>
      </c>
      <c r="L22" s="150">
        <v>76.89</v>
      </c>
      <c r="O22" s="16">
        <v>56.28</v>
      </c>
      <c r="P22" s="166">
        <v>86.43</v>
      </c>
      <c r="Q22" s="16">
        <v>2.4889999999999999</v>
      </c>
      <c r="T22" s="16">
        <v>71.989999999999995</v>
      </c>
      <c r="U22" s="16">
        <v>7.9290000000000003</v>
      </c>
      <c r="V22" s="16"/>
      <c r="Z22" s="16"/>
      <c r="AB22" s="16"/>
    </row>
    <row r="23" spans="2:28" x14ac:dyDescent="0.2">
      <c r="B23" s="16">
        <v>57.8</v>
      </c>
      <c r="C23" s="16">
        <v>85.4</v>
      </c>
      <c r="D23" s="150"/>
      <c r="F23" s="16">
        <v>69.19</v>
      </c>
      <c r="G23" s="16">
        <v>67.400000000000006</v>
      </c>
      <c r="K23" s="16">
        <v>56.65</v>
      </c>
      <c r="L23" s="16"/>
      <c r="O23" s="16">
        <v>69.19</v>
      </c>
      <c r="P23" s="166">
        <v>61.18</v>
      </c>
      <c r="T23" s="16">
        <v>48.44</v>
      </c>
      <c r="U23" s="16">
        <v>9.7769999999999992</v>
      </c>
      <c r="Z23" s="16"/>
    </row>
    <row r="24" spans="2:28" x14ac:dyDescent="0.2">
      <c r="B24" s="16">
        <v>67.63</v>
      </c>
      <c r="C24" s="16"/>
      <c r="F24" s="16">
        <v>47.55</v>
      </c>
      <c r="G24" s="16">
        <v>81.510000000000005</v>
      </c>
      <c r="J24" s="16">
        <v>57.4</v>
      </c>
      <c r="L24" s="16"/>
      <c r="O24" s="16">
        <v>47.55</v>
      </c>
      <c r="P24" s="166">
        <v>77.48</v>
      </c>
      <c r="U24" s="16">
        <v>10.01</v>
      </c>
      <c r="Z24" s="16"/>
    </row>
    <row r="25" spans="2:28" x14ac:dyDescent="0.2">
      <c r="B25" s="16">
        <v>63.77</v>
      </c>
      <c r="C25" s="16"/>
      <c r="F25" s="16">
        <v>78.33</v>
      </c>
      <c r="G25" s="16">
        <v>57.93</v>
      </c>
      <c r="J25" s="16">
        <v>55.37</v>
      </c>
      <c r="K25" s="16">
        <v>37.880000000000003</v>
      </c>
      <c r="L25" s="16"/>
      <c r="O25" s="16">
        <v>78.33</v>
      </c>
      <c r="P25" s="166">
        <v>94.78</v>
      </c>
      <c r="Z25" s="16"/>
    </row>
    <row r="26" spans="2:28" x14ac:dyDescent="0.2">
      <c r="C26" s="16"/>
      <c r="F26" s="16">
        <v>70.25</v>
      </c>
      <c r="G26" s="16">
        <v>75.92</v>
      </c>
      <c r="J26" s="16">
        <v>65.3</v>
      </c>
      <c r="K26" s="16">
        <v>111.6</v>
      </c>
      <c r="L26" s="16"/>
      <c r="O26" s="16">
        <v>70.25</v>
      </c>
      <c r="Z26" s="16"/>
    </row>
    <row r="27" spans="2:28" x14ac:dyDescent="0.2">
      <c r="B27" s="16">
        <v>48.72</v>
      </c>
      <c r="C27" s="16"/>
      <c r="F27" s="16">
        <v>56.51</v>
      </c>
      <c r="G27" s="16">
        <v>71.44</v>
      </c>
      <c r="J27" s="16">
        <v>55.43</v>
      </c>
      <c r="K27" s="16">
        <v>78.81</v>
      </c>
      <c r="L27" s="16"/>
      <c r="O27" s="16">
        <v>56.51</v>
      </c>
      <c r="Z27" s="16"/>
    </row>
    <row r="28" spans="2:28" x14ac:dyDescent="0.2">
      <c r="B28" s="16">
        <v>46.49</v>
      </c>
      <c r="C28" s="16"/>
      <c r="G28" s="16">
        <v>82.4</v>
      </c>
      <c r="J28" s="16">
        <v>81.81</v>
      </c>
      <c r="K28" s="16"/>
      <c r="L28" s="16"/>
      <c r="O28" s="16"/>
      <c r="Z28" s="16"/>
    </row>
    <row r="29" spans="2:28" x14ac:dyDescent="0.2">
      <c r="B29" s="16">
        <v>65.8</v>
      </c>
      <c r="C29" s="16"/>
      <c r="F29" s="16">
        <v>75.239999999999995</v>
      </c>
      <c r="K29" s="16"/>
      <c r="L29" s="16"/>
      <c r="O29" s="16">
        <v>75.239999999999995</v>
      </c>
      <c r="Z29" s="16"/>
    </row>
    <row r="30" spans="2:28" x14ac:dyDescent="0.2">
      <c r="B30" s="16">
        <v>53.77</v>
      </c>
      <c r="C30" s="16"/>
      <c r="F30" s="16">
        <v>77.88</v>
      </c>
      <c r="G30" s="16">
        <v>78.260000000000005</v>
      </c>
      <c r="J30" s="16">
        <v>28.39</v>
      </c>
      <c r="K30" s="16"/>
      <c r="L30" s="16"/>
      <c r="O30" s="16">
        <v>77.88</v>
      </c>
      <c r="Z30" s="16"/>
    </row>
    <row r="31" spans="2:28" x14ac:dyDescent="0.2">
      <c r="B31" s="16">
        <v>52.77</v>
      </c>
      <c r="C31" s="16"/>
      <c r="F31" s="16">
        <v>71.180000000000007</v>
      </c>
      <c r="G31" s="16">
        <v>93.06</v>
      </c>
      <c r="J31" s="16">
        <v>34.340000000000003</v>
      </c>
      <c r="K31" s="16"/>
      <c r="L31" s="16"/>
      <c r="O31" s="16">
        <v>71.180000000000007</v>
      </c>
      <c r="Z31" s="16"/>
    </row>
    <row r="32" spans="2:28" x14ac:dyDescent="0.2">
      <c r="B32" s="16">
        <v>62.14</v>
      </c>
      <c r="C32" s="16"/>
      <c r="F32" s="16">
        <v>73.64</v>
      </c>
      <c r="G32" s="16">
        <v>82.59</v>
      </c>
      <c r="J32" s="16">
        <v>57.42</v>
      </c>
      <c r="O32" s="16">
        <v>73.64</v>
      </c>
      <c r="Z32" s="16"/>
    </row>
    <row r="33" spans="2:25" x14ac:dyDescent="0.2">
      <c r="B33" s="16">
        <v>42.52</v>
      </c>
      <c r="C33" s="16"/>
      <c r="G33" s="16">
        <v>73.22</v>
      </c>
      <c r="J33" s="16">
        <v>68.849999999999994</v>
      </c>
    </row>
    <row r="34" spans="2:25" x14ac:dyDescent="0.2">
      <c r="F34" s="16">
        <v>91.13</v>
      </c>
      <c r="J34" s="16">
        <v>47.43</v>
      </c>
    </row>
    <row r="35" spans="2:25" ht="17" thickBot="1" x14ac:dyDescent="0.25">
      <c r="F35" s="16">
        <v>57.8</v>
      </c>
    </row>
    <row r="36" spans="2:25" x14ac:dyDescent="0.2">
      <c r="B36" s="168"/>
      <c r="F36" s="16">
        <v>89.48</v>
      </c>
      <c r="I36" s="17" t="s">
        <v>90</v>
      </c>
      <c r="J36" s="18">
        <f>AVERAGE(J3:J8)</f>
        <v>67.306666666666658</v>
      </c>
      <c r="K36" s="18">
        <f>AVERAGE(K3:K5)</f>
        <v>68.333333333333329</v>
      </c>
      <c r="L36" s="19">
        <f>AVERAGE(L3:L4)</f>
        <v>42.629999999999995</v>
      </c>
      <c r="N36" s="17" t="s">
        <v>90</v>
      </c>
      <c r="O36" s="18">
        <f>AVERAGE(O3:O20)</f>
        <v>64.099444444444458</v>
      </c>
      <c r="P36" s="18">
        <f>AVERAGE(P3:P9)</f>
        <v>66.132857142857148</v>
      </c>
      <c r="Q36" s="19">
        <f>AVERAGE(Q3:Q10)</f>
        <v>8.8046249999999997</v>
      </c>
      <c r="S36" s="17" t="s">
        <v>90</v>
      </c>
      <c r="T36" s="18">
        <f>AVERAGE(T3:T6)</f>
        <v>74.484999999999999</v>
      </c>
      <c r="U36" s="18">
        <f>AVERAGE(U3:U12)</f>
        <v>20.0276</v>
      </c>
      <c r="V36" s="19">
        <f>AVERAGE(V3:V8)</f>
        <v>58.697499999999998</v>
      </c>
    </row>
    <row r="37" spans="2:25" x14ac:dyDescent="0.2">
      <c r="B37" s="168"/>
      <c r="F37" s="16">
        <v>62.57</v>
      </c>
      <c r="I37" s="20" t="s">
        <v>91</v>
      </c>
      <c r="J37">
        <f>AVERAGE(J10:J22)</f>
        <v>60.954615384615373</v>
      </c>
      <c r="K37">
        <f>AVERAGE(K7:K12)</f>
        <v>37.166666666666664</v>
      </c>
      <c r="L37" s="21">
        <f>AVERAGE(L6:L8)</f>
        <v>42.736666666666657</v>
      </c>
      <c r="N37" s="20" t="s">
        <v>91</v>
      </c>
      <c r="O37">
        <f>AVERAGE(O22:O27)</f>
        <v>63.018333333333324</v>
      </c>
      <c r="P37">
        <f>AVERAGE(P11:P13)</f>
        <v>71.849999999999994</v>
      </c>
      <c r="Q37" s="21">
        <f>AVERAGE(Q12:Q16)</f>
        <v>15.652000000000001</v>
      </c>
      <c r="S37" s="20" t="s">
        <v>91</v>
      </c>
      <c r="T37">
        <f>AVERAGE(T8:T17)</f>
        <v>74.933000000000007</v>
      </c>
      <c r="U37">
        <f>AVERAGE(U14:U17)</f>
        <v>8.3602500000000006</v>
      </c>
      <c r="V37" s="21">
        <f>AVERAGE(V10:V11)</f>
        <v>68.86</v>
      </c>
    </row>
    <row r="38" spans="2:25" ht="17" thickBot="1" x14ac:dyDescent="0.25">
      <c r="B38" s="168"/>
      <c r="F38" s="16">
        <v>74.94</v>
      </c>
      <c r="I38" s="20" t="s">
        <v>92</v>
      </c>
      <c r="J38">
        <f>AVERAGE(J24:J28)</f>
        <v>63.061999999999998</v>
      </c>
      <c r="K38">
        <f>AVERAGE(K14:K23)</f>
        <v>56.894999999999996</v>
      </c>
      <c r="L38" s="21">
        <f>AVERAGE(L10:L12)</f>
        <v>60.923333333333325</v>
      </c>
      <c r="N38" s="28" t="s">
        <v>92</v>
      </c>
      <c r="O38" s="29">
        <f>AVERAGE(O29:O32)</f>
        <v>74.484999999999999</v>
      </c>
      <c r="P38" s="29">
        <f>AVERAGE(P15:P30)</f>
        <v>75.758181818181797</v>
      </c>
      <c r="Q38" s="30">
        <f>AVERAGE(Q18:Q22)</f>
        <v>7.0159999999999982</v>
      </c>
      <c r="S38" s="28" t="s">
        <v>92</v>
      </c>
      <c r="T38" s="29">
        <f>AVERAGE(T19:T23)</f>
        <v>64.084000000000003</v>
      </c>
      <c r="U38" s="29">
        <f>AVERAGE(U19:U24)</f>
        <v>8.3369999999999997</v>
      </c>
      <c r="V38" s="30">
        <f>AVERAGE(V13:V17)</f>
        <v>73.203999999999994</v>
      </c>
    </row>
    <row r="39" spans="2:25" ht="18" thickTop="1" thickBot="1" x14ac:dyDescent="0.25">
      <c r="B39" s="168"/>
      <c r="F39" s="16">
        <v>95.86</v>
      </c>
      <c r="I39" s="28" t="s">
        <v>95</v>
      </c>
      <c r="J39" s="29">
        <f>AVERAGE(J30:J34)</f>
        <v>47.286000000000001</v>
      </c>
      <c r="K39" s="29">
        <f>AVERAGE(K25:K27)</f>
        <v>76.096666666666664</v>
      </c>
      <c r="L39" s="30">
        <f>AVERAGE(L14:L22)</f>
        <v>57.716666666666661</v>
      </c>
      <c r="N39" s="20"/>
      <c r="Q39" s="21"/>
      <c r="S39" s="20"/>
      <c r="V39" s="21"/>
    </row>
    <row r="40" spans="2:25" ht="17" thickTop="1" x14ac:dyDescent="0.2">
      <c r="B40" s="168"/>
      <c r="F40" s="16">
        <v>85.48</v>
      </c>
      <c r="I40" s="20"/>
      <c r="J40" s="32"/>
      <c r="K40" s="32"/>
      <c r="L40" s="33"/>
      <c r="N40" s="22" t="s">
        <v>93</v>
      </c>
      <c r="O40" s="36">
        <f>AVERAGE(O36:O38)</f>
        <v>67.200925925925915</v>
      </c>
      <c r="P40" s="37">
        <f>AVERAGE(P36:P38)</f>
        <v>71.24701298701298</v>
      </c>
      <c r="Q40" s="42">
        <f>AVERAGE(Q36:Q38)</f>
        <v>10.490875000000001</v>
      </c>
      <c r="S40" s="22" t="s">
        <v>93</v>
      </c>
      <c r="T40" s="36">
        <f>AVERAGE(T36:T38)</f>
        <v>71.167333333333332</v>
      </c>
      <c r="U40" s="38">
        <f>AVERAGE(U36:U38)</f>
        <v>12.241616666666667</v>
      </c>
      <c r="V40" s="41">
        <f t="shared" ref="V40" si="0">AVERAGE(V36:V38)</f>
        <v>66.920500000000004</v>
      </c>
      <c r="Y40" s="1"/>
    </row>
    <row r="41" spans="2:25" ht="17" thickBot="1" x14ac:dyDescent="0.25">
      <c r="B41" s="168"/>
      <c r="F41" s="16">
        <v>98.34</v>
      </c>
      <c r="I41" s="22" t="s">
        <v>93</v>
      </c>
      <c r="J41" s="34">
        <f>AVERAGE(J36:J39)</f>
        <v>59.652320512820509</v>
      </c>
      <c r="K41" s="35">
        <f>AVERAGE(K36:K39)</f>
        <v>59.622916666666661</v>
      </c>
      <c r="L41" s="41">
        <f>AVERAGE(L36:L39)</f>
        <v>51.001666666666658</v>
      </c>
      <c r="N41" s="23" t="s">
        <v>94</v>
      </c>
      <c r="O41" s="26">
        <f>STDEV(O36:O38)/SQRT(3)</f>
        <v>3.6553842317915333</v>
      </c>
      <c r="P41" s="26">
        <f t="shared" ref="P41" si="1">STDEV(P36:P38)/SQRT(3)</f>
        <v>2.7949009391942465</v>
      </c>
      <c r="Q41" s="27">
        <f>STDEV(Q36:Q38)/SQRT(3)</f>
        <v>2.6317106791891716</v>
      </c>
      <c r="S41" s="23" t="s">
        <v>94</v>
      </c>
      <c r="T41" s="26">
        <f>STDEV(T36:T38)/SQRT(3)</f>
        <v>3.5440271036084239</v>
      </c>
      <c r="U41" s="26">
        <f>STDEV(U36:U38)/SQRT(3)</f>
        <v>3.8929974522995909</v>
      </c>
      <c r="V41" s="27">
        <f t="shared" ref="V41" si="2">STDEV(V36:V38)/SQRT(3)</f>
        <v>4.2984834825784768</v>
      </c>
      <c r="Y41" s="1"/>
    </row>
    <row r="42" spans="2:25" ht="17" thickBot="1" x14ac:dyDescent="0.25">
      <c r="B42" s="168"/>
      <c r="F42" s="16">
        <v>54.39</v>
      </c>
      <c r="I42" s="23" t="s">
        <v>94</v>
      </c>
      <c r="J42" s="26">
        <f>STDEV(J36:J39)/SQRT(4)</f>
        <v>4.3285561892997144</v>
      </c>
      <c r="K42" s="26">
        <f>STDEV(K36:K39)/SQRT(4)</f>
        <v>8.4605973536753609</v>
      </c>
      <c r="L42" s="27">
        <f>STDEV(L36:L39)/SQRT(4)</f>
        <v>4.8470413847196712</v>
      </c>
    </row>
    <row r="43" spans="2:25" x14ac:dyDescent="0.2">
      <c r="B43" s="168"/>
      <c r="F43" s="16">
        <v>39.340000000000003</v>
      </c>
    </row>
    <row r="44" spans="2:25" x14ac:dyDescent="0.2">
      <c r="B44" s="168"/>
    </row>
    <row r="45" spans="2:25" x14ac:dyDescent="0.2">
      <c r="B45" s="168"/>
      <c r="F45" s="16">
        <v>71.84</v>
      </c>
      <c r="I45" s="150"/>
      <c r="J45" s="150"/>
      <c r="K45" s="150"/>
      <c r="L45" s="150"/>
      <c r="M45" s="150"/>
      <c r="N45" s="150"/>
      <c r="O45" s="150"/>
      <c r="P45" s="150"/>
      <c r="Q45" s="150"/>
      <c r="R45" s="166"/>
      <c r="S45" s="166"/>
    </row>
    <row r="46" spans="2:25" x14ac:dyDescent="0.2">
      <c r="B46" s="168"/>
      <c r="F46" s="16">
        <v>72.540000000000006</v>
      </c>
    </row>
    <row r="47" spans="2:25" x14ac:dyDescent="0.2">
      <c r="B47" s="168"/>
      <c r="F47" s="16">
        <v>55.61</v>
      </c>
    </row>
    <row r="48" spans="2:25" x14ac:dyDescent="0.2">
      <c r="B48" s="167"/>
      <c r="F48" s="16">
        <v>71.989999999999995</v>
      </c>
    </row>
    <row r="49" spans="1:7" x14ac:dyDescent="0.2">
      <c r="F49" s="16">
        <v>48.44</v>
      </c>
    </row>
    <row r="50" spans="1:7" ht="17" thickBot="1" x14ac:dyDescent="0.25"/>
    <row r="51" spans="1:7" x14ac:dyDescent="0.2">
      <c r="A51" s="17" t="s">
        <v>90</v>
      </c>
      <c r="B51" s="18">
        <f>AVERAGE(B3:B12)</f>
        <v>74.507000000000005</v>
      </c>
      <c r="C51" s="19">
        <f>AVERAGE(C3:C11)</f>
        <v>82.202222222222233</v>
      </c>
      <c r="E51" s="17" t="s">
        <v>90</v>
      </c>
      <c r="F51" s="18">
        <f>AVERAGE(F3:F20)</f>
        <v>64.099444444444458</v>
      </c>
      <c r="G51" s="19">
        <f>AVERAGE(G3:G19)</f>
        <v>77.885294117647049</v>
      </c>
    </row>
    <row r="52" spans="1:7" x14ac:dyDescent="0.2">
      <c r="A52" s="20" t="s">
        <v>91</v>
      </c>
      <c r="B52" s="167">
        <f>AVERAGE(B14:B17)</f>
        <v>79.95750000000001</v>
      </c>
      <c r="C52" s="21">
        <f>AVERAGE(C13:C17)</f>
        <v>79.373999999999995</v>
      </c>
      <c r="E52" s="20" t="s">
        <v>91</v>
      </c>
      <c r="F52">
        <f>AVERAGE(F22:F27)</f>
        <v>63.018333333333324</v>
      </c>
      <c r="G52" s="21">
        <f>AVERAGE(G21:G28)</f>
        <v>71.188749999999999</v>
      </c>
    </row>
    <row r="53" spans="1:7" x14ac:dyDescent="0.2">
      <c r="A53" s="20" t="s">
        <v>92</v>
      </c>
      <c r="B53" s="167">
        <f>AVERAGE(B19:B25)</f>
        <v>66.874285714285719</v>
      </c>
      <c r="C53" s="21">
        <f>AVERAGE(C19:C23)</f>
        <v>86.243999999999986</v>
      </c>
      <c r="E53" s="20" t="s">
        <v>92</v>
      </c>
      <c r="F53">
        <f>AVERAGE(F29:F32)</f>
        <v>74.484999999999999</v>
      </c>
      <c r="G53" s="21">
        <f>AVERAGE(G30:G33)</f>
        <v>81.782499999999999</v>
      </c>
    </row>
    <row r="54" spans="1:7" ht="17" thickBot="1" x14ac:dyDescent="0.25">
      <c r="A54" s="28" t="s">
        <v>95</v>
      </c>
      <c r="B54" s="29">
        <f>AVERAGE(B27:B33)</f>
        <v>53.17285714285714</v>
      </c>
      <c r="C54" s="30"/>
      <c r="E54" s="20" t="s">
        <v>95</v>
      </c>
      <c r="F54">
        <f>AVERAGE(F34:F43)</f>
        <v>74.933000000000007</v>
      </c>
      <c r="G54" s="21"/>
    </row>
    <row r="55" spans="1:7" ht="18" thickTop="1" thickBot="1" x14ac:dyDescent="0.25">
      <c r="A55" s="20"/>
      <c r="B55" s="167"/>
      <c r="C55" s="21"/>
      <c r="E55" s="28" t="s">
        <v>96</v>
      </c>
      <c r="F55" s="29">
        <f>AVERAGE(F45:F49)</f>
        <v>64.084000000000003</v>
      </c>
      <c r="G55" s="30"/>
    </row>
    <row r="56" spans="1:7" ht="17" thickTop="1" x14ac:dyDescent="0.2">
      <c r="A56" s="22" t="s">
        <v>93</v>
      </c>
      <c r="B56" s="169">
        <f>AVERAGE(B51:B54)</f>
        <v>68.627910714285719</v>
      </c>
      <c r="C56" s="39">
        <f>AVERAGE(C51:C53)</f>
        <v>82.606740740740733</v>
      </c>
      <c r="E56" s="20"/>
      <c r="G56" s="21"/>
    </row>
    <row r="57" spans="1:7" ht="17" thickBot="1" x14ac:dyDescent="0.25">
      <c r="A57" s="23" t="s">
        <v>94</v>
      </c>
      <c r="B57" s="24">
        <f>STDEV(B51:B54)/SQRT(3)</f>
        <v>6.7070209130161711</v>
      </c>
      <c r="C57" s="25">
        <f>STDEV(C51:C53)/SQRT(3)</f>
        <v>1.9934853417961444</v>
      </c>
      <c r="E57" s="22" t="s">
        <v>93</v>
      </c>
      <c r="F57" s="31">
        <f>AVERAGE(F51:F55)</f>
        <v>68.123955555555554</v>
      </c>
      <c r="G57" s="40">
        <f>AVERAGE(G51:G53)</f>
        <v>76.95218137254902</v>
      </c>
    </row>
    <row r="58" spans="1:7" ht="17" thickBot="1" x14ac:dyDescent="0.25">
      <c r="E58" s="23" t="s">
        <v>94</v>
      </c>
      <c r="F58" s="26">
        <f>STDEV(F51:F55)/SQRT(5)</f>
        <v>2.6963983526269599</v>
      </c>
      <c r="G58" s="27">
        <f>STDEV(G51:G52)/SQRT(3)</f>
        <v>2.7338526880452463</v>
      </c>
    </row>
    <row r="73" spans="2:24" x14ac:dyDescent="0.2">
      <c r="B73" s="166">
        <v>79.94</v>
      </c>
      <c r="C73" s="166">
        <v>69.239999999999995</v>
      </c>
      <c r="D73" s="166">
        <v>79.44</v>
      </c>
      <c r="E73" s="166">
        <v>71.25</v>
      </c>
      <c r="F73" s="166">
        <v>92.29</v>
      </c>
      <c r="G73" s="166">
        <v>74.349999999999994</v>
      </c>
      <c r="H73" s="166">
        <v>55.27</v>
      </c>
      <c r="I73" s="166">
        <v>72.209999999999994</v>
      </c>
      <c r="J73" s="166">
        <v>75.489999999999995</v>
      </c>
      <c r="K73" s="166">
        <v>75.59</v>
      </c>
      <c r="M73" s="150"/>
      <c r="N73" s="150"/>
      <c r="O73" s="150"/>
      <c r="P73" s="150"/>
      <c r="Q73" s="150"/>
      <c r="R73" s="150"/>
      <c r="S73" s="150"/>
      <c r="T73" s="150"/>
      <c r="U73" s="150"/>
      <c r="V73" s="150"/>
      <c r="W73" s="150"/>
      <c r="X73" s="150"/>
    </row>
    <row r="74" spans="2:24" x14ac:dyDescent="0.2">
      <c r="B74" s="166">
        <v>75.42</v>
      </c>
      <c r="C74" s="166">
        <v>100.9</v>
      </c>
      <c r="D74" s="166">
        <v>82.54</v>
      </c>
      <c r="E74" s="166">
        <v>60.97</v>
      </c>
      <c r="I74" s="150"/>
      <c r="J74" s="150"/>
      <c r="K74" s="150"/>
      <c r="L74" s="150"/>
    </row>
    <row r="75" spans="2:24" x14ac:dyDescent="0.2">
      <c r="B75" s="166">
        <v>60.43</v>
      </c>
      <c r="C75" s="166">
        <v>70.88</v>
      </c>
      <c r="D75" s="166">
        <v>58.46</v>
      </c>
      <c r="E75" s="166">
        <v>89.15</v>
      </c>
      <c r="F75" s="166">
        <v>57.8</v>
      </c>
      <c r="G75" s="166">
        <v>67.63</v>
      </c>
    </row>
    <row r="76" spans="2:24" x14ac:dyDescent="0.2">
      <c r="B76" s="166">
        <v>63.77</v>
      </c>
      <c r="C76" s="166">
        <v>48.72</v>
      </c>
      <c r="D76" s="166">
        <v>46.49</v>
      </c>
      <c r="E76" s="166">
        <v>65.8</v>
      </c>
      <c r="F76" s="166">
        <v>53.77</v>
      </c>
      <c r="G76" s="166">
        <v>52.77</v>
      </c>
      <c r="H76" s="166">
        <v>62.14</v>
      </c>
      <c r="I76" s="166">
        <v>42.52</v>
      </c>
    </row>
    <row r="81" spans="5:22" x14ac:dyDescent="0.2">
      <c r="E81" s="150"/>
      <c r="F81" s="150"/>
      <c r="G81" s="150"/>
      <c r="H81" s="150"/>
      <c r="M81" s="150"/>
      <c r="N81" s="150"/>
      <c r="O81" s="150"/>
      <c r="P81" s="150"/>
      <c r="Q81" s="150"/>
      <c r="R81" s="150"/>
      <c r="S81" s="150"/>
      <c r="T81" s="150"/>
      <c r="U81" s="150"/>
      <c r="V81" s="150"/>
    </row>
    <row r="82" spans="5:22" x14ac:dyDescent="0.2">
      <c r="I82" s="150"/>
      <c r="J82" s="150"/>
      <c r="K82" s="150"/>
      <c r="L82" s="150"/>
    </row>
  </sheetData>
  <mergeCells count="6">
    <mergeCell ref="Z1:AB1"/>
    <mergeCell ref="O1:Q1"/>
    <mergeCell ref="B1:C1"/>
    <mergeCell ref="F1:G1"/>
    <mergeCell ref="J1:L1"/>
    <mergeCell ref="T1:V1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A8D21-05E4-BB4B-A70D-DFF8AF0AF8D9}">
  <dimension ref="A1:CA199"/>
  <sheetViews>
    <sheetView topLeftCell="P90" zoomScale="75" zoomScaleNormal="50" workbookViewId="0">
      <selection activeCell="X112" sqref="X112"/>
    </sheetView>
  </sheetViews>
  <sheetFormatPr baseColWidth="10" defaultColWidth="8.83203125" defaultRowHeight="15" x14ac:dyDescent="0.2"/>
  <cols>
    <col min="1" max="1" width="23.83203125" style="43" customWidth="1"/>
    <col min="2" max="2" width="11" style="43" customWidth="1"/>
    <col min="3" max="3" width="11.1640625" style="43" customWidth="1"/>
    <col min="4" max="4" width="10.5" style="43" customWidth="1"/>
    <col min="5" max="11" width="11.1640625" style="43" customWidth="1"/>
    <col min="12" max="12" width="8.83203125" style="43"/>
    <col min="13" max="13" width="9.83203125" style="43" customWidth="1"/>
    <col min="14" max="14" width="10.1640625" style="43" customWidth="1"/>
    <col min="15" max="26" width="10.5" style="43" customWidth="1"/>
    <col min="27" max="27" width="8.83203125" style="43"/>
    <col min="28" max="31" width="10" style="43" customWidth="1"/>
    <col min="32" max="32" width="9.6640625" style="43" customWidth="1"/>
    <col min="33" max="48" width="10.33203125" style="43" customWidth="1"/>
    <col min="49" max="16384" width="8.83203125" style="43"/>
  </cols>
  <sheetData>
    <row r="1" spans="1:43" ht="16" x14ac:dyDescent="0.2">
      <c r="A1" s="49" t="s">
        <v>97</v>
      </c>
      <c r="B1" s="48" t="s">
        <v>98</v>
      </c>
      <c r="C1" s="48"/>
      <c r="D1" s="48"/>
      <c r="E1" s="48"/>
      <c r="F1" s="48"/>
      <c r="G1" s="48"/>
      <c r="H1" s="48"/>
      <c r="I1" s="48"/>
      <c r="J1" s="48"/>
      <c r="K1" s="48"/>
    </row>
    <row r="2" spans="1:43" ht="16" x14ac:dyDescent="0.2">
      <c r="A2" s="49" t="s">
        <v>99</v>
      </c>
      <c r="B2" s="48" t="s">
        <v>100</v>
      </c>
      <c r="C2" s="48"/>
      <c r="D2" s="48"/>
      <c r="E2" s="48"/>
      <c r="F2" s="48"/>
      <c r="G2" s="48"/>
      <c r="H2" s="48"/>
      <c r="I2" s="48"/>
      <c r="J2" s="48"/>
      <c r="K2" s="48"/>
    </row>
    <row r="3" spans="1:43" ht="16" x14ac:dyDescent="0.2">
      <c r="A3" s="49" t="s">
        <v>101</v>
      </c>
      <c r="B3" s="48" t="s">
        <v>102</v>
      </c>
      <c r="C3" s="48"/>
      <c r="D3" s="48"/>
      <c r="E3" s="48"/>
      <c r="F3" s="48"/>
      <c r="G3" s="48"/>
      <c r="H3" s="48"/>
      <c r="I3" s="48"/>
      <c r="J3" s="48"/>
      <c r="K3" s="48"/>
    </row>
    <row r="4" spans="1:43" x14ac:dyDescent="0.2">
      <c r="A4" s="49" t="s">
        <v>103</v>
      </c>
      <c r="B4" s="48" t="s">
        <v>104</v>
      </c>
      <c r="C4" s="48"/>
      <c r="D4" s="48"/>
      <c r="E4" s="48"/>
      <c r="F4" s="48"/>
      <c r="G4" s="48"/>
      <c r="H4" s="48"/>
      <c r="I4" s="48"/>
      <c r="J4" s="48"/>
      <c r="K4" s="48"/>
    </row>
    <row r="5" spans="1:43" ht="16" x14ac:dyDescent="0.2">
      <c r="A5" s="49" t="s">
        <v>105</v>
      </c>
      <c r="B5" s="48" t="s">
        <v>106</v>
      </c>
      <c r="C5" s="48"/>
      <c r="D5" s="48"/>
      <c r="E5" s="48"/>
      <c r="F5" s="48"/>
      <c r="G5" s="48"/>
      <c r="H5" s="48"/>
      <c r="I5" s="48"/>
      <c r="J5" s="48"/>
      <c r="K5" s="48"/>
    </row>
    <row r="6" spans="1:43" ht="16" x14ac:dyDescent="0.2">
      <c r="A6" s="49" t="s">
        <v>107</v>
      </c>
      <c r="B6" s="48" t="s">
        <v>108</v>
      </c>
      <c r="C6" s="48"/>
      <c r="D6" s="48"/>
      <c r="E6" s="48"/>
      <c r="F6" s="48"/>
      <c r="G6" s="48"/>
      <c r="H6" s="48"/>
      <c r="I6" s="48"/>
      <c r="J6" s="48"/>
      <c r="K6" s="48"/>
    </row>
    <row r="7" spans="1:43" ht="16" x14ac:dyDescent="0.2">
      <c r="A7" s="49" t="s">
        <v>109</v>
      </c>
      <c r="B7" s="48" t="s">
        <v>110</v>
      </c>
      <c r="C7" s="48"/>
      <c r="D7" s="48"/>
      <c r="E7" s="48"/>
      <c r="F7" s="48"/>
      <c r="G7" s="48"/>
      <c r="H7" s="48"/>
      <c r="I7" s="48"/>
      <c r="J7" s="48"/>
      <c r="K7" s="48"/>
    </row>
    <row r="8" spans="1:43" ht="16" x14ac:dyDescent="0.2">
      <c r="A8" s="49" t="s">
        <v>111</v>
      </c>
      <c r="B8" s="48" t="s">
        <v>112</v>
      </c>
      <c r="C8" s="48"/>
      <c r="D8" s="48"/>
      <c r="E8" s="48"/>
      <c r="F8" s="48"/>
      <c r="G8" s="48"/>
      <c r="H8" s="48"/>
      <c r="I8" s="48"/>
      <c r="J8" s="48"/>
      <c r="K8" s="48"/>
    </row>
    <row r="11" spans="1:43" s="49" customFormat="1" ht="21" x14ac:dyDescent="0.25">
      <c r="A11" s="147" t="s">
        <v>113</v>
      </c>
    </row>
    <row r="12" spans="1:43" x14ac:dyDescent="0.2">
      <c r="AL12" s="43" t="s">
        <v>114</v>
      </c>
    </row>
    <row r="13" spans="1:43" x14ac:dyDescent="0.2">
      <c r="A13" s="135" t="s">
        <v>115</v>
      </c>
    </row>
    <row r="14" spans="1:43" ht="16" customHeight="1" thickBot="1" x14ac:dyDescent="0.25">
      <c r="B14" s="209" t="s">
        <v>23</v>
      </c>
      <c r="C14" s="209"/>
      <c r="D14" s="209"/>
      <c r="E14" s="209"/>
      <c r="F14" s="209"/>
      <c r="G14" s="209"/>
      <c r="H14" s="209"/>
      <c r="I14" s="209"/>
      <c r="J14" s="209"/>
      <c r="K14" s="209"/>
      <c r="N14" s="126" t="s">
        <v>24</v>
      </c>
      <c r="O14" s="126"/>
      <c r="P14" s="126"/>
      <c r="Q14" s="126"/>
      <c r="T14" s="126" t="s">
        <v>25</v>
      </c>
      <c r="U14" s="126"/>
      <c r="V14" s="126"/>
      <c r="W14" s="126"/>
      <c r="X14" s="126"/>
      <c r="Y14" s="126"/>
      <c r="Z14" s="126"/>
      <c r="AC14" s="172" t="s">
        <v>26</v>
      </c>
      <c r="AD14" s="172"/>
      <c r="AE14" s="172"/>
      <c r="AF14" s="172"/>
      <c r="AG14" s="172"/>
      <c r="AH14" s="172"/>
      <c r="AI14" s="172"/>
      <c r="AL14" s="214" t="s">
        <v>115</v>
      </c>
      <c r="AM14" s="214"/>
      <c r="AN14" s="214"/>
      <c r="AO14" s="214"/>
      <c r="AP14" s="214"/>
      <c r="AQ14" s="214"/>
    </row>
    <row r="15" spans="1:43" ht="16" thickTop="1" x14ac:dyDescent="0.2">
      <c r="B15" s="43" t="s">
        <v>116</v>
      </c>
      <c r="C15" s="43" t="s">
        <v>117</v>
      </c>
      <c r="D15" s="43" t="s">
        <v>118</v>
      </c>
      <c r="E15" s="43" t="s">
        <v>119</v>
      </c>
      <c r="F15" s="43" t="s">
        <v>120</v>
      </c>
      <c r="G15" s="43" t="s">
        <v>121</v>
      </c>
      <c r="H15" s="43" t="s">
        <v>122</v>
      </c>
      <c r="I15" s="43" t="s">
        <v>123</v>
      </c>
      <c r="J15" s="43" t="s">
        <v>124</v>
      </c>
      <c r="K15" s="43" t="s">
        <v>125</v>
      </c>
      <c r="L15" s="127" t="s">
        <v>41</v>
      </c>
      <c r="N15" s="43" t="s">
        <v>116</v>
      </c>
      <c r="O15" s="43" t="s">
        <v>117</v>
      </c>
      <c r="P15" s="43" t="s">
        <v>118</v>
      </c>
      <c r="Q15" s="43" t="s">
        <v>119</v>
      </c>
      <c r="R15" s="127" t="s">
        <v>41</v>
      </c>
      <c r="T15" s="43" t="s">
        <v>116</v>
      </c>
      <c r="U15" s="43" t="s">
        <v>117</v>
      </c>
      <c r="V15" s="43" t="s">
        <v>118</v>
      </c>
      <c r="W15" s="43" t="s">
        <v>119</v>
      </c>
      <c r="X15" s="43" t="s">
        <v>120</v>
      </c>
      <c r="Y15" s="43" t="s">
        <v>126</v>
      </c>
      <c r="Z15" s="43" t="s">
        <v>127</v>
      </c>
      <c r="AA15" s="127" t="s">
        <v>41</v>
      </c>
      <c r="AC15" s="170" t="s">
        <v>116</v>
      </c>
      <c r="AD15" s="170" t="s">
        <v>117</v>
      </c>
      <c r="AE15" s="170" t="s">
        <v>118</v>
      </c>
      <c r="AF15" s="170" t="s">
        <v>119</v>
      </c>
      <c r="AG15" s="170" t="s">
        <v>126</v>
      </c>
      <c r="AH15" s="170" t="s">
        <v>127</v>
      </c>
      <c r="AI15" s="127" t="s">
        <v>41</v>
      </c>
      <c r="AO15" s="43" t="s">
        <v>41</v>
      </c>
      <c r="AP15" s="43" t="s">
        <v>94</v>
      </c>
      <c r="AQ15" s="43" t="s">
        <v>128</v>
      </c>
    </row>
    <row r="16" spans="1:43" x14ac:dyDescent="0.2">
      <c r="A16" s="43" t="s">
        <v>97</v>
      </c>
      <c r="B16" s="43">
        <v>374.86</v>
      </c>
      <c r="C16" s="43">
        <v>267.82</v>
      </c>
      <c r="D16" s="43">
        <v>755.17</v>
      </c>
      <c r="E16" s="43">
        <v>354.14</v>
      </c>
      <c r="F16" s="43">
        <v>245.34</v>
      </c>
      <c r="G16" s="43">
        <v>664.75</v>
      </c>
      <c r="H16" s="43">
        <v>380.85</v>
      </c>
      <c r="I16" s="43">
        <v>414.15</v>
      </c>
      <c r="J16" s="43">
        <v>1217.0999999999999</v>
      </c>
      <c r="K16" s="43">
        <v>262.26</v>
      </c>
      <c r="L16" s="44">
        <f>AVERAGE(B16:K16)</f>
        <v>493.64400000000006</v>
      </c>
      <c r="N16" s="43">
        <v>195.53</v>
      </c>
      <c r="O16" s="43">
        <v>249.19</v>
      </c>
      <c r="P16" s="43">
        <v>80.27</v>
      </c>
      <c r="Q16" s="43">
        <v>275.52</v>
      </c>
      <c r="R16" s="43">
        <f>AVERAGE(N16:Q16)</f>
        <v>200.1275</v>
      </c>
      <c r="T16" s="43">
        <v>1239.6300000000001</v>
      </c>
      <c r="U16" s="43">
        <v>1057.99</v>
      </c>
      <c r="V16" s="43">
        <v>746.04</v>
      </c>
      <c r="W16" s="43">
        <v>1839.08</v>
      </c>
      <c r="X16" s="43">
        <v>920.94</v>
      </c>
      <c r="Y16" s="43">
        <v>732.13</v>
      </c>
      <c r="Z16" s="43">
        <v>1295.51</v>
      </c>
      <c r="AA16" s="43">
        <f>AVERAGE(T16:Z16)</f>
        <v>1118.76</v>
      </c>
      <c r="AC16" s="170">
        <v>498.59</v>
      </c>
      <c r="AD16" s="170">
        <v>2058.7199999999998</v>
      </c>
      <c r="AE16" s="170">
        <v>873.27</v>
      </c>
      <c r="AF16" s="170">
        <v>1911.52</v>
      </c>
      <c r="AG16" s="170">
        <v>3014.44</v>
      </c>
      <c r="AH16" s="170">
        <v>1100.5</v>
      </c>
      <c r="AI16" s="171">
        <f t="shared" ref="AI16:AI23" si="0">AVERAGE(AC16:AH16)</f>
        <v>1576.1733333333334</v>
      </c>
      <c r="AL16" s="43" t="s">
        <v>97</v>
      </c>
      <c r="AO16" s="43">
        <f t="shared" ref="AO16:AO23" si="1">AVERAGE(L16,R16,AA16,AI16)</f>
        <v>847.17620833333331</v>
      </c>
      <c r="AP16" s="43">
        <f t="shared" ref="AP16:AP23" si="2">STDEV(L16,R16,AA16,AI16)/SQRT(4)</f>
        <v>309.41498797989578</v>
      </c>
      <c r="AQ16" s="43">
        <f>COUNT(B16:AA16)-3</f>
        <v>21</v>
      </c>
    </row>
    <row r="17" spans="1:49" x14ac:dyDescent="0.2">
      <c r="A17" s="43" t="s">
        <v>99</v>
      </c>
      <c r="B17" s="43">
        <v>272.39999999999998</v>
      </c>
      <c r="C17" s="43">
        <v>150.84</v>
      </c>
      <c r="D17" s="43">
        <v>493.62</v>
      </c>
      <c r="E17" s="43">
        <v>280.58999999999997</v>
      </c>
      <c r="F17" s="43">
        <v>157.06</v>
      </c>
      <c r="G17" s="43">
        <v>399.5</v>
      </c>
      <c r="H17" s="43">
        <v>253.67</v>
      </c>
      <c r="I17" s="43">
        <v>288.54000000000002</v>
      </c>
      <c r="J17" s="43">
        <v>907.11</v>
      </c>
      <c r="K17" s="43">
        <v>204.47</v>
      </c>
      <c r="L17" s="44">
        <f t="shared" ref="L17:L23" si="3">AVERAGE(B17:K17)</f>
        <v>340.78000000000003</v>
      </c>
      <c r="N17" s="43">
        <v>112.89</v>
      </c>
      <c r="O17" s="43">
        <v>143.1</v>
      </c>
      <c r="P17" s="43">
        <v>60.27</v>
      </c>
      <c r="Q17" s="43">
        <v>166.04</v>
      </c>
      <c r="R17" s="43">
        <f t="shared" ref="R17:R23" si="4">AVERAGE(N17:Q17)</f>
        <v>120.57499999999999</v>
      </c>
      <c r="T17" s="43">
        <v>899.69</v>
      </c>
      <c r="U17" s="43">
        <v>751.77</v>
      </c>
      <c r="V17" s="43">
        <v>517.98</v>
      </c>
      <c r="W17" s="43">
        <v>1134.82</v>
      </c>
      <c r="X17" s="43">
        <v>659.24</v>
      </c>
      <c r="Y17" s="43">
        <v>529.71</v>
      </c>
      <c r="Z17" s="43">
        <v>915.58</v>
      </c>
      <c r="AA17" s="43">
        <f t="shared" ref="AA17:AA23" si="5">AVERAGE(T17:Z17)</f>
        <v>772.68428571428569</v>
      </c>
      <c r="AC17" s="170">
        <v>411.82</v>
      </c>
      <c r="AD17" s="170">
        <v>1888.4</v>
      </c>
      <c r="AE17" s="170">
        <v>765.68</v>
      </c>
      <c r="AF17" s="170">
        <v>1629.76</v>
      </c>
      <c r="AG17" s="170">
        <v>2207.5300000000002</v>
      </c>
      <c r="AH17" s="170">
        <v>918.4</v>
      </c>
      <c r="AI17" s="171">
        <f t="shared" si="0"/>
        <v>1303.5983333333334</v>
      </c>
      <c r="AL17" s="43" t="s">
        <v>99</v>
      </c>
      <c r="AO17" s="43">
        <f t="shared" si="1"/>
        <v>634.40940476190474</v>
      </c>
      <c r="AP17" s="43">
        <f t="shared" si="2"/>
        <v>260.95622041554901</v>
      </c>
      <c r="AQ17" s="43">
        <f t="shared" ref="AQ17:AQ23" si="6">COUNT(B17:AA17)-3</f>
        <v>21</v>
      </c>
    </row>
    <row r="18" spans="1:49" x14ac:dyDescent="0.2">
      <c r="A18" s="43" t="s">
        <v>101</v>
      </c>
      <c r="B18" s="43">
        <v>53.82</v>
      </c>
      <c r="C18" s="43">
        <v>40.18</v>
      </c>
      <c r="D18" s="43">
        <v>53.3</v>
      </c>
      <c r="E18" s="43">
        <v>65.75</v>
      </c>
      <c r="F18" s="43">
        <v>44.34</v>
      </c>
      <c r="G18" s="43">
        <v>36.590000000000003</v>
      </c>
      <c r="H18" s="43">
        <v>46.88</v>
      </c>
      <c r="I18" s="43">
        <v>46.68</v>
      </c>
      <c r="J18" s="43">
        <v>57.95</v>
      </c>
      <c r="K18" s="43">
        <v>45.93</v>
      </c>
      <c r="L18" s="44">
        <f t="shared" si="3"/>
        <v>49.142000000000003</v>
      </c>
      <c r="N18" s="43">
        <v>43.18</v>
      </c>
      <c r="O18" s="43">
        <v>71.069999999999993</v>
      </c>
      <c r="P18" s="43">
        <v>49.75</v>
      </c>
      <c r="Q18" s="43">
        <v>38.6</v>
      </c>
      <c r="R18" s="43">
        <f t="shared" si="4"/>
        <v>50.65</v>
      </c>
      <c r="T18" s="43">
        <v>58.92</v>
      </c>
      <c r="U18" s="43">
        <v>42.31</v>
      </c>
      <c r="V18" s="43">
        <v>30.61</v>
      </c>
      <c r="W18" s="43">
        <v>43.62</v>
      </c>
      <c r="X18" s="43">
        <v>35.229999999999997</v>
      </c>
      <c r="Y18" s="43">
        <v>40.08</v>
      </c>
      <c r="Z18" s="43">
        <v>39.31</v>
      </c>
      <c r="AA18" s="43">
        <f t="shared" si="5"/>
        <v>41.44</v>
      </c>
      <c r="AC18" s="170">
        <v>43.44</v>
      </c>
      <c r="AD18" s="170">
        <v>30.1</v>
      </c>
      <c r="AE18" s="170">
        <v>34.869999999999997</v>
      </c>
      <c r="AF18" s="170">
        <v>42.69</v>
      </c>
      <c r="AG18" s="170">
        <v>37.82</v>
      </c>
      <c r="AH18" s="170">
        <v>34.21</v>
      </c>
      <c r="AI18" s="171">
        <f t="shared" si="0"/>
        <v>37.188333333333333</v>
      </c>
      <c r="AL18" s="98" t="s">
        <v>101</v>
      </c>
      <c r="AM18" s="97"/>
      <c r="AN18" s="97"/>
      <c r="AO18" s="97">
        <f t="shared" si="1"/>
        <v>44.605083333333333</v>
      </c>
      <c r="AP18" s="97">
        <f t="shared" si="2"/>
        <v>3.1904879905831689</v>
      </c>
      <c r="AQ18" s="97">
        <f t="shared" si="6"/>
        <v>21</v>
      </c>
    </row>
    <row r="19" spans="1:49" x14ac:dyDescent="0.2">
      <c r="A19" s="43" t="s">
        <v>103</v>
      </c>
      <c r="B19" s="43">
        <v>19.289200000000001</v>
      </c>
      <c r="C19" s="43">
        <v>14.2638</v>
      </c>
      <c r="D19" s="43">
        <v>23.866599999999998</v>
      </c>
      <c r="E19" s="43">
        <v>19.005099999999999</v>
      </c>
      <c r="F19" s="43">
        <v>14.398</v>
      </c>
      <c r="G19" s="43">
        <v>24.164899999999999</v>
      </c>
      <c r="H19" s="43">
        <v>14.401300000000001</v>
      </c>
      <c r="I19" s="43">
        <v>9.4946000000000002</v>
      </c>
      <c r="J19" s="43">
        <v>19.140499999999999</v>
      </c>
      <c r="K19" s="43">
        <v>11.073499999999999</v>
      </c>
      <c r="L19" s="44">
        <f t="shared" si="3"/>
        <v>16.909749999999999</v>
      </c>
      <c r="N19" s="43">
        <v>7.8582000000000001</v>
      </c>
      <c r="O19" s="43">
        <v>12.4725</v>
      </c>
      <c r="P19" s="43">
        <v>6.798</v>
      </c>
      <c r="Q19" s="43">
        <v>13.4991</v>
      </c>
      <c r="R19" s="43">
        <f t="shared" si="4"/>
        <v>10.15695</v>
      </c>
      <c r="T19" s="43">
        <v>18.509499999999999</v>
      </c>
      <c r="U19" s="43">
        <v>9.0357000000000003</v>
      </c>
      <c r="V19" s="43">
        <v>10.4719</v>
      </c>
      <c r="W19" s="43">
        <v>12.9537</v>
      </c>
      <c r="X19" s="43">
        <v>6.5774999999999997</v>
      </c>
      <c r="Y19" s="43">
        <v>9.1586999999999996</v>
      </c>
      <c r="Z19" s="43">
        <v>7.7426000000000004</v>
      </c>
      <c r="AA19" s="43">
        <f t="shared" si="5"/>
        <v>10.635657142857141</v>
      </c>
      <c r="AC19" s="170">
        <v>28.498699999999999</v>
      </c>
      <c r="AD19" s="170">
        <v>14.1136</v>
      </c>
      <c r="AE19" s="170">
        <v>10.032</v>
      </c>
      <c r="AF19" s="170">
        <v>18.723500000000001</v>
      </c>
      <c r="AG19" s="170">
        <v>7.7096999999999998</v>
      </c>
      <c r="AH19" s="170">
        <v>7.6246999999999998</v>
      </c>
      <c r="AI19" s="171">
        <f t="shared" si="0"/>
        <v>14.450366666666667</v>
      </c>
      <c r="AL19" s="43" t="s">
        <v>103</v>
      </c>
      <c r="AO19" s="43">
        <f t="shared" si="1"/>
        <v>13.038180952380952</v>
      </c>
      <c r="AP19" s="43">
        <f t="shared" si="2"/>
        <v>1.6087502353898147</v>
      </c>
      <c r="AQ19" s="43">
        <f t="shared" si="6"/>
        <v>21</v>
      </c>
    </row>
    <row r="20" spans="1:49" x14ac:dyDescent="0.2">
      <c r="A20" s="43" t="s">
        <v>105</v>
      </c>
      <c r="B20" s="43">
        <v>13.3703</v>
      </c>
      <c r="C20" s="43">
        <v>9.8869000000000007</v>
      </c>
      <c r="D20" s="43">
        <v>16.542999999999999</v>
      </c>
      <c r="E20" s="43">
        <v>13.173299999999999</v>
      </c>
      <c r="F20" s="43">
        <v>9.9799000000000007</v>
      </c>
      <c r="G20" s="43">
        <v>16.7498</v>
      </c>
      <c r="H20" s="43">
        <v>9.9822000000000006</v>
      </c>
      <c r="I20" s="43">
        <v>6.5811000000000002</v>
      </c>
      <c r="J20" s="43">
        <v>13.267200000000001</v>
      </c>
      <c r="K20" s="43">
        <v>7.6755000000000004</v>
      </c>
      <c r="L20" s="44">
        <f t="shared" si="3"/>
        <v>11.720920000000003</v>
      </c>
      <c r="N20" s="43">
        <v>5.4469000000000003</v>
      </c>
      <c r="O20" s="43">
        <v>8.6453000000000007</v>
      </c>
      <c r="P20" s="43">
        <v>4.7119999999999997</v>
      </c>
      <c r="Q20" s="43">
        <v>9.3567999999999998</v>
      </c>
      <c r="R20" s="43">
        <f t="shared" si="4"/>
        <v>7.0402500000000003</v>
      </c>
      <c r="T20" s="43">
        <v>12.829800000000001</v>
      </c>
      <c r="U20" s="43">
        <v>6.2630999999999997</v>
      </c>
      <c r="V20" s="43">
        <v>7.2586000000000004</v>
      </c>
      <c r="W20" s="43">
        <v>8.9787999999999997</v>
      </c>
      <c r="X20" s="43">
        <v>4.5591999999999997</v>
      </c>
      <c r="Y20" s="43">
        <v>6.3483000000000001</v>
      </c>
      <c r="Z20" s="43">
        <v>5.3666999999999998</v>
      </c>
      <c r="AA20" s="43">
        <f t="shared" si="5"/>
        <v>7.3720714285714291</v>
      </c>
      <c r="AC20" s="170">
        <v>19.753799999999998</v>
      </c>
      <c r="AD20" s="170">
        <v>9.7827999999999999</v>
      </c>
      <c r="AE20" s="170">
        <v>6.9537000000000004</v>
      </c>
      <c r="AF20" s="170">
        <v>12.9781</v>
      </c>
      <c r="AG20" s="170">
        <v>5.3440000000000003</v>
      </c>
      <c r="AH20" s="170">
        <v>5.2850000000000001</v>
      </c>
      <c r="AI20" s="171">
        <f t="shared" si="0"/>
        <v>10.016233333333332</v>
      </c>
      <c r="AL20" s="98" t="s">
        <v>105</v>
      </c>
      <c r="AM20" s="97"/>
      <c r="AN20" s="97"/>
      <c r="AO20" s="97">
        <f t="shared" si="1"/>
        <v>9.0373686904761907</v>
      </c>
      <c r="AP20" s="97">
        <f t="shared" si="2"/>
        <v>1.1150979648383554</v>
      </c>
      <c r="AQ20" s="97">
        <f t="shared" si="6"/>
        <v>21</v>
      </c>
    </row>
    <row r="21" spans="1:49" x14ac:dyDescent="0.2">
      <c r="A21" s="43" t="s">
        <v>107</v>
      </c>
      <c r="B21" s="43">
        <v>5.1799999999999999E-2</v>
      </c>
      <c r="C21" s="43">
        <v>7.0099999999999996E-2</v>
      </c>
      <c r="D21" s="43">
        <v>4.19E-2</v>
      </c>
      <c r="E21" s="43">
        <v>5.2600000000000001E-2</v>
      </c>
      <c r="F21" s="43">
        <v>6.9500000000000006E-2</v>
      </c>
      <c r="G21" s="43">
        <v>4.1399999999999999E-2</v>
      </c>
      <c r="H21" s="43">
        <v>6.9400000000000003E-2</v>
      </c>
      <c r="I21" s="43">
        <v>0.1053</v>
      </c>
      <c r="J21" s="43">
        <v>5.2200000000000003E-2</v>
      </c>
      <c r="K21" s="43">
        <v>9.0300000000000005E-2</v>
      </c>
      <c r="L21" s="44">
        <f t="shared" si="3"/>
        <v>6.4450000000000007E-2</v>
      </c>
      <c r="N21" s="43">
        <v>0.1273</v>
      </c>
      <c r="O21" s="43">
        <v>8.0199999999999994E-2</v>
      </c>
      <c r="P21" s="43">
        <v>0.14710000000000001</v>
      </c>
      <c r="Q21" s="43">
        <v>7.4099999999999999E-2</v>
      </c>
      <c r="R21" s="43">
        <f t="shared" si="4"/>
        <v>0.10717500000000001</v>
      </c>
      <c r="T21" s="43">
        <v>5.3999999999999999E-2</v>
      </c>
      <c r="U21" s="43">
        <v>0.11070000000000001</v>
      </c>
      <c r="V21" s="43">
        <v>9.5500000000000002E-2</v>
      </c>
      <c r="W21" s="43">
        <v>7.7200000000000005E-2</v>
      </c>
      <c r="X21" s="43">
        <v>0.152</v>
      </c>
      <c r="Y21" s="43">
        <v>0.10920000000000001</v>
      </c>
      <c r="Z21" s="43">
        <v>0.12920000000000001</v>
      </c>
      <c r="AA21" s="43">
        <f t="shared" si="5"/>
        <v>0.10397142857142856</v>
      </c>
      <c r="AC21" s="170">
        <v>3.5099999999999999E-2</v>
      </c>
      <c r="AD21" s="170">
        <v>7.0900000000000005E-2</v>
      </c>
      <c r="AE21" s="170">
        <v>9.9699999999999997E-2</v>
      </c>
      <c r="AF21" s="170">
        <v>5.3400000000000003E-2</v>
      </c>
      <c r="AG21" s="170">
        <v>0.12970000000000001</v>
      </c>
      <c r="AH21" s="170">
        <v>0.13120000000000001</v>
      </c>
      <c r="AI21" s="171">
        <f t="shared" si="0"/>
        <v>8.666666666666667E-2</v>
      </c>
      <c r="AL21" s="44" t="s">
        <v>107</v>
      </c>
      <c r="AO21" s="43">
        <f t="shared" si="1"/>
        <v>9.0565773809523811E-2</v>
      </c>
      <c r="AP21" s="43">
        <f t="shared" si="2"/>
        <v>9.8014227386617383E-3</v>
      </c>
      <c r="AQ21" s="43">
        <f t="shared" si="6"/>
        <v>21</v>
      </c>
    </row>
    <row r="22" spans="1:49" x14ac:dyDescent="0.2">
      <c r="A22" s="43" t="s">
        <v>109</v>
      </c>
      <c r="B22" s="43">
        <v>233.74</v>
      </c>
      <c r="C22" s="43">
        <v>224.61</v>
      </c>
      <c r="D22" s="43">
        <v>432.47</v>
      </c>
      <c r="E22" s="43">
        <v>146.18</v>
      </c>
      <c r="F22" s="43">
        <v>197.13</v>
      </c>
      <c r="G22" s="43">
        <v>692.4</v>
      </c>
      <c r="H22" s="43">
        <v>287.39999999999998</v>
      </c>
      <c r="I22" s="43">
        <v>329.53</v>
      </c>
      <c r="J22" s="43">
        <v>658.17</v>
      </c>
      <c r="K22" s="43">
        <v>240.66</v>
      </c>
      <c r="L22" s="44">
        <f t="shared" si="3"/>
        <v>344.22899999999998</v>
      </c>
      <c r="N22" s="43">
        <v>148.55000000000001</v>
      </c>
      <c r="O22" s="43">
        <v>58.26</v>
      </c>
      <c r="P22" s="43">
        <v>60.87</v>
      </c>
      <c r="Q22" s="43">
        <v>264.17</v>
      </c>
      <c r="R22" s="43">
        <f t="shared" si="4"/>
        <v>132.96250000000001</v>
      </c>
      <c r="T22" s="43">
        <v>627.24</v>
      </c>
      <c r="U22" s="43">
        <v>1025.05</v>
      </c>
      <c r="V22" s="43">
        <v>1173.99</v>
      </c>
      <c r="W22" s="43">
        <v>1466.94</v>
      </c>
      <c r="X22" s="43">
        <v>1211.8800000000001</v>
      </c>
      <c r="Y22" s="43">
        <v>792</v>
      </c>
      <c r="Z22" s="43">
        <v>1413.8</v>
      </c>
      <c r="AA22" s="43">
        <f t="shared" si="5"/>
        <v>1101.5571428571427</v>
      </c>
      <c r="AC22" s="170">
        <v>536.27</v>
      </c>
      <c r="AD22" s="170">
        <v>4384.49</v>
      </c>
      <c r="AE22" s="170">
        <v>1430.21</v>
      </c>
      <c r="AF22" s="170">
        <v>2187.77</v>
      </c>
      <c r="AG22" s="170">
        <v>3629.69</v>
      </c>
      <c r="AH22" s="170">
        <v>1766.48</v>
      </c>
      <c r="AI22" s="171">
        <f t="shared" si="0"/>
        <v>2322.4850000000001</v>
      </c>
      <c r="AL22" s="43" t="s">
        <v>109</v>
      </c>
      <c r="AO22" s="43">
        <f t="shared" si="1"/>
        <v>975.30841071428574</v>
      </c>
      <c r="AP22" s="43">
        <f t="shared" si="2"/>
        <v>494.85952223937068</v>
      </c>
      <c r="AQ22" s="43">
        <f t="shared" si="6"/>
        <v>21</v>
      </c>
    </row>
    <row r="23" spans="1:49" x14ac:dyDescent="0.2">
      <c r="A23" s="43" t="s">
        <v>111</v>
      </c>
      <c r="B23" s="43">
        <v>46.18</v>
      </c>
      <c r="C23" s="43">
        <v>59.82</v>
      </c>
      <c r="D23" s="43">
        <v>46.7</v>
      </c>
      <c r="E23" s="43">
        <v>34.25</v>
      </c>
      <c r="F23" s="43">
        <v>55.66</v>
      </c>
      <c r="G23" s="43">
        <v>63.41</v>
      </c>
      <c r="H23" s="43">
        <v>53.12</v>
      </c>
      <c r="I23" s="43">
        <v>53.32</v>
      </c>
      <c r="J23" s="43">
        <v>42.05</v>
      </c>
      <c r="K23" s="43">
        <v>54.07</v>
      </c>
      <c r="L23" s="44">
        <f t="shared" si="3"/>
        <v>50.857999999999997</v>
      </c>
      <c r="N23" s="43">
        <v>56.82</v>
      </c>
      <c r="O23" s="43">
        <v>28.93</v>
      </c>
      <c r="P23" s="43">
        <v>50.25</v>
      </c>
      <c r="Q23" s="43">
        <v>61.4</v>
      </c>
      <c r="R23" s="43">
        <f t="shared" si="4"/>
        <v>49.35</v>
      </c>
      <c r="T23" s="43">
        <v>41.08</v>
      </c>
      <c r="U23" s="43">
        <v>57.69</v>
      </c>
      <c r="V23" s="43">
        <v>69.39</v>
      </c>
      <c r="W23" s="43">
        <v>56.38</v>
      </c>
      <c r="X23" s="43">
        <v>64.77</v>
      </c>
      <c r="Y23" s="43">
        <v>59.92</v>
      </c>
      <c r="Z23" s="43">
        <v>60.69</v>
      </c>
      <c r="AA23" s="43">
        <f t="shared" si="5"/>
        <v>58.56</v>
      </c>
      <c r="AC23" s="170">
        <v>56.56</v>
      </c>
      <c r="AD23" s="170">
        <v>69.900000000000006</v>
      </c>
      <c r="AE23" s="170">
        <v>65.13</v>
      </c>
      <c r="AF23" s="170">
        <v>57.31</v>
      </c>
      <c r="AG23" s="170">
        <v>62.18</v>
      </c>
      <c r="AH23" s="170">
        <v>65.790000000000006</v>
      </c>
      <c r="AI23" s="171">
        <f t="shared" si="0"/>
        <v>62.811666666666667</v>
      </c>
      <c r="AL23" s="43" t="s">
        <v>111</v>
      </c>
      <c r="AO23" s="43">
        <f t="shared" si="1"/>
        <v>55.394916666666667</v>
      </c>
      <c r="AP23" s="43">
        <f t="shared" si="2"/>
        <v>3.1904879905831893</v>
      </c>
      <c r="AQ23" s="43">
        <f t="shared" si="6"/>
        <v>21</v>
      </c>
    </row>
    <row r="25" spans="1:49" x14ac:dyDescent="0.2">
      <c r="AW25" s="43" t="s">
        <v>73</v>
      </c>
    </row>
    <row r="26" spans="1:49" x14ac:dyDescent="0.2">
      <c r="A26" s="136" t="s">
        <v>129</v>
      </c>
      <c r="X26" s="45"/>
    </row>
    <row r="27" spans="1:49" ht="17" thickBot="1" x14ac:dyDescent="0.25">
      <c r="A27"/>
      <c r="B27" s="144" t="s">
        <v>23</v>
      </c>
      <c r="C27" s="144"/>
      <c r="D27" s="144"/>
      <c r="E27" s="144"/>
      <c r="F27" s="144"/>
      <c r="G27" s="144"/>
      <c r="H27" s="144"/>
      <c r="I27" s="144"/>
      <c r="J27" s="144"/>
      <c r="M27" s="149" t="s">
        <v>24</v>
      </c>
      <c r="N27" s="144"/>
      <c r="O27" s="144"/>
      <c r="P27" s="144"/>
      <c r="Q27" s="144"/>
      <c r="R27"/>
      <c r="T27" s="144" t="s">
        <v>25</v>
      </c>
      <c r="U27" s="144"/>
      <c r="V27" s="144"/>
      <c r="W27" s="144"/>
      <c r="X27" s="144"/>
      <c r="Y27" s="47"/>
      <c r="AL27" s="207" t="s">
        <v>129</v>
      </c>
      <c r="AM27" s="207"/>
      <c r="AN27" s="207"/>
      <c r="AO27" s="207"/>
      <c r="AP27" s="207"/>
      <c r="AQ27" s="207"/>
      <c r="AR27" s="207"/>
    </row>
    <row r="28" spans="1:49" ht="17" thickTop="1" x14ac:dyDescent="0.2">
      <c r="A28"/>
      <c r="B28" t="s">
        <v>116</v>
      </c>
      <c r="C28" t="s">
        <v>117</v>
      </c>
      <c r="D28" t="s">
        <v>118</v>
      </c>
      <c r="E28" t="s">
        <v>119</v>
      </c>
      <c r="F28" t="s">
        <v>120</v>
      </c>
      <c r="G28" t="s">
        <v>126</v>
      </c>
      <c r="H28" t="s">
        <v>127</v>
      </c>
      <c r="I28" t="s">
        <v>130</v>
      </c>
      <c r="J28" t="s">
        <v>131</v>
      </c>
      <c r="K28" s="138" t="s">
        <v>41</v>
      </c>
      <c r="M28" t="s">
        <v>132</v>
      </c>
      <c r="N28" t="s">
        <v>133</v>
      </c>
      <c r="O28" t="s">
        <v>134</v>
      </c>
      <c r="P28" t="s">
        <v>135</v>
      </c>
      <c r="Q28" t="s">
        <v>136</v>
      </c>
      <c r="R28" s="138" t="s">
        <v>41</v>
      </c>
      <c r="T28" t="s">
        <v>116</v>
      </c>
      <c r="U28" t="s">
        <v>117</v>
      </c>
      <c r="V28" t="s">
        <v>118</v>
      </c>
      <c r="W28" t="s">
        <v>119</v>
      </c>
      <c r="X28" t="s">
        <v>120</v>
      </c>
      <c r="Y28" s="138" t="s">
        <v>41</v>
      </c>
      <c r="Z28" s="145"/>
      <c r="AO28" s="43" t="s">
        <v>41</v>
      </c>
      <c r="AP28" s="43" t="s">
        <v>94</v>
      </c>
      <c r="AQ28" s="43" t="s">
        <v>128</v>
      </c>
    </row>
    <row r="29" spans="1:49" ht="16" x14ac:dyDescent="0.2">
      <c r="A29" t="s">
        <v>97</v>
      </c>
      <c r="B29">
        <v>7829.95</v>
      </c>
      <c r="C29">
        <v>15352.56</v>
      </c>
      <c r="D29">
        <v>10936.42</v>
      </c>
      <c r="E29">
        <v>12815.15</v>
      </c>
      <c r="F29">
        <v>9928.2199999999993</v>
      </c>
      <c r="G29">
        <v>6643.52</v>
      </c>
      <c r="H29">
        <v>10618.25</v>
      </c>
      <c r="I29">
        <v>30551.66</v>
      </c>
      <c r="J29">
        <v>6226.35</v>
      </c>
      <c r="K29" s="44">
        <f>AVERAGE(B29:J29)</f>
        <v>12322.453333333335</v>
      </c>
      <c r="M29">
        <v>6305.52</v>
      </c>
      <c r="N29">
        <v>20095.45</v>
      </c>
      <c r="O29">
        <v>14801.24</v>
      </c>
      <c r="P29">
        <v>8252.91</v>
      </c>
      <c r="Q29">
        <v>4278.7700000000004</v>
      </c>
      <c r="R29" s="1">
        <f>AVERAGE(M29:Q29)</f>
        <v>10746.778</v>
      </c>
      <c r="T29">
        <v>12122.56</v>
      </c>
      <c r="U29">
        <v>8515.7900000000009</v>
      </c>
      <c r="V29">
        <v>3414.81</v>
      </c>
      <c r="W29">
        <v>2935.19</v>
      </c>
      <c r="X29">
        <v>5309.73</v>
      </c>
      <c r="Y29" s="44">
        <f>AVERAGE(T29:X29)</f>
        <v>6459.616</v>
      </c>
      <c r="Z29" s="44"/>
      <c r="AL29" s="43" t="s">
        <v>97</v>
      </c>
      <c r="AO29" s="43">
        <f>AVERAGE(Y29,R29,K29)</f>
        <v>9842.9491111111111</v>
      </c>
      <c r="AP29" s="43">
        <f>STDEV(Y29,R29,K29)/SQRT(3)</f>
        <v>1751.7510662738152</v>
      </c>
      <c r="AQ29" s="43">
        <f>COUNT(B29:AA29)-3</f>
        <v>19</v>
      </c>
    </row>
    <row r="30" spans="1:49" ht="16" x14ac:dyDescent="0.2">
      <c r="A30" t="s">
        <v>99</v>
      </c>
      <c r="B30">
        <v>6510.72</v>
      </c>
      <c r="C30">
        <v>13181.05</v>
      </c>
      <c r="D30">
        <v>7894.01</v>
      </c>
      <c r="E30">
        <v>10238.11</v>
      </c>
      <c r="F30">
        <v>6687.06</v>
      </c>
      <c r="G30">
        <v>5042.16</v>
      </c>
      <c r="H30">
        <v>8068.02</v>
      </c>
      <c r="I30">
        <v>22532.83</v>
      </c>
      <c r="J30">
        <v>4595.07</v>
      </c>
      <c r="K30" s="44">
        <f t="shared" ref="K30:K36" si="7">AVERAGE(B30:J30)</f>
        <v>9416.5588888888888</v>
      </c>
      <c r="M30">
        <v>4760.13</v>
      </c>
      <c r="N30">
        <v>16628.05</v>
      </c>
      <c r="O30">
        <v>13740.53</v>
      </c>
      <c r="P30">
        <v>5826.45</v>
      </c>
      <c r="Q30">
        <v>2813.5</v>
      </c>
      <c r="R30" s="1">
        <f t="shared" ref="R30:R36" si="8">AVERAGE(M30:Q30)</f>
        <v>8753.732</v>
      </c>
      <c r="T30">
        <v>8896.19</v>
      </c>
      <c r="U30">
        <v>6057.79</v>
      </c>
      <c r="V30">
        <v>2409.62</v>
      </c>
      <c r="W30">
        <v>1793.65</v>
      </c>
      <c r="X30">
        <v>3715.48</v>
      </c>
      <c r="Y30" s="44">
        <f t="shared" ref="Y30:Y36" si="9">AVERAGE(T30:X30)</f>
        <v>4574.5460000000003</v>
      </c>
      <c r="Z30" s="44"/>
      <c r="AL30" s="43" t="s">
        <v>99</v>
      </c>
      <c r="AO30" s="43">
        <f t="shared" ref="AO30:AO36" si="10">AVERAGE(Y30,R30,K30)</f>
        <v>7581.6122962962954</v>
      </c>
      <c r="AP30" s="43">
        <f t="shared" ref="AP30:AP36" si="11">STDEV(Y30,R30,K30)/SQRT(3)</f>
        <v>1515.6594443673025</v>
      </c>
      <c r="AQ30" s="43">
        <f t="shared" ref="AQ30:AQ36" si="12">COUNT(B30:AA30)-3</f>
        <v>19</v>
      </c>
    </row>
    <row r="31" spans="1:49" ht="16" x14ac:dyDescent="0.2">
      <c r="A31" t="s">
        <v>101</v>
      </c>
      <c r="B31">
        <v>73.22</v>
      </c>
      <c r="C31">
        <v>66.239999999999995</v>
      </c>
      <c r="D31">
        <v>54.06</v>
      </c>
      <c r="E31">
        <v>66.489999999999995</v>
      </c>
      <c r="F31">
        <v>52.42</v>
      </c>
      <c r="G31">
        <v>53.54</v>
      </c>
      <c r="H31">
        <v>55.47</v>
      </c>
      <c r="I31">
        <v>56.36</v>
      </c>
      <c r="J31">
        <v>56.63</v>
      </c>
      <c r="K31" s="44">
        <f t="shared" si="7"/>
        <v>59.381111111111117</v>
      </c>
      <c r="M31">
        <v>71.86</v>
      </c>
      <c r="N31">
        <v>57.72</v>
      </c>
      <c r="O31">
        <v>52.83</v>
      </c>
      <c r="P31">
        <v>53.05</v>
      </c>
      <c r="Q31">
        <v>54.27</v>
      </c>
      <c r="R31" s="1">
        <f t="shared" si="8"/>
        <v>57.945999999999991</v>
      </c>
      <c r="T31">
        <v>48.14</v>
      </c>
      <c r="U31">
        <v>66.83</v>
      </c>
      <c r="V31">
        <v>61.22</v>
      </c>
      <c r="W31">
        <v>67.760000000000005</v>
      </c>
      <c r="X31">
        <v>51.56</v>
      </c>
      <c r="Y31" s="44">
        <f t="shared" si="9"/>
        <v>59.101999999999997</v>
      </c>
      <c r="Z31" s="44"/>
      <c r="AL31" s="98" t="s">
        <v>101</v>
      </c>
      <c r="AM31" s="97"/>
      <c r="AN31" s="97"/>
      <c r="AO31" s="97">
        <f t="shared" si="10"/>
        <v>58.809703703703697</v>
      </c>
      <c r="AP31" s="97">
        <f t="shared" si="11"/>
        <v>0.43930392627809578</v>
      </c>
      <c r="AQ31" s="97">
        <f t="shared" si="12"/>
        <v>19</v>
      </c>
    </row>
    <row r="32" spans="1:49" ht="16" x14ac:dyDescent="0.2">
      <c r="A32" t="s">
        <v>103</v>
      </c>
      <c r="B32">
        <v>21.941500000000001</v>
      </c>
      <c r="C32">
        <v>16.624500000000001</v>
      </c>
      <c r="D32">
        <v>11.8468</v>
      </c>
      <c r="E32">
        <v>20.616800000000001</v>
      </c>
      <c r="F32">
        <v>16.178799999999999</v>
      </c>
      <c r="G32">
        <v>16.5808</v>
      </c>
      <c r="H32">
        <v>18.821999999999999</v>
      </c>
      <c r="I32">
        <v>12.6107</v>
      </c>
      <c r="J32">
        <v>9.8528000000000002</v>
      </c>
      <c r="K32" s="44">
        <f t="shared" si="7"/>
        <v>16.119411111111113</v>
      </c>
      <c r="M32">
        <v>16.301600000000001</v>
      </c>
      <c r="N32">
        <v>21.570900000000002</v>
      </c>
      <c r="O32">
        <v>14.4293</v>
      </c>
      <c r="P32">
        <v>17.317</v>
      </c>
      <c r="Q32">
        <v>9.4880999999999993</v>
      </c>
      <c r="R32" s="1">
        <f t="shared" si="8"/>
        <v>15.82138</v>
      </c>
      <c r="T32">
        <v>10.755100000000001</v>
      </c>
      <c r="U32">
        <v>10.991199999999999</v>
      </c>
      <c r="V32">
        <v>12.3817</v>
      </c>
      <c r="W32">
        <v>9.7132000000000005</v>
      </c>
      <c r="X32">
        <v>8.7484999999999999</v>
      </c>
      <c r="Y32" s="44">
        <f t="shared" si="9"/>
        <v>10.517939999999999</v>
      </c>
      <c r="Z32" s="44"/>
      <c r="AL32" s="43" t="s">
        <v>103</v>
      </c>
      <c r="AO32" s="43">
        <f t="shared" si="10"/>
        <v>14.152910370370371</v>
      </c>
      <c r="AP32" s="43">
        <f t="shared" si="11"/>
        <v>1.8195203425537212</v>
      </c>
      <c r="AQ32" s="43">
        <f t="shared" si="12"/>
        <v>19</v>
      </c>
    </row>
    <row r="33" spans="1:67" ht="16" x14ac:dyDescent="0.2">
      <c r="A33" t="s">
        <v>105</v>
      </c>
      <c r="B33">
        <v>15.2087</v>
      </c>
      <c r="C33">
        <v>11.523199999999999</v>
      </c>
      <c r="D33">
        <v>8.2116000000000007</v>
      </c>
      <c r="E33">
        <v>14.2905</v>
      </c>
      <c r="F33">
        <v>11.2143</v>
      </c>
      <c r="G33">
        <v>11.492900000000001</v>
      </c>
      <c r="H33">
        <v>13.0464</v>
      </c>
      <c r="I33">
        <v>8.7409999999999997</v>
      </c>
      <c r="J33">
        <v>6.8293999999999997</v>
      </c>
      <c r="K33" s="44">
        <f t="shared" si="7"/>
        <v>11.173111111111114</v>
      </c>
      <c r="M33">
        <v>11.2994</v>
      </c>
      <c r="N33">
        <v>14.9518</v>
      </c>
      <c r="O33">
        <v>10.0016</v>
      </c>
      <c r="P33">
        <v>12.0032</v>
      </c>
      <c r="Q33">
        <v>6.5766999999999998</v>
      </c>
      <c r="R33" s="1">
        <f t="shared" si="8"/>
        <v>10.96654</v>
      </c>
      <c r="T33">
        <v>7.4549000000000003</v>
      </c>
      <c r="U33">
        <v>7.6185</v>
      </c>
      <c r="V33">
        <v>8.5823999999999998</v>
      </c>
      <c r="W33">
        <v>6.7327000000000004</v>
      </c>
      <c r="X33">
        <v>6.0640000000000001</v>
      </c>
      <c r="Y33" s="44">
        <f t="shared" si="9"/>
        <v>7.2904999999999998</v>
      </c>
      <c r="Z33" s="44"/>
      <c r="AL33" s="98" t="s">
        <v>105</v>
      </c>
      <c r="AM33" s="97"/>
      <c r="AN33" s="97"/>
      <c r="AO33" s="97">
        <f t="shared" si="10"/>
        <v>9.8100503703703712</v>
      </c>
      <c r="AP33" s="97">
        <f t="shared" si="11"/>
        <v>1.2611857459829225</v>
      </c>
      <c r="AQ33" s="97">
        <f t="shared" si="12"/>
        <v>19</v>
      </c>
    </row>
    <row r="34" spans="1:67" ht="16" x14ac:dyDescent="0.2">
      <c r="A34" t="s">
        <v>107</v>
      </c>
      <c r="B34">
        <v>4.5600000000000002E-2</v>
      </c>
      <c r="C34">
        <v>6.0199999999999997E-2</v>
      </c>
      <c r="D34">
        <v>8.4400000000000003E-2</v>
      </c>
      <c r="E34">
        <v>4.8500000000000001E-2</v>
      </c>
      <c r="F34">
        <v>6.1800000000000001E-2</v>
      </c>
      <c r="G34">
        <v>6.0299999999999999E-2</v>
      </c>
      <c r="H34">
        <v>5.3100000000000001E-2</v>
      </c>
      <c r="I34">
        <v>7.9299999999999995E-2</v>
      </c>
      <c r="J34">
        <v>0.10150000000000001</v>
      </c>
      <c r="K34" s="44">
        <f t="shared" si="7"/>
        <v>6.6077777777777777E-2</v>
      </c>
      <c r="M34">
        <v>6.13E-2</v>
      </c>
      <c r="N34">
        <v>4.6399999999999997E-2</v>
      </c>
      <c r="O34">
        <v>6.93E-2</v>
      </c>
      <c r="P34">
        <v>5.7700000000000001E-2</v>
      </c>
      <c r="Q34">
        <v>0.10539999999999999</v>
      </c>
      <c r="R34" s="1">
        <f t="shared" si="8"/>
        <v>6.8019999999999997E-2</v>
      </c>
      <c r="T34">
        <v>9.2999999999999999E-2</v>
      </c>
      <c r="U34">
        <v>9.0999999999999998E-2</v>
      </c>
      <c r="V34">
        <v>8.0799999999999997E-2</v>
      </c>
      <c r="W34">
        <v>0.10299999999999999</v>
      </c>
      <c r="X34">
        <v>0.1143</v>
      </c>
      <c r="Y34" s="44">
        <f t="shared" si="9"/>
        <v>9.6419999999999992E-2</v>
      </c>
      <c r="Z34" s="44"/>
      <c r="AL34" s="44" t="s">
        <v>107</v>
      </c>
      <c r="AO34" s="43">
        <f t="shared" si="10"/>
        <v>7.683925925925926E-2</v>
      </c>
      <c r="AP34" s="43">
        <f t="shared" si="11"/>
        <v>9.8064113850276809E-3</v>
      </c>
      <c r="AQ34" s="43">
        <f t="shared" si="12"/>
        <v>19</v>
      </c>
    </row>
    <row r="35" spans="1:67" ht="16" x14ac:dyDescent="0.2">
      <c r="A35" t="s">
        <v>109</v>
      </c>
      <c r="B35">
        <v>2381.4899999999998</v>
      </c>
      <c r="C35">
        <v>6717.92</v>
      </c>
      <c r="D35">
        <v>6707.26</v>
      </c>
      <c r="E35">
        <v>5158.78</v>
      </c>
      <c r="F35">
        <v>6069.39</v>
      </c>
      <c r="G35">
        <v>4375.58</v>
      </c>
      <c r="H35">
        <v>6478.11</v>
      </c>
      <c r="I35">
        <v>17445.75</v>
      </c>
      <c r="J35">
        <v>3519.83</v>
      </c>
      <c r="K35" s="44">
        <f t="shared" si="7"/>
        <v>6539.3455555555556</v>
      </c>
      <c r="M35">
        <v>1864.32</v>
      </c>
      <c r="N35">
        <v>12178.85</v>
      </c>
      <c r="O35">
        <v>12270.08</v>
      </c>
      <c r="P35">
        <v>5156.72</v>
      </c>
      <c r="Q35">
        <v>2370.73</v>
      </c>
      <c r="R35" s="1">
        <f t="shared" si="8"/>
        <v>6768.1400000000012</v>
      </c>
      <c r="T35">
        <v>9584.94</v>
      </c>
      <c r="U35">
        <v>3006.54</v>
      </c>
      <c r="V35">
        <v>1526.3</v>
      </c>
      <c r="W35">
        <v>853.6</v>
      </c>
      <c r="X35">
        <v>3491.33</v>
      </c>
      <c r="Y35" s="44">
        <f t="shared" si="9"/>
        <v>3692.5419999999999</v>
      </c>
      <c r="Z35" s="44"/>
      <c r="AL35" s="43" t="s">
        <v>109</v>
      </c>
      <c r="AO35" s="43">
        <f t="shared" si="10"/>
        <v>5666.6758518518518</v>
      </c>
      <c r="AP35" s="43">
        <f t="shared" si="11"/>
        <v>989.27415701660482</v>
      </c>
      <c r="AQ35" s="43">
        <f t="shared" si="12"/>
        <v>19</v>
      </c>
    </row>
    <row r="36" spans="1:67" ht="16" x14ac:dyDescent="0.2">
      <c r="A36" t="s">
        <v>111</v>
      </c>
      <c r="B36">
        <v>26.78</v>
      </c>
      <c r="C36">
        <v>33.76</v>
      </c>
      <c r="D36">
        <v>45.94</v>
      </c>
      <c r="E36">
        <v>33.51</v>
      </c>
      <c r="F36">
        <v>47.58</v>
      </c>
      <c r="G36">
        <v>46.46</v>
      </c>
      <c r="H36">
        <v>44.53</v>
      </c>
      <c r="I36">
        <v>43.64</v>
      </c>
      <c r="J36">
        <v>43.37</v>
      </c>
      <c r="K36" s="44">
        <f t="shared" si="7"/>
        <v>40.61888888888889</v>
      </c>
      <c r="M36">
        <v>28.14</v>
      </c>
      <c r="N36">
        <v>42.28</v>
      </c>
      <c r="O36">
        <v>47.17</v>
      </c>
      <c r="P36">
        <v>46.95</v>
      </c>
      <c r="Q36">
        <v>45.73</v>
      </c>
      <c r="R36" s="1">
        <f t="shared" si="8"/>
        <v>42.054000000000002</v>
      </c>
      <c r="T36">
        <v>51.86</v>
      </c>
      <c r="U36">
        <v>33.17</v>
      </c>
      <c r="V36">
        <v>38.78</v>
      </c>
      <c r="W36">
        <v>32.24</v>
      </c>
      <c r="X36">
        <v>48.44</v>
      </c>
      <c r="Y36" s="44">
        <f t="shared" si="9"/>
        <v>40.898000000000003</v>
      </c>
      <c r="Z36" s="44"/>
      <c r="AL36" s="43" t="s">
        <v>111</v>
      </c>
      <c r="AO36" s="43">
        <f t="shared" si="10"/>
        <v>41.190296296296296</v>
      </c>
      <c r="AP36" s="43">
        <f t="shared" si="11"/>
        <v>0.43930392627809184</v>
      </c>
      <c r="AQ36" s="43">
        <f t="shared" si="12"/>
        <v>19</v>
      </c>
    </row>
    <row r="37" spans="1:67" ht="16" x14ac:dyDescent="0.2"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9" spans="1:67" x14ac:dyDescent="0.2">
      <c r="A39" s="128" t="s">
        <v>137</v>
      </c>
      <c r="AV39" s="45"/>
      <c r="AW39" s="45"/>
      <c r="AX39" s="45"/>
      <c r="AY39" s="45"/>
      <c r="AZ39" s="45"/>
      <c r="BC39" s="128" t="s">
        <v>137</v>
      </c>
      <c r="BD39" s="140"/>
      <c r="BE39" s="140"/>
      <c r="BF39" s="140"/>
      <c r="BG39" s="140"/>
      <c r="BH39" s="140"/>
      <c r="BI39" s="140"/>
      <c r="BJ39" s="140"/>
      <c r="BK39" s="140"/>
      <c r="BL39" s="140"/>
      <c r="BM39" s="140"/>
      <c r="BN39" s="140"/>
      <c r="BO39" s="140"/>
    </row>
    <row r="40" spans="1:67" ht="16" thickBot="1" x14ac:dyDescent="0.25">
      <c r="B40" s="209" t="s">
        <v>23</v>
      </c>
      <c r="C40" s="209"/>
      <c r="D40" s="209"/>
      <c r="E40" s="209"/>
      <c r="F40" s="209"/>
      <c r="G40" s="209"/>
      <c r="H40" s="209"/>
      <c r="I40" s="209"/>
      <c r="J40" s="209"/>
      <c r="K40" s="209"/>
      <c r="L40" s="209"/>
      <c r="M40" s="209"/>
      <c r="N40" s="209"/>
      <c r="O40" s="209"/>
      <c r="P40" s="209"/>
      <c r="Q40" s="209"/>
      <c r="R40" s="209"/>
      <c r="S40" s="209"/>
      <c r="V40" s="125" t="s">
        <v>24</v>
      </c>
      <c r="W40" s="125"/>
      <c r="X40" s="125"/>
      <c r="Y40" s="125"/>
      <c r="Z40" s="125"/>
      <c r="AA40" s="125"/>
      <c r="AD40" s="125" t="s">
        <v>25</v>
      </c>
      <c r="AE40" s="125"/>
      <c r="AF40" s="125"/>
      <c r="AG40" s="125"/>
      <c r="AJ40" s="125" t="s">
        <v>26</v>
      </c>
      <c r="AK40" s="125"/>
      <c r="AL40" s="125"/>
      <c r="AM40" s="125"/>
      <c r="AN40" s="125"/>
      <c r="AO40" s="125"/>
      <c r="AP40" s="125"/>
      <c r="AQ40" s="125"/>
      <c r="AR40" s="125"/>
      <c r="AS40" s="125"/>
      <c r="AT40" s="47"/>
      <c r="AV40" s="125" t="s">
        <v>27</v>
      </c>
      <c r="AW40" s="125"/>
      <c r="AX40" s="125"/>
      <c r="AY40" s="125"/>
      <c r="AZ40" s="125"/>
      <c r="BC40" s="139" t="s">
        <v>138</v>
      </c>
      <c r="BJ40" s="139" t="s">
        <v>139</v>
      </c>
      <c r="BN40" s="139" t="s">
        <v>140</v>
      </c>
    </row>
    <row r="41" spans="1:67" ht="16" thickTop="1" x14ac:dyDescent="0.2">
      <c r="B41" s="43" t="s">
        <v>116</v>
      </c>
      <c r="C41" s="43" t="s">
        <v>117</v>
      </c>
      <c r="D41" s="43" t="s">
        <v>118</v>
      </c>
      <c r="E41" s="43" t="s">
        <v>119</v>
      </c>
      <c r="F41" s="43" t="s">
        <v>126</v>
      </c>
      <c r="G41" s="43" t="s">
        <v>127</v>
      </c>
      <c r="H41" s="43" t="s">
        <v>130</v>
      </c>
      <c r="I41" s="43" t="s">
        <v>131</v>
      </c>
      <c r="J41" s="43" t="s">
        <v>132</v>
      </c>
      <c r="K41" s="43" t="s">
        <v>133</v>
      </c>
      <c r="L41" s="43" t="s">
        <v>134</v>
      </c>
      <c r="M41" s="43" t="s">
        <v>141</v>
      </c>
      <c r="N41" s="43" t="s">
        <v>135</v>
      </c>
      <c r="O41" s="43" t="s">
        <v>136</v>
      </c>
      <c r="P41" s="43" t="s">
        <v>142</v>
      </c>
      <c r="Q41" s="43" t="s">
        <v>143</v>
      </c>
      <c r="R41" s="43" t="s">
        <v>144</v>
      </c>
      <c r="S41" s="43" t="s">
        <v>145</v>
      </c>
      <c r="T41" s="138" t="s">
        <v>41</v>
      </c>
      <c r="V41" s="43" t="s">
        <v>116</v>
      </c>
      <c r="W41" s="43" t="s">
        <v>117</v>
      </c>
      <c r="X41" s="43" t="s">
        <v>118</v>
      </c>
      <c r="Y41" s="43" t="s">
        <v>126</v>
      </c>
      <c r="Z41" s="43" t="s">
        <v>127</v>
      </c>
      <c r="AA41" s="43" t="s">
        <v>130</v>
      </c>
      <c r="AB41" s="138" t="s">
        <v>41</v>
      </c>
      <c r="AD41" s="43" t="s">
        <v>116</v>
      </c>
      <c r="AE41" s="43" t="s">
        <v>117</v>
      </c>
      <c r="AF41" s="43" t="s">
        <v>118</v>
      </c>
      <c r="AG41" s="43" t="s">
        <v>119</v>
      </c>
      <c r="AH41" s="138" t="s">
        <v>41</v>
      </c>
      <c r="AJ41" s="43" t="s">
        <v>116</v>
      </c>
      <c r="AK41" s="43" t="s">
        <v>117</v>
      </c>
      <c r="AL41" s="43" t="s">
        <v>118</v>
      </c>
      <c r="AM41" s="43" t="s">
        <v>119</v>
      </c>
      <c r="AN41" s="43" t="s">
        <v>120</v>
      </c>
      <c r="AO41" s="43" t="s">
        <v>121</v>
      </c>
      <c r="AP41" s="43" t="s">
        <v>122</v>
      </c>
      <c r="AQ41" s="43" t="s">
        <v>123</v>
      </c>
      <c r="AR41" s="43" t="s">
        <v>124</v>
      </c>
      <c r="AS41" s="43" t="s">
        <v>125</v>
      </c>
      <c r="AT41" s="138" t="s">
        <v>41</v>
      </c>
      <c r="AV41" s="43" t="s">
        <v>116</v>
      </c>
      <c r="AW41" s="43" t="s">
        <v>117</v>
      </c>
      <c r="AX41" s="43" t="s">
        <v>118</v>
      </c>
      <c r="AY41" s="43" t="s">
        <v>119</v>
      </c>
      <c r="AZ41" s="43" t="s">
        <v>120</v>
      </c>
      <c r="BA41" s="138" t="s">
        <v>41</v>
      </c>
      <c r="BF41" s="43" t="s">
        <v>41</v>
      </c>
      <c r="BG41" s="43" t="s">
        <v>94</v>
      </c>
      <c r="BH41" s="43" t="s">
        <v>128</v>
      </c>
      <c r="BJ41" s="43" t="s">
        <v>41</v>
      </c>
      <c r="BK41" s="43" t="s">
        <v>94</v>
      </c>
      <c r="BN41" s="43" t="s">
        <v>41</v>
      </c>
      <c r="BO41" s="43" t="s">
        <v>94</v>
      </c>
    </row>
    <row r="42" spans="1:67" x14ac:dyDescent="0.2">
      <c r="A42" s="43" t="s">
        <v>97</v>
      </c>
      <c r="B42" s="43">
        <v>127.2</v>
      </c>
      <c r="C42" s="43">
        <v>77.430000000000007</v>
      </c>
      <c r="D42" s="43">
        <v>121.68</v>
      </c>
      <c r="E42" s="43">
        <v>37.409999999999997</v>
      </c>
      <c r="F42" s="43">
        <v>79.099999999999994</v>
      </c>
      <c r="G42" s="43">
        <v>175.64</v>
      </c>
      <c r="H42" s="43">
        <v>106.99</v>
      </c>
      <c r="I42" s="43">
        <v>69.89</v>
      </c>
      <c r="J42" s="43">
        <v>127.75</v>
      </c>
      <c r="K42" s="43">
        <v>81.400000000000006</v>
      </c>
      <c r="L42" s="43">
        <v>110.6</v>
      </c>
      <c r="M42" s="43">
        <v>126.63</v>
      </c>
      <c r="N42" s="43">
        <v>118.51</v>
      </c>
      <c r="O42" s="43">
        <v>119.35</v>
      </c>
      <c r="P42" s="43">
        <v>104.59</v>
      </c>
      <c r="Q42" s="43">
        <v>52.01</v>
      </c>
      <c r="R42" s="43">
        <v>93.15</v>
      </c>
      <c r="S42" s="43">
        <v>57.18</v>
      </c>
      <c r="T42" s="44">
        <f>AVERAGE(B42:S42)</f>
        <v>99.250555555555536</v>
      </c>
      <c r="V42" s="43">
        <v>80.040000000000006</v>
      </c>
      <c r="W42" s="43">
        <v>117.57</v>
      </c>
      <c r="X42" s="43">
        <v>91.72</v>
      </c>
      <c r="Y42" s="43">
        <v>176.5</v>
      </c>
      <c r="Z42" s="43">
        <v>190.07</v>
      </c>
      <c r="AA42" s="43">
        <v>215.51</v>
      </c>
      <c r="AB42" s="44">
        <f>AVERAGE(V42:AA42)</f>
        <v>145.23500000000001</v>
      </c>
      <c r="AD42" s="43">
        <v>145.97</v>
      </c>
      <c r="AE42" s="43">
        <v>114.35</v>
      </c>
      <c r="AF42" s="43">
        <v>111.09</v>
      </c>
      <c r="AG42" s="43">
        <v>159.34</v>
      </c>
      <c r="AH42" s="44">
        <f>AVERAGE(AD42:AG42)</f>
        <v>132.6875</v>
      </c>
      <c r="AJ42" s="43">
        <v>2473.2800000000002</v>
      </c>
      <c r="AK42" s="43">
        <v>1518.52</v>
      </c>
      <c r="AL42" s="43">
        <v>1466.61</v>
      </c>
      <c r="AM42" s="43">
        <v>2197.6</v>
      </c>
      <c r="AN42" s="43">
        <v>2809.09</v>
      </c>
      <c r="AO42" s="43">
        <v>1813.66</v>
      </c>
      <c r="AP42" s="43">
        <v>3964.2</v>
      </c>
      <c r="AQ42" s="43">
        <v>1833.78</v>
      </c>
      <c r="AR42" s="43">
        <v>-775.49</v>
      </c>
      <c r="AS42" s="43">
        <v>1734.97</v>
      </c>
      <c r="AT42" s="44">
        <f>AVERAGE(AJ42:AS42)</f>
        <v>1903.6219999999998</v>
      </c>
      <c r="AV42" s="43">
        <v>3363.17</v>
      </c>
      <c r="AW42" s="43">
        <v>2402.27</v>
      </c>
      <c r="AX42" s="43">
        <v>2427.63</v>
      </c>
      <c r="AY42" s="43">
        <v>5013.99</v>
      </c>
      <c r="AZ42" s="43">
        <v>1557.42</v>
      </c>
      <c r="BA42" s="44">
        <f>AVERAGE(AV42:AZ42)</f>
        <v>2952.8959999999997</v>
      </c>
      <c r="BC42" s="43" t="s">
        <v>97</v>
      </c>
      <c r="BF42" s="43">
        <f>AVERAGE(BA42,AT42,AH42,AB42,T42)</f>
        <v>1046.738211111111</v>
      </c>
      <c r="BG42" s="43">
        <f>STDEV(BA42,AT42,AH42,AB42,T42)/SQRT(5)</f>
        <v>587.94629615972974</v>
      </c>
      <c r="BH42" s="44">
        <f t="shared" ref="BH42:BH49" si="13">COUNT(B42:BA42)-5</f>
        <v>43</v>
      </c>
      <c r="BJ42" s="43">
        <f>AVERAGE(T42,AB42,AH42)</f>
        <v>125.72435185185185</v>
      </c>
      <c r="BK42" s="44">
        <f>STDEV(T42,AB42,AH42)/SQRT(3)</f>
        <v>13.723536434605666</v>
      </c>
      <c r="BN42" s="43">
        <f>AVERAGE(BA42,AT42,AH42)</f>
        <v>1663.0685000000001</v>
      </c>
      <c r="BO42" s="44">
        <f>STDEV(BA42,AT42,AH42)/SQRT(3)</f>
        <v>822.96081025359274</v>
      </c>
    </row>
    <row r="43" spans="1:67" x14ac:dyDescent="0.2">
      <c r="A43" s="43" t="s">
        <v>99</v>
      </c>
      <c r="B43" s="43">
        <v>80.3</v>
      </c>
      <c r="C43" s="43">
        <v>51.16</v>
      </c>
      <c r="D43" s="43">
        <v>85.36</v>
      </c>
      <c r="E43" s="43">
        <v>26.28</v>
      </c>
      <c r="F43" s="43">
        <v>50.87</v>
      </c>
      <c r="G43" s="43">
        <v>112.09</v>
      </c>
      <c r="H43" s="43">
        <v>61.86</v>
      </c>
      <c r="I43" s="43">
        <v>37.1</v>
      </c>
      <c r="J43" s="43">
        <v>89.17</v>
      </c>
      <c r="K43" s="43">
        <v>43.23</v>
      </c>
      <c r="L43" s="43">
        <v>63.43</v>
      </c>
      <c r="M43" s="43">
        <v>97.38</v>
      </c>
      <c r="N43" s="43">
        <v>68.89</v>
      </c>
      <c r="O43" s="43">
        <v>60.74</v>
      </c>
      <c r="P43" s="43">
        <v>50.54</v>
      </c>
      <c r="Q43" s="43">
        <v>20.54</v>
      </c>
      <c r="R43" s="43">
        <v>71.760000000000005</v>
      </c>
      <c r="S43" s="43">
        <v>14.26</v>
      </c>
      <c r="T43" s="44">
        <f t="shared" ref="T43:T49" si="14">AVERAGE(B43:S43)</f>
        <v>60.275555555555542</v>
      </c>
      <c r="V43" s="43">
        <v>72.069999999999993</v>
      </c>
      <c r="W43" s="43">
        <v>54.12</v>
      </c>
      <c r="X43" s="43">
        <v>58.41</v>
      </c>
      <c r="Y43" s="43">
        <v>118.96</v>
      </c>
      <c r="Z43" s="43">
        <v>127.79</v>
      </c>
      <c r="AA43" s="43">
        <v>163.79</v>
      </c>
      <c r="AB43" s="44">
        <f t="shared" ref="AB43:AB49" si="15">AVERAGE(V43:AA43)</f>
        <v>99.19</v>
      </c>
      <c r="AD43" s="43">
        <v>83.65</v>
      </c>
      <c r="AE43" s="43">
        <v>83.02</v>
      </c>
      <c r="AF43" s="43">
        <v>88.39</v>
      </c>
      <c r="AG43" s="43">
        <v>101.47</v>
      </c>
      <c r="AH43" s="44">
        <f t="shared" ref="AH43:AH49" si="16">AVERAGE(AD43:AG43)</f>
        <v>89.132499999999993</v>
      </c>
      <c r="AJ43" s="43">
        <v>1319.98</v>
      </c>
      <c r="AK43" s="43">
        <v>632.58000000000004</v>
      </c>
      <c r="AL43" s="43">
        <v>750.79</v>
      </c>
      <c r="AM43" s="43">
        <v>992.54</v>
      </c>
      <c r="AN43" s="43">
        <v>1375</v>
      </c>
      <c r="AO43" s="43">
        <v>624.97</v>
      </c>
      <c r="AP43" s="43">
        <v>2898.97</v>
      </c>
      <c r="AQ43" s="43">
        <v>956.71</v>
      </c>
      <c r="AR43" s="43">
        <v>-3291.22</v>
      </c>
      <c r="AS43" s="43">
        <v>1135.74</v>
      </c>
      <c r="AT43" s="44">
        <f t="shared" ref="AT43:AT49" si="17">AVERAGE(AJ43:AS43)</f>
        <v>739.60600000000011</v>
      </c>
      <c r="AV43" s="43">
        <v>2539.9</v>
      </c>
      <c r="AW43" s="43">
        <v>1512.54</v>
      </c>
      <c r="AX43" s="43">
        <v>1233.03</v>
      </c>
      <c r="AY43" s="43">
        <v>2518.94</v>
      </c>
      <c r="AZ43" s="43">
        <v>850.16</v>
      </c>
      <c r="BA43" s="44">
        <f t="shared" ref="BA43:BA49" si="18">AVERAGE(AV43:AZ43)</f>
        <v>1730.914</v>
      </c>
      <c r="BC43" s="43" t="s">
        <v>99</v>
      </c>
      <c r="BF43" s="43">
        <f t="shared" ref="BF43:BF49" si="19">AVERAGE(BA43,AT43,AH43,AB43,T43)</f>
        <v>543.82361111111118</v>
      </c>
      <c r="BG43" s="43">
        <f t="shared" ref="BG43:BG49" si="20">STDEV(BA43,AT43,AH43,AB43,T43)/SQRT(5)</f>
        <v>322.937773562968</v>
      </c>
      <c r="BH43" s="44">
        <f t="shared" si="13"/>
        <v>43</v>
      </c>
      <c r="BJ43" s="43">
        <f t="shared" ref="BJ43:BJ49" si="21">AVERAGE(T43,AB43,AH43)</f>
        <v>82.866018518518516</v>
      </c>
      <c r="BK43" s="44">
        <f t="shared" ref="BK43:BK49" si="22">STDEV(T43,AB43,AH43)/SQRT(3)</f>
        <v>11.662405258254017</v>
      </c>
      <c r="BN43" s="43">
        <f t="shared" ref="BN43:BN49" si="23">AVERAGE(BA43,AT43,AH43)</f>
        <v>853.21750000000009</v>
      </c>
      <c r="BO43" s="44">
        <f t="shared" ref="BO43:BO49" si="24">STDEV(BA43,AT43,AH43)/SQRT(3)</f>
        <v>477.33367195102636</v>
      </c>
    </row>
    <row r="44" spans="1:67" x14ac:dyDescent="0.2">
      <c r="A44" s="43" t="s">
        <v>101</v>
      </c>
      <c r="B44" s="43">
        <v>23.39</v>
      </c>
      <c r="C44" s="43">
        <v>21.73</v>
      </c>
      <c r="D44" s="43">
        <v>46.61</v>
      </c>
      <c r="E44" s="43">
        <v>23.36</v>
      </c>
      <c r="F44" s="43">
        <v>34.369999999999997</v>
      </c>
      <c r="G44" s="43">
        <v>55.74</v>
      </c>
      <c r="H44" s="43">
        <v>44.5</v>
      </c>
      <c r="I44" s="43">
        <v>23.62</v>
      </c>
      <c r="J44" s="43">
        <v>41.34</v>
      </c>
      <c r="K44" s="43">
        <v>40.299999999999997</v>
      </c>
      <c r="L44" s="43">
        <v>41.91</v>
      </c>
      <c r="M44" s="43">
        <v>60.34</v>
      </c>
      <c r="N44" s="43">
        <v>58.61</v>
      </c>
      <c r="O44" s="43">
        <v>22.38</v>
      </c>
      <c r="P44" s="43">
        <v>34.93</v>
      </c>
      <c r="Q44" s="43">
        <v>16.489999999999998</v>
      </c>
      <c r="R44" s="43">
        <v>43.9</v>
      </c>
      <c r="S44" s="43">
        <v>10.8</v>
      </c>
      <c r="T44" s="44">
        <f t="shared" si="14"/>
        <v>35.795555555555552</v>
      </c>
      <c r="V44" s="43">
        <v>35.159999999999997</v>
      </c>
      <c r="W44" s="43">
        <v>33</v>
      </c>
      <c r="X44" s="43">
        <v>27.19</v>
      </c>
      <c r="Y44" s="43">
        <v>51.31</v>
      </c>
      <c r="Z44" s="43">
        <v>50.81</v>
      </c>
      <c r="AA44" s="43">
        <v>52.32</v>
      </c>
      <c r="AB44" s="44">
        <f t="shared" si="15"/>
        <v>41.631666666666668</v>
      </c>
      <c r="AD44" s="43">
        <v>39.36</v>
      </c>
      <c r="AE44" s="43">
        <v>39.99</v>
      </c>
      <c r="AF44" s="43">
        <v>50.95</v>
      </c>
      <c r="AG44" s="43">
        <v>45.78</v>
      </c>
      <c r="AH44" s="44">
        <f t="shared" si="16"/>
        <v>44.02</v>
      </c>
      <c r="AJ44" s="43">
        <v>66.959999999999994</v>
      </c>
      <c r="AK44" s="43">
        <v>55.19</v>
      </c>
      <c r="AL44" s="43">
        <v>31.73</v>
      </c>
      <c r="AM44" s="43">
        <v>46.24</v>
      </c>
      <c r="AN44" s="43">
        <v>77.17</v>
      </c>
      <c r="AO44" s="43">
        <v>28.13</v>
      </c>
      <c r="AP44" s="43">
        <v>72.11</v>
      </c>
      <c r="AQ44" s="43">
        <v>33.869999999999997</v>
      </c>
      <c r="AR44" s="43">
        <v>31.6</v>
      </c>
      <c r="AS44" s="43">
        <v>36.090000000000003</v>
      </c>
      <c r="AT44" s="44">
        <f t="shared" si="17"/>
        <v>47.909000000000006</v>
      </c>
      <c r="AV44" s="43">
        <v>62.23</v>
      </c>
      <c r="AW44" s="43">
        <v>43.59</v>
      </c>
      <c r="AX44" s="43">
        <v>27</v>
      </c>
      <c r="AY44" s="43">
        <v>43.2</v>
      </c>
      <c r="AZ44" s="43">
        <v>25.47</v>
      </c>
      <c r="BA44" s="44">
        <f t="shared" si="18"/>
        <v>40.297999999999995</v>
      </c>
      <c r="BC44" s="98" t="s">
        <v>101</v>
      </c>
      <c r="BD44" s="97"/>
      <c r="BE44" s="97"/>
      <c r="BF44" s="97">
        <f t="shared" si="19"/>
        <v>41.930844444444446</v>
      </c>
      <c r="BG44" s="97">
        <f t="shared" si="20"/>
        <v>2.0062449109508185</v>
      </c>
      <c r="BH44" s="98">
        <f>COUNT(B44:BA44)-5</f>
        <v>43</v>
      </c>
      <c r="BI44" s="97"/>
      <c r="BJ44" s="97">
        <f t="shared" si="21"/>
        <v>40.482407407407408</v>
      </c>
      <c r="BK44" s="98">
        <f t="shared" si="22"/>
        <v>2.4427422594755512</v>
      </c>
      <c r="BL44" s="97"/>
      <c r="BM44" s="97"/>
      <c r="BN44" s="97">
        <f t="shared" si="23"/>
        <v>44.07566666666667</v>
      </c>
      <c r="BO44" s="98">
        <f t="shared" si="24"/>
        <v>2.1972827411246962</v>
      </c>
    </row>
    <row r="45" spans="1:67" x14ac:dyDescent="0.2">
      <c r="A45" s="43" t="s">
        <v>103</v>
      </c>
      <c r="B45" s="43">
        <v>1.5531999999999999</v>
      </c>
      <c r="C45" s="43">
        <v>1.5621</v>
      </c>
      <c r="D45" s="43">
        <v>14.110799999999999</v>
      </c>
      <c r="E45" s="43">
        <v>1.5838000000000001</v>
      </c>
      <c r="F45" s="43">
        <v>6.2911000000000001</v>
      </c>
      <c r="G45" s="43">
        <v>7.8634000000000004</v>
      </c>
      <c r="H45" s="43">
        <v>9.4339999999999993</v>
      </c>
      <c r="I45" s="43">
        <v>1.5840000000000001</v>
      </c>
      <c r="J45" s="43">
        <v>12.506600000000001</v>
      </c>
      <c r="K45" s="43">
        <v>4.7305999999999999</v>
      </c>
      <c r="L45" s="43">
        <v>4.7126999999999999</v>
      </c>
      <c r="M45" s="43">
        <v>4.6912000000000003</v>
      </c>
      <c r="N45" s="43">
        <v>29.970099999999999</v>
      </c>
      <c r="O45" s="43">
        <v>12.730399999999999</v>
      </c>
      <c r="P45" s="43">
        <v>7.8813000000000004</v>
      </c>
      <c r="Q45" s="43">
        <v>18.838000000000001</v>
      </c>
      <c r="R45" s="43">
        <v>7.8139000000000003</v>
      </c>
      <c r="S45" s="43">
        <v>7.9421999999999997</v>
      </c>
      <c r="T45" s="44">
        <f t="shared" si="14"/>
        <v>8.6555222222222223</v>
      </c>
      <c r="V45" s="43">
        <v>4.7065000000000001</v>
      </c>
      <c r="W45" s="43">
        <v>11.0198</v>
      </c>
      <c r="X45" s="43">
        <v>18.960799999999999</v>
      </c>
      <c r="Y45" s="43">
        <v>12.7041</v>
      </c>
      <c r="Z45" s="43">
        <v>9.4779</v>
      </c>
      <c r="AA45" s="43">
        <v>31.4773</v>
      </c>
      <c r="AB45" s="44">
        <f t="shared" si="15"/>
        <v>14.724399999999997</v>
      </c>
      <c r="AD45" s="43">
        <v>15.9415</v>
      </c>
      <c r="AE45" s="43">
        <v>7.9089999999999998</v>
      </c>
      <c r="AF45" s="43">
        <v>11.308299999999999</v>
      </c>
      <c r="AG45" s="43">
        <v>11.3087</v>
      </c>
      <c r="AH45" s="44">
        <f t="shared" si="16"/>
        <v>11.616875</v>
      </c>
      <c r="AJ45" s="43">
        <v>10.022399999999999</v>
      </c>
      <c r="AK45" s="43">
        <v>14.7864</v>
      </c>
      <c r="AL45" s="43">
        <v>7.7590000000000003</v>
      </c>
      <c r="AM45" s="43">
        <v>7.9476000000000004</v>
      </c>
      <c r="AN45" s="43">
        <v>6.8402000000000003</v>
      </c>
      <c r="AO45" s="43">
        <v>1.3556999999999999</v>
      </c>
      <c r="AP45" s="43">
        <v>56.836100000000002</v>
      </c>
      <c r="AQ45" s="43">
        <v>19.844999999999999</v>
      </c>
      <c r="AR45" s="43">
        <v>188.97200000000001</v>
      </c>
      <c r="AS45" s="43">
        <v>11.794</v>
      </c>
      <c r="AT45" s="44">
        <f t="shared" si="17"/>
        <v>32.615840000000006</v>
      </c>
      <c r="AV45" s="43">
        <v>11.7806</v>
      </c>
      <c r="AW45" s="43">
        <v>13.3477</v>
      </c>
      <c r="AX45" s="43">
        <v>14.7066</v>
      </c>
      <c r="AY45" s="43">
        <v>2.4352</v>
      </c>
      <c r="AZ45" s="43">
        <v>13.2622</v>
      </c>
      <c r="BA45" s="44">
        <f t="shared" si="18"/>
        <v>11.10646</v>
      </c>
      <c r="BC45" s="43" t="s">
        <v>103</v>
      </c>
      <c r="BF45" s="43">
        <f t="shared" si="19"/>
        <v>15.743819444444444</v>
      </c>
      <c r="BG45" s="43">
        <f t="shared" si="20"/>
        <v>4.3271527833315142</v>
      </c>
      <c r="BH45" s="44">
        <f t="shared" si="13"/>
        <v>43</v>
      </c>
      <c r="BJ45" s="43">
        <f t="shared" si="21"/>
        <v>11.665599074074073</v>
      </c>
      <c r="BK45" s="44">
        <f t="shared" si="22"/>
        <v>1.7521034879012358</v>
      </c>
      <c r="BN45" s="43">
        <f t="shared" si="23"/>
        <v>18.446391666666667</v>
      </c>
      <c r="BO45" s="44">
        <f t="shared" si="24"/>
        <v>7.0862561911846518</v>
      </c>
    </row>
    <row r="46" spans="1:67" x14ac:dyDescent="0.2">
      <c r="A46" s="43" t="s">
        <v>105</v>
      </c>
      <c r="B46" s="43">
        <v>1.0766</v>
      </c>
      <c r="C46" s="43">
        <v>1.0828</v>
      </c>
      <c r="D46" s="43">
        <v>9.7809000000000008</v>
      </c>
      <c r="E46" s="43">
        <v>1.0978000000000001</v>
      </c>
      <c r="F46" s="43">
        <v>4.3605999999999998</v>
      </c>
      <c r="G46" s="43">
        <v>5.4504999999999999</v>
      </c>
      <c r="H46" s="43">
        <v>6.5391000000000004</v>
      </c>
      <c r="I46" s="43">
        <v>1.0979000000000001</v>
      </c>
      <c r="J46" s="43">
        <v>8.6689000000000007</v>
      </c>
      <c r="K46" s="43">
        <v>3.2789999999999999</v>
      </c>
      <c r="L46" s="43">
        <v>3.2665999999999999</v>
      </c>
      <c r="M46" s="43">
        <v>3.2517</v>
      </c>
      <c r="N46" s="43">
        <v>20.773700000000002</v>
      </c>
      <c r="O46" s="43">
        <v>8.8239999999999998</v>
      </c>
      <c r="P46" s="43">
        <v>5.4629000000000003</v>
      </c>
      <c r="Q46" s="43">
        <v>13.057499999999999</v>
      </c>
      <c r="R46" s="43">
        <v>5.4161999999999999</v>
      </c>
      <c r="S46" s="43">
        <v>5.5050999999999997</v>
      </c>
      <c r="T46" s="44">
        <f t="shared" si="14"/>
        <v>5.999544444444445</v>
      </c>
      <c r="V46" s="43">
        <v>3.2623000000000002</v>
      </c>
      <c r="W46" s="43">
        <v>7.6383999999999999</v>
      </c>
      <c r="X46" s="43">
        <v>13.1426</v>
      </c>
      <c r="Y46" s="43">
        <v>8.8057999999999996</v>
      </c>
      <c r="Z46" s="43">
        <v>6.5696000000000003</v>
      </c>
      <c r="AA46" s="43">
        <v>21.8184</v>
      </c>
      <c r="AB46" s="44">
        <f t="shared" si="15"/>
        <v>10.206183333333334</v>
      </c>
      <c r="AD46" s="43">
        <v>11.049799999999999</v>
      </c>
      <c r="AE46" s="43">
        <v>5.4821</v>
      </c>
      <c r="AF46" s="43">
        <v>7.8383000000000003</v>
      </c>
      <c r="AG46" s="43">
        <v>7.8385999999999996</v>
      </c>
      <c r="AH46" s="44">
        <f t="shared" si="16"/>
        <v>8.0521999999999991</v>
      </c>
      <c r="AJ46" s="43">
        <v>6.9470000000000001</v>
      </c>
      <c r="AK46" s="43">
        <v>10.2491</v>
      </c>
      <c r="AL46" s="43">
        <v>5.3780999999999999</v>
      </c>
      <c r="AM46" s="43">
        <v>5.5088999999999997</v>
      </c>
      <c r="AN46" s="43">
        <v>4.7412000000000001</v>
      </c>
      <c r="AO46" s="43">
        <v>0.93969999999999998</v>
      </c>
      <c r="AP46" s="43">
        <v>39.395800000000001</v>
      </c>
      <c r="AQ46" s="43">
        <v>13.7555</v>
      </c>
      <c r="AR46" s="68">
        <v>130.99232000000001</v>
      </c>
      <c r="AS46" s="43">
        <v>8.1750000000000007</v>
      </c>
      <c r="AT46" s="44">
        <f>AVERAGE(AJ46:AQ46:AS46)</f>
        <v>22.608262000000003</v>
      </c>
      <c r="AV46" s="43">
        <v>8.1656999999999993</v>
      </c>
      <c r="AW46" s="43">
        <v>9.2518999999999991</v>
      </c>
      <c r="AX46" s="43">
        <v>10.1938</v>
      </c>
      <c r="AY46" s="43">
        <v>1.6879</v>
      </c>
      <c r="AZ46" s="43">
        <v>9.1927000000000003</v>
      </c>
      <c r="BA46" s="44">
        <f t="shared" si="18"/>
        <v>7.6983999999999995</v>
      </c>
      <c r="BC46" s="98" t="s">
        <v>105</v>
      </c>
      <c r="BD46" s="97"/>
      <c r="BE46" s="97"/>
      <c r="BF46" s="97">
        <f t="shared" si="19"/>
        <v>10.912917955555557</v>
      </c>
      <c r="BG46" s="97">
        <f t="shared" si="20"/>
        <v>2.9994884423154993</v>
      </c>
      <c r="BH46" s="98">
        <f t="shared" si="13"/>
        <v>43</v>
      </c>
      <c r="BI46" s="97"/>
      <c r="BJ46" s="97">
        <f t="shared" si="21"/>
        <v>8.0859759259259256</v>
      </c>
      <c r="BK46" s="98">
        <f t="shared" si="22"/>
        <v>1.2144694719996318</v>
      </c>
      <c r="BL46" s="97"/>
      <c r="BM46" s="97"/>
      <c r="BN46" s="97">
        <f t="shared" si="23"/>
        <v>12.786287333333334</v>
      </c>
      <c r="BO46" s="98">
        <f t="shared" si="24"/>
        <v>4.9120492456299552</v>
      </c>
    </row>
    <row r="47" spans="1:67" x14ac:dyDescent="0.2">
      <c r="A47" s="43" t="s">
        <v>107</v>
      </c>
      <c r="B47" s="43">
        <v>0.64380000000000004</v>
      </c>
      <c r="C47" s="43">
        <v>0.6401</v>
      </c>
      <c r="D47" s="43">
        <v>7.0900000000000005E-2</v>
      </c>
      <c r="E47" s="43">
        <v>0.63139999999999996</v>
      </c>
      <c r="F47" s="43">
        <v>0.159</v>
      </c>
      <c r="G47" s="43">
        <v>0.12720000000000001</v>
      </c>
      <c r="H47" s="43">
        <v>0.106</v>
      </c>
      <c r="I47" s="43">
        <v>0.63129999999999997</v>
      </c>
      <c r="J47" s="43">
        <v>0.08</v>
      </c>
      <c r="K47" s="43">
        <v>0.2114</v>
      </c>
      <c r="L47" s="43">
        <v>0.2122</v>
      </c>
      <c r="M47" s="43">
        <v>0.2132</v>
      </c>
      <c r="N47" s="43">
        <v>3.3399999999999999E-2</v>
      </c>
      <c r="O47" s="43">
        <v>7.8600000000000003E-2</v>
      </c>
      <c r="P47" s="43">
        <v>0.12690000000000001</v>
      </c>
      <c r="Q47" s="43">
        <v>5.3100000000000001E-2</v>
      </c>
      <c r="R47" s="43">
        <v>0.128</v>
      </c>
      <c r="S47" s="43">
        <v>0.12590000000000001</v>
      </c>
      <c r="T47" s="44">
        <f t="shared" si="14"/>
        <v>0.23735555555555551</v>
      </c>
      <c r="V47" s="43">
        <v>0.21249999999999999</v>
      </c>
      <c r="W47" s="43">
        <v>9.0700000000000003E-2</v>
      </c>
      <c r="X47" s="43">
        <v>5.2699999999999997E-2</v>
      </c>
      <c r="Y47" s="43">
        <v>7.8700000000000006E-2</v>
      </c>
      <c r="Z47" s="43">
        <v>0.1055</v>
      </c>
      <c r="AA47" s="43">
        <v>3.1800000000000002E-2</v>
      </c>
      <c r="AB47" s="44">
        <f t="shared" si="15"/>
        <v>9.5316666666666675E-2</v>
      </c>
      <c r="AD47" s="43">
        <v>6.2700000000000006E-2</v>
      </c>
      <c r="AE47" s="43">
        <v>0.12640000000000001</v>
      </c>
      <c r="AF47" s="43">
        <v>8.8400000000000006E-2</v>
      </c>
      <c r="AG47" s="43">
        <v>8.8400000000000006E-2</v>
      </c>
      <c r="AH47" s="44">
        <f t="shared" si="16"/>
        <v>9.1475000000000001E-2</v>
      </c>
      <c r="AJ47" s="43">
        <v>9.98E-2</v>
      </c>
      <c r="AK47" s="43">
        <v>6.7599999999999993E-2</v>
      </c>
      <c r="AL47" s="43">
        <v>0.12889999999999999</v>
      </c>
      <c r="AM47" s="43">
        <v>0.1258</v>
      </c>
      <c r="AN47" s="43">
        <v>0.1462</v>
      </c>
      <c r="AO47" s="43">
        <v>0.73760000000000003</v>
      </c>
      <c r="AP47" s="43">
        <v>1.7600000000000001E-2</v>
      </c>
      <c r="AQ47" s="43">
        <v>5.04E-2</v>
      </c>
      <c r="AR47" s="43">
        <v>5.3E-3</v>
      </c>
      <c r="AS47" s="43">
        <v>8.48E-2</v>
      </c>
      <c r="AT47" s="44">
        <f t="shared" si="17"/>
        <v>0.14640000000000003</v>
      </c>
      <c r="AV47" s="43">
        <v>8.4900000000000003E-2</v>
      </c>
      <c r="AW47" s="43">
        <v>7.4899999999999994E-2</v>
      </c>
      <c r="AX47" s="43">
        <v>6.8000000000000005E-2</v>
      </c>
      <c r="AY47" s="43">
        <v>0.41060000000000002</v>
      </c>
      <c r="AZ47" s="43">
        <v>7.5399999999999995E-2</v>
      </c>
      <c r="BA47" s="44">
        <f t="shared" si="18"/>
        <v>0.14276000000000003</v>
      </c>
      <c r="BC47" s="44" t="s">
        <v>107</v>
      </c>
      <c r="BD47" s="44"/>
      <c r="BE47" s="44"/>
      <c r="BF47" s="43">
        <f t="shared" si="19"/>
        <v>0.14266144444444445</v>
      </c>
      <c r="BG47" s="43">
        <f t="shared" si="20"/>
        <v>2.6308307877602369E-2</v>
      </c>
      <c r="BH47" s="44">
        <f t="shared" si="13"/>
        <v>43</v>
      </c>
      <c r="BJ47" s="43">
        <f t="shared" si="21"/>
        <v>0.1413824074074074</v>
      </c>
      <c r="BK47" s="44">
        <f t="shared" si="22"/>
        <v>4.7999387061344267E-2</v>
      </c>
      <c r="BN47" s="43">
        <f t="shared" si="23"/>
        <v>0.12687833333333334</v>
      </c>
      <c r="BO47" s="44">
        <f t="shared" si="24"/>
        <v>1.773282651218102E-2</v>
      </c>
    </row>
    <row r="48" spans="1:67" x14ac:dyDescent="0.2">
      <c r="A48" s="43" t="s">
        <v>109</v>
      </c>
      <c r="B48" s="43">
        <v>263.04000000000002</v>
      </c>
      <c r="C48" s="43">
        <v>184.24</v>
      </c>
      <c r="D48" s="43">
        <v>97.77</v>
      </c>
      <c r="E48" s="43">
        <v>86.22</v>
      </c>
      <c r="F48" s="43">
        <v>97.14</v>
      </c>
      <c r="G48" s="43">
        <v>89</v>
      </c>
      <c r="H48" s="43">
        <v>77.150000000000006</v>
      </c>
      <c r="I48" s="43">
        <v>120</v>
      </c>
      <c r="J48" s="43">
        <v>126.54</v>
      </c>
      <c r="K48" s="43">
        <v>64.05</v>
      </c>
      <c r="L48" s="43">
        <v>87.92</v>
      </c>
      <c r="M48" s="43">
        <v>64</v>
      </c>
      <c r="N48" s="43">
        <v>48.65</v>
      </c>
      <c r="O48" s="43">
        <v>210.67</v>
      </c>
      <c r="P48" s="43">
        <v>94.13</v>
      </c>
      <c r="Q48" s="43">
        <v>104.02</v>
      </c>
      <c r="R48" s="43">
        <v>91.73</v>
      </c>
      <c r="S48" s="43">
        <v>117.83</v>
      </c>
      <c r="T48" s="44">
        <f t="shared" si="14"/>
        <v>112.45000000000002</v>
      </c>
      <c r="V48" s="43">
        <v>132.88</v>
      </c>
      <c r="W48" s="43">
        <v>109.88</v>
      </c>
      <c r="X48" s="43">
        <v>156.44</v>
      </c>
      <c r="Y48" s="43">
        <v>112.88</v>
      </c>
      <c r="Z48" s="43">
        <v>123.72</v>
      </c>
      <c r="AA48" s="43">
        <v>149.27000000000001</v>
      </c>
      <c r="AB48" s="44">
        <f t="shared" si="15"/>
        <v>130.845</v>
      </c>
      <c r="AD48" s="43">
        <v>128.87</v>
      </c>
      <c r="AE48" s="43">
        <v>124.6</v>
      </c>
      <c r="AF48" s="43">
        <v>85.1</v>
      </c>
      <c r="AG48" s="43">
        <v>120.17</v>
      </c>
      <c r="AH48" s="44">
        <f t="shared" si="16"/>
        <v>114.685</v>
      </c>
      <c r="AJ48" s="43">
        <v>651.23</v>
      </c>
      <c r="AK48" s="43">
        <v>513.67999999999995</v>
      </c>
      <c r="AL48" s="43">
        <v>1615.19</v>
      </c>
      <c r="AM48" s="43">
        <v>1153.94</v>
      </c>
      <c r="AN48" s="43">
        <v>406.79</v>
      </c>
      <c r="AO48" s="43">
        <v>1597.03</v>
      </c>
      <c r="AP48" s="43">
        <v>-1121.1300000000001</v>
      </c>
      <c r="AQ48" s="43">
        <v>1867.96</v>
      </c>
      <c r="AR48" s="43">
        <v>7122.4</v>
      </c>
      <c r="AS48" s="43">
        <v>2011.48</v>
      </c>
      <c r="AT48" s="44">
        <f t="shared" si="17"/>
        <v>1581.857</v>
      </c>
      <c r="AV48" s="43">
        <v>1541.74</v>
      </c>
      <c r="AW48" s="43">
        <v>1957.05</v>
      </c>
      <c r="AX48" s="43">
        <v>3333.49</v>
      </c>
      <c r="AY48" s="43">
        <v>3312.52</v>
      </c>
      <c r="AZ48" s="43">
        <v>2487.7399999999998</v>
      </c>
      <c r="BA48" s="44">
        <f t="shared" si="18"/>
        <v>2526.5079999999998</v>
      </c>
      <c r="BC48" s="43" t="s">
        <v>109</v>
      </c>
      <c r="BF48" s="43">
        <f t="shared" si="19"/>
        <v>893.26900000000001</v>
      </c>
      <c r="BG48" s="43">
        <f t="shared" si="20"/>
        <v>496.92981277329289</v>
      </c>
      <c r="BH48" s="44">
        <f t="shared" si="13"/>
        <v>43</v>
      </c>
      <c r="BJ48" s="43">
        <f t="shared" si="21"/>
        <v>119.32666666666667</v>
      </c>
      <c r="BK48" s="44">
        <f t="shared" si="22"/>
        <v>5.7951936502971497</v>
      </c>
      <c r="BN48" s="43">
        <f t="shared" si="23"/>
        <v>1407.6833333333334</v>
      </c>
      <c r="BO48" s="44">
        <f t="shared" si="24"/>
        <v>701.65872413216493</v>
      </c>
    </row>
    <row r="49" spans="1:67" x14ac:dyDescent="0.2">
      <c r="A49" s="43" t="s">
        <v>111</v>
      </c>
      <c r="B49" s="43">
        <v>76.61</v>
      </c>
      <c r="C49" s="43">
        <v>78.27</v>
      </c>
      <c r="D49" s="43">
        <v>53.39</v>
      </c>
      <c r="E49" s="43">
        <v>76.64</v>
      </c>
      <c r="F49" s="43">
        <v>65.63</v>
      </c>
      <c r="G49" s="43">
        <v>44.26</v>
      </c>
      <c r="H49" s="43">
        <v>55.5</v>
      </c>
      <c r="I49" s="43">
        <v>76.38</v>
      </c>
      <c r="J49" s="43">
        <v>58.66</v>
      </c>
      <c r="K49" s="43">
        <v>59.7</v>
      </c>
      <c r="L49" s="43">
        <v>58.09</v>
      </c>
      <c r="M49" s="43">
        <v>39.659999999999997</v>
      </c>
      <c r="N49" s="43">
        <v>41.39</v>
      </c>
      <c r="O49" s="43">
        <v>77.62</v>
      </c>
      <c r="P49" s="43">
        <v>65.069999999999993</v>
      </c>
      <c r="Q49" s="43">
        <v>83.51</v>
      </c>
      <c r="R49" s="43">
        <v>56.1</v>
      </c>
      <c r="S49" s="43">
        <v>89.2</v>
      </c>
      <c r="T49" s="44">
        <f t="shared" si="14"/>
        <v>64.204444444444434</v>
      </c>
      <c r="V49" s="43">
        <v>64.84</v>
      </c>
      <c r="W49" s="43">
        <v>67</v>
      </c>
      <c r="X49" s="43">
        <v>72.81</v>
      </c>
      <c r="Y49" s="43">
        <v>48.69</v>
      </c>
      <c r="Z49" s="43">
        <v>49.19</v>
      </c>
      <c r="AA49" s="43">
        <v>47.68</v>
      </c>
      <c r="AB49" s="44">
        <f t="shared" si="15"/>
        <v>58.368333333333332</v>
      </c>
      <c r="AD49" s="43">
        <v>60.64</v>
      </c>
      <c r="AE49" s="43">
        <v>60.01</v>
      </c>
      <c r="AF49" s="43">
        <v>49.05</v>
      </c>
      <c r="AG49" s="43">
        <v>54.22</v>
      </c>
      <c r="AH49" s="44">
        <f t="shared" si="16"/>
        <v>55.98</v>
      </c>
      <c r="AJ49" s="43">
        <v>33.04</v>
      </c>
      <c r="AK49" s="43">
        <v>44.81</v>
      </c>
      <c r="AL49" s="43">
        <v>68.27</v>
      </c>
      <c r="AM49" s="43">
        <v>53.76</v>
      </c>
      <c r="AN49" s="43">
        <v>22.83</v>
      </c>
      <c r="AO49" s="43">
        <v>71.87</v>
      </c>
      <c r="AP49" s="43">
        <v>27.89</v>
      </c>
      <c r="AQ49" s="43">
        <v>66.13</v>
      </c>
      <c r="AR49" s="43">
        <v>68.400000000000006</v>
      </c>
      <c r="AS49" s="43">
        <v>63.91</v>
      </c>
      <c r="AT49" s="44">
        <f t="shared" si="17"/>
        <v>52.090999999999994</v>
      </c>
      <c r="AV49" s="43">
        <v>37.770000000000003</v>
      </c>
      <c r="AW49" s="43">
        <v>56.41</v>
      </c>
      <c r="AX49" s="43">
        <v>73</v>
      </c>
      <c r="AY49" s="43">
        <v>56.8</v>
      </c>
      <c r="AZ49" s="43">
        <v>74.53</v>
      </c>
      <c r="BA49" s="44">
        <f t="shared" si="18"/>
        <v>59.701999999999998</v>
      </c>
      <c r="BC49" s="43" t="s">
        <v>111</v>
      </c>
      <c r="BF49" s="43">
        <f t="shared" si="19"/>
        <v>58.069155555555554</v>
      </c>
      <c r="BG49" s="43">
        <f t="shared" si="20"/>
        <v>2.0062449109508154</v>
      </c>
      <c r="BH49" s="44">
        <f t="shared" si="13"/>
        <v>43</v>
      </c>
      <c r="BJ49" s="43">
        <f t="shared" si="21"/>
        <v>59.517592592592585</v>
      </c>
      <c r="BK49" s="44">
        <f t="shared" si="22"/>
        <v>2.4427422594755464</v>
      </c>
      <c r="BN49" s="43">
        <f t="shared" si="23"/>
        <v>55.92433333333333</v>
      </c>
      <c r="BO49" s="44">
        <f t="shared" si="24"/>
        <v>2.1972827411246945</v>
      </c>
    </row>
    <row r="52" spans="1:67" x14ac:dyDescent="0.2">
      <c r="A52" s="129" t="s">
        <v>146</v>
      </c>
    </row>
    <row r="53" spans="1:67" ht="16" thickBot="1" x14ac:dyDescent="0.25">
      <c r="B53" s="209" t="s">
        <v>23</v>
      </c>
      <c r="C53" s="209"/>
      <c r="D53" s="209"/>
      <c r="E53" s="209"/>
      <c r="F53" s="209"/>
      <c r="G53" s="209"/>
      <c r="H53" s="209"/>
      <c r="I53" s="209"/>
      <c r="J53" s="209"/>
      <c r="K53" s="209"/>
      <c r="L53" s="209"/>
      <c r="M53" s="209"/>
      <c r="N53" s="209"/>
      <c r="O53" s="209"/>
      <c r="P53" s="209"/>
      <c r="Q53" s="209"/>
      <c r="R53" s="209"/>
      <c r="U53" s="125" t="s">
        <v>24</v>
      </c>
      <c r="V53" s="125"/>
      <c r="W53" s="125"/>
      <c r="X53" s="125"/>
      <c r="Y53" s="125"/>
      <c r="Z53" s="125"/>
      <c r="AA53" s="125"/>
      <c r="AB53" s="125"/>
      <c r="AE53" s="125" t="s">
        <v>25</v>
      </c>
      <c r="AF53" s="125"/>
      <c r="AG53" s="125"/>
      <c r="AH53" s="125"/>
      <c r="AK53" s="129" t="s">
        <v>146</v>
      </c>
      <c r="AL53" s="141"/>
      <c r="AM53" s="141"/>
      <c r="AN53" s="141"/>
      <c r="AO53" s="141"/>
      <c r="AP53" s="141"/>
    </row>
    <row r="54" spans="1:67" ht="16" thickTop="1" x14ac:dyDescent="0.2">
      <c r="B54" s="43" t="s">
        <v>116</v>
      </c>
      <c r="C54" s="43" t="s">
        <v>117</v>
      </c>
      <c r="D54" s="43" t="s">
        <v>118</v>
      </c>
      <c r="E54" s="43" t="s">
        <v>119</v>
      </c>
      <c r="F54" s="43" t="s">
        <v>120</v>
      </c>
      <c r="G54" s="43" t="s">
        <v>126</v>
      </c>
      <c r="H54" s="43" t="s">
        <v>127</v>
      </c>
      <c r="I54" s="43" t="s">
        <v>130</v>
      </c>
      <c r="J54" s="43" t="s">
        <v>131</v>
      </c>
      <c r="K54" s="43" t="s">
        <v>147</v>
      </c>
      <c r="L54" s="43" t="s">
        <v>132</v>
      </c>
      <c r="M54" s="43" t="s">
        <v>133</v>
      </c>
      <c r="N54" s="43" t="s">
        <v>134</v>
      </c>
      <c r="O54" s="43" t="s">
        <v>141</v>
      </c>
      <c r="P54" s="43" t="s">
        <v>148</v>
      </c>
      <c r="Q54" s="43" t="s">
        <v>135</v>
      </c>
      <c r="R54" s="43" t="s">
        <v>136</v>
      </c>
      <c r="S54" s="138" t="s">
        <v>41</v>
      </c>
      <c r="U54" s="43" t="s">
        <v>116</v>
      </c>
      <c r="V54" s="43" t="s">
        <v>117</v>
      </c>
      <c r="W54" s="43" t="s">
        <v>118</v>
      </c>
      <c r="X54" s="43" t="s">
        <v>119</v>
      </c>
      <c r="Y54" s="43" t="s">
        <v>120</v>
      </c>
      <c r="Z54" s="43" t="s">
        <v>121</v>
      </c>
      <c r="AA54" s="43" t="s">
        <v>122</v>
      </c>
      <c r="AB54" s="43" t="s">
        <v>123</v>
      </c>
      <c r="AC54" s="138" t="s">
        <v>41</v>
      </c>
      <c r="AE54" s="43" t="s">
        <v>116</v>
      </c>
      <c r="AF54" s="43" t="s">
        <v>117</v>
      </c>
      <c r="AG54" s="43" t="s">
        <v>118</v>
      </c>
      <c r="AH54" s="43" t="s">
        <v>119</v>
      </c>
      <c r="AI54" s="138" t="s">
        <v>41</v>
      </c>
      <c r="AN54" s="43" t="s">
        <v>41</v>
      </c>
      <c r="AO54" s="43" t="s">
        <v>94</v>
      </c>
      <c r="AP54" s="43" t="s">
        <v>128</v>
      </c>
    </row>
    <row r="55" spans="1:67" x14ac:dyDescent="0.2">
      <c r="A55" s="43" t="s">
        <v>97</v>
      </c>
      <c r="B55" s="43">
        <v>1720.94</v>
      </c>
      <c r="C55" s="43">
        <v>3733.57</v>
      </c>
      <c r="D55" s="43">
        <v>3470.77</v>
      </c>
      <c r="E55" s="43">
        <v>3210.69</v>
      </c>
      <c r="F55" s="43">
        <v>993.21</v>
      </c>
      <c r="G55" s="43">
        <v>421.96</v>
      </c>
      <c r="H55" s="43">
        <v>2289.5</v>
      </c>
      <c r="I55" s="43">
        <v>4156.59</v>
      </c>
      <c r="J55" s="43">
        <v>10333.32</v>
      </c>
      <c r="K55" s="43">
        <v>3763.83</v>
      </c>
      <c r="L55" s="43">
        <v>8875.23</v>
      </c>
      <c r="M55" s="43">
        <v>1880.94</v>
      </c>
      <c r="N55" s="43">
        <v>1602.24</v>
      </c>
      <c r="O55" s="43">
        <v>40304.629999999997</v>
      </c>
      <c r="P55" s="43">
        <v>3006.05</v>
      </c>
      <c r="Q55" s="43">
        <v>2015.63</v>
      </c>
      <c r="R55" s="43">
        <v>2820.91</v>
      </c>
      <c r="S55" s="44">
        <f>AVERAGE(B55:R55)</f>
        <v>5564.7064705882358</v>
      </c>
      <c r="U55" s="43">
        <v>2337.46</v>
      </c>
      <c r="V55" s="43">
        <v>2681.44</v>
      </c>
      <c r="W55" s="43">
        <v>2242.87</v>
      </c>
      <c r="X55" s="43">
        <v>3523.23</v>
      </c>
      <c r="Y55" s="43">
        <v>3591.22</v>
      </c>
      <c r="Z55" s="43">
        <v>11816.78</v>
      </c>
      <c r="AA55" s="43">
        <v>4363.63</v>
      </c>
      <c r="AB55" s="43">
        <v>3847.23</v>
      </c>
      <c r="AC55" s="44">
        <f>AVERAGE(U55:AB55)</f>
        <v>4300.4825000000001</v>
      </c>
      <c r="AE55" s="43">
        <v>9162.93</v>
      </c>
      <c r="AF55" s="43">
        <v>6973.63</v>
      </c>
      <c r="AG55" s="43">
        <v>9762.68</v>
      </c>
      <c r="AH55" s="43">
        <v>3489.33</v>
      </c>
      <c r="AI55" s="44">
        <f>AVERAGE(AE55:AH55)</f>
        <v>7347.1424999999999</v>
      </c>
      <c r="AK55" s="43" t="s">
        <v>97</v>
      </c>
      <c r="AN55" s="43">
        <f>AVERAGE(AI55,AC55,S55)</f>
        <v>5737.4438235294119</v>
      </c>
      <c r="AO55" s="43">
        <f>STDEV(AI55,AC55,S55)/SQRT(3)</f>
        <v>883.7256236573736</v>
      </c>
      <c r="AP55" s="43">
        <f t="shared" ref="AP55:AP62" si="25">COUNT(B55:AH55)</f>
        <v>31</v>
      </c>
    </row>
    <row r="56" spans="1:67" x14ac:dyDescent="0.2">
      <c r="A56" s="43" t="s">
        <v>99</v>
      </c>
      <c r="B56" s="43">
        <v>1450.19</v>
      </c>
      <c r="C56" s="43">
        <v>2920.55</v>
      </c>
      <c r="D56" s="43">
        <v>2614.65</v>
      </c>
      <c r="E56" s="43">
        <v>2525.79</v>
      </c>
      <c r="F56" s="43">
        <v>818.23</v>
      </c>
      <c r="G56" s="43">
        <v>304.52999999999997</v>
      </c>
      <c r="H56" s="43">
        <v>1729.04</v>
      </c>
      <c r="I56" s="43">
        <v>3006.51</v>
      </c>
      <c r="J56" s="43">
        <v>8624.1</v>
      </c>
      <c r="K56" s="43">
        <v>2658.56</v>
      </c>
      <c r="L56" s="43">
        <v>7204.34</v>
      </c>
      <c r="M56" s="43">
        <v>1257</v>
      </c>
      <c r="N56" s="43">
        <v>1313.12</v>
      </c>
      <c r="O56" s="43">
        <v>37817.5</v>
      </c>
      <c r="P56" s="43">
        <v>2699.83</v>
      </c>
      <c r="Q56" s="43">
        <v>1436.72</v>
      </c>
      <c r="R56" s="43">
        <v>2294.84</v>
      </c>
      <c r="S56" s="44">
        <f t="shared" ref="S56:S61" si="26">AVERAGE(B56:R56)</f>
        <v>4745.6176470588243</v>
      </c>
      <c r="U56" s="43">
        <v>1535.96</v>
      </c>
      <c r="V56" s="43">
        <v>1974.93</v>
      </c>
      <c r="W56" s="43">
        <v>1542.73</v>
      </c>
      <c r="X56" s="43">
        <v>2547.75</v>
      </c>
      <c r="Y56" s="43">
        <v>2501.7800000000002</v>
      </c>
      <c r="Z56" s="43">
        <v>7160.62</v>
      </c>
      <c r="AA56" s="43">
        <v>2936.3</v>
      </c>
      <c r="AB56" s="43">
        <v>3005.24</v>
      </c>
      <c r="AC56" s="44">
        <f t="shared" ref="AC56:AC62" si="27">AVERAGE(U56:AB56)</f>
        <v>2900.6637499999997</v>
      </c>
      <c r="AE56" s="43">
        <v>6803.35</v>
      </c>
      <c r="AF56" s="43">
        <v>4775.05</v>
      </c>
      <c r="AG56" s="43">
        <v>7150.21</v>
      </c>
      <c r="AH56" s="43">
        <v>2175.35</v>
      </c>
      <c r="AI56" s="44">
        <f t="shared" ref="AI56:AI62" si="28">AVERAGE(AE56:AH56)</f>
        <v>5225.99</v>
      </c>
      <c r="AK56" s="43" t="s">
        <v>99</v>
      </c>
      <c r="AN56" s="43">
        <f t="shared" ref="AN56:AN62" si="29">AVERAGE(AI56,AC56,S56)</f>
        <v>4290.757132352941</v>
      </c>
      <c r="AO56" s="43">
        <f t="shared" ref="AO56:AO62" si="30">STDEV(AI56,AC56,S56)/SQRT(3)</f>
        <v>708.74516062160706</v>
      </c>
      <c r="AP56" s="43">
        <f t="shared" si="25"/>
        <v>31</v>
      </c>
    </row>
    <row r="57" spans="1:67" x14ac:dyDescent="0.2">
      <c r="A57" s="43" t="s">
        <v>101</v>
      </c>
      <c r="B57" s="43">
        <v>44.62</v>
      </c>
      <c r="C57" s="43">
        <v>70.3</v>
      </c>
      <c r="D57" s="43">
        <v>49.75</v>
      </c>
      <c r="E57" s="43">
        <v>74.459999999999994</v>
      </c>
      <c r="F57" s="43">
        <v>79.37</v>
      </c>
      <c r="G57" s="43">
        <v>37.53</v>
      </c>
      <c r="H57" s="43">
        <v>37.64</v>
      </c>
      <c r="I57" s="43">
        <v>36.49</v>
      </c>
      <c r="J57" s="43">
        <v>87.51</v>
      </c>
      <c r="K57" s="43">
        <v>54.26</v>
      </c>
      <c r="L57" s="43">
        <v>44.96</v>
      </c>
      <c r="M57" s="43">
        <v>35.68</v>
      </c>
      <c r="N57" s="43">
        <v>49.7</v>
      </c>
      <c r="O57" s="43">
        <v>65.02</v>
      </c>
      <c r="P57" s="43">
        <v>34.6</v>
      </c>
      <c r="Q57" s="43">
        <v>46.7</v>
      </c>
      <c r="R57" s="43">
        <v>49.49</v>
      </c>
      <c r="S57" s="44">
        <f t="shared" si="26"/>
        <v>52.828235294117647</v>
      </c>
      <c r="U57" s="43">
        <v>39.799999999999997</v>
      </c>
      <c r="V57" s="43">
        <v>39.869999999999997</v>
      </c>
      <c r="W57" s="43">
        <v>48.08</v>
      </c>
      <c r="X57" s="43">
        <v>54.81</v>
      </c>
      <c r="Y57" s="43">
        <v>43.94</v>
      </c>
      <c r="Z57" s="43">
        <v>35.68</v>
      </c>
      <c r="AA57" s="43">
        <v>40.03</v>
      </c>
      <c r="AB57" s="43">
        <v>56.19</v>
      </c>
      <c r="AC57" s="44">
        <f t="shared" si="27"/>
        <v>44.800000000000004</v>
      </c>
      <c r="AE57" s="43">
        <v>51.45</v>
      </c>
      <c r="AF57" s="43">
        <v>52.39</v>
      </c>
      <c r="AG57" s="43">
        <v>44.47</v>
      </c>
      <c r="AH57" s="43">
        <v>43.39</v>
      </c>
      <c r="AI57" s="44">
        <f t="shared" si="28"/>
        <v>47.924999999999997</v>
      </c>
      <c r="AK57" s="98" t="s">
        <v>101</v>
      </c>
      <c r="AL57" s="97"/>
      <c r="AM57" s="97"/>
      <c r="AN57" s="97">
        <f t="shared" si="29"/>
        <v>48.517745098039221</v>
      </c>
      <c r="AO57" s="97">
        <f t="shared" si="30"/>
        <v>2.3364253713644265</v>
      </c>
      <c r="AP57" s="98">
        <f t="shared" si="25"/>
        <v>31</v>
      </c>
      <c r="BA57" s="44"/>
    </row>
    <row r="58" spans="1:67" x14ac:dyDescent="0.2">
      <c r="A58" s="43" t="s">
        <v>103</v>
      </c>
      <c r="B58" s="43">
        <v>9.4559999999999995</v>
      </c>
      <c r="C58" s="43">
        <v>29.290800000000001</v>
      </c>
      <c r="D58" s="43">
        <v>22.803999999999998</v>
      </c>
      <c r="E58" s="43">
        <v>34.5685</v>
      </c>
      <c r="F58" s="43">
        <v>20.483599999999999</v>
      </c>
      <c r="G58" s="43">
        <v>15.6997</v>
      </c>
      <c r="H58" s="43">
        <v>9.3546999999999993</v>
      </c>
      <c r="I58" s="43">
        <v>23.447399999999998</v>
      </c>
      <c r="J58" s="43">
        <v>48.563800000000001</v>
      </c>
      <c r="K58" s="43">
        <v>20.1145</v>
      </c>
      <c r="L58" s="43">
        <v>19.096299999999999</v>
      </c>
      <c r="M58" s="43">
        <v>7.9748999999999999</v>
      </c>
      <c r="N58" s="43">
        <v>14.1776</v>
      </c>
      <c r="O58" s="43">
        <v>205.7004</v>
      </c>
      <c r="P58" s="43">
        <v>15.970499999999999</v>
      </c>
      <c r="Q58" s="43">
        <v>9.4612999999999996</v>
      </c>
      <c r="R58" s="43">
        <v>29.543700000000001</v>
      </c>
      <c r="S58" s="44">
        <f t="shared" si="26"/>
        <v>31.512217647058819</v>
      </c>
      <c r="U58" s="43">
        <v>15.5486</v>
      </c>
      <c r="V58" s="43">
        <v>20.086200000000002</v>
      </c>
      <c r="W58" s="43">
        <v>12.6442</v>
      </c>
      <c r="X58" s="43">
        <v>14.0929</v>
      </c>
      <c r="Y58" s="43">
        <v>20.854900000000001</v>
      </c>
      <c r="Z58" s="43">
        <v>18.249700000000001</v>
      </c>
      <c r="AA58" s="43">
        <v>7.5324999999999998</v>
      </c>
      <c r="AB58" s="43">
        <v>17.535399999999999</v>
      </c>
      <c r="AC58" s="44">
        <f t="shared" si="27"/>
        <v>15.818049999999999</v>
      </c>
      <c r="AE58" s="43">
        <v>15.148199999999999</v>
      </c>
      <c r="AF58" s="43">
        <v>12.5641</v>
      </c>
      <c r="AG58" s="43">
        <v>11.1614</v>
      </c>
      <c r="AH58" s="43">
        <v>14.334899999999999</v>
      </c>
      <c r="AI58" s="44">
        <f t="shared" si="28"/>
        <v>13.302149999999999</v>
      </c>
      <c r="AK58" s="43" t="s">
        <v>103</v>
      </c>
      <c r="AN58" s="43">
        <f t="shared" si="29"/>
        <v>20.21080588235294</v>
      </c>
      <c r="AO58" s="43">
        <f t="shared" si="30"/>
        <v>5.6971884618372499</v>
      </c>
      <c r="AP58" s="43">
        <f t="shared" si="25"/>
        <v>31</v>
      </c>
    </row>
    <row r="59" spans="1:67" x14ac:dyDescent="0.2">
      <c r="A59" s="43" t="s">
        <v>105</v>
      </c>
      <c r="B59" s="43">
        <v>6.5544000000000002</v>
      </c>
      <c r="C59" s="43">
        <v>20.302900000000001</v>
      </c>
      <c r="D59" s="43">
        <v>15.8066</v>
      </c>
      <c r="E59" s="43">
        <v>23.961099999999998</v>
      </c>
      <c r="F59" s="43">
        <v>14.1982</v>
      </c>
      <c r="G59" s="43">
        <v>10.882199999999999</v>
      </c>
      <c r="H59" s="43">
        <v>6.4842000000000004</v>
      </c>
      <c r="I59" s="43">
        <v>16.252500000000001</v>
      </c>
      <c r="J59" s="43">
        <v>33.661799999999999</v>
      </c>
      <c r="K59" s="43">
        <v>13.942299999999999</v>
      </c>
      <c r="L59" s="43">
        <v>13.236499999999999</v>
      </c>
      <c r="M59" s="43">
        <v>5.5278</v>
      </c>
      <c r="N59" s="43">
        <v>9.8271999999999995</v>
      </c>
      <c r="O59" s="68">
        <v>142.5806</v>
      </c>
      <c r="P59" s="43">
        <v>11.069900000000001</v>
      </c>
      <c r="Q59" s="43">
        <v>6.5579999999999998</v>
      </c>
      <c r="R59" s="43">
        <v>20.478100000000001</v>
      </c>
      <c r="S59" s="44">
        <f>AVERAGE(B59:N59,P59:R59)</f>
        <v>14.296481250000001</v>
      </c>
      <c r="U59" s="43">
        <v>10.7775</v>
      </c>
      <c r="V59" s="43">
        <v>13.922700000000001</v>
      </c>
      <c r="W59" s="43">
        <v>8.7643000000000004</v>
      </c>
      <c r="X59" s="43">
        <v>9.7684999999999995</v>
      </c>
      <c r="Y59" s="43">
        <v>14.455500000000001</v>
      </c>
      <c r="Z59" s="43">
        <v>12.649699999999999</v>
      </c>
      <c r="AA59" s="43">
        <v>5.2210999999999999</v>
      </c>
      <c r="AB59" s="43">
        <v>12.1546</v>
      </c>
      <c r="AC59" s="44">
        <f t="shared" si="27"/>
        <v>10.964237500000001</v>
      </c>
      <c r="AE59" s="43">
        <v>10.4999</v>
      </c>
      <c r="AF59" s="43">
        <v>8.7088000000000001</v>
      </c>
      <c r="AG59" s="43">
        <v>7.7365000000000004</v>
      </c>
      <c r="AH59" s="43">
        <v>9.9361999999999995</v>
      </c>
      <c r="AI59" s="44">
        <f t="shared" si="28"/>
        <v>9.2203499999999998</v>
      </c>
      <c r="AK59" s="98" t="s">
        <v>105</v>
      </c>
      <c r="AL59" s="97"/>
      <c r="AM59" s="97"/>
      <c r="AN59" s="97">
        <f t="shared" si="29"/>
        <v>11.493689583333333</v>
      </c>
      <c r="AO59" s="97">
        <f t="shared" si="30"/>
        <v>1.4890731735116531</v>
      </c>
      <c r="AP59" s="98">
        <f t="shared" si="25"/>
        <v>31</v>
      </c>
      <c r="BA59" s="44"/>
    </row>
    <row r="60" spans="1:67" x14ac:dyDescent="0.2">
      <c r="A60" s="43" t="s">
        <v>107</v>
      </c>
      <c r="B60" s="43">
        <v>0.10580000000000001</v>
      </c>
      <c r="C60" s="43">
        <v>3.4099999999999998E-2</v>
      </c>
      <c r="D60" s="43">
        <v>4.3900000000000002E-2</v>
      </c>
      <c r="E60" s="43">
        <v>2.8899999999999999E-2</v>
      </c>
      <c r="F60" s="43">
        <v>4.8800000000000003E-2</v>
      </c>
      <c r="G60" s="43">
        <v>6.3700000000000007E-2</v>
      </c>
      <c r="H60" s="43">
        <v>0.1069</v>
      </c>
      <c r="I60" s="43">
        <v>4.2599999999999999E-2</v>
      </c>
      <c r="J60" s="43">
        <v>2.06E-2</v>
      </c>
      <c r="K60" s="43">
        <v>4.9700000000000001E-2</v>
      </c>
      <c r="L60" s="43">
        <v>5.2400000000000002E-2</v>
      </c>
      <c r="M60" s="43">
        <v>0.12540000000000001</v>
      </c>
      <c r="N60" s="43">
        <v>7.0499999999999993E-2</v>
      </c>
      <c r="O60" s="43">
        <v>4.8999999999999998E-3</v>
      </c>
      <c r="P60" s="43">
        <v>6.2600000000000003E-2</v>
      </c>
      <c r="Q60" s="43">
        <v>0.1057</v>
      </c>
      <c r="R60" s="43">
        <v>3.3799999999999997E-2</v>
      </c>
      <c r="S60" s="44">
        <f t="shared" si="26"/>
        <v>5.8841176470588244E-2</v>
      </c>
      <c r="U60" s="43">
        <v>6.4299999999999996E-2</v>
      </c>
      <c r="V60" s="43">
        <v>4.9799999999999997E-2</v>
      </c>
      <c r="W60" s="43">
        <v>7.9100000000000004E-2</v>
      </c>
      <c r="X60" s="43">
        <v>7.0999999999999994E-2</v>
      </c>
      <c r="Y60" s="43">
        <v>4.8000000000000001E-2</v>
      </c>
      <c r="Z60" s="43">
        <v>5.4800000000000001E-2</v>
      </c>
      <c r="AA60" s="43">
        <v>0.1328</v>
      </c>
      <c r="AB60" s="43">
        <v>5.7000000000000002E-2</v>
      </c>
      <c r="AC60" s="44">
        <f t="shared" si="27"/>
        <v>6.9600000000000009E-2</v>
      </c>
      <c r="AE60" s="43">
        <v>6.6000000000000003E-2</v>
      </c>
      <c r="AF60" s="43">
        <v>7.9600000000000004E-2</v>
      </c>
      <c r="AG60" s="43">
        <v>8.9599999999999999E-2</v>
      </c>
      <c r="AH60" s="43">
        <v>6.9800000000000001E-2</v>
      </c>
      <c r="AI60" s="44">
        <f t="shared" si="28"/>
        <v>7.6250000000000012E-2</v>
      </c>
      <c r="AK60" s="44" t="s">
        <v>107</v>
      </c>
      <c r="AN60" s="43">
        <f t="shared" si="29"/>
        <v>6.823039215686276E-2</v>
      </c>
      <c r="AO60" s="43">
        <f t="shared" si="30"/>
        <v>5.0719376114241512E-3</v>
      </c>
      <c r="AP60" s="44">
        <f t="shared" si="25"/>
        <v>31</v>
      </c>
    </row>
    <row r="61" spans="1:67" x14ac:dyDescent="0.2">
      <c r="A61" s="43" t="s">
        <v>109</v>
      </c>
      <c r="B61" s="43">
        <v>1799.72</v>
      </c>
      <c r="C61" s="43">
        <v>1233.82</v>
      </c>
      <c r="D61" s="43">
        <v>2640.47</v>
      </c>
      <c r="E61" s="43">
        <v>866.44</v>
      </c>
      <c r="F61" s="43">
        <v>212.63</v>
      </c>
      <c r="G61" s="43">
        <v>506.91</v>
      </c>
      <c r="H61" s="43">
        <v>2864.06</v>
      </c>
      <c r="I61" s="43">
        <v>5233.28</v>
      </c>
      <c r="J61" s="43">
        <v>1230.3399999999999</v>
      </c>
      <c r="K61" s="43">
        <v>2241.17</v>
      </c>
      <c r="L61" s="43">
        <v>8818.27</v>
      </c>
      <c r="M61" s="43">
        <v>2265.5300000000002</v>
      </c>
      <c r="N61" s="43">
        <v>1328.8</v>
      </c>
      <c r="O61" s="43">
        <v>-20347.849999999999</v>
      </c>
      <c r="P61" s="43">
        <v>5102.92</v>
      </c>
      <c r="Q61" s="43">
        <v>1639.63</v>
      </c>
      <c r="R61" s="43">
        <v>2342.54</v>
      </c>
      <c r="S61" s="44">
        <f t="shared" si="26"/>
        <v>1175.2164705882356</v>
      </c>
      <c r="U61" s="43">
        <v>2323.48</v>
      </c>
      <c r="V61" s="43">
        <v>2977.92</v>
      </c>
      <c r="W61" s="43">
        <v>1665.93</v>
      </c>
      <c r="X61" s="43">
        <v>2100.61</v>
      </c>
      <c r="Y61" s="43">
        <v>3192.28</v>
      </c>
      <c r="Z61" s="43">
        <v>12908.38</v>
      </c>
      <c r="AA61" s="43">
        <v>4398.4799999999996</v>
      </c>
      <c r="AB61" s="43">
        <v>2342.94</v>
      </c>
      <c r="AC61" s="44">
        <f t="shared" si="27"/>
        <v>3988.7524999999996</v>
      </c>
      <c r="AE61" s="43">
        <v>6419.52</v>
      </c>
      <c r="AF61" s="43">
        <v>4340.1099999999997</v>
      </c>
      <c r="AG61" s="43">
        <v>8929.84</v>
      </c>
      <c r="AH61" s="43">
        <v>2838.64</v>
      </c>
      <c r="AI61" s="44">
        <f t="shared" si="28"/>
        <v>5632.0275000000001</v>
      </c>
      <c r="AK61" s="43" t="s">
        <v>109</v>
      </c>
      <c r="AN61" s="43">
        <f t="shared" si="29"/>
        <v>3598.6654901960778</v>
      </c>
      <c r="AO61" s="43">
        <f t="shared" si="30"/>
        <v>1301.2707948239056</v>
      </c>
      <c r="AP61" s="43">
        <f t="shared" si="25"/>
        <v>31</v>
      </c>
    </row>
    <row r="62" spans="1:67" x14ac:dyDescent="0.2">
      <c r="A62" s="43" t="s">
        <v>111</v>
      </c>
      <c r="B62" s="43">
        <v>55.38</v>
      </c>
      <c r="C62" s="43">
        <v>29.7</v>
      </c>
      <c r="D62" s="43">
        <v>50.25</v>
      </c>
      <c r="E62" s="43">
        <v>25.54</v>
      </c>
      <c r="F62" s="43">
        <v>20.63</v>
      </c>
      <c r="G62" s="43">
        <v>62.47</v>
      </c>
      <c r="H62" s="43">
        <v>62.36</v>
      </c>
      <c r="I62" s="43">
        <v>63.51</v>
      </c>
      <c r="J62" s="43">
        <v>12.49</v>
      </c>
      <c r="K62" s="43">
        <v>45.74</v>
      </c>
      <c r="L62" s="43">
        <v>55.04</v>
      </c>
      <c r="M62" s="43">
        <v>64.319999999999993</v>
      </c>
      <c r="N62" s="43">
        <v>50.3</v>
      </c>
      <c r="O62" s="43">
        <v>34.979999999999997</v>
      </c>
      <c r="P62" s="43">
        <v>65.400000000000006</v>
      </c>
      <c r="Q62" s="43">
        <v>53.3</v>
      </c>
      <c r="R62" s="43">
        <v>50.51</v>
      </c>
      <c r="S62" s="44">
        <f>AVERAGE(B62:R62)</f>
        <v>47.171764705882353</v>
      </c>
      <c r="U62" s="43">
        <v>60.2</v>
      </c>
      <c r="V62" s="43">
        <v>60.13</v>
      </c>
      <c r="W62" s="43">
        <v>51.92</v>
      </c>
      <c r="X62" s="43">
        <v>45.19</v>
      </c>
      <c r="Y62" s="43">
        <v>56.06</v>
      </c>
      <c r="Z62" s="43">
        <v>64.319999999999993</v>
      </c>
      <c r="AA62" s="43">
        <v>59.97</v>
      </c>
      <c r="AB62" s="43">
        <v>43.81</v>
      </c>
      <c r="AC62" s="44">
        <f t="shared" si="27"/>
        <v>55.199999999999996</v>
      </c>
      <c r="AE62" s="43">
        <v>48.55</v>
      </c>
      <c r="AF62" s="43">
        <v>47.61</v>
      </c>
      <c r="AG62" s="43">
        <v>55.53</v>
      </c>
      <c r="AH62" s="43">
        <v>56.61</v>
      </c>
      <c r="AI62" s="44">
        <f t="shared" si="28"/>
        <v>52.075000000000003</v>
      </c>
      <c r="AK62" s="43" t="s">
        <v>111</v>
      </c>
      <c r="AN62" s="43">
        <f t="shared" si="29"/>
        <v>51.482254901960779</v>
      </c>
      <c r="AO62" s="43">
        <f t="shared" si="30"/>
        <v>2.3364253713644265</v>
      </c>
      <c r="AP62" s="43">
        <f t="shared" si="25"/>
        <v>31</v>
      </c>
      <c r="BA62" s="44"/>
    </row>
    <row r="63" spans="1:67" x14ac:dyDescent="0.2">
      <c r="BA63" s="44"/>
    </row>
    <row r="64" spans="1:67" x14ac:dyDescent="0.2">
      <c r="S64" s="44"/>
      <c r="AC64" s="44"/>
      <c r="AI64" s="44"/>
      <c r="BA64" s="44"/>
    </row>
    <row r="65" spans="1:44" s="49" customFormat="1" ht="21" x14ac:dyDescent="0.25">
      <c r="A65" s="148" t="s">
        <v>149</v>
      </c>
    </row>
    <row r="66" spans="1:44" x14ac:dyDescent="0.2">
      <c r="A66" s="162" t="s">
        <v>150</v>
      </c>
      <c r="B66" s="163"/>
      <c r="C66" s="163"/>
      <c r="D66" s="163"/>
      <c r="AM66" s="162" t="s">
        <v>150</v>
      </c>
      <c r="AN66" s="163"/>
      <c r="AO66" s="163"/>
      <c r="AP66" s="163"/>
      <c r="AQ66" s="163"/>
      <c r="AR66" s="163"/>
    </row>
    <row r="67" spans="1:44" ht="15" customHeight="1" x14ac:dyDescent="0.2">
      <c r="A67" s="164"/>
      <c r="B67" s="211" t="s">
        <v>23</v>
      </c>
      <c r="C67" s="211"/>
      <c r="D67" s="211"/>
      <c r="AM67" s="164"/>
      <c r="AN67" s="164"/>
      <c r="AO67" s="164"/>
      <c r="AP67" s="164" t="s">
        <v>41</v>
      </c>
      <c r="AQ67" s="164" t="s">
        <v>94</v>
      </c>
      <c r="AR67" s="164" t="s">
        <v>128</v>
      </c>
    </row>
    <row r="68" spans="1:44" ht="15" customHeight="1" x14ac:dyDescent="0.2">
      <c r="A68" s="164"/>
      <c r="B68" s="161" t="s">
        <v>116</v>
      </c>
      <c r="C68" s="161" t="s">
        <v>117</v>
      </c>
      <c r="D68" s="161" t="s">
        <v>118</v>
      </c>
      <c r="AM68" s="164" t="s">
        <v>97</v>
      </c>
      <c r="AN68" s="164"/>
      <c r="AO68" s="164"/>
      <c r="AP68" s="164">
        <v>1981.82</v>
      </c>
      <c r="AQ68" s="164">
        <v>1113.7405000000001</v>
      </c>
      <c r="AR68" s="164">
        <v>3</v>
      </c>
    </row>
    <row r="69" spans="1:44" x14ac:dyDescent="0.2">
      <c r="A69" s="164" t="s">
        <v>97</v>
      </c>
      <c r="B69" s="161">
        <v>800.61</v>
      </c>
      <c r="C69" s="161">
        <v>936.94</v>
      </c>
      <c r="D69" s="161">
        <v>4207.91</v>
      </c>
      <c r="AM69" s="164" t="s">
        <v>99</v>
      </c>
      <c r="AN69" s="165"/>
      <c r="AO69" s="164"/>
      <c r="AP69" s="164">
        <v>1734.3133</v>
      </c>
      <c r="AQ69" s="164">
        <v>1103.6224</v>
      </c>
      <c r="AR69" s="164">
        <v>3</v>
      </c>
    </row>
    <row r="70" spans="1:44" x14ac:dyDescent="0.2">
      <c r="A70" s="164" t="s">
        <v>99</v>
      </c>
      <c r="B70" s="161">
        <v>555.29</v>
      </c>
      <c r="C70" s="161">
        <v>707.85</v>
      </c>
      <c r="D70" s="161">
        <v>3939.8</v>
      </c>
      <c r="AM70" s="162" t="s">
        <v>101</v>
      </c>
      <c r="AN70" s="163"/>
      <c r="AO70" s="164"/>
      <c r="AP70" s="162">
        <v>56.503332999999998</v>
      </c>
      <c r="AQ70" s="162">
        <v>17.863064999999999</v>
      </c>
      <c r="AR70" s="162">
        <v>3</v>
      </c>
    </row>
    <row r="71" spans="1:44" x14ac:dyDescent="0.2">
      <c r="A71" s="164" t="s">
        <v>101</v>
      </c>
      <c r="B71" s="161">
        <v>35.799999999999997</v>
      </c>
      <c r="C71" s="161">
        <v>41.64</v>
      </c>
      <c r="D71" s="161">
        <v>92.07</v>
      </c>
      <c r="AM71" s="164" t="s">
        <v>103</v>
      </c>
      <c r="AN71" s="164"/>
      <c r="AO71" s="164"/>
      <c r="AP71" s="164">
        <v>11.733499999999999</v>
      </c>
      <c r="AQ71" s="164">
        <v>9.5495573</v>
      </c>
      <c r="AR71" s="164">
        <v>3</v>
      </c>
    </row>
    <row r="72" spans="1:44" x14ac:dyDescent="0.2">
      <c r="A72" s="164" t="s">
        <v>103</v>
      </c>
      <c r="B72" s="161">
        <v>2.2412999999999998</v>
      </c>
      <c r="C72" s="161">
        <v>2.1267</v>
      </c>
      <c r="D72" s="161">
        <v>30.8325</v>
      </c>
      <c r="AM72" s="162" t="s">
        <v>105</v>
      </c>
      <c r="AN72" s="164"/>
      <c r="AO72" s="164"/>
      <c r="AP72" s="162">
        <v>8.1330667000000005</v>
      </c>
      <c r="AQ72" s="162">
        <v>6.6192564999999997</v>
      </c>
      <c r="AR72" s="162">
        <v>3</v>
      </c>
    </row>
    <row r="73" spans="1:44" x14ac:dyDescent="0.2">
      <c r="A73" s="164" t="s">
        <v>105</v>
      </c>
      <c r="B73" s="161">
        <v>1.5536000000000001</v>
      </c>
      <c r="C73" s="161">
        <v>1.4741</v>
      </c>
      <c r="D73" s="161">
        <v>21.371500000000001</v>
      </c>
      <c r="AM73" s="162" t="s">
        <v>107</v>
      </c>
      <c r="AN73" s="164"/>
      <c r="AO73" s="164"/>
      <c r="AP73" s="162">
        <v>0.31626670000000001</v>
      </c>
      <c r="AQ73" s="162">
        <v>0.14210229999999999</v>
      </c>
      <c r="AR73" s="162">
        <v>3</v>
      </c>
    </row>
    <row r="74" spans="1:44" x14ac:dyDescent="0.2">
      <c r="A74" s="164" t="s">
        <v>107</v>
      </c>
      <c r="B74" s="161">
        <v>0.44619999999999999</v>
      </c>
      <c r="C74" s="161">
        <v>0.47020000000000001</v>
      </c>
      <c r="D74" s="161">
        <v>3.2399999999999998E-2</v>
      </c>
      <c r="AM74" s="164" t="s">
        <v>109</v>
      </c>
      <c r="AN74" s="165"/>
      <c r="AO74" s="165"/>
      <c r="AP74" s="164">
        <v>549.41666999999995</v>
      </c>
      <c r="AQ74" s="164">
        <v>444.47474</v>
      </c>
      <c r="AR74" s="164">
        <v>3</v>
      </c>
    </row>
    <row r="75" spans="1:44" x14ac:dyDescent="0.2">
      <c r="A75" s="164" t="s">
        <v>109</v>
      </c>
      <c r="B75" s="161">
        <v>995.83</v>
      </c>
      <c r="C75" s="161">
        <v>991.95</v>
      </c>
      <c r="D75" s="161">
        <v>-339.53</v>
      </c>
      <c r="AM75" s="164" t="s">
        <v>111</v>
      </c>
      <c r="AN75" s="165"/>
      <c r="AO75" s="165"/>
      <c r="AP75" s="164">
        <v>43.496667000000002</v>
      </c>
      <c r="AQ75" s="164">
        <v>17.863064999999999</v>
      </c>
      <c r="AR75" s="164">
        <v>3</v>
      </c>
    </row>
    <row r="76" spans="1:44" x14ac:dyDescent="0.2">
      <c r="A76" s="164" t="s">
        <v>111</v>
      </c>
      <c r="B76" s="161">
        <v>64.2</v>
      </c>
      <c r="C76" s="161">
        <v>58.36</v>
      </c>
      <c r="D76" s="161">
        <v>7.93</v>
      </c>
    </row>
    <row r="78" spans="1:44" x14ac:dyDescent="0.2">
      <c r="A78" s="134" t="s">
        <v>151</v>
      </c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</row>
    <row r="79" spans="1:44" ht="16" thickBot="1" x14ac:dyDescent="0.25">
      <c r="B79" s="209" t="s">
        <v>23</v>
      </c>
      <c r="C79" s="209"/>
      <c r="D79" s="209"/>
      <c r="E79" s="209"/>
      <c r="F79" s="209"/>
      <c r="G79" s="209"/>
      <c r="J79" s="126" t="s">
        <v>24</v>
      </c>
      <c r="K79" s="126"/>
      <c r="L79" s="126"/>
      <c r="M79" s="126"/>
      <c r="N79" s="126"/>
      <c r="O79" s="126"/>
      <c r="P79" s="126"/>
      <c r="Q79" s="126"/>
      <c r="R79" s="126"/>
      <c r="S79" s="126"/>
      <c r="T79" s="126"/>
      <c r="U79" s="126"/>
      <c r="V79" s="126"/>
      <c r="Y79" s="126" t="s">
        <v>25</v>
      </c>
      <c r="Z79" s="126"/>
      <c r="AA79" s="126"/>
      <c r="AB79" s="126"/>
      <c r="AC79" s="126"/>
      <c r="AF79" s="212" t="s">
        <v>26</v>
      </c>
      <c r="AG79" s="212"/>
      <c r="AH79" s="212"/>
      <c r="AI79" s="212"/>
      <c r="AJ79" s="212"/>
      <c r="AM79" s="156" t="s">
        <v>152</v>
      </c>
      <c r="AN79" s="134"/>
      <c r="AO79" s="134"/>
      <c r="AP79" s="134"/>
      <c r="AQ79" s="134"/>
      <c r="AR79" s="134"/>
    </row>
    <row r="80" spans="1:44" ht="16" thickTop="1" x14ac:dyDescent="0.2">
      <c r="B80" s="43" t="s">
        <v>116</v>
      </c>
      <c r="C80" s="43" t="s">
        <v>117</v>
      </c>
      <c r="D80" s="43" t="s">
        <v>118</v>
      </c>
      <c r="E80" s="43" t="s">
        <v>119</v>
      </c>
      <c r="F80" s="43" t="s">
        <v>120</v>
      </c>
      <c r="G80" s="43" t="s">
        <v>121</v>
      </c>
      <c r="H80" s="138" t="s">
        <v>41</v>
      </c>
      <c r="J80" s="43" t="s">
        <v>116</v>
      </c>
      <c r="K80" s="43" t="s">
        <v>117</v>
      </c>
      <c r="L80" s="43" t="s">
        <v>118</v>
      </c>
      <c r="M80" s="43" t="s">
        <v>119</v>
      </c>
      <c r="N80" s="43" t="s">
        <v>120</v>
      </c>
      <c r="O80" s="43" t="s">
        <v>121</v>
      </c>
      <c r="P80" s="43" t="s">
        <v>122</v>
      </c>
      <c r="Q80" s="43" t="s">
        <v>123</v>
      </c>
      <c r="R80" s="43" t="s">
        <v>126</v>
      </c>
      <c r="S80" s="43" t="s">
        <v>127</v>
      </c>
      <c r="T80" s="43" t="s">
        <v>130</v>
      </c>
      <c r="U80" s="43" t="s">
        <v>131</v>
      </c>
      <c r="V80" s="43" t="s">
        <v>147</v>
      </c>
      <c r="W80" s="138" t="s">
        <v>41</v>
      </c>
      <c r="Y80" s="43" t="s">
        <v>116</v>
      </c>
      <c r="Z80" s="43" t="s">
        <v>117</v>
      </c>
      <c r="AA80" s="43" t="s">
        <v>118</v>
      </c>
      <c r="AB80" s="43" t="s">
        <v>119</v>
      </c>
      <c r="AC80" s="43" t="s">
        <v>120</v>
      </c>
      <c r="AD80" s="138" t="s">
        <v>41</v>
      </c>
      <c r="AF80" s="170" t="s">
        <v>116</v>
      </c>
      <c r="AG80" s="170" t="s">
        <v>117</v>
      </c>
      <c r="AH80" s="170" t="s">
        <v>118</v>
      </c>
      <c r="AI80" s="170" t="s">
        <v>119</v>
      </c>
      <c r="AJ80" s="170" t="s">
        <v>126</v>
      </c>
      <c r="AK80" s="138" t="s">
        <v>41</v>
      </c>
      <c r="AP80" s="43" t="s">
        <v>41</v>
      </c>
      <c r="AQ80" s="43" t="s">
        <v>94</v>
      </c>
      <c r="AR80" s="43" t="s">
        <v>128</v>
      </c>
    </row>
    <row r="81" spans="1:44" x14ac:dyDescent="0.2">
      <c r="A81" s="43" t="s">
        <v>97</v>
      </c>
      <c r="B81" s="43">
        <v>4974.34</v>
      </c>
      <c r="C81" s="43">
        <v>13358.49</v>
      </c>
      <c r="D81" s="43">
        <v>23628.560000000001</v>
      </c>
      <c r="E81" s="43">
        <v>9451.32</v>
      </c>
      <c r="F81" s="43">
        <v>15087.36</v>
      </c>
      <c r="G81" s="43">
        <v>30630.19</v>
      </c>
      <c r="H81" s="44">
        <f t="shared" ref="H81:H88" si="31">AVERAGE(B81:G81)</f>
        <v>16188.376666666669</v>
      </c>
      <c r="J81" s="43">
        <v>23272.52</v>
      </c>
      <c r="K81" s="43">
        <v>22272.47</v>
      </c>
      <c r="L81" s="43">
        <v>33449.839999999997</v>
      </c>
      <c r="M81" s="43">
        <v>16312.53</v>
      </c>
      <c r="N81" s="43">
        <v>30515.9</v>
      </c>
      <c r="O81" s="43">
        <v>17060.740000000002</v>
      </c>
      <c r="P81" s="43">
        <v>14068.23</v>
      </c>
      <c r="Q81" s="43">
        <v>18276.96</v>
      </c>
      <c r="R81" s="43">
        <v>13414.49</v>
      </c>
      <c r="S81" s="43">
        <v>32076.43</v>
      </c>
      <c r="T81" s="43">
        <v>28919.05</v>
      </c>
      <c r="U81" s="43">
        <v>13968.3</v>
      </c>
      <c r="V81" s="43">
        <v>20090.849999999999</v>
      </c>
      <c r="W81" s="44">
        <f t="shared" ref="W81:W88" si="32">AVERAGE(J81:V81)</f>
        <v>21822.946923076917</v>
      </c>
      <c r="Y81" s="43">
        <v>24821.1</v>
      </c>
      <c r="Z81" s="43">
        <v>22959.88</v>
      </c>
      <c r="AA81" s="43">
        <v>30477.73</v>
      </c>
      <c r="AB81" s="43">
        <v>13334.91</v>
      </c>
      <c r="AC81" s="43">
        <v>13971.38</v>
      </c>
      <c r="AD81" s="44">
        <f t="shared" ref="AD81:AD88" si="33">AVERAGE(Y81:AC81)</f>
        <v>21113</v>
      </c>
      <c r="AF81" s="170">
        <v>2324.79</v>
      </c>
      <c r="AG81" s="170">
        <v>1076.45</v>
      </c>
      <c r="AH81" s="170">
        <v>3290.31</v>
      </c>
      <c r="AI81" s="170">
        <v>7630.68</v>
      </c>
      <c r="AJ81" s="170">
        <v>1685.61</v>
      </c>
      <c r="AK81" s="43">
        <f>AVERAGE(AF81:AJ81)</f>
        <v>3201.5680000000002</v>
      </c>
      <c r="AM81" s="43" t="s">
        <v>97</v>
      </c>
      <c r="AP81" s="43">
        <f>AVERAGE(AD81,W81,H81,AK81)</f>
        <v>15581.472897435897</v>
      </c>
      <c r="AQ81" s="43">
        <f>STDEV(AD81,W81,H81,AK81)/SQRT(4)</f>
        <v>4312.6187670004765</v>
      </c>
      <c r="AR81" s="43">
        <f t="shared" ref="AR81:AR88" si="34">COUNT(B81:AE81)-3</f>
        <v>24</v>
      </c>
    </row>
    <row r="82" spans="1:44" x14ac:dyDescent="0.2">
      <c r="A82" s="43" t="s">
        <v>99</v>
      </c>
      <c r="B82" s="43">
        <v>2944.19</v>
      </c>
      <c r="C82" s="43">
        <v>6967.05</v>
      </c>
      <c r="D82" s="43">
        <v>17153.849999999999</v>
      </c>
      <c r="E82" s="43">
        <v>7396.63</v>
      </c>
      <c r="F82" s="43">
        <v>5913.08</v>
      </c>
      <c r="G82" s="43">
        <v>28319.9</v>
      </c>
      <c r="H82" s="44">
        <f t="shared" si="31"/>
        <v>11449.116666666667</v>
      </c>
      <c r="J82" s="43">
        <v>20811.14</v>
      </c>
      <c r="K82" s="43">
        <v>19746.830000000002</v>
      </c>
      <c r="L82" s="43">
        <v>27900.720000000001</v>
      </c>
      <c r="M82" s="43">
        <v>12132.61</v>
      </c>
      <c r="N82" s="43">
        <v>26592.81</v>
      </c>
      <c r="O82" s="43">
        <v>11974.26</v>
      </c>
      <c r="P82" s="43">
        <v>9941.3700000000008</v>
      </c>
      <c r="Q82" s="43">
        <v>12854.83</v>
      </c>
      <c r="R82" s="43">
        <v>6216.03</v>
      </c>
      <c r="S82" s="43">
        <v>27180.13</v>
      </c>
      <c r="T82" s="43">
        <v>19289.72</v>
      </c>
      <c r="U82" s="43">
        <v>5812.59</v>
      </c>
      <c r="V82" s="43">
        <v>12720.19</v>
      </c>
      <c r="W82" s="44">
        <f t="shared" si="32"/>
        <v>16397.940769230769</v>
      </c>
      <c r="Y82" s="43">
        <v>16870.32</v>
      </c>
      <c r="Z82" s="43">
        <v>15572.95</v>
      </c>
      <c r="AA82" s="43">
        <v>23094.43</v>
      </c>
      <c r="AB82" s="43">
        <v>9325.7900000000009</v>
      </c>
      <c r="AC82" s="43">
        <v>6800.45</v>
      </c>
      <c r="AD82" s="44">
        <f t="shared" si="33"/>
        <v>14332.788</v>
      </c>
      <c r="AF82" s="170">
        <v>2182.54</v>
      </c>
      <c r="AG82" s="170">
        <v>876.71</v>
      </c>
      <c r="AH82" s="170">
        <v>3121.12</v>
      </c>
      <c r="AI82" s="170">
        <v>6567.55</v>
      </c>
      <c r="AJ82" s="170">
        <v>1691.43</v>
      </c>
      <c r="AK82" s="43">
        <f t="shared" ref="AK82:AK88" si="35">AVERAGE(AF82:AJ82)</f>
        <v>2887.87</v>
      </c>
      <c r="AM82" s="43" t="s">
        <v>99</v>
      </c>
      <c r="AP82" s="43">
        <f t="shared" ref="AP82:AP88" si="36">AVERAGE(AD82,W82,H82,AK82)</f>
        <v>11266.928858974359</v>
      </c>
      <c r="AQ82" s="43">
        <f t="shared" ref="AQ82:AQ88" si="37">STDEV(AD82,W82,H82,AK82)/SQRT(4)</f>
        <v>2971.6521114136713</v>
      </c>
      <c r="AR82" s="43">
        <f t="shared" si="34"/>
        <v>24</v>
      </c>
    </row>
    <row r="83" spans="1:44" x14ac:dyDescent="0.2">
      <c r="A83" s="43" t="s">
        <v>101</v>
      </c>
      <c r="B83" s="43">
        <v>46.89</v>
      </c>
      <c r="C83" s="43">
        <v>27.96</v>
      </c>
      <c r="D83" s="43">
        <v>43.89</v>
      </c>
      <c r="E83" s="43">
        <v>33.18</v>
      </c>
      <c r="F83" s="43">
        <v>51.61</v>
      </c>
      <c r="G83" s="43">
        <v>79.459999999999994</v>
      </c>
      <c r="H83" s="44">
        <f t="shared" si="31"/>
        <v>47.164999999999992</v>
      </c>
      <c r="J83" s="43">
        <v>58.55</v>
      </c>
      <c r="K83" s="43">
        <v>34.549999999999997</v>
      </c>
      <c r="L83" s="43">
        <v>70.52</v>
      </c>
      <c r="M83" s="43">
        <v>27.18</v>
      </c>
      <c r="N83" s="43">
        <v>78.62</v>
      </c>
      <c r="O83" s="43">
        <v>54.45</v>
      </c>
      <c r="P83" s="43">
        <v>41.61</v>
      </c>
      <c r="Q83" s="43">
        <v>88.05</v>
      </c>
      <c r="R83" s="43">
        <v>25.87</v>
      </c>
      <c r="S83" s="43">
        <v>93.83</v>
      </c>
      <c r="T83" s="43">
        <v>46.68</v>
      </c>
      <c r="U83" s="43">
        <v>27.5</v>
      </c>
      <c r="V83" s="43">
        <v>60.03</v>
      </c>
      <c r="W83" s="44">
        <f t="shared" si="32"/>
        <v>54.418461538461536</v>
      </c>
      <c r="Y83" s="43">
        <v>49.53</v>
      </c>
      <c r="Z83" s="43">
        <v>37.72</v>
      </c>
      <c r="AA83" s="43">
        <v>44.03</v>
      </c>
      <c r="AB83" s="43">
        <v>30.95</v>
      </c>
      <c r="AC83" s="43">
        <v>59.1</v>
      </c>
      <c r="AD83" s="44">
        <f t="shared" si="33"/>
        <v>44.265999999999998</v>
      </c>
      <c r="AF83" s="170">
        <v>23.13</v>
      </c>
      <c r="AG83" s="170">
        <v>21.56</v>
      </c>
      <c r="AH83" s="170">
        <v>43.7</v>
      </c>
      <c r="AI83" s="170">
        <v>83.64</v>
      </c>
      <c r="AJ83" s="170">
        <v>47.7</v>
      </c>
      <c r="AK83" s="43">
        <f t="shared" si="35"/>
        <v>43.946000000000005</v>
      </c>
      <c r="AM83" s="98" t="s">
        <v>101</v>
      </c>
      <c r="AN83" s="97"/>
      <c r="AO83" s="97"/>
      <c r="AP83" s="97">
        <f t="shared" si="36"/>
        <v>47.448865384615381</v>
      </c>
      <c r="AQ83" s="97">
        <f t="shared" si="37"/>
        <v>2.4333883794620172</v>
      </c>
      <c r="AR83" s="97">
        <f t="shared" si="34"/>
        <v>24</v>
      </c>
    </row>
    <row r="84" spans="1:44" x14ac:dyDescent="0.2">
      <c r="A84" s="43" t="s">
        <v>103</v>
      </c>
      <c r="B84" s="43">
        <v>2.9984000000000002</v>
      </c>
      <c r="C84" s="43">
        <v>10.2508</v>
      </c>
      <c r="D84" s="43">
        <v>6.8163</v>
      </c>
      <c r="E84" s="43">
        <v>3.8287</v>
      </c>
      <c r="F84" s="43">
        <v>10.316000000000001</v>
      </c>
      <c r="G84" s="43">
        <v>14.6967</v>
      </c>
      <c r="H84" s="44">
        <f t="shared" si="31"/>
        <v>8.1511499999999995</v>
      </c>
      <c r="J84" s="43">
        <v>31.457100000000001</v>
      </c>
      <c r="K84" s="43">
        <v>3.2671999999999999</v>
      </c>
      <c r="L84" s="43">
        <v>38.086500000000001</v>
      </c>
      <c r="M84" s="43">
        <v>2.7974999999999999</v>
      </c>
      <c r="N84" s="43">
        <v>30.421900000000001</v>
      </c>
      <c r="O84" s="43">
        <v>14.0108</v>
      </c>
      <c r="P84" s="43">
        <v>3.3843999999999999</v>
      </c>
      <c r="Q84" s="43">
        <v>14.35</v>
      </c>
      <c r="R84" s="43">
        <v>2.8052999999999999</v>
      </c>
      <c r="S84" s="43">
        <v>7.3223000000000003</v>
      </c>
      <c r="T84" s="43">
        <v>8.1173000000000002</v>
      </c>
      <c r="U84" s="43">
        <v>18.902999999999999</v>
      </c>
      <c r="V84" s="43">
        <v>4.0609999999999999</v>
      </c>
      <c r="W84" s="44">
        <f t="shared" si="32"/>
        <v>13.768023076923079</v>
      </c>
      <c r="Y84" s="43">
        <v>12.8992</v>
      </c>
      <c r="Z84" s="43">
        <v>29.525200000000002</v>
      </c>
      <c r="AA84" s="43">
        <v>2.5036999999999998</v>
      </c>
      <c r="AB84" s="43">
        <v>2.1616</v>
      </c>
      <c r="AC84" s="43">
        <v>15.6168</v>
      </c>
      <c r="AD84" s="44">
        <f t="shared" si="33"/>
        <v>12.541300000000001</v>
      </c>
      <c r="AF84" s="170">
        <v>3.1463999999999999</v>
      </c>
      <c r="AG84" s="170">
        <v>11.4621</v>
      </c>
      <c r="AH84" s="170">
        <v>9.8620000000000001</v>
      </c>
      <c r="AI84" s="170">
        <v>29.256799999999998</v>
      </c>
      <c r="AJ84" s="170">
        <v>5.2633999999999999</v>
      </c>
      <c r="AK84" s="43">
        <f t="shared" si="35"/>
        <v>11.79814</v>
      </c>
      <c r="AM84" s="43" t="s">
        <v>103</v>
      </c>
      <c r="AP84" s="43">
        <f t="shared" si="36"/>
        <v>11.564653269230771</v>
      </c>
      <c r="AQ84" s="43">
        <f t="shared" si="37"/>
        <v>1.2081389947858756</v>
      </c>
      <c r="AR84" s="43">
        <f t="shared" si="34"/>
        <v>24</v>
      </c>
    </row>
    <row r="85" spans="1:44" x14ac:dyDescent="0.2">
      <c r="A85" s="43" t="s">
        <v>105</v>
      </c>
      <c r="B85" s="43">
        <v>2.0783</v>
      </c>
      <c r="C85" s="43">
        <v>7.1052999999999997</v>
      </c>
      <c r="D85" s="43">
        <v>4.7247000000000003</v>
      </c>
      <c r="E85" s="43">
        <v>2.6539000000000001</v>
      </c>
      <c r="F85" s="43">
        <v>7.1505000000000001</v>
      </c>
      <c r="G85" s="43">
        <v>10.186999999999999</v>
      </c>
      <c r="H85" s="44">
        <f t="shared" si="31"/>
        <v>5.6499500000000005</v>
      </c>
      <c r="J85" s="43">
        <v>21.804400000000001</v>
      </c>
      <c r="K85" s="43">
        <v>2.2646000000000002</v>
      </c>
      <c r="L85" s="43">
        <v>26.3996</v>
      </c>
      <c r="M85" s="43">
        <v>1.9391</v>
      </c>
      <c r="N85" s="43">
        <v>21.0869</v>
      </c>
      <c r="O85" s="43">
        <v>9.7116000000000007</v>
      </c>
      <c r="P85" s="43">
        <v>2.3458999999999999</v>
      </c>
      <c r="Q85" s="43">
        <v>9.9466999999999999</v>
      </c>
      <c r="R85" s="43">
        <v>1.9444999999999999</v>
      </c>
      <c r="S85" s="43">
        <v>5.0754000000000001</v>
      </c>
      <c r="T85" s="43">
        <v>5.6265000000000001</v>
      </c>
      <c r="U85" s="43">
        <v>13.102600000000001</v>
      </c>
      <c r="V85" s="43">
        <v>2.8148</v>
      </c>
      <c r="W85" s="44">
        <f t="shared" si="32"/>
        <v>9.5432769230769239</v>
      </c>
      <c r="Y85" s="43">
        <v>8.9410000000000007</v>
      </c>
      <c r="Z85" s="43">
        <v>20.465299999999999</v>
      </c>
      <c r="AA85" s="43">
        <v>1.7355</v>
      </c>
      <c r="AB85" s="43">
        <v>1.4983</v>
      </c>
      <c r="AC85" s="43">
        <v>10.8248</v>
      </c>
      <c r="AD85" s="44">
        <f t="shared" si="33"/>
        <v>8.6929800000000004</v>
      </c>
      <c r="AF85" s="170">
        <v>2.1808999999999998</v>
      </c>
      <c r="AG85" s="170">
        <v>7.9448999999999996</v>
      </c>
      <c r="AH85" s="170">
        <v>6.8357999999999999</v>
      </c>
      <c r="AI85" s="170">
        <v>20.279299999999999</v>
      </c>
      <c r="AJ85" s="170">
        <v>3.6482999999999999</v>
      </c>
      <c r="AK85" s="43">
        <f t="shared" si="35"/>
        <v>8.1778399999999998</v>
      </c>
      <c r="AM85" s="98" t="s">
        <v>105</v>
      </c>
      <c r="AN85" s="97"/>
      <c r="AO85" s="97"/>
      <c r="AP85" s="97">
        <f t="shared" si="36"/>
        <v>8.0160117307692307</v>
      </c>
      <c r="AQ85" s="97">
        <f t="shared" si="37"/>
        <v>0.83741972290447531</v>
      </c>
      <c r="AR85" s="97">
        <f t="shared" si="34"/>
        <v>24</v>
      </c>
    </row>
    <row r="86" spans="1:44" x14ac:dyDescent="0.2">
      <c r="A86" s="43" t="s">
        <v>107</v>
      </c>
      <c r="B86" s="43">
        <v>0.33350000000000002</v>
      </c>
      <c r="C86" s="43">
        <v>9.7600000000000006E-2</v>
      </c>
      <c r="D86" s="43">
        <v>0.1467</v>
      </c>
      <c r="E86" s="43">
        <v>0.26119999999999999</v>
      </c>
      <c r="F86" s="43">
        <v>9.69E-2</v>
      </c>
      <c r="G86" s="43">
        <v>6.8000000000000005E-2</v>
      </c>
      <c r="H86" s="44">
        <f t="shared" si="31"/>
        <v>0.16731666666666667</v>
      </c>
      <c r="J86" s="43">
        <v>3.1800000000000002E-2</v>
      </c>
      <c r="K86" s="43">
        <v>0.30609999999999998</v>
      </c>
      <c r="L86" s="43">
        <v>2.63E-2</v>
      </c>
      <c r="M86" s="43">
        <v>0.35749999999999998</v>
      </c>
      <c r="N86" s="43">
        <v>3.2899999999999999E-2</v>
      </c>
      <c r="O86" s="43">
        <v>7.1400000000000005E-2</v>
      </c>
      <c r="P86" s="43">
        <v>0.29549999999999998</v>
      </c>
      <c r="Q86" s="43">
        <v>6.9699999999999998E-2</v>
      </c>
      <c r="R86" s="43">
        <v>0.35649999999999998</v>
      </c>
      <c r="S86" s="43">
        <v>0.1366</v>
      </c>
      <c r="T86" s="43">
        <v>0.1232</v>
      </c>
      <c r="U86" s="43">
        <v>5.2900000000000003E-2</v>
      </c>
      <c r="V86" s="43">
        <v>0.2462</v>
      </c>
      <c r="W86" s="44">
        <f t="shared" si="32"/>
        <v>0.16204615384615387</v>
      </c>
      <c r="Y86" s="43">
        <v>7.7499999999999999E-2</v>
      </c>
      <c r="Z86" s="43">
        <v>3.39E-2</v>
      </c>
      <c r="AA86" s="43">
        <v>0.39939999999999998</v>
      </c>
      <c r="AB86" s="43">
        <v>0.46260000000000001</v>
      </c>
      <c r="AC86" s="43">
        <v>6.4000000000000001E-2</v>
      </c>
      <c r="AD86" s="44">
        <f t="shared" si="33"/>
        <v>0.20747999999999997</v>
      </c>
      <c r="AF86" s="170">
        <v>0.31780000000000003</v>
      </c>
      <c r="AG86" s="170">
        <v>8.72E-2</v>
      </c>
      <c r="AH86" s="170">
        <v>0.1014</v>
      </c>
      <c r="AI86" s="170">
        <v>3.4200000000000001E-2</v>
      </c>
      <c r="AJ86" s="170">
        <v>0.19</v>
      </c>
      <c r="AK86" s="43">
        <f t="shared" si="35"/>
        <v>0.14612000000000003</v>
      </c>
      <c r="AM86" s="44" t="s">
        <v>107</v>
      </c>
      <c r="AP86" s="43">
        <f t="shared" si="36"/>
        <v>0.17074070512820513</v>
      </c>
      <c r="AQ86" s="43">
        <f t="shared" si="37"/>
        <v>1.3048863839651072E-2</v>
      </c>
      <c r="AR86" s="43">
        <f t="shared" si="34"/>
        <v>24</v>
      </c>
    </row>
    <row r="87" spans="1:44" x14ac:dyDescent="0.2">
      <c r="A87" s="43" t="s">
        <v>109</v>
      </c>
      <c r="B87" s="43">
        <v>3335.31</v>
      </c>
      <c r="C87" s="43">
        <v>17954.080000000002</v>
      </c>
      <c r="D87" s="43">
        <v>21934.03</v>
      </c>
      <c r="E87" s="43">
        <v>14894.98</v>
      </c>
      <c r="F87" s="43">
        <v>5544.42</v>
      </c>
      <c r="G87" s="43">
        <v>-7321.48</v>
      </c>
      <c r="H87" s="44">
        <f t="shared" si="31"/>
        <v>9390.2233333333334</v>
      </c>
      <c r="J87" s="43">
        <v>14731.98</v>
      </c>
      <c r="K87" s="43">
        <v>37400.769999999997</v>
      </c>
      <c r="L87" s="43">
        <v>11664.1</v>
      </c>
      <c r="M87" s="43">
        <v>32497.58</v>
      </c>
      <c r="N87" s="43">
        <v>-7229.76</v>
      </c>
      <c r="O87" s="43">
        <v>10015.02</v>
      </c>
      <c r="P87" s="43">
        <v>13952.96</v>
      </c>
      <c r="Q87" s="43">
        <v>1744.76</v>
      </c>
      <c r="R87" s="43">
        <v>17812.27</v>
      </c>
      <c r="S87" s="43">
        <v>1787.46</v>
      </c>
      <c r="T87" s="43">
        <v>22030.34</v>
      </c>
      <c r="U87" s="43">
        <v>15324.49</v>
      </c>
      <c r="V87" s="43">
        <v>8469.15</v>
      </c>
      <c r="W87" s="44">
        <f t="shared" si="32"/>
        <v>13861.624615384613</v>
      </c>
      <c r="Y87" s="43">
        <v>17188.29</v>
      </c>
      <c r="Z87" s="43">
        <v>25710.03</v>
      </c>
      <c r="AA87" s="43">
        <v>29356.9</v>
      </c>
      <c r="AB87" s="43">
        <v>20809.32</v>
      </c>
      <c r="AC87" s="43">
        <v>4705.3599999999997</v>
      </c>
      <c r="AD87" s="44">
        <f t="shared" si="33"/>
        <v>19553.980000000003</v>
      </c>
      <c r="AF87" s="170">
        <v>7254.11</v>
      </c>
      <c r="AG87" s="170">
        <v>3189.82</v>
      </c>
      <c r="AH87" s="170">
        <v>4021.69</v>
      </c>
      <c r="AI87" s="170">
        <v>1284.6300000000001</v>
      </c>
      <c r="AJ87" s="170">
        <v>1854.19</v>
      </c>
      <c r="AK87" s="43">
        <f t="shared" si="35"/>
        <v>3520.8879999999999</v>
      </c>
      <c r="AM87" s="43" t="s">
        <v>109</v>
      </c>
      <c r="AP87" s="43">
        <f t="shared" si="36"/>
        <v>11581.678987179488</v>
      </c>
      <c r="AQ87" s="43">
        <f t="shared" si="37"/>
        <v>3397.726748974464</v>
      </c>
      <c r="AR87" s="43">
        <f t="shared" si="34"/>
        <v>24</v>
      </c>
    </row>
    <row r="88" spans="1:44" x14ac:dyDescent="0.2">
      <c r="A88" s="43" t="s">
        <v>111</v>
      </c>
      <c r="B88" s="43">
        <v>53.11</v>
      </c>
      <c r="C88" s="43">
        <v>72.040000000000006</v>
      </c>
      <c r="D88" s="43">
        <v>56.11</v>
      </c>
      <c r="E88" s="43">
        <v>66.819999999999993</v>
      </c>
      <c r="F88" s="43">
        <v>48.39</v>
      </c>
      <c r="G88" s="43">
        <v>20.54</v>
      </c>
      <c r="H88" s="44">
        <f t="shared" si="31"/>
        <v>52.835000000000001</v>
      </c>
      <c r="J88" s="43">
        <v>41.45</v>
      </c>
      <c r="K88" s="43">
        <v>65.45</v>
      </c>
      <c r="L88" s="43">
        <v>29.48</v>
      </c>
      <c r="M88" s="43">
        <v>72.819999999999993</v>
      </c>
      <c r="N88" s="43">
        <v>21.38</v>
      </c>
      <c r="O88" s="43">
        <v>45.55</v>
      </c>
      <c r="P88" s="43">
        <v>58.39</v>
      </c>
      <c r="Q88" s="43">
        <v>11.95</v>
      </c>
      <c r="R88" s="43">
        <v>74.13</v>
      </c>
      <c r="S88" s="43">
        <v>6.17</v>
      </c>
      <c r="T88" s="43">
        <v>53.32</v>
      </c>
      <c r="U88" s="43">
        <v>72.5</v>
      </c>
      <c r="V88" s="43">
        <v>39.97</v>
      </c>
      <c r="W88" s="44">
        <f t="shared" si="32"/>
        <v>45.581538461538457</v>
      </c>
      <c r="Y88" s="43">
        <v>50.47</v>
      </c>
      <c r="Z88" s="43">
        <v>62.28</v>
      </c>
      <c r="AA88" s="43">
        <v>55.97</v>
      </c>
      <c r="AB88" s="43">
        <v>69.05</v>
      </c>
      <c r="AC88" s="43">
        <v>40.9</v>
      </c>
      <c r="AD88" s="44">
        <f t="shared" si="33"/>
        <v>55.733999999999995</v>
      </c>
      <c r="AF88" s="170">
        <v>76.87</v>
      </c>
      <c r="AG88" s="170">
        <v>78.44</v>
      </c>
      <c r="AH88" s="170">
        <v>56.3</v>
      </c>
      <c r="AI88" s="170">
        <v>16.36</v>
      </c>
      <c r="AJ88" s="170">
        <v>52.3</v>
      </c>
      <c r="AK88" s="43">
        <f t="shared" si="35"/>
        <v>56.054000000000009</v>
      </c>
      <c r="AM88" s="43" t="s">
        <v>111</v>
      </c>
      <c r="AP88" s="43">
        <f t="shared" si="36"/>
        <v>52.551134615384612</v>
      </c>
      <c r="AQ88" s="43">
        <f t="shared" si="37"/>
        <v>2.4333883794620199</v>
      </c>
      <c r="AR88" s="43">
        <f t="shared" si="34"/>
        <v>24</v>
      </c>
    </row>
    <row r="89" spans="1:44" x14ac:dyDescent="0.2">
      <c r="H89" s="44"/>
      <c r="W89" s="44"/>
      <c r="AD89" s="44"/>
      <c r="AF89" s="171"/>
      <c r="AG89" s="171"/>
      <c r="AH89" s="171"/>
      <c r="AI89" s="171"/>
      <c r="AJ89" s="171"/>
    </row>
    <row r="90" spans="1:44" x14ac:dyDescent="0.2">
      <c r="AF90" s="171"/>
      <c r="AG90" s="171"/>
      <c r="AH90" s="171"/>
      <c r="AI90" s="171"/>
      <c r="AJ90" s="171"/>
    </row>
    <row r="91" spans="1:44" ht="17" x14ac:dyDescent="0.25">
      <c r="A91" s="133" t="s">
        <v>153</v>
      </c>
      <c r="B91" s="45"/>
      <c r="C91" s="45"/>
      <c r="D91" s="45"/>
      <c r="G91" s="45"/>
      <c r="H91" s="45"/>
      <c r="I91" s="45"/>
      <c r="J91" s="45"/>
      <c r="K91" s="45"/>
      <c r="X91" s="45"/>
    </row>
    <row r="92" spans="1:44" ht="16" thickBot="1" x14ac:dyDescent="0.25">
      <c r="B92" s="46" t="s">
        <v>23</v>
      </c>
      <c r="C92" s="46"/>
      <c r="D92" s="46"/>
      <c r="G92" s="126" t="s">
        <v>24</v>
      </c>
      <c r="H92" s="126"/>
      <c r="I92" s="126"/>
      <c r="J92" s="126"/>
      <c r="K92" s="126"/>
      <c r="L92" s="126"/>
      <c r="O92" s="126" t="s">
        <v>25</v>
      </c>
      <c r="P92" s="126"/>
      <c r="Q92" s="126"/>
      <c r="R92" s="126"/>
      <c r="S92" s="126"/>
      <c r="T92" s="126"/>
      <c r="U92" s="126"/>
      <c r="V92" s="126"/>
      <c r="W92" s="126"/>
      <c r="X92" s="126"/>
      <c r="AA92" s="126" t="s">
        <v>26</v>
      </c>
      <c r="AB92" s="126"/>
      <c r="AC92" s="126"/>
      <c r="AM92" s="133" t="s">
        <v>154</v>
      </c>
      <c r="AN92" s="133"/>
      <c r="AO92" s="133"/>
      <c r="AP92" s="133"/>
      <c r="AQ92" s="133"/>
      <c r="AR92" s="133"/>
    </row>
    <row r="93" spans="1:44" ht="16" thickTop="1" x14ac:dyDescent="0.2">
      <c r="B93" s="43" t="s">
        <v>116</v>
      </c>
      <c r="C93" s="43" t="s">
        <v>117</v>
      </c>
      <c r="D93" s="43" t="s">
        <v>118</v>
      </c>
      <c r="E93" s="138" t="s">
        <v>41</v>
      </c>
      <c r="G93" s="43" t="s">
        <v>116</v>
      </c>
      <c r="H93" s="43" t="s">
        <v>117</v>
      </c>
      <c r="I93" s="43" t="s">
        <v>118</v>
      </c>
      <c r="J93" s="43" t="s">
        <v>119</v>
      </c>
      <c r="K93" s="43" t="s">
        <v>120</v>
      </c>
      <c r="L93" s="43" t="s">
        <v>121</v>
      </c>
      <c r="M93" s="138" t="s">
        <v>41</v>
      </c>
      <c r="O93" s="43" t="s">
        <v>116</v>
      </c>
      <c r="P93" s="43" t="s">
        <v>117</v>
      </c>
      <c r="Q93" s="43" t="s">
        <v>118</v>
      </c>
      <c r="R93" s="43" t="s">
        <v>119</v>
      </c>
      <c r="S93" s="43" t="s">
        <v>120</v>
      </c>
      <c r="T93" s="43" t="s">
        <v>121</v>
      </c>
      <c r="U93" s="43" t="s">
        <v>122</v>
      </c>
      <c r="V93" s="43" t="s">
        <v>126</v>
      </c>
      <c r="W93" s="43" t="s">
        <v>127</v>
      </c>
      <c r="X93" s="43" t="s">
        <v>130</v>
      </c>
      <c r="Y93" s="138" t="s">
        <v>41</v>
      </c>
      <c r="AA93" s="43" t="s">
        <v>116</v>
      </c>
      <c r="AB93" s="43" t="s">
        <v>117</v>
      </c>
      <c r="AC93" s="43" t="s">
        <v>118</v>
      </c>
      <c r="AD93" s="138" t="s">
        <v>41</v>
      </c>
      <c r="AP93" s="43" t="s">
        <v>41</v>
      </c>
      <c r="AQ93" s="43" t="s">
        <v>94</v>
      </c>
      <c r="AR93" s="43" t="s">
        <v>128</v>
      </c>
    </row>
    <row r="94" spans="1:44" x14ac:dyDescent="0.2">
      <c r="A94" s="43" t="s">
        <v>97</v>
      </c>
      <c r="B94" s="43">
        <v>1005.71</v>
      </c>
      <c r="C94" s="43">
        <v>7274.97</v>
      </c>
      <c r="D94" s="43">
        <v>2502.14</v>
      </c>
      <c r="E94" s="44">
        <f t="shared" ref="E94:E101" si="38">AVERAGE(B94:D94)</f>
        <v>3594.2733333333331</v>
      </c>
      <c r="G94" s="43">
        <v>2679.16</v>
      </c>
      <c r="H94" s="43">
        <v>16678.36</v>
      </c>
      <c r="I94" s="43">
        <v>2434.2399999999998</v>
      </c>
      <c r="J94" s="43">
        <v>5002.51</v>
      </c>
      <c r="K94" s="43">
        <v>5097.5200000000004</v>
      </c>
      <c r="L94" s="43">
        <v>3994.21</v>
      </c>
      <c r="M94" s="44">
        <f t="shared" ref="M94:M101" si="39">AVERAGE(G94:L94)</f>
        <v>5981.0000000000009</v>
      </c>
      <c r="O94" s="43">
        <v>86290.34</v>
      </c>
      <c r="P94" s="43">
        <v>12314.12</v>
      </c>
      <c r="Q94" s="43">
        <v>19846.59</v>
      </c>
      <c r="R94" s="43">
        <v>11936.37</v>
      </c>
      <c r="S94" s="43">
        <v>26302.93</v>
      </c>
      <c r="T94" s="43">
        <v>17525.98</v>
      </c>
      <c r="U94" s="43">
        <v>19146.78</v>
      </c>
      <c r="V94" s="43">
        <v>8854.2900000000009</v>
      </c>
      <c r="W94" s="43">
        <v>46638.68</v>
      </c>
      <c r="X94" s="43">
        <v>12960.86</v>
      </c>
      <c r="Y94" s="44">
        <f t="shared" ref="Y94:Y101" si="40">AVERAGE(O94:X94)</f>
        <v>26181.694</v>
      </c>
      <c r="AA94" s="43">
        <v>10932.72</v>
      </c>
      <c r="AB94" s="43">
        <v>53212.51</v>
      </c>
      <c r="AC94" s="43">
        <v>52358.01</v>
      </c>
      <c r="AD94" s="44">
        <f t="shared" ref="AD94:AD101" si="41">AVERAGE(AA94:AC94)</f>
        <v>38834.413333333338</v>
      </c>
      <c r="AM94" s="43" t="s">
        <v>97</v>
      </c>
      <c r="AP94" s="43">
        <f t="shared" ref="AP94:AP101" si="42">AVERAGE(AD94,Y94,M94,E94)</f>
        <v>18647.845166666666</v>
      </c>
      <c r="AQ94" s="43">
        <f t="shared" ref="AQ94:AQ101" si="43">STDEV(AD94,Y94,M94,E94)/SQRT(4)</f>
        <v>8422.7638180144095</v>
      </c>
      <c r="AR94" s="43">
        <f t="shared" ref="AR94:AR101" si="44">COUNT(B94:AD94)-4</f>
        <v>22</v>
      </c>
    </row>
    <row r="95" spans="1:44" x14ac:dyDescent="0.2">
      <c r="A95" s="43" t="s">
        <v>99</v>
      </c>
      <c r="B95" s="43">
        <v>756.03</v>
      </c>
      <c r="C95" s="43">
        <v>6395.28</v>
      </c>
      <c r="D95" s="43">
        <v>2054.08</v>
      </c>
      <c r="E95" s="44">
        <f t="shared" si="38"/>
        <v>3068.4633333333331</v>
      </c>
      <c r="G95" s="43">
        <v>2204.6799999999998</v>
      </c>
      <c r="H95" s="43">
        <v>14682.44</v>
      </c>
      <c r="I95" s="43">
        <v>1931.01</v>
      </c>
      <c r="J95" s="43">
        <v>4187.91</v>
      </c>
      <c r="K95" s="43">
        <v>4398.26</v>
      </c>
      <c r="L95" s="43">
        <v>4148.7299999999996</v>
      </c>
      <c r="M95" s="44">
        <f t="shared" si="39"/>
        <v>5258.8383333333322</v>
      </c>
      <c r="O95" s="43">
        <v>91304.99</v>
      </c>
      <c r="P95" s="43">
        <v>8010.96</v>
      </c>
      <c r="Q95" s="43">
        <v>19278.13</v>
      </c>
      <c r="R95" s="43">
        <v>7556.62</v>
      </c>
      <c r="S95" s="43">
        <v>21532.89</v>
      </c>
      <c r="T95" s="43">
        <v>14566.31</v>
      </c>
      <c r="U95" s="43">
        <v>15417.63</v>
      </c>
      <c r="V95" s="43">
        <v>6177.71</v>
      </c>
      <c r="W95" s="43">
        <v>32292.52</v>
      </c>
      <c r="X95" s="43">
        <v>7622.09</v>
      </c>
      <c r="Y95" s="44">
        <f t="shared" si="40"/>
        <v>22375.985000000001</v>
      </c>
      <c r="AA95" s="43">
        <v>8418.73</v>
      </c>
      <c r="AB95" s="43">
        <v>44228.71</v>
      </c>
      <c r="AC95" s="43">
        <v>39244.269999999997</v>
      </c>
      <c r="AD95" s="44">
        <f t="shared" si="41"/>
        <v>30630.569999999996</v>
      </c>
      <c r="AM95" s="43" t="s">
        <v>99</v>
      </c>
      <c r="AP95" s="43">
        <f t="shared" si="42"/>
        <v>15333.464166666665</v>
      </c>
      <c r="AQ95" s="43">
        <f t="shared" si="43"/>
        <v>6680.3622512023348</v>
      </c>
      <c r="AR95" s="43">
        <f t="shared" si="44"/>
        <v>22</v>
      </c>
    </row>
    <row r="96" spans="1:44" x14ac:dyDescent="0.2">
      <c r="A96" s="43" t="s">
        <v>101</v>
      </c>
      <c r="B96" s="43">
        <v>15.59</v>
      </c>
      <c r="C96" s="43">
        <v>58.31</v>
      </c>
      <c r="D96" s="43">
        <v>87.17</v>
      </c>
      <c r="E96" s="44">
        <f t="shared" si="38"/>
        <v>53.69</v>
      </c>
      <c r="G96" s="43">
        <v>23.77</v>
      </c>
      <c r="H96" s="43">
        <v>53.35</v>
      </c>
      <c r="I96" s="43">
        <v>25.46</v>
      </c>
      <c r="J96" s="43">
        <v>41.52</v>
      </c>
      <c r="K96" s="43">
        <v>54.67</v>
      </c>
      <c r="L96" s="43">
        <v>50.09</v>
      </c>
      <c r="M96" s="44">
        <f t="shared" si="39"/>
        <v>41.476666666666674</v>
      </c>
      <c r="O96" s="43">
        <v>60.54</v>
      </c>
      <c r="P96" s="43">
        <v>73.58</v>
      </c>
      <c r="Q96" s="43">
        <v>54.56</v>
      </c>
      <c r="R96" s="43">
        <v>40.520000000000003</v>
      </c>
      <c r="S96" s="43">
        <v>44.99</v>
      </c>
      <c r="T96" s="43">
        <v>54.19</v>
      </c>
      <c r="U96" s="43">
        <v>56.66</v>
      </c>
      <c r="V96" s="43">
        <v>26.15</v>
      </c>
      <c r="W96" s="43">
        <v>73.819999999999993</v>
      </c>
      <c r="X96" s="43">
        <v>32.93</v>
      </c>
      <c r="Y96" s="44">
        <f t="shared" si="40"/>
        <v>51.793999999999997</v>
      </c>
      <c r="AA96" s="43">
        <v>24.93</v>
      </c>
      <c r="AB96" s="43">
        <v>86.92</v>
      </c>
      <c r="AC96" s="43">
        <v>77.349999999999994</v>
      </c>
      <c r="AD96" s="44">
        <f t="shared" si="41"/>
        <v>63.066666666666663</v>
      </c>
      <c r="AM96" s="98" t="s">
        <v>101</v>
      </c>
      <c r="AN96" s="97"/>
      <c r="AO96" s="97"/>
      <c r="AP96" s="97">
        <f t="shared" si="42"/>
        <v>52.506833333333333</v>
      </c>
      <c r="AQ96" s="97">
        <f t="shared" si="43"/>
        <v>4.4260843440190154</v>
      </c>
      <c r="AR96" s="97">
        <f t="shared" si="44"/>
        <v>22</v>
      </c>
    </row>
    <row r="97" spans="1:44" x14ac:dyDescent="0.2">
      <c r="A97" s="43" t="s">
        <v>103</v>
      </c>
      <c r="B97" s="43">
        <v>3.2744</v>
      </c>
      <c r="C97" s="43">
        <v>10.7707</v>
      </c>
      <c r="D97" s="43">
        <v>39.109699999999997</v>
      </c>
      <c r="E97" s="44">
        <f t="shared" si="38"/>
        <v>17.718266666666665</v>
      </c>
      <c r="G97" s="43">
        <v>14.320399999999999</v>
      </c>
      <c r="H97" s="43">
        <v>76.699700000000007</v>
      </c>
      <c r="I97" s="43">
        <v>2.9916999999999998</v>
      </c>
      <c r="J97" s="43">
        <v>13.5932</v>
      </c>
      <c r="K97" s="43">
        <v>7.8635999999999999</v>
      </c>
      <c r="L97" s="43">
        <v>25.688800000000001</v>
      </c>
      <c r="M97" s="44">
        <f t="shared" si="39"/>
        <v>23.526233333333334</v>
      </c>
      <c r="O97" s="43">
        <v>67.509299999999996</v>
      </c>
      <c r="P97" s="43">
        <v>19.4649</v>
      </c>
      <c r="Q97" s="43">
        <v>4.6433</v>
      </c>
      <c r="R97" s="43">
        <v>26.125699999999998</v>
      </c>
      <c r="S97" s="43">
        <v>7.5526</v>
      </c>
      <c r="T97" s="43">
        <v>37.3855</v>
      </c>
      <c r="U97" s="43">
        <v>21.349799999999998</v>
      </c>
      <c r="V97" s="43">
        <v>17.3398</v>
      </c>
      <c r="W97" s="43">
        <v>14.7796</v>
      </c>
      <c r="X97" s="43">
        <v>16.938400000000001</v>
      </c>
      <c r="Y97" s="44">
        <f t="shared" si="40"/>
        <v>23.308889999999998</v>
      </c>
      <c r="AA97" s="43">
        <v>10.359</v>
      </c>
      <c r="AB97" s="43">
        <v>16.148599999999998</v>
      </c>
      <c r="AC97" s="43">
        <v>23.037400000000002</v>
      </c>
      <c r="AD97" s="44">
        <f t="shared" si="41"/>
        <v>16.515000000000001</v>
      </c>
      <c r="AM97" s="43" t="s">
        <v>103</v>
      </c>
      <c r="AP97" s="43">
        <f t="shared" si="42"/>
        <v>20.267097499999998</v>
      </c>
      <c r="AQ97" s="43">
        <f t="shared" si="43"/>
        <v>1.8359657372354619</v>
      </c>
      <c r="AR97" s="43">
        <f t="shared" si="44"/>
        <v>22</v>
      </c>
    </row>
    <row r="98" spans="1:44" x14ac:dyDescent="0.2">
      <c r="A98" s="43" t="s">
        <v>105</v>
      </c>
      <c r="B98" s="43">
        <v>2.2696000000000001</v>
      </c>
      <c r="C98" s="43">
        <v>7.4657</v>
      </c>
      <c r="D98" s="43">
        <v>27.108799999999999</v>
      </c>
      <c r="E98" s="44">
        <f t="shared" si="38"/>
        <v>12.281366666666665</v>
      </c>
      <c r="G98" s="43">
        <v>9.9261999999999997</v>
      </c>
      <c r="H98" s="43">
        <v>53.164200000000001</v>
      </c>
      <c r="I98" s="43">
        <v>2.0737000000000001</v>
      </c>
      <c r="J98" s="43">
        <v>9.4221000000000004</v>
      </c>
      <c r="K98" s="43">
        <v>5.4507000000000003</v>
      </c>
      <c r="L98" s="43">
        <v>17.806100000000001</v>
      </c>
      <c r="M98" s="44">
        <f t="shared" si="39"/>
        <v>16.307166666666667</v>
      </c>
      <c r="O98" s="43">
        <v>46.793900000000001</v>
      </c>
      <c r="P98" s="43">
        <v>13.492000000000001</v>
      </c>
      <c r="Q98" s="43">
        <v>3.2185000000000001</v>
      </c>
      <c r="R98" s="43">
        <v>18.109000000000002</v>
      </c>
      <c r="S98" s="43">
        <v>5.2350000000000003</v>
      </c>
      <c r="T98" s="43">
        <v>25.913599999999999</v>
      </c>
      <c r="U98" s="43">
        <v>14.7986</v>
      </c>
      <c r="V98" s="43">
        <v>12.019</v>
      </c>
      <c r="W98" s="43">
        <v>10.244400000000001</v>
      </c>
      <c r="X98" s="43">
        <v>11.7408</v>
      </c>
      <c r="Y98" s="44">
        <f t="shared" si="40"/>
        <v>16.156480000000002</v>
      </c>
      <c r="AA98" s="43">
        <v>7.1802999999999999</v>
      </c>
      <c r="AB98" s="43">
        <v>11.1934</v>
      </c>
      <c r="AC98" s="43">
        <v>15.968299999999999</v>
      </c>
      <c r="AD98" s="44">
        <f t="shared" si="41"/>
        <v>11.447333333333333</v>
      </c>
      <c r="AM98" s="98" t="s">
        <v>105</v>
      </c>
      <c r="AN98" s="97"/>
      <c r="AO98" s="97"/>
      <c r="AP98" s="97">
        <f t="shared" si="42"/>
        <v>14.048086666666666</v>
      </c>
      <c r="AQ98" s="97">
        <f t="shared" si="43"/>
        <v>1.2725951946609264</v>
      </c>
      <c r="AR98" s="97">
        <f t="shared" si="44"/>
        <v>22</v>
      </c>
    </row>
    <row r="99" spans="1:44" x14ac:dyDescent="0.2">
      <c r="A99" s="43" t="s">
        <v>107</v>
      </c>
      <c r="B99" s="43">
        <v>0.3054</v>
      </c>
      <c r="C99" s="43">
        <v>9.2799999999999994E-2</v>
      </c>
      <c r="D99" s="43">
        <v>2.5600000000000001E-2</v>
      </c>
      <c r="E99" s="44">
        <f t="shared" si="38"/>
        <v>0.14126666666666668</v>
      </c>
      <c r="G99" s="43">
        <v>6.9800000000000001E-2</v>
      </c>
      <c r="H99" s="43">
        <v>1.2999999999999999E-2</v>
      </c>
      <c r="I99" s="43">
        <v>0.33429999999999999</v>
      </c>
      <c r="J99" s="43">
        <v>7.3599999999999999E-2</v>
      </c>
      <c r="K99" s="43">
        <v>0.12720000000000001</v>
      </c>
      <c r="L99" s="43">
        <v>3.8899999999999997E-2</v>
      </c>
      <c r="M99" s="44">
        <f t="shared" si="39"/>
        <v>0.10946666666666667</v>
      </c>
      <c r="O99" s="43">
        <v>1.4800000000000001E-2</v>
      </c>
      <c r="P99" s="43">
        <v>5.1400000000000001E-2</v>
      </c>
      <c r="Q99" s="43">
        <v>0.21540000000000001</v>
      </c>
      <c r="R99" s="43">
        <v>3.8300000000000001E-2</v>
      </c>
      <c r="S99" s="43">
        <v>0.13239999999999999</v>
      </c>
      <c r="T99" s="43">
        <v>2.6700000000000002E-2</v>
      </c>
      <c r="U99" s="43">
        <v>4.6800000000000001E-2</v>
      </c>
      <c r="V99" s="43">
        <v>5.7700000000000001E-2</v>
      </c>
      <c r="W99" s="43">
        <v>6.7699999999999996E-2</v>
      </c>
      <c r="X99" s="43">
        <v>5.8999999999999997E-2</v>
      </c>
      <c r="Y99" s="44">
        <f t="shared" si="40"/>
        <v>7.102E-2</v>
      </c>
      <c r="AA99" s="43">
        <v>9.6500000000000002E-2</v>
      </c>
      <c r="AB99" s="43">
        <v>6.1899999999999997E-2</v>
      </c>
      <c r="AC99" s="43">
        <v>4.3400000000000001E-2</v>
      </c>
      <c r="AD99" s="44">
        <f t="shared" si="41"/>
        <v>6.7266666666666655E-2</v>
      </c>
      <c r="AM99" s="44" t="s">
        <v>107</v>
      </c>
      <c r="AP99" s="43">
        <f t="shared" si="42"/>
        <v>9.7255000000000008E-2</v>
      </c>
      <c r="AQ99" s="43">
        <f t="shared" si="43"/>
        <v>1.7496968705718395E-2</v>
      </c>
      <c r="AR99" s="43">
        <f t="shared" si="44"/>
        <v>22</v>
      </c>
    </row>
    <row r="100" spans="1:44" x14ac:dyDescent="0.2">
      <c r="A100" s="43" t="s">
        <v>109</v>
      </c>
      <c r="B100" s="43">
        <v>4094.05</v>
      </c>
      <c r="C100" s="43">
        <v>4573.05</v>
      </c>
      <c r="D100" s="43">
        <v>302.26</v>
      </c>
      <c r="E100" s="44">
        <f t="shared" si="38"/>
        <v>2989.7866666666669</v>
      </c>
      <c r="G100" s="43">
        <v>7070.15</v>
      </c>
      <c r="H100" s="43">
        <v>12837.77</v>
      </c>
      <c r="I100" s="43">
        <v>5654.62</v>
      </c>
      <c r="J100" s="43">
        <v>5897.99</v>
      </c>
      <c r="K100" s="43">
        <v>3646.87</v>
      </c>
      <c r="L100" s="43">
        <v>4134.26</v>
      </c>
      <c r="M100" s="44">
        <f t="shared" si="39"/>
        <v>6540.2766666666676</v>
      </c>
      <c r="O100" s="43">
        <v>-59520.88</v>
      </c>
      <c r="P100" s="43">
        <v>2875.73</v>
      </c>
      <c r="Q100" s="43">
        <v>16057.41</v>
      </c>
      <c r="R100" s="43">
        <v>11091.84</v>
      </c>
      <c r="S100" s="43">
        <v>26327.93</v>
      </c>
      <c r="T100" s="43">
        <v>12315.61</v>
      </c>
      <c r="U100" s="43">
        <v>11794.86</v>
      </c>
      <c r="V100" s="43">
        <v>17446.5</v>
      </c>
      <c r="W100" s="43">
        <v>11453.25</v>
      </c>
      <c r="X100" s="43">
        <v>15527.02</v>
      </c>
      <c r="Y100" s="44">
        <f t="shared" si="40"/>
        <v>6536.9270000000015</v>
      </c>
      <c r="AA100" s="43">
        <v>25354</v>
      </c>
      <c r="AB100" s="43">
        <v>-6654.29</v>
      </c>
      <c r="AC100" s="43">
        <v>11493.94</v>
      </c>
      <c r="AD100" s="44">
        <f t="shared" si="41"/>
        <v>10064.550000000001</v>
      </c>
      <c r="AM100" s="43" t="s">
        <v>109</v>
      </c>
      <c r="AP100" s="43">
        <f t="shared" si="42"/>
        <v>6532.8850833333345</v>
      </c>
      <c r="AQ100" s="43">
        <f t="shared" si="43"/>
        <v>1444.1339517277736</v>
      </c>
      <c r="AR100" s="43">
        <f t="shared" si="44"/>
        <v>22</v>
      </c>
    </row>
    <row r="101" spans="1:44" x14ac:dyDescent="0.2">
      <c r="A101" s="43" t="s">
        <v>111</v>
      </c>
      <c r="B101" s="43">
        <v>84.41</v>
      </c>
      <c r="C101" s="43">
        <v>41.69</v>
      </c>
      <c r="D101" s="43">
        <v>12.83</v>
      </c>
      <c r="E101" s="44">
        <f t="shared" si="38"/>
        <v>46.31</v>
      </c>
      <c r="G101" s="43">
        <v>76.23</v>
      </c>
      <c r="H101" s="43">
        <v>46.65</v>
      </c>
      <c r="I101" s="43">
        <v>74.540000000000006</v>
      </c>
      <c r="J101" s="43">
        <v>58.48</v>
      </c>
      <c r="K101" s="43">
        <v>45.33</v>
      </c>
      <c r="L101" s="43">
        <v>49.91</v>
      </c>
      <c r="M101" s="44">
        <f t="shared" si="39"/>
        <v>58.523333333333333</v>
      </c>
      <c r="O101" s="43">
        <v>39.46</v>
      </c>
      <c r="P101" s="43">
        <v>26.42</v>
      </c>
      <c r="Q101" s="43">
        <v>45.44</v>
      </c>
      <c r="R101" s="43">
        <v>59.48</v>
      </c>
      <c r="S101" s="43">
        <v>55.01</v>
      </c>
      <c r="T101" s="43">
        <v>45.81</v>
      </c>
      <c r="U101" s="43">
        <v>43.34</v>
      </c>
      <c r="V101" s="43">
        <v>73.849999999999994</v>
      </c>
      <c r="W101" s="43">
        <v>26.18</v>
      </c>
      <c r="X101" s="43">
        <v>67.069999999999993</v>
      </c>
      <c r="Y101" s="44">
        <f t="shared" si="40"/>
        <v>48.206000000000003</v>
      </c>
      <c r="AA101" s="43">
        <v>75.069999999999993</v>
      </c>
      <c r="AB101" s="43">
        <v>13.08</v>
      </c>
      <c r="AC101" s="43">
        <v>22.65</v>
      </c>
      <c r="AD101" s="44">
        <f t="shared" si="41"/>
        <v>36.93333333333333</v>
      </c>
      <c r="AM101" s="43" t="s">
        <v>111</v>
      </c>
      <c r="AP101" s="43">
        <f t="shared" si="42"/>
        <v>47.493166666666667</v>
      </c>
      <c r="AQ101" s="43">
        <f t="shared" si="43"/>
        <v>4.4260843440190332</v>
      </c>
      <c r="AR101" s="43">
        <f t="shared" si="44"/>
        <v>22</v>
      </c>
    </row>
    <row r="104" spans="1:44" ht="17" x14ac:dyDescent="0.25">
      <c r="A104" s="132" t="s">
        <v>155</v>
      </c>
    </row>
    <row r="105" spans="1:44" ht="16" thickBot="1" x14ac:dyDescent="0.25">
      <c r="B105" s="125" t="s">
        <v>23</v>
      </c>
      <c r="C105" s="125"/>
      <c r="F105" s="125" t="s">
        <v>24</v>
      </c>
      <c r="G105" s="126"/>
      <c r="H105" s="126"/>
      <c r="K105" s="126" t="s">
        <v>25</v>
      </c>
      <c r="L105" s="126"/>
      <c r="M105" s="126"/>
      <c r="P105" s="213" t="s">
        <v>26</v>
      </c>
      <c r="Q105" s="213"/>
      <c r="R105" s="213"/>
      <c r="S105" s="213"/>
      <c r="T105" s="213"/>
      <c r="U105" s="213"/>
      <c r="V105" s="213"/>
      <c r="W105" s="213"/>
      <c r="X105" s="213"/>
      <c r="AM105" s="132" t="s">
        <v>156</v>
      </c>
      <c r="AN105" s="132"/>
      <c r="AO105" s="132"/>
      <c r="AP105" s="132"/>
      <c r="AQ105" s="132"/>
      <c r="AR105" s="132"/>
    </row>
    <row r="106" spans="1:44" ht="17" thickTop="1" x14ac:dyDescent="0.2">
      <c r="B106" s="43" t="s">
        <v>116</v>
      </c>
      <c r="C106" s="43" t="s">
        <v>126</v>
      </c>
      <c r="D106" s="138" t="s">
        <v>41</v>
      </c>
      <c r="F106" s="43" t="s">
        <v>116</v>
      </c>
      <c r="G106" s="43" t="s">
        <v>116</v>
      </c>
      <c r="H106" s="43" t="s">
        <v>126</v>
      </c>
      <c r="I106" s="138" t="s">
        <v>41</v>
      </c>
      <c r="K106" s="43" t="s">
        <v>116</v>
      </c>
      <c r="L106" s="43" t="s">
        <v>117</v>
      </c>
      <c r="M106" s="43" t="s">
        <v>126</v>
      </c>
      <c r="N106" s="138" t="s">
        <v>41</v>
      </c>
      <c r="P106" t="s">
        <v>116</v>
      </c>
      <c r="Q106" t="s">
        <v>117</v>
      </c>
      <c r="R106" t="s">
        <v>118</v>
      </c>
      <c r="S106" t="s">
        <v>119</v>
      </c>
      <c r="T106" t="s">
        <v>120</v>
      </c>
      <c r="U106" t="s">
        <v>121</v>
      </c>
      <c r="V106" t="s">
        <v>122</v>
      </c>
      <c r="W106" t="s">
        <v>123</v>
      </c>
      <c r="X106" t="s">
        <v>124</v>
      </c>
      <c r="Y106" s="138" t="s">
        <v>41</v>
      </c>
      <c r="AP106" s="43" t="s">
        <v>41</v>
      </c>
      <c r="AQ106" s="43" t="s">
        <v>94</v>
      </c>
      <c r="AR106" s="43" t="s">
        <v>128</v>
      </c>
    </row>
    <row r="107" spans="1:44" ht="16" x14ac:dyDescent="0.2">
      <c r="A107" s="43" t="s">
        <v>97</v>
      </c>
      <c r="B107" s="43">
        <v>1633.46</v>
      </c>
      <c r="C107" s="43">
        <v>4758.7</v>
      </c>
      <c r="D107" s="44">
        <f t="shared" ref="D107:D114" si="45">AVERAGE(B107:C107)</f>
        <v>3196.08</v>
      </c>
      <c r="F107" s="43">
        <v>14686.93</v>
      </c>
      <c r="G107" s="43">
        <v>22492.33</v>
      </c>
      <c r="H107" s="43">
        <v>2005.24</v>
      </c>
      <c r="I107" s="44">
        <f>AVERAGE(F107:H107)</f>
        <v>13061.5</v>
      </c>
      <c r="K107" s="43">
        <v>2713.46</v>
      </c>
      <c r="L107" s="43">
        <v>2255.65</v>
      </c>
      <c r="M107" s="43">
        <v>2137.14</v>
      </c>
      <c r="N107" s="44">
        <f t="shared" ref="N107:N114" si="46">AVERAGE(K107:M107)</f>
        <v>2368.75</v>
      </c>
      <c r="P107">
        <v>758.59</v>
      </c>
      <c r="Q107">
        <v>628.20000000000005</v>
      </c>
      <c r="R107">
        <v>1602.23</v>
      </c>
      <c r="S107">
        <v>939</v>
      </c>
      <c r="T107">
        <v>1327.49</v>
      </c>
      <c r="U107">
        <v>2630.97</v>
      </c>
      <c r="V107">
        <v>1902.53</v>
      </c>
      <c r="W107">
        <v>3332.65</v>
      </c>
      <c r="X107">
        <v>3055.46</v>
      </c>
      <c r="Y107" s="44">
        <f>AVERAGE(P107:X107)</f>
        <v>1797.4577777777777</v>
      </c>
      <c r="AM107" s="43" t="s">
        <v>97</v>
      </c>
      <c r="AP107" s="43">
        <f>AVERAGE(D107,I107,N107,Y107)</f>
        <v>5105.9469444444449</v>
      </c>
      <c r="AQ107" s="43">
        <f>STDEV(N107,I107,D107,Y107)/SQRT(4)</f>
        <v>2667.3451820719224</v>
      </c>
      <c r="AR107" s="43">
        <f>COUNT(B107:Y107)-4</f>
        <v>17</v>
      </c>
    </row>
    <row r="108" spans="1:44" ht="16" x14ac:dyDescent="0.2">
      <c r="A108" s="43" t="s">
        <v>99</v>
      </c>
      <c r="B108" s="43">
        <v>1443.16</v>
      </c>
      <c r="C108" s="43">
        <v>4536.53</v>
      </c>
      <c r="D108" s="44">
        <f t="shared" si="45"/>
        <v>2989.8449999999998</v>
      </c>
      <c r="F108" s="43">
        <v>11971.42</v>
      </c>
      <c r="G108" s="43">
        <v>10274.719999999999</v>
      </c>
      <c r="H108" s="43">
        <v>1250.1099999999999</v>
      </c>
      <c r="I108" s="44">
        <f t="shared" ref="I108:I114" si="47">AVERAGE(F108:H108)</f>
        <v>7832.083333333333</v>
      </c>
      <c r="K108" s="43">
        <v>2226.8000000000002</v>
      </c>
      <c r="L108" s="43">
        <v>2194.34</v>
      </c>
      <c r="M108" s="43">
        <v>1911.44</v>
      </c>
      <c r="N108" s="44">
        <f t="shared" si="46"/>
        <v>2110.86</v>
      </c>
      <c r="P108">
        <v>591.88</v>
      </c>
      <c r="Q108">
        <v>551.48</v>
      </c>
      <c r="R108">
        <v>878.44</v>
      </c>
      <c r="S108">
        <v>796.2</v>
      </c>
      <c r="T108">
        <v>724.72</v>
      </c>
      <c r="U108">
        <v>1802.87</v>
      </c>
      <c r="V108">
        <v>1309.75</v>
      </c>
      <c r="W108">
        <v>2522.98</v>
      </c>
      <c r="X108">
        <v>2878.73</v>
      </c>
      <c r="Y108" s="44">
        <f t="shared" ref="Y108:Y114" si="48">AVERAGE(P108:X108)</f>
        <v>1339.6722222222222</v>
      </c>
      <c r="AM108" s="43" t="s">
        <v>99</v>
      </c>
      <c r="AP108" s="43">
        <f t="shared" ref="AP108:AP114" si="49">AVERAGE(D108,I108,N108,Y108)</f>
        <v>3568.1151388888889</v>
      </c>
      <c r="AQ108" s="43">
        <f t="shared" ref="AQ108:AQ114" si="50">STDEV(N108,I108,D108,Y108)/SQRT(4)</f>
        <v>1460.746712285202</v>
      </c>
      <c r="AR108" s="43">
        <f t="shared" ref="AR108:AR114" si="51">COUNT(B108:Y108)-4</f>
        <v>17</v>
      </c>
    </row>
    <row r="109" spans="1:44" ht="16" x14ac:dyDescent="0.2">
      <c r="A109" s="43" t="s">
        <v>101</v>
      </c>
      <c r="B109" s="43">
        <v>42.58</v>
      </c>
      <c r="C109" s="43">
        <v>63.66</v>
      </c>
      <c r="D109" s="44">
        <f t="shared" si="45"/>
        <v>53.12</v>
      </c>
      <c r="F109" s="43">
        <v>45.38</v>
      </c>
      <c r="G109" s="43">
        <v>24.8</v>
      </c>
      <c r="H109" s="43">
        <v>10.77</v>
      </c>
      <c r="I109" s="44">
        <f t="shared" si="47"/>
        <v>26.983333333333334</v>
      </c>
      <c r="K109" s="43">
        <v>52.02</v>
      </c>
      <c r="L109" s="43">
        <v>47.23</v>
      </c>
      <c r="M109" s="43">
        <v>65.849999999999994</v>
      </c>
      <c r="N109" s="44">
        <f t="shared" si="46"/>
        <v>55.033333333333331</v>
      </c>
      <c r="P109">
        <v>39.1</v>
      </c>
      <c r="Q109">
        <v>27.53</v>
      </c>
      <c r="R109">
        <v>33.08</v>
      </c>
      <c r="S109">
        <v>47.31</v>
      </c>
      <c r="T109">
        <v>28.25</v>
      </c>
      <c r="U109">
        <v>49.29</v>
      </c>
      <c r="V109">
        <v>59.17</v>
      </c>
      <c r="W109">
        <v>57.97</v>
      </c>
      <c r="X109">
        <v>67.75</v>
      </c>
      <c r="Y109" s="44">
        <f t="shared" si="48"/>
        <v>45.49444444444444</v>
      </c>
      <c r="AM109" s="98" t="s">
        <v>101</v>
      </c>
      <c r="AN109" s="97"/>
      <c r="AO109" s="97"/>
      <c r="AP109" s="97">
        <f t="shared" si="49"/>
        <v>45.157777777777774</v>
      </c>
      <c r="AQ109" s="97">
        <f t="shared" si="50"/>
        <v>6.3988759140151368</v>
      </c>
      <c r="AR109" s="97">
        <f t="shared" si="51"/>
        <v>17</v>
      </c>
    </row>
    <row r="110" spans="1:44" ht="16" x14ac:dyDescent="0.2">
      <c r="A110" s="43" t="s">
        <v>103</v>
      </c>
      <c r="B110" s="43">
        <v>25.357800000000001</v>
      </c>
      <c r="C110" s="43">
        <v>64.606700000000004</v>
      </c>
      <c r="D110" s="44">
        <f t="shared" si="45"/>
        <v>44.982250000000001</v>
      </c>
      <c r="F110" s="43">
        <v>23.029800000000002</v>
      </c>
      <c r="G110" s="43">
        <v>29.755800000000001</v>
      </c>
      <c r="H110" s="43">
        <v>5.7091000000000003</v>
      </c>
      <c r="I110" s="44">
        <f t="shared" si="47"/>
        <v>19.498233333333335</v>
      </c>
      <c r="K110" s="43">
        <v>15.1652</v>
      </c>
      <c r="L110" s="43">
        <v>13.680300000000001</v>
      </c>
      <c r="M110" s="43">
        <v>31.3431</v>
      </c>
      <c r="N110" s="44">
        <f t="shared" si="46"/>
        <v>20.062866666666668</v>
      </c>
      <c r="P110">
        <v>10.3414</v>
      </c>
      <c r="Q110">
        <v>8.9466000000000001</v>
      </c>
      <c r="R110">
        <v>8.7088999999999999</v>
      </c>
      <c r="S110">
        <v>2.1894999999999998</v>
      </c>
      <c r="T110">
        <v>30.866299999999999</v>
      </c>
      <c r="U110">
        <v>14.7972</v>
      </c>
      <c r="V110">
        <v>18.215599999999998</v>
      </c>
      <c r="W110">
        <v>5.7123999999999997</v>
      </c>
      <c r="X110">
        <v>5.1295000000000002</v>
      </c>
      <c r="Y110" s="44">
        <f t="shared" si="48"/>
        <v>11.656377777777777</v>
      </c>
      <c r="AM110" s="43" t="s">
        <v>103</v>
      </c>
      <c r="AP110" s="43">
        <f t="shared" si="49"/>
        <v>24.049931944444445</v>
      </c>
      <c r="AQ110" s="43">
        <f t="shared" si="50"/>
        <v>7.2363479154237371</v>
      </c>
      <c r="AR110" s="43">
        <f t="shared" si="51"/>
        <v>17</v>
      </c>
    </row>
    <row r="111" spans="1:44" ht="16" x14ac:dyDescent="0.2">
      <c r="A111" s="43" t="s">
        <v>105</v>
      </c>
      <c r="B111" s="43">
        <v>17.576699999999999</v>
      </c>
      <c r="C111" s="43">
        <v>44.7819</v>
      </c>
      <c r="D111" s="44">
        <f t="shared" si="45"/>
        <v>31.179299999999998</v>
      </c>
      <c r="F111" s="43">
        <v>15.962999999999999</v>
      </c>
      <c r="G111" s="43">
        <v>20.6251</v>
      </c>
      <c r="H111" s="43">
        <v>13.9573</v>
      </c>
      <c r="I111" s="44">
        <f t="shared" si="47"/>
        <v>16.848466666666667</v>
      </c>
      <c r="K111" s="43">
        <v>10.511699999999999</v>
      </c>
      <c r="L111" s="43">
        <v>9.4824999999999999</v>
      </c>
      <c r="M111" s="43">
        <v>21.7254</v>
      </c>
      <c r="N111" s="44">
        <f t="shared" si="46"/>
        <v>13.906533333333334</v>
      </c>
      <c r="P111">
        <v>7.1680999999999999</v>
      </c>
      <c r="Q111">
        <v>6.2012999999999998</v>
      </c>
      <c r="R111">
        <v>6.0365000000000002</v>
      </c>
      <c r="S111">
        <v>10.5177</v>
      </c>
      <c r="T111">
        <v>21.3949</v>
      </c>
      <c r="U111">
        <v>10.256600000000001</v>
      </c>
      <c r="V111">
        <v>12.626099999999999</v>
      </c>
      <c r="W111">
        <v>3.9594999999999998</v>
      </c>
      <c r="X111">
        <v>7.5555000000000003</v>
      </c>
      <c r="Y111" s="44">
        <f t="shared" si="48"/>
        <v>9.5240222222222215</v>
      </c>
      <c r="AM111" s="98" t="s">
        <v>105</v>
      </c>
      <c r="AN111" s="97"/>
      <c r="AO111" s="97"/>
      <c r="AP111" s="97">
        <f t="shared" si="49"/>
        <v>17.864580555555555</v>
      </c>
      <c r="AQ111" s="97">
        <f t="shared" si="50"/>
        <v>4.6863746866540037</v>
      </c>
      <c r="AR111" s="97">
        <f t="shared" si="51"/>
        <v>17</v>
      </c>
    </row>
    <row r="112" spans="1:44" ht="16" x14ac:dyDescent="0.2">
      <c r="A112" s="43" t="s">
        <v>107</v>
      </c>
      <c r="B112" s="43">
        <v>3.9399999999999998E-2</v>
      </c>
      <c r="C112" s="43">
        <v>1.55E-2</v>
      </c>
      <c r="D112" s="44">
        <f t="shared" si="45"/>
        <v>2.7449999999999999E-2</v>
      </c>
      <c r="F112" s="43">
        <v>4.3400000000000001E-2</v>
      </c>
      <c r="G112" s="43">
        <v>3.3599999999999998E-2</v>
      </c>
      <c r="H112" s="43">
        <v>0.17519999999999999</v>
      </c>
      <c r="I112" s="44">
        <f t="shared" si="47"/>
        <v>8.4066666666666665E-2</v>
      </c>
      <c r="K112" s="43">
        <v>6.59E-2</v>
      </c>
      <c r="L112" s="43">
        <v>7.3099999999999998E-2</v>
      </c>
      <c r="M112" s="43">
        <v>3.1899999999999998E-2</v>
      </c>
      <c r="N112" s="44">
        <f t="shared" si="46"/>
        <v>5.6966666666666665E-2</v>
      </c>
      <c r="P112">
        <v>9.6699999999999994E-2</v>
      </c>
      <c r="Q112">
        <v>0.1118</v>
      </c>
      <c r="R112">
        <v>0.1148</v>
      </c>
      <c r="S112">
        <v>0.45669999999999999</v>
      </c>
      <c r="T112">
        <v>3.2399999999999998E-2</v>
      </c>
      <c r="U112">
        <v>6.7599999999999993E-2</v>
      </c>
      <c r="V112">
        <v>5.4899999999999997E-2</v>
      </c>
      <c r="W112">
        <v>0.17510000000000001</v>
      </c>
      <c r="X112">
        <v>0.19489999999999999</v>
      </c>
      <c r="Y112" s="44">
        <f t="shared" si="48"/>
        <v>0.14498888888888889</v>
      </c>
      <c r="AM112" s="44" t="s">
        <v>107</v>
      </c>
      <c r="AP112" s="43">
        <f t="shared" si="49"/>
        <v>7.8368055555555552E-2</v>
      </c>
      <c r="AQ112" s="43">
        <f t="shared" si="50"/>
        <v>2.5035770127552079E-2</v>
      </c>
      <c r="AR112" s="43">
        <f t="shared" si="51"/>
        <v>17</v>
      </c>
    </row>
    <row r="113" spans="1:79" ht="16" x14ac:dyDescent="0.2">
      <c r="A113" s="43" t="s">
        <v>109</v>
      </c>
      <c r="B113" s="43">
        <v>1946.25</v>
      </c>
      <c r="C113" s="43">
        <v>2589.4299999999998</v>
      </c>
      <c r="D113" s="44">
        <f t="shared" si="45"/>
        <v>2267.84</v>
      </c>
      <c r="F113" s="43">
        <v>14411.33</v>
      </c>
      <c r="G113" s="43">
        <v>31159.81</v>
      </c>
      <c r="H113" s="43">
        <v>10357.36</v>
      </c>
      <c r="I113" s="44">
        <f t="shared" si="47"/>
        <v>18642.833333333332</v>
      </c>
      <c r="K113" s="43">
        <v>2053.48</v>
      </c>
      <c r="L113" s="43">
        <v>2451.56</v>
      </c>
      <c r="M113" s="43">
        <v>991.16</v>
      </c>
      <c r="N113" s="44">
        <f t="shared" si="46"/>
        <v>1832.0666666666666</v>
      </c>
      <c r="P113">
        <v>921.86</v>
      </c>
      <c r="Q113">
        <v>1452.05</v>
      </c>
      <c r="R113">
        <v>1777.31</v>
      </c>
      <c r="S113">
        <v>886.57</v>
      </c>
      <c r="T113">
        <v>1840.49</v>
      </c>
      <c r="U113">
        <v>1855.14</v>
      </c>
      <c r="V113">
        <v>903.66</v>
      </c>
      <c r="W113">
        <v>1828.88</v>
      </c>
      <c r="X113">
        <v>1370.6</v>
      </c>
      <c r="Y113" s="44">
        <f t="shared" si="48"/>
        <v>1426.2844444444445</v>
      </c>
      <c r="AM113" s="43" t="s">
        <v>109</v>
      </c>
      <c r="AP113" s="43">
        <f t="shared" si="49"/>
        <v>6042.2561111111108</v>
      </c>
      <c r="AQ113" s="43">
        <f t="shared" si="50"/>
        <v>4203.705239612842</v>
      </c>
      <c r="AR113" s="43">
        <f t="shared" si="51"/>
        <v>17</v>
      </c>
    </row>
    <row r="114" spans="1:79" ht="16" x14ac:dyDescent="0.2">
      <c r="A114" s="43" t="s">
        <v>111</v>
      </c>
      <c r="B114" s="43">
        <v>57.42</v>
      </c>
      <c r="C114" s="43">
        <v>36.340000000000003</v>
      </c>
      <c r="D114" s="44">
        <f t="shared" si="45"/>
        <v>46.88</v>
      </c>
      <c r="F114" s="43">
        <v>54.62</v>
      </c>
      <c r="G114" s="43">
        <v>75.2</v>
      </c>
      <c r="H114" s="43">
        <v>89.23</v>
      </c>
      <c r="I114" s="44">
        <f t="shared" si="47"/>
        <v>73.016666666666666</v>
      </c>
      <c r="K114" s="43">
        <v>47.98</v>
      </c>
      <c r="L114" s="43">
        <v>52.77</v>
      </c>
      <c r="M114" s="43">
        <v>34.15</v>
      </c>
      <c r="N114" s="44">
        <f t="shared" si="46"/>
        <v>44.966666666666669</v>
      </c>
      <c r="P114">
        <v>60.9</v>
      </c>
      <c r="Q114">
        <v>72.47</v>
      </c>
      <c r="R114">
        <v>66.92</v>
      </c>
      <c r="S114">
        <v>52.69</v>
      </c>
      <c r="T114">
        <v>71.75</v>
      </c>
      <c r="U114">
        <v>50.71</v>
      </c>
      <c r="V114">
        <v>40.83</v>
      </c>
      <c r="W114">
        <v>42.03</v>
      </c>
      <c r="X114">
        <v>32.25</v>
      </c>
      <c r="Y114" s="44">
        <f t="shared" si="48"/>
        <v>54.505555555555553</v>
      </c>
      <c r="AM114" s="43" t="s">
        <v>111</v>
      </c>
      <c r="AP114" s="43">
        <f t="shared" si="49"/>
        <v>54.842222222222226</v>
      </c>
      <c r="AQ114" s="43">
        <f t="shared" si="50"/>
        <v>6.398875914015119</v>
      </c>
      <c r="AR114" s="43">
        <f t="shared" si="51"/>
        <v>17</v>
      </c>
    </row>
    <row r="115" spans="1:79" x14ac:dyDescent="0.2">
      <c r="BK115" s="44"/>
      <c r="BU115" s="44"/>
      <c r="CA115" s="44"/>
    </row>
    <row r="116" spans="1:79" x14ac:dyDescent="0.2">
      <c r="S116" s="44"/>
      <c r="AC116" s="44"/>
      <c r="AI116" s="44"/>
      <c r="BA116" s="44"/>
    </row>
    <row r="117" spans="1:79" s="49" customFormat="1" ht="21" x14ac:dyDescent="0.25">
      <c r="A117" s="147" t="s">
        <v>157</v>
      </c>
      <c r="S117" s="146"/>
      <c r="AC117" s="146"/>
      <c r="AI117" s="146"/>
      <c r="BA117" s="146"/>
    </row>
    <row r="119" spans="1:79" x14ac:dyDescent="0.2">
      <c r="A119" s="128" t="s">
        <v>137</v>
      </c>
    </row>
    <row r="120" spans="1:79" ht="16" thickBot="1" x14ac:dyDescent="0.25">
      <c r="B120" s="209" t="s">
        <v>23</v>
      </c>
      <c r="C120" s="209"/>
      <c r="D120" s="209"/>
      <c r="E120" s="209"/>
      <c r="F120" s="209"/>
      <c r="G120" s="209"/>
      <c r="H120" s="209"/>
      <c r="I120" s="209"/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V120" s="125" t="s">
        <v>24</v>
      </c>
      <c r="W120" s="125"/>
      <c r="X120" s="125"/>
      <c r="Y120" s="125"/>
      <c r="Z120" s="125"/>
      <c r="AA120" s="125"/>
      <c r="AD120" s="125" t="s">
        <v>25</v>
      </c>
      <c r="AE120" s="125"/>
      <c r="AF120" s="125"/>
      <c r="AG120" s="125"/>
      <c r="AJ120" s="47"/>
      <c r="AK120" s="128" t="s">
        <v>137</v>
      </c>
      <c r="AL120" s="140"/>
      <c r="AM120" s="140"/>
      <c r="AN120" s="140"/>
      <c r="AO120" s="140"/>
      <c r="AP120" s="140"/>
      <c r="AR120" s="47"/>
      <c r="AS120" s="47"/>
      <c r="AT120" s="47"/>
      <c r="AV120" s="47"/>
      <c r="AW120" s="47"/>
      <c r="AX120" s="47"/>
      <c r="AY120" s="47"/>
      <c r="AZ120" s="47"/>
      <c r="BN120" s="139"/>
    </row>
    <row r="121" spans="1:79" ht="16" thickTop="1" x14ac:dyDescent="0.2">
      <c r="B121" s="43" t="s">
        <v>116</v>
      </c>
      <c r="C121" s="43" t="s">
        <v>117</v>
      </c>
      <c r="D121" s="43" t="s">
        <v>118</v>
      </c>
      <c r="E121" s="43" t="s">
        <v>119</v>
      </c>
      <c r="F121" s="43" t="s">
        <v>126</v>
      </c>
      <c r="G121" s="43" t="s">
        <v>127</v>
      </c>
      <c r="H121" s="43" t="s">
        <v>130</v>
      </c>
      <c r="I121" s="43" t="s">
        <v>131</v>
      </c>
      <c r="J121" s="43" t="s">
        <v>132</v>
      </c>
      <c r="K121" s="43" t="s">
        <v>133</v>
      </c>
      <c r="L121" s="43" t="s">
        <v>134</v>
      </c>
      <c r="M121" s="43" t="s">
        <v>141</v>
      </c>
      <c r="N121" s="43" t="s">
        <v>135</v>
      </c>
      <c r="O121" s="43" t="s">
        <v>136</v>
      </c>
      <c r="P121" s="43" t="s">
        <v>142</v>
      </c>
      <c r="Q121" s="43" t="s">
        <v>143</v>
      </c>
      <c r="R121" s="43" t="s">
        <v>144</v>
      </c>
      <c r="S121" s="43" t="s">
        <v>145</v>
      </c>
      <c r="T121" s="138" t="s">
        <v>41</v>
      </c>
      <c r="V121" s="43" t="s">
        <v>116</v>
      </c>
      <c r="W121" s="43" t="s">
        <v>117</v>
      </c>
      <c r="X121" s="43" t="s">
        <v>118</v>
      </c>
      <c r="Y121" s="43" t="s">
        <v>126</v>
      </c>
      <c r="Z121" s="43" t="s">
        <v>127</v>
      </c>
      <c r="AA121" s="43" t="s">
        <v>130</v>
      </c>
      <c r="AB121" s="138" t="s">
        <v>41</v>
      </c>
      <c r="AD121" s="43" t="s">
        <v>116</v>
      </c>
      <c r="AE121" s="43" t="s">
        <v>117</v>
      </c>
      <c r="AF121" s="43" t="s">
        <v>118</v>
      </c>
      <c r="AG121" s="43" t="s">
        <v>119</v>
      </c>
      <c r="AH121" s="138" t="s">
        <v>41</v>
      </c>
      <c r="AN121" s="43" t="s">
        <v>41</v>
      </c>
      <c r="AO121" s="43" t="s">
        <v>94</v>
      </c>
      <c r="AP121" s="43" t="s">
        <v>158</v>
      </c>
      <c r="AT121" s="145"/>
      <c r="BA121" s="145"/>
    </row>
    <row r="122" spans="1:79" x14ac:dyDescent="0.2">
      <c r="A122" s="43" t="s">
        <v>97</v>
      </c>
      <c r="B122" s="43">
        <v>127.2</v>
      </c>
      <c r="C122" s="43">
        <v>77.430000000000007</v>
      </c>
      <c r="D122" s="43">
        <v>121.68</v>
      </c>
      <c r="E122" s="43">
        <v>37.409999999999997</v>
      </c>
      <c r="F122" s="43">
        <v>79.099999999999994</v>
      </c>
      <c r="G122" s="43">
        <v>175.64</v>
      </c>
      <c r="H122" s="43">
        <v>106.99</v>
      </c>
      <c r="I122" s="43">
        <v>69.89</v>
      </c>
      <c r="J122" s="43">
        <v>127.75</v>
      </c>
      <c r="K122" s="43">
        <v>81.400000000000006</v>
      </c>
      <c r="L122" s="43">
        <v>110.6</v>
      </c>
      <c r="M122" s="43">
        <v>126.63</v>
      </c>
      <c r="N122" s="43">
        <v>118.51</v>
      </c>
      <c r="O122" s="43">
        <v>119.35</v>
      </c>
      <c r="P122" s="43">
        <v>104.59</v>
      </c>
      <c r="Q122" s="43">
        <v>52.01</v>
      </c>
      <c r="R122" s="43">
        <v>93.15</v>
      </c>
      <c r="S122" s="43">
        <v>57.18</v>
      </c>
      <c r="T122" s="44">
        <f>AVERAGE(B122:S122)</f>
        <v>99.250555555555536</v>
      </c>
      <c r="V122" s="43">
        <v>80.040000000000006</v>
      </c>
      <c r="W122" s="43">
        <v>117.57</v>
      </c>
      <c r="X122" s="43">
        <v>91.72</v>
      </c>
      <c r="Y122" s="43">
        <v>176.5</v>
      </c>
      <c r="Z122" s="43">
        <v>190.07</v>
      </c>
      <c r="AA122" s="43">
        <v>215.51</v>
      </c>
      <c r="AB122" s="44">
        <f>AVERAGE(V122:AA122)</f>
        <v>145.23500000000001</v>
      </c>
      <c r="AD122" s="43">
        <v>145.97</v>
      </c>
      <c r="AE122" s="43">
        <v>114.35</v>
      </c>
      <c r="AF122" s="43">
        <v>111.09</v>
      </c>
      <c r="AG122" s="43">
        <v>159.34</v>
      </c>
      <c r="AH122" s="44">
        <f>AVERAGE(AD122:AG122)</f>
        <v>132.6875</v>
      </c>
      <c r="AK122" s="43" t="s">
        <v>97</v>
      </c>
      <c r="AN122" s="43">
        <f t="shared" ref="AN122:AN129" si="52">AVERAGE(T122,AB122,AH122)</f>
        <v>125.72435185185185</v>
      </c>
      <c r="AO122" s="44">
        <f t="shared" ref="AO122:AO129" si="53">STDEV(T122,AB122,AH122)/SQRT(3)</f>
        <v>13.723536434605666</v>
      </c>
      <c r="AP122" s="43">
        <f>COUNT(B122:AH122)-3</f>
        <v>28</v>
      </c>
      <c r="AT122" s="44"/>
      <c r="BA122" s="44"/>
      <c r="BO122" s="44"/>
    </row>
    <row r="123" spans="1:79" x14ac:dyDescent="0.2">
      <c r="A123" s="43" t="s">
        <v>99</v>
      </c>
      <c r="B123" s="43">
        <v>80.3</v>
      </c>
      <c r="C123" s="43">
        <v>51.16</v>
      </c>
      <c r="D123" s="43">
        <v>85.36</v>
      </c>
      <c r="E123" s="43">
        <v>26.28</v>
      </c>
      <c r="F123" s="43">
        <v>50.87</v>
      </c>
      <c r="G123" s="43">
        <v>112.09</v>
      </c>
      <c r="H123" s="43">
        <v>61.86</v>
      </c>
      <c r="I123" s="43">
        <v>37.1</v>
      </c>
      <c r="J123" s="43">
        <v>89.17</v>
      </c>
      <c r="K123" s="43">
        <v>43.23</v>
      </c>
      <c r="L123" s="43">
        <v>63.43</v>
      </c>
      <c r="M123" s="43">
        <v>97.38</v>
      </c>
      <c r="N123" s="43">
        <v>68.89</v>
      </c>
      <c r="O123" s="43">
        <v>60.74</v>
      </c>
      <c r="P123" s="43">
        <v>50.54</v>
      </c>
      <c r="Q123" s="43">
        <v>20.54</v>
      </c>
      <c r="R123" s="43">
        <v>71.760000000000005</v>
      </c>
      <c r="S123" s="43">
        <v>14.26</v>
      </c>
      <c r="T123" s="44">
        <f t="shared" ref="T123:T129" si="54">AVERAGE(B123:S123)</f>
        <v>60.275555555555542</v>
      </c>
      <c r="V123" s="43">
        <v>72.069999999999993</v>
      </c>
      <c r="W123" s="43">
        <v>54.12</v>
      </c>
      <c r="X123" s="43">
        <v>58.41</v>
      </c>
      <c r="Y123" s="43">
        <v>118.96</v>
      </c>
      <c r="Z123" s="43">
        <v>127.79</v>
      </c>
      <c r="AA123" s="43">
        <v>163.79</v>
      </c>
      <c r="AB123" s="44">
        <f t="shared" ref="AB123:AB129" si="55">AVERAGE(V123:AA123)</f>
        <v>99.19</v>
      </c>
      <c r="AD123" s="43">
        <v>83.65</v>
      </c>
      <c r="AE123" s="43">
        <v>83.02</v>
      </c>
      <c r="AF123" s="43">
        <v>88.39</v>
      </c>
      <c r="AG123" s="43">
        <v>101.47</v>
      </c>
      <c r="AH123" s="44">
        <f t="shared" ref="AH123:AH129" si="56">AVERAGE(AD123:AG123)</f>
        <v>89.132499999999993</v>
      </c>
      <c r="AK123" s="43" t="s">
        <v>99</v>
      </c>
      <c r="AN123" s="43">
        <f t="shared" si="52"/>
        <v>82.866018518518516</v>
      </c>
      <c r="AO123" s="44">
        <f t="shared" si="53"/>
        <v>11.662405258254017</v>
      </c>
      <c r="AP123" s="43">
        <f t="shared" ref="AP123:AP129" si="57">COUNT(B123:AH123)-3</f>
        <v>28</v>
      </c>
      <c r="AT123" s="44"/>
      <c r="BA123" s="44"/>
      <c r="BO123" s="44"/>
    </row>
    <row r="124" spans="1:79" x14ac:dyDescent="0.2">
      <c r="A124" s="43" t="s">
        <v>101</v>
      </c>
      <c r="B124" s="43">
        <v>23.39</v>
      </c>
      <c r="C124" s="43">
        <v>21.73</v>
      </c>
      <c r="D124" s="43">
        <v>46.61</v>
      </c>
      <c r="E124" s="43">
        <v>23.36</v>
      </c>
      <c r="F124" s="43">
        <v>34.369999999999997</v>
      </c>
      <c r="G124" s="43">
        <v>55.74</v>
      </c>
      <c r="H124" s="43">
        <v>44.5</v>
      </c>
      <c r="I124" s="43">
        <v>23.62</v>
      </c>
      <c r="J124" s="43">
        <v>41.34</v>
      </c>
      <c r="K124" s="43">
        <v>40.299999999999997</v>
      </c>
      <c r="L124" s="43">
        <v>41.91</v>
      </c>
      <c r="M124" s="43">
        <v>60.34</v>
      </c>
      <c r="N124" s="43">
        <v>58.61</v>
      </c>
      <c r="O124" s="43">
        <v>22.38</v>
      </c>
      <c r="P124" s="43">
        <v>34.93</v>
      </c>
      <c r="Q124" s="43">
        <v>16.489999999999998</v>
      </c>
      <c r="R124" s="43">
        <v>43.9</v>
      </c>
      <c r="S124" s="43">
        <v>10.8</v>
      </c>
      <c r="T124" s="44">
        <f t="shared" si="54"/>
        <v>35.795555555555552</v>
      </c>
      <c r="V124" s="43">
        <v>35.159999999999997</v>
      </c>
      <c r="W124" s="43">
        <v>33</v>
      </c>
      <c r="X124" s="43">
        <v>27.19</v>
      </c>
      <c r="Y124" s="43">
        <v>51.31</v>
      </c>
      <c r="Z124" s="43">
        <v>50.81</v>
      </c>
      <c r="AA124" s="43">
        <v>52.32</v>
      </c>
      <c r="AB124" s="44">
        <f t="shared" si="55"/>
        <v>41.631666666666668</v>
      </c>
      <c r="AD124" s="43">
        <v>39.36</v>
      </c>
      <c r="AE124" s="43">
        <v>39.99</v>
      </c>
      <c r="AF124" s="43">
        <v>50.95</v>
      </c>
      <c r="AG124" s="43">
        <v>45.78</v>
      </c>
      <c r="AH124" s="44">
        <f t="shared" si="56"/>
        <v>44.02</v>
      </c>
      <c r="AK124" s="98" t="s">
        <v>101</v>
      </c>
      <c r="AL124" s="97"/>
      <c r="AM124" s="97"/>
      <c r="AN124" s="97">
        <f t="shared" si="52"/>
        <v>40.482407407407408</v>
      </c>
      <c r="AO124" s="98">
        <f t="shared" si="53"/>
        <v>2.4427422594755512</v>
      </c>
      <c r="AP124" s="97">
        <f t="shared" si="57"/>
        <v>28</v>
      </c>
      <c r="AT124" s="44"/>
      <c r="BA124" s="44"/>
      <c r="BO124" s="44"/>
    </row>
    <row r="125" spans="1:79" x14ac:dyDescent="0.2">
      <c r="A125" s="43" t="s">
        <v>103</v>
      </c>
      <c r="B125" s="43">
        <v>1.5531999999999999</v>
      </c>
      <c r="C125" s="43">
        <v>1.5621</v>
      </c>
      <c r="D125" s="43">
        <v>14.110799999999999</v>
      </c>
      <c r="E125" s="43">
        <v>1.5838000000000001</v>
      </c>
      <c r="F125" s="43">
        <v>6.2911000000000001</v>
      </c>
      <c r="G125" s="43">
        <v>7.8634000000000004</v>
      </c>
      <c r="H125" s="43">
        <v>9.4339999999999993</v>
      </c>
      <c r="I125" s="43">
        <v>1.5840000000000001</v>
      </c>
      <c r="J125" s="43">
        <v>12.506600000000001</v>
      </c>
      <c r="K125" s="43">
        <v>4.7305999999999999</v>
      </c>
      <c r="L125" s="43">
        <v>4.7126999999999999</v>
      </c>
      <c r="M125" s="43">
        <v>4.6912000000000003</v>
      </c>
      <c r="N125" s="43">
        <v>29.970099999999999</v>
      </c>
      <c r="O125" s="43">
        <v>12.730399999999999</v>
      </c>
      <c r="P125" s="43">
        <v>7.8813000000000004</v>
      </c>
      <c r="Q125" s="43">
        <v>18.838000000000001</v>
      </c>
      <c r="R125" s="43">
        <v>7.8139000000000003</v>
      </c>
      <c r="S125" s="43">
        <v>7.9421999999999997</v>
      </c>
      <c r="T125" s="44">
        <f t="shared" si="54"/>
        <v>8.6555222222222223</v>
      </c>
      <c r="V125" s="43">
        <v>4.7065000000000001</v>
      </c>
      <c r="W125" s="43">
        <v>11.0198</v>
      </c>
      <c r="X125" s="43">
        <v>18.960799999999999</v>
      </c>
      <c r="Y125" s="43">
        <v>12.7041</v>
      </c>
      <c r="Z125" s="43">
        <v>9.4779</v>
      </c>
      <c r="AA125" s="43">
        <v>31.4773</v>
      </c>
      <c r="AB125" s="44">
        <f t="shared" si="55"/>
        <v>14.724399999999997</v>
      </c>
      <c r="AD125" s="43">
        <v>15.9415</v>
      </c>
      <c r="AE125" s="43">
        <v>7.9089999999999998</v>
      </c>
      <c r="AF125" s="43">
        <v>11.308299999999999</v>
      </c>
      <c r="AG125" s="43">
        <v>11.3087</v>
      </c>
      <c r="AH125" s="44">
        <f t="shared" si="56"/>
        <v>11.616875</v>
      </c>
      <c r="AK125" s="43" t="s">
        <v>103</v>
      </c>
      <c r="AN125" s="43">
        <f t="shared" si="52"/>
        <v>11.665599074074073</v>
      </c>
      <c r="AO125" s="44">
        <f t="shared" si="53"/>
        <v>1.7521034879012358</v>
      </c>
      <c r="AP125" s="43">
        <f t="shared" si="57"/>
        <v>28</v>
      </c>
      <c r="AT125" s="44"/>
      <c r="BA125" s="44"/>
      <c r="BO125" s="44"/>
    </row>
    <row r="126" spans="1:79" x14ac:dyDescent="0.2">
      <c r="A126" s="43" t="s">
        <v>105</v>
      </c>
      <c r="B126" s="43">
        <v>1.0766</v>
      </c>
      <c r="C126" s="43">
        <v>1.0828</v>
      </c>
      <c r="D126" s="43">
        <v>9.7809000000000008</v>
      </c>
      <c r="E126" s="43">
        <v>1.0978000000000001</v>
      </c>
      <c r="F126" s="43">
        <v>4.3605999999999998</v>
      </c>
      <c r="G126" s="43">
        <v>5.4504999999999999</v>
      </c>
      <c r="H126" s="43">
        <v>6.5391000000000004</v>
      </c>
      <c r="I126" s="43">
        <v>1.0979000000000001</v>
      </c>
      <c r="J126" s="43">
        <v>8.6689000000000007</v>
      </c>
      <c r="K126" s="43">
        <v>3.2789999999999999</v>
      </c>
      <c r="L126" s="43">
        <v>3.2665999999999999</v>
      </c>
      <c r="M126" s="43">
        <v>3.2517</v>
      </c>
      <c r="N126" s="43">
        <v>20.773700000000002</v>
      </c>
      <c r="O126" s="43">
        <v>8.8239999999999998</v>
      </c>
      <c r="P126" s="43">
        <v>5.4629000000000003</v>
      </c>
      <c r="Q126" s="43">
        <v>13.057499999999999</v>
      </c>
      <c r="R126" s="43">
        <v>5.4161999999999999</v>
      </c>
      <c r="S126" s="43">
        <v>5.5050999999999997</v>
      </c>
      <c r="T126" s="44">
        <f t="shared" si="54"/>
        <v>5.999544444444445</v>
      </c>
      <c r="V126" s="43">
        <v>3.2623000000000002</v>
      </c>
      <c r="W126" s="43">
        <v>7.6383999999999999</v>
      </c>
      <c r="X126" s="43">
        <v>13.1426</v>
      </c>
      <c r="Y126" s="43">
        <v>8.8057999999999996</v>
      </c>
      <c r="Z126" s="43">
        <v>6.5696000000000003</v>
      </c>
      <c r="AA126" s="43">
        <v>21.8184</v>
      </c>
      <c r="AB126" s="44">
        <f t="shared" si="55"/>
        <v>10.206183333333334</v>
      </c>
      <c r="AD126" s="43">
        <v>11.049799999999999</v>
      </c>
      <c r="AE126" s="43">
        <v>5.4821</v>
      </c>
      <c r="AF126" s="43">
        <v>7.8383000000000003</v>
      </c>
      <c r="AG126" s="43">
        <v>7.8385999999999996</v>
      </c>
      <c r="AH126" s="44">
        <f t="shared" si="56"/>
        <v>8.0521999999999991</v>
      </c>
      <c r="AK126" s="98" t="s">
        <v>105</v>
      </c>
      <c r="AL126" s="97"/>
      <c r="AM126" s="97"/>
      <c r="AN126" s="97">
        <f t="shared" si="52"/>
        <v>8.0859759259259256</v>
      </c>
      <c r="AO126" s="98">
        <f t="shared" si="53"/>
        <v>1.2144694719996318</v>
      </c>
      <c r="AP126" s="97">
        <f t="shared" si="57"/>
        <v>28</v>
      </c>
      <c r="AT126" s="44"/>
      <c r="BA126" s="44"/>
      <c r="BO126" s="44"/>
    </row>
    <row r="127" spans="1:79" x14ac:dyDescent="0.2">
      <c r="A127" s="43" t="s">
        <v>107</v>
      </c>
      <c r="B127" s="43">
        <v>0.64380000000000004</v>
      </c>
      <c r="C127" s="43">
        <v>0.6401</v>
      </c>
      <c r="D127" s="43">
        <v>7.0900000000000005E-2</v>
      </c>
      <c r="E127" s="43">
        <v>0.63139999999999996</v>
      </c>
      <c r="F127" s="43">
        <v>0.159</v>
      </c>
      <c r="G127" s="43">
        <v>0.12720000000000001</v>
      </c>
      <c r="H127" s="43">
        <v>0.106</v>
      </c>
      <c r="I127" s="43">
        <v>0.63129999999999997</v>
      </c>
      <c r="J127" s="43">
        <v>0.08</v>
      </c>
      <c r="K127" s="43">
        <v>0.2114</v>
      </c>
      <c r="L127" s="43">
        <v>0.2122</v>
      </c>
      <c r="M127" s="43">
        <v>0.2132</v>
      </c>
      <c r="N127" s="43">
        <v>3.3399999999999999E-2</v>
      </c>
      <c r="O127" s="43">
        <v>7.8600000000000003E-2</v>
      </c>
      <c r="P127" s="43">
        <v>0.12690000000000001</v>
      </c>
      <c r="Q127" s="43">
        <v>5.3100000000000001E-2</v>
      </c>
      <c r="R127" s="43">
        <v>0.128</v>
      </c>
      <c r="S127" s="43">
        <v>0.12590000000000001</v>
      </c>
      <c r="T127" s="44">
        <f t="shared" si="54"/>
        <v>0.23735555555555551</v>
      </c>
      <c r="V127" s="43">
        <v>0.21249999999999999</v>
      </c>
      <c r="W127" s="43">
        <v>9.0700000000000003E-2</v>
      </c>
      <c r="X127" s="43">
        <v>5.2699999999999997E-2</v>
      </c>
      <c r="Y127" s="43">
        <v>7.8700000000000006E-2</v>
      </c>
      <c r="Z127" s="43">
        <v>0.1055</v>
      </c>
      <c r="AA127" s="43">
        <v>3.1800000000000002E-2</v>
      </c>
      <c r="AB127" s="44">
        <f t="shared" si="55"/>
        <v>9.5316666666666675E-2</v>
      </c>
      <c r="AD127" s="43">
        <v>6.2700000000000006E-2</v>
      </c>
      <c r="AE127" s="43">
        <v>0.12640000000000001</v>
      </c>
      <c r="AF127" s="43">
        <v>8.8400000000000006E-2</v>
      </c>
      <c r="AG127" s="43">
        <v>8.8400000000000006E-2</v>
      </c>
      <c r="AH127" s="44">
        <f t="shared" si="56"/>
        <v>9.1475000000000001E-2</v>
      </c>
      <c r="AK127" s="44" t="s">
        <v>107</v>
      </c>
      <c r="AL127" s="44"/>
      <c r="AM127" s="44"/>
      <c r="AN127" s="43">
        <f t="shared" si="52"/>
        <v>0.1413824074074074</v>
      </c>
      <c r="AO127" s="44">
        <f t="shared" si="53"/>
        <v>4.7999387061344267E-2</v>
      </c>
      <c r="AP127" s="43">
        <f t="shared" si="57"/>
        <v>28</v>
      </c>
      <c r="AT127" s="44"/>
      <c r="BA127" s="44"/>
      <c r="BO127" s="44"/>
    </row>
    <row r="128" spans="1:79" x14ac:dyDescent="0.2">
      <c r="A128" s="43" t="s">
        <v>109</v>
      </c>
      <c r="B128" s="43">
        <v>263.04000000000002</v>
      </c>
      <c r="C128" s="43">
        <v>184.24</v>
      </c>
      <c r="D128" s="43">
        <v>97.77</v>
      </c>
      <c r="E128" s="43">
        <v>86.22</v>
      </c>
      <c r="F128" s="43">
        <v>97.14</v>
      </c>
      <c r="G128" s="43">
        <v>89</v>
      </c>
      <c r="H128" s="43">
        <v>77.150000000000006</v>
      </c>
      <c r="I128" s="43">
        <v>120</v>
      </c>
      <c r="J128" s="43">
        <v>126.54</v>
      </c>
      <c r="K128" s="43">
        <v>64.05</v>
      </c>
      <c r="L128" s="43">
        <v>87.92</v>
      </c>
      <c r="M128" s="43">
        <v>64</v>
      </c>
      <c r="N128" s="43">
        <v>48.65</v>
      </c>
      <c r="O128" s="43">
        <v>210.67</v>
      </c>
      <c r="P128" s="43">
        <v>94.13</v>
      </c>
      <c r="Q128" s="43">
        <v>104.02</v>
      </c>
      <c r="R128" s="43">
        <v>91.73</v>
      </c>
      <c r="S128" s="43">
        <v>117.83</v>
      </c>
      <c r="T128" s="44">
        <f t="shared" si="54"/>
        <v>112.45000000000002</v>
      </c>
      <c r="V128" s="43">
        <v>132.88</v>
      </c>
      <c r="W128" s="43">
        <v>109.88</v>
      </c>
      <c r="X128" s="43">
        <v>156.44</v>
      </c>
      <c r="Y128" s="43">
        <v>112.88</v>
      </c>
      <c r="Z128" s="43">
        <v>123.72</v>
      </c>
      <c r="AA128" s="43">
        <v>149.27000000000001</v>
      </c>
      <c r="AB128" s="44">
        <f t="shared" si="55"/>
        <v>130.845</v>
      </c>
      <c r="AD128" s="43">
        <v>128.87</v>
      </c>
      <c r="AE128" s="43">
        <v>124.6</v>
      </c>
      <c r="AF128" s="43">
        <v>85.1</v>
      </c>
      <c r="AG128" s="43">
        <v>120.17</v>
      </c>
      <c r="AH128" s="44">
        <f t="shared" si="56"/>
        <v>114.685</v>
      </c>
      <c r="AK128" s="43" t="s">
        <v>109</v>
      </c>
      <c r="AN128" s="43">
        <f t="shared" si="52"/>
        <v>119.32666666666667</v>
      </c>
      <c r="AO128" s="44">
        <f t="shared" si="53"/>
        <v>5.7951936502971497</v>
      </c>
      <c r="AP128" s="43">
        <f t="shared" si="57"/>
        <v>28</v>
      </c>
      <c r="AT128" s="44"/>
      <c r="BA128" s="44"/>
      <c r="BO128" s="44"/>
    </row>
    <row r="129" spans="1:67" x14ac:dyDescent="0.2">
      <c r="A129" s="43" t="s">
        <v>111</v>
      </c>
      <c r="B129" s="43">
        <v>76.61</v>
      </c>
      <c r="C129" s="43">
        <v>78.27</v>
      </c>
      <c r="D129" s="43">
        <v>53.39</v>
      </c>
      <c r="E129" s="43">
        <v>76.64</v>
      </c>
      <c r="F129" s="43">
        <v>65.63</v>
      </c>
      <c r="G129" s="43">
        <v>44.26</v>
      </c>
      <c r="H129" s="43">
        <v>55.5</v>
      </c>
      <c r="I129" s="43">
        <v>76.38</v>
      </c>
      <c r="J129" s="43">
        <v>58.66</v>
      </c>
      <c r="K129" s="43">
        <v>59.7</v>
      </c>
      <c r="L129" s="43">
        <v>58.09</v>
      </c>
      <c r="M129" s="43">
        <v>39.659999999999997</v>
      </c>
      <c r="N129" s="43">
        <v>41.39</v>
      </c>
      <c r="O129" s="43">
        <v>77.62</v>
      </c>
      <c r="P129" s="43">
        <v>65.069999999999993</v>
      </c>
      <c r="Q129" s="43">
        <v>83.51</v>
      </c>
      <c r="R129" s="43">
        <v>56.1</v>
      </c>
      <c r="S129" s="43">
        <v>89.2</v>
      </c>
      <c r="T129" s="44">
        <f t="shared" si="54"/>
        <v>64.204444444444434</v>
      </c>
      <c r="V129" s="43">
        <v>64.84</v>
      </c>
      <c r="W129" s="43">
        <v>67</v>
      </c>
      <c r="X129" s="43">
        <v>72.81</v>
      </c>
      <c r="Y129" s="43">
        <v>48.69</v>
      </c>
      <c r="Z129" s="43">
        <v>49.19</v>
      </c>
      <c r="AA129" s="43">
        <v>47.68</v>
      </c>
      <c r="AB129" s="44">
        <f t="shared" si="55"/>
        <v>58.368333333333332</v>
      </c>
      <c r="AD129" s="43">
        <v>60.64</v>
      </c>
      <c r="AE129" s="43">
        <v>60.01</v>
      </c>
      <c r="AF129" s="43">
        <v>49.05</v>
      </c>
      <c r="AG129" s="43">
        <v>54.22</v>
      </c>
      <c r="AH129" s="44">
        <f t="shared" si="56"/>
        <v>55.98</v>
      </c>
      <c r="AK129" s="43" t="s">
        <v>111</v>
      </c>
      <c r="AN129" s="43">
        <f t="shared" si="52"/>
        <v>59.517592592592585</v>
      </c>
      <c r="AO129" s="44">
        <f t="shared" si="53"/>
        <v>2.4427422594755464</v>
      </c>
      <c r="AP129" s="43">
        <f t="shared" si="57"/>
        <v>28</v>
      </c>
      <c r="AT129" s="44"/>
      <c r="BA129" s="44"/>
      <c r="BO129" s="44"/>
    </row>
    <row r="131" spans="1:67" x14ac:dyDescent="0.2">
      <c r="A131" s="130" t="s">
        <v>159</v>
      </c>
    </row>
    <row r="132" spans="1:67" ht="17" thickBot="1" x14ac:dyDescent="0.25">
      <c r="B132" s="209" t="s">
        <v>23</v>
      </c>
      <c r="C132" s="209"/>
      <c r="D132" s="209"/>
      <c r="E132" s="209"/>
      <c r="F132" s="209"/>
      <c r="G132" s="209"/>
      <c r="H132" s="209"/>
      <c r="K132" s="126" t="s">
        <v>24</v>
      </c>
      <c r="L132" s="126"/>
      <c r="M132" s="126"/>
      <c r="N132"/>
      <c r="P132" s="144" t="s">
        <v>25</v>
      </c>
      <c r="Q132" s="144"/>
      <c r="R132" s="144"/>
      <c r="S132" s="144"/>
      <c r="T132" s="144"/>
      <c r="U132" s="144"/>
      <c r="V132" s="144"/>
      <c r="W132" s="144"/>
      <c r="X132" s="144"/>
      <c r="Y132" s="144"/>
      <c r="Z132" s="144"/>
      <c r="AK132" s="210" t="s">
        <v>159</v>
      </c>
      <c r="AL132" s="210"/>
      <c r="AM132" s="210"/>
      <c r="AN132" s="210"/>
      <c r="AO132" s="210"/>
      <c r="AP132" s="210"/>
      <c r="AQ132" s="210"/>
      <c r="AR132" s="210"/>
    </row>
    <row r="133" spans="1:67" ht="17" thickTop="1" x14ac:dyDescent="0.2">
      <c r="B133" s="43" t="s">
        <v>116</v>
      </c>
      <c r="C133" s="43" t="s">
        <v>117</v>
      </c>
      <c r="D133" s="43" t="s">
        <v>118</v>
      </c>
      <c r="E133" s="43" t="s">
        <v>119</v>
      </c>
      <c r="F133" s="43" t="s">
        <v>126</v>
      </c>
      <c r="G133" s="43" t="s">
        <v>127</v>
      </c>
      <c r="H133" s="43" t="s">
        <v>130</v>
      </c>
      <c r="I133" s="138" t="s">
        <v>41</v>
      </c>
      <c r="K133" s="43" t="s">
        <v>116</v>
      </c>
      <c r="L133" s="43" t="s">
        <v>117</v>
      </c>
      <c r="M133" s="43" t="s">
        <v>118</v>
      </c>
      <c r="N133" s="138" t="s">
        <v>41</v>
      </c>
      <c r="P133" t="s">
        <v>116</v>
      </c>
      <c r="Q133" t="s">
        <v>117</v>
      </c>
      <c r="R133" t="s">
        <v>118</v>
      </c>
      <c r="S133" t="s">
        <v>126</v>
      </c>
      <c r="T133" t="s">
        <v>127</v>
      </c>
      <c r="U133" t="s">
        <v>130</v>
      </c>
      <c r="V133" t="s">
        <v>131</v>
      </c>
      <c r="W133" t="s">
        <v>132</v>
      </c>
      <c r="X133" t="s">
        <v>133</v>
      </c>
      <c r="Y133" t="s">
        <v>134</v>
      </c>
      <c r="Z133" t="s">
        <v>141</v>
      </c>
      <c r="AA133" s="138" t="s">
        <v>41</v>
      </c>
      <c r="AN133" s="43" t="s">
        <v>41</v>
      </c>
      <c r="AO133" s="43" t="s">
        <v>94</v>
      </c>
      <c r="AP133" s="43" t="s">
        <v>128</v>
      </c>
    </row>
    <row r="134" spans="1:67" ht="16" x14ac:dyDescent="0.2">
      <c r="A134" s="43" t="s">
        <v>97</v>
      </c>
      <c r="B134" s="43">
        <v>855.72</v>
      </c>
      <c r="C134" s="43">
        <v>1444.3</v>
      </c>
      <c r="D134" s="43">
        <v>916.91</v>
      </c>
      <c r="E134" s="43">
        <v>916.91</v>
      </c>
      <c r="F134" s="43">
        <v>846.52</v>
      </c>
      <c r="G134" s="43">
        <v>1323.47</v>
      </c>
      <c r="H134" s="43">
        <v>1367.79</v>
      </c>
      <c r="I134" s="44">
        <f>AVERAGE(B134:H135)</f>
        <v>913.55642857142868</v>
      </c>
      <c r="K134" s="43">
        <v>30.79</v>
      </c>
      <c r="L134" s="43">
        <v>108.02</v>
      </c>
      <c r="M134" s="43">
        <v>105.82</v>
      </c>
      <c r="N134" s="1">
        <f>AVERAGE(K134:M134)</f>
        <v>81.543333333333337</v>
      </c>
      <c r="P134">
        <v>261.45999999999998</v>
      </c>
      <c r="Q134">
        <v>362.19</v>
      </c>
      <c r="R134">
        <v>312.27</v>
      </c>
      <c r="S134">
        <v>218.18</v>
      </c>
      <c r="T134">
        <v>253.85</v>
      </c>
      <c r="U134">
        <v>450.82</v>
      </c>
      <c r="V134">
        <v>161.74</v>
      </c>
      <c r="W134">
        <v>470.58</v>
      </c>
      <c r="X134">
        <v>142.04</v>
      </c>
      <c r="Y134">
        <v>484.45</v>
      </c>
      <c r="Z134">
        <v>307.13</v>
      </c>
      <c r="AA134" s="44">
        <f t="shared" ref="AA134:AA141" si="58">AVERAGE(P134:Z134)</f>
        <v>311.3372727272727</v>
      </c>
      <c r="AK134" s="43" t="s">
        <v>97</v>
      </c>
      <c r="AN134" s="43">
        <f t="shared" ref="AN134:AN141" si="59">AVERAGE(I134,N134,AA134)</f>
        <v>435.4790115440116</v>
      </c>
      <c r="AO134" s="43">
        <f t="shared" ref="AO134:AO141" si="60">STDEV(AA134,N134,I134)/SQRT(3)</f>
        <v>248.07245322637195</v>
      </c>
      <c r="AP134" s="43">
        <f t="shared" ref="AP134:AP141" si="61">COUNT(B134:AA134)-3</f>
        <v>21</v>
      </c>
    </row>
    <row r="135" spans="1:67" ht="16" x14ac:dyDescent="0.2">
      <c r="A135" s="43" t="s">
        <v>99</v>
      </c>
      <c r="B135" s="43">
        <v>695.88</v>
      </c>
      <c r="C135" s="43">
        <v>884.09</v>
      </c>
      <c r="D135" s="43">
        <v>457.28</v>
      </c>
      <c r="E135" s="43">
        <v>457.28</v>
      </c>
      <c r="F135" s="43">
        <v>668.72</v>
      </c>
      <c r="G135" s="43">
        <v>994.72</v>
      </c>
      <c r="H135" s="43">
        <v>960.2</v>
      </c>
      <c r="I135" s="44">
        <f t="shared" ref="I135:I140" si="62">AVERAGE(B135:H136)</f>
        <v>386.19642857142856</v>
      </c>
      <c r="K135" s="43">
        <v>17.579999999999998</v>
      </c>
      <c r="L135" s="43">
        <v>56.7</v>
      </c>
      <c r="M135" s="43">
        <v>67.260000000000005</v>
      </c>
      <c r="N135" s="1">
        <f t="shared" ref="N135:N141" si="63">AVERAGE(K135:M135)</f>
        <v>47.180000000000007</v>
      </c>
      <c r="P135">
        <v>114.34</v>
      </c>
      <c r="Q135">
        <v>209.7</v>
      </c>
      <c r="R135">
        <v>266.91000000000003</v>
      </c>
      <c r="S135">
        <v>125.52</v>
      </c>
      <c r="T135">
        <v>166.19</v>
      </c>
      <c r="U135">
        <v>392.6</v>
      </c>
      <c r="V135">
        <v>106.52</v>
      </c>
      <c r="W135">
        <v>246.56</v>
      </c>
      <c r="X135">
        <v>87.64</v>
      </c>
      <c r="Y135">
        <v>289.06</v>
      </c>
      <c r="Z135">
        <v>126.45</v>
      </c>
      <c r="AA135" s="44">
        <f t="shared" si="58"/>
        <v>193.77181818181819</v>
      </c>
      <c r="AK135" s="43" t="s">
        <v>99</v>
      </c>
      <c r="AN135" s="43">
        <f t="shared" si="59"/>
        <v>209.04941558441558</v>
      </c>
      <c r="AO135" s="43">
        <f t="shared" si="60"/>
        <v>98.163279704664362</v>
      </c>
      <c r="AP135" s="43">
        <f t="shared" si="61"/>
        <v>21</v>
      </c>
    </row>
    <row r="136" spans="1:67" ht="16" x14ac:dyDescent="0.2">
      <c r="A136" s="43" t="s">
        <v>101</v>
      </c>
      <c r="B136" s="43">
        <v>46.28</v>
      </c>
      <c r="C136" s="43">
        <v>43.72</v>
      </c>
      <c r="D136" s="43">
        <v>29.88</v>
      </c>
      <c r="E136" s="43">
        <v>29.88</v>
      </c>
      <c r="F136" s="43">
        <v>38.090000000000003</v>
      </c>
      <c r="G136" s="43">
        <v>50.95</v>
      </c>
      <c r="H136" s="43">
        <v>49.78</v>
      </c>
      <c r="I136" s="44">
        <f t="shared" si="62"/>
        <v>26.666328571428579</v>
      </c>
      <c r="K136" s="43">
        <v>22.02</v>
      </c>
      <c r="L136" s="43">
        <v>28.33</v>
      </c>
      <c r="M136" s="43">
        <v>73.739999999999995</v>
      </c>
      <c r="N136" s="1">
        <f t="shared" si="63"/>
        <v>41.36333333333333</v>
      </c>
      <c r="P136">
        <v>21.65</v>
      </c>
      <c r="Q136">
        <v>41.87</v>
      </c>
      <c r="R136">
        <v>79.8</v>
      </c>
      <c r="S136">
        <v>48.47</v>
      </c>
      <c r="T136">
        <v>54.64</v>
      </c>
      <c r="U136">
        <v>72.510000000000005</v>
      </c>
      <c r="V136">
        <v>58.71</v>
      </c>
      <c r="W136">
        <v>43.71</v>
      </c>
      <c r="X136">
        <v>40.82</v>
      </c>
      <c r="Y136">
        <v>43.03</v>
      </c>
      <c r="Z136">
        <v>48.97</v>
      </c>
      <c r="AA136" s="44">
        <f t="shared" si="58"/>
        <v>50.379999999999995</v>
      </c>
      <c r="AK136" s="98" t="s">
        <v>101</v>
      </c>
      <c r="AL136" s="97"/>
      <c r="AM136" s="97"/>
      <c r="AN136" s="97">
        <f t="shared" si="59"/>
        <v>39.469887301587299</v>
      </c>
      <c r="AO136" s="97">
        <f t="shared" si="60"/>
        <v>6.9107020039431699</v>
      </c>
      <c r="AP136" s="97">
        <f t="shared" si="61"/>
        <v>21</v>
      </c>
      <c r="BA136" s="44"/>
    </row>
    <row r="137" spans="1:67" ht="16" x14ac:dyDescent="0.2">
      <c r="A137" s="43" t="s">
        <v>103</v>
      </c>
      <c r="B137" s="43">
        <v>9.6804000000000006</v>
      </c>
      <c r="C137" s="43">
        <v>9.0831</v>
      </c>
      <c r="D137" s="43">
        <v>6.5753000000000004</v>
      </c>
      <c r="E137" s="43">
        <v>6.5753000000000004</v>
      </c>
      <c r="F137" s="43">
        <v>10.839</v>
      </c>
      <c r="G137" s="43">
        <v>29.583100000000002</v>
      </c>
      <c r="H137" s="43">
        <v>12.4124</v>
      </c>
      <c r="I137" s="44">
        <f t="shared" si="62"/>
        <v>10.2494</v>
      </c>
      <c r="K137" s="43">
        <v>1.5748</v>
      </c>
      <c r="L137" s="43">
        <v>3.3997000000000002</v>
      </c>
      <c r="M137" s="43">
        <v>36.637</v>
      </c>
      <c r="N137" s="1">
        <f t="shared" si="63"/>
        <v>13.8705</v>
      </c>
      <c r="P137">
        <v>6.3616000000000001</v>
      </c>
      <c r="Q137">
        <v>4.7686999999999999</v>
      </c>
      <c r="R137">
        <v>49.262799999999999</v>
      </c>
      <c r="S137">
        <v>7.9566999999999997</v>
      </c>
      <c r="T137">
        <v>15.7963</v>
      </c>
      <c r="U137">
        <v>31.746500000000001</v>
      </c>
      <c r="V137">
        <v>6.3362999999999996</v>
      </c>
      <c r="W137">
        <v>6.3282999999999996</v>
      </c>
      <c r="X137">
        <v>4.7785000000000002</v>
      </c>
      <c r="Y137">
        <v>3.121</v>
      </c>
      <c r="Z137">
        <v>4.8140999999999998</v>
      </c>
      <c r="AA137" s="44">
        <f t="shared" si="58"/>
        <v>12.8428</v>
      </c>
      <c r="AK137" s="43" t="s">
        <v>103</v>
      </c>
      <c r="AN137" s="43">
        <f t="shared" si="59"/>
        <v>12.3209</v>
      </c>
      <c r="AO137" s="43">
        <f t="shared" si="60"/>
        <v>1.0774005770062183</v>
      </c>
      <c r="AP137" s="43">
        <f t="shared" si="61"/>
        <v>21</v>
      </c>
    </row>
    <row r="138" spans="1:67" ht="16" x14ac:dyDescent="0.2">
      <c r="A138" s="43" t="s">
        <v>105</v>
      </c>
      <c r="B138" s="43">
        <v>6.7099000000000002</v>
      </c>
      <c r="C138" s="43">
        <v>6.2958999999999996</v>
      </c>
      <c r="D138" s="43">
        <v>4.5575999999999999</v>
      </c>
      <c r="E138" s="43">
        <v>4.5575999999999999</v>
      </c>
      <c r="F138" s="43">
        <v>7.5129999999999999</v>
      </c>
      <c r="G138" s="43">
        <v>20.505400000000002</v>
      </c>
      <c r="H138" s="43">
        <v>8.6036000000000001</v>
      </c>
      <c r="I138" s="44">
        <f t="shared" si="62"/>
        <v>4.2476642857142854</v>
      </c>
      <c r="K138" s="43">
        <v>1.0914999999999999</v>
      </c>
      <c r="L138" s="43">
        <v>2.3565</v>
      </c>
      <c r="M138" s="43">
        <v>25.3948</v>
      </c>
      <c r="N138" s="1">
        <f t="shared" si="63"/>
        <v>9.6142666666666674</v>
      </c>
      <c r="P138">
        <v>4.4095000000000004</v>
      </c>
      <c r="Q138">
        <v>3.3054000000000001</v>
      </c>
      <c r="R138">
        <v>34.1464</v>
      </c>
      <c r="S138">
        <v>5.5151000000000003</v>
      </c>
      <c r="T138">
        <v>10.949199999999999</v>
      </c>
      <c r="U138">
        <v>22.004999999999999</v>
      </c>
      <c r="V138">
        <v>4.3920000000000003</v>
      </c>
      <c r="W138">
        <v>4.3864000000000001</v>
      </c>
      <c r="X138">
        <v>3.3121999999999998</v>
      </c>
      <c r="Y138">
        <v>2.1633</v>
      </c>
      <c r="Z138">
        <v>3.3368000000000002</v>
      </c>
      <c r="AA138" s="44">
        <f t="shared" si="58"/>
        <v>8.9019363636363646</v>
      </c>
      <c r="AK138" s="98" t="s">
        <v>105</v>
      </c>
      <c r="AL138" s="97"/>
      <c r="AM138" s="97"/>
      <c r="AN138" s="97">
        <f t="shared" si="59"/>
        <v>7.5879557720057731</v>
      </c>
      <c r="AO138" s="97">
        <f t="shared" si="60"/>
        <v>1.6827570655719886</v>
      </c>
      <c r="AP138" s="97">
        <f t="shared" si="61"/>
        <v>21</v>
      </c>
      <c r="BA138" s="44"/>
    </row>
    <row r="139" spans="1:67" ht="16" x14ac:dyDescent="0.2">
      <c r="A139" s="43" t="s">
        <v>107</v>
      </c>
      <c r="B139" s="43">
        <v>0.1033</v>
      </c>
      <c r="C139" s="43">
        <v>0.1101</v>
      </c>
      <c r="D139" s="43">
        <v>0.15210000000000001</v>
      </c>
      <c r="E139" s="43">
        <v>0.15210000000000001</v>
      </c>
      <c r="F139" s="43">
        <v>9.2299999999999993E-2</v>
      </c>
      <c r="G139" s="43">
        <v>3.3799999999999997E-2</v>
      </c>
      <c r="H139" s="43">
        <v>8.0600000000000005E-2</v>
      </c>
      <c r="I139" s="44">
        <f t="shared" si="62"/>
        <v>507.56316428571427</v>
      </c>
      <c r="K139" s="43">
        <v>0.63500000000000001</v>
      </c>
      <c r="L139" s="43">
        <v>0.29409999999999997</v>
      </c>
      <c r="M139" s="43">
        <v>2.7300000000000001E-2</v>
      </c>
      <c r="N139" s="1">
        <f t="shared" si="63"/>
        <v>0.31880000000000003</v>
      </c>
      <c r="P139">
        <v>0.15720000000000001</v>
      </c>
      <c r="Q139">
        <v>0.2097</v>
      </c>
      <c r="R139">
        <v>2.0299999999999999E-2</v>
      </c>
      <c r="S139">
        <v>0.12570000000000001</v>
      </c>
      <c r="T139">
        <v>6.3299999999999995E-2</v>
      </c>
      <c r="U139">
        <v>3.15E-2</v>
      </c>
      <c r="V139">
        <v>0.1578</v>
      </c>
      <c r="W139">
        <v>0.158</v>
      </c>
      <c r="X139">
        <v>0.20930000000000001</v>
      </c>
      <c r="Y139">
        <v>0.32040000000000002</v>
      </c>
      <c r="Z139">
        <v>0.2077</v>
      </c>
      <c r="AA139" s="44">
        <f t="shared" si="58"/>
        <v>0.15099090909090909</v>
      </c>
      <c r="AK139" s="44" t="s">
        <v>107</v>
      </c>
      <c r="AN139" s="43">
        <f t="shared" si="59"/>
        <v>169.3443183982684</v>
      </c>
      <c r="AO139" s="43">
        <f t="shared" si="60"/>
        <v>169.10942988200438</v>
      </c>
      <c r="AP139" s="43">
        <f t="shared" si="61"/>
        <v>21</v>
      </c>
    </row>
    <row r="140" spans="1:67" ht="16" x14ac:dyDescent="0.2">
      <c r="A140" s="43" t="s">
        <v>109</v>
      </c>
      <c r="B140" s="43">
        <v>807.82</v>
      </c>
      <c r="C140" s="43">
        <v>1138.04</v>
      </c>
      <c r="D140" s="43">
        <v>1072.96</v>
      </c>
      <c r="E140" s="43">
        <v>1072.96</v>
      </c>
      <c r="F140" s="43">
        <v>1086.98</v>
      </c>
      <c r="G140" s="43">
        <v>957.59</v>
      </c>
      <c r="H140" s="43">
        <v>968.81</v>
      </c>
      <c r="I140" s="44">
        <f t="shared" si="62"/>
        <v>536.89857142857147</v>
      </c>
      <c r="K140" s="43">
        <v>62.26</v>
      </c>
      <c r="L140" s="43">
        <v>143.44</v>
      </c>
      <c r="M140" s="43">
        <v>23.95</v>
      </c>
      <c r="N140" s="1">
        <f t="shared" si="63"/>
        <v>76.55</v>
      </c>
      <c r="P140">
        <v>413.7</v>
      </c>
      <c r="Q140">
        <v>291.08999999999997</v>
      </c>
      <c r="R140">
        <v>-67.56</v>
      </c>
      <c r="S140">
        <v>133.41999999999999</v>
      </c>
      <c r="T140">
        <v>137.94999999999999</v>
      </c>
      <c r="U140">
        <v>148.83000000000001</v>
      </c>
      <c r="V140">
        <v>74.91</v>
      </c>
      <c r="W140">
        <v>317.45999999999998</v>
      </c>
      <c r="X140">
        <v>127.08</v>
      </c>
      <c r="Y140">
        <v>382.69</v>
      </c>
      <c r="Z140">
        <v>131.75</v>
      </c>
      <c r="AA140" s="44">
        <f t="shared" si="58"/>
        <v>190.11999999999998</v>
      </c>
      <c r="AK140" s="43" t="s">
        <v>109</v>
      </c>
      <c r="AN140" s="43">
        <f t="shared" si="59"/>
        <v>267.85619047619048</v>
      </c>
      <c r="AO140" s="43">
        <f t="shared" si="60"/>
        <v>138.45864398969411</v>
      </c>
      <c r="AP140" s="43">
        <f t="shared" si="61"/>
        <v>21</v>
      </c>
    </row>
    <row r="141" spans="1:67" ht="16" x14ac:dyDescent="0.2">
      <c r="A141" s="43" t="s">
        <v>111</v>
      </c>
      <c r="B141" s="43">
        <v>53.72</v>
      </c>
      <c r="C141" s="43">
        <v>56.28</v>
      </c>
      <c r="D141" s="43">
        <v>70.12</v>
      </c>
      <c r="E141" s="43">
        <v>70.12</v>
      </c>
      <c r="F141" s="43">
        <v>61.91</v>
      </c>
      <c r="G141" s="43">
        <v>49.05</v>
      </c>
      <c r="H141" s="43">
        <v>50.22</v>
      </c>
      <c r="I141" s="44">
        <f>AVERAGE(B141:H141)</f>
        <v>58.77428571428571</v>
      </c>
      <c r="K141" s="43">
        <v>77.98</v>
      </c>
      <c r="L141" s="43">
        <v>71.67</v>
      </c>
      <c r="M141" s="43">
        <v>26.26</v>
      </c>
      <c r="N141" s="1">
        <f t="shared" si="63"/>
        <v>58.636666666666663</v>
      </c>
      <c r="P141">
        <v>78.349999999999994</v>
      </c>
      <c r="Q141">
        <v>58.13</v>
      </c>
      <c r="R141">
        <v>20.2</v>
      </c>
      <c r="S141">
        <v>51.53</v>
      </c>
      <c r="T141">
        <v>45.36</v>
      </c>
      <c r="U141">
        <v>27.49</v>
      </c>
      <c r="V141">
        <v>41.29</v>
      </c>
      <c r="W141">
        <v>56.29</v>
      </c>
      <c r="X141">
        <v>59.18</v>
      </c>
      <c r="Y141">
        <v>56.97</v>
      </c>
      <c r="Z141">
        <v>51.03</v>
      </c>
      <c r="AA141" s="44">
        <f t="shared" si="58"/>
        <v>49.620000000000005</v>
      </c>
      <c r="AK141" s="43" t="s">
        <v>111</v>
      </c>
      <c r="AN141" s="43">
        <f t="shared" si="59"/>
        <v>55.676984126984131</v>
      </c>
      <c r="AO141" s="43">
        <f t="shared" si="60"/>
        <v>3.0287526192846066</v>
      </c>
      <c r="AP141" s="43">
        <f t="shared" si="61"/>
        <v>21</v>
      </c>
      <c r="BA141" s="44"/>
    </row>
    <row r="142" spans="1:67" ht="16" x14ac:dyDescent="0.2">
      <c r="Q142"/>
      <c r="R142"/>
      <c r="S142"/>
      <c r="T142"/>
      <c r="U142"/>
      <c r="V142"/>
      <c r="W142"/>
      <c r="X142"/>
      <c r="Y142"/>
      <c r="Z142"/>
      <c r="AA142"/>
    </row>
    <row r="143" spans="1:67" x14ac:dyDescent="0.2">
      <c r="A143" s="131" t="s">
        <v>160</v>
      </c>
    </row>
    <row r="144" spans="1:67" ht="16" thickBot="1" x14ac:dyDescent="0.25">
      <c r="B144" s="209" t="s">
        <v>23</v>
      </c>
      <c r="C144" s="209"/>
      <c r="D144" s="209"/>
      <c r="E144" s="209"/>
      <c r="F144" s="209"/>
      <c r="G144" s="209"/>
      <c r="H144" s="209"/>
      <c r="I144" s="209"/>
      <c r="J144" s="209"/>
      <c r="K144" s="209"/>
      <c r="N144" s="126" t="s">
        <v>24</v>
      </c>
      <c r="O144" s="126"/>
      <c r="P144" s="126"/>
      <c r="Q144" s="126"/>
      <c r="R144" s="126"/>
      <c r="U144" s="126" t="s">
        <v>25</v>
      </c>
      <c r="V144" s="126"/>
      <c r="W144" s="126"/>
      <c r="X144" s="126"/>
      <c r="AK144" s="215" t="s">
        <v>160</v>
      </c>
      <c r="AL144" s="215"/>
      <c r="AM144" s="215"/>
      <c r="AN144" s="215"/>
      <c r="AO144" s="215"/>
      <c r="AP144" s="215"/>
      <c r="AQ144" s="215"/>
      <c r="AR144" s="215"/>
    </row>
    <row r="145" spans="1:53" ht="16" thickTop="1" x14ac:dyDescent="0.2">
      <c r="B145" s="43" t="s">
        <v>116</v>
      </c>
      <c r="C145" s="43" t="s">
        <v>117</v>
      </c>
      <c r="D145" s="43" t="s">
        <v>118</v>
      </c>
      <c r="E145" s="43" t="s">
        <v>126</v>
      </c>
      <c r="F145" s="43" t="s">
        <v>127</v>
      </c>
      <c r="G145" s="43" t="s">
        <v>130</v>
      </c>
      <c r="H145" s="43" t="s">
        <v>132</v>
      </c>
      <c r="I145" s="43" t="s">
        <v>133</v>
      </c>
      <c r="J145" s="43" t="s">
        <v>135</v>
      </c>
      <c r="K145" s="43" t="s">
        <v>144</v>
      </c>
      <c r="L145" s="138" t="s">
        <v>41</v>
      </c>
      <c r="N145" s="43" t="s">
        <v>116</v>
      </c>
      <c r="O145" s="43" t="s">
        <v>117</v>
      </c>
      <c r="P145" s="43" t="s">
        <v>118</v>
      </c>
      <c r="Q145" s="43" t="s">
        <v>119</v>
      </c>
      <c r="R145" s="43" t="s">
        <v>120</v>
      </c>
      <c r="S145" s="138" t="s">
        <v>41</v>
      </c>
      <c r="U145" s="43" t="s">
        <v>116</v>
      </c>
      <c r="V145" s="43" t="s">
        <v>117</v>
      </c>
      <c r="W145" s="43" t="s">
        <v>126</v>
      </c>
      <c r="X145" s="43" t="s">
        <v>127</v>
      </c>
      <c r="Y145" s="138" t="s">
        <v>41</v>
      </c>
      <c r="AN145" s="43" t="s">
        <v>41</v>
      </c>
      <c r="AO145" s="43" t="s">
        <v>94</v>
      </c>
      <c r="AP145" s="43" t="s">
        <v>128</v>
      </c>
    </row>
    <row r="146" spans="1:53" x14ac:dyDescent="0.2">
      <c r="A146" s="43" t="s">
        <v>97</v>
      </c>
      <c r="B146" s="43">
        <v>-44.96</v>
      </c>
      <c r="C146" s="43">
        <v>151.68</v>
      </c>
      <c r="D146" s="43">
        <v>-55.3</v>
      </c>
      <c r="E146" s="43">
        <v>62.75</v>
      </c>
      <c r="F146" s="43">
        <v>78.5</v>
      </c>
      <c r="G146" s="43">
        <v>236.34</v>
      </c>
      <c r="H146" s="43">
        <v>-54.33</v>
      </c>
      <c r="I146" s="43">
        <v>70.540000000000006</v>
      </c>
      <c r="J146" s="43">
        <v>215.63</v>
      </c>
      <c r="K146" s="43">
        <v>29.18</v>
      </c>
      <c r="L146" s="44">
        <f>AVERAGE(B146:K146)</f>
        <v>69.003</v>
      </c>
      <c r="N146" s="43">
        <v>40.090000000000003</v>
      </c>
      <c r="O146" s="43">
        <v>36.97</v>
      </c>
      <c r="P146" s="43">
        <v>44.66</v>
      </c>
      <c r="Q146" s="43">
        <v>90.72</v>
      </c>
      <c r="R146" s="43">
        <v>28.36</v>
      </c>
      <c r="S146" s="44">
        <f>AVERAGE(N146:R146)</f>
        <v>48.160000000000004</v>
      </c>
      <c r="U146" s="43">
        <v>740.99</v>
      </c>
      <c r="V146" s="43">
        <v>324.14</v>
      </c>
      <c r="W146" s="43">
        <v>20.5</v>
      </c>
      <c r="X146" s="43">
        <v>256</v>
      </c>
      <c r="Y146" s="44">
        <f>AVERAGE(U145:X146)</f>
        <v>335.40750000000003</v>
      </c>
      <c r="AK146" s="43" t="s">
        <v>97</v>
      </c>
      <c r="AN146" s="43">
        <f t="shared" ref="AN146:AN153" si="64">AVERAGE(Y146,S146,L146)</f>
        <v>150.85683333333336</v>
      </c>
      <c r="AO146" s="43">
        <f t="shared" ref="AO146:AO153" si="65">STDEV(Y146,S146,L146)/SQRT(3)</f>
        <v>92.471291198193583</v>
      </c>
      <c r="AP146" s="43">
        <f t="shared" ref="AP146:AP153" si="66">COUNT(B146:Y146)-3</f>
        <v>19</v>
      </c>
    </row>
    <row r="147" spans="1:53" x14ac:dyDescent="0.2">
      <c r="A147" s="43" t="s">
        <v>99</v>
      </c>
      <c r="B147" s="43">
        <v>44.98</v>
      </c>
      <c r="C147" s="43">
        <v>110.22</v>
      </c>
      <c r="D147" s="43">
        <v>76.069999999999993</v>
      </c>
      <c r="E147" s="43">
        <v>96.77</v>
      </c>
      <c r="F147" s="43">
        <v>30.21</v>
      </c>
      <c r="G147" s="43">
        <v>207.11</v>
      </c>
      <c r="H147" s="43">
        <v>19.670000000000002</v>
      </c>
      <c r="I147" s="43">
        <v>40.64</v>
      </c>
      <c r="J147" s="43">
        <v>237.1</v>
      </c>
      <c r="K147" s="43">
        <v>43.45</v>
      </c>
      <c r="L147" s="44">
        <f t="shared" ref="L147:L153" si="67">AVERAGE(B147:K147)</f>
        <v>90.621999999999986</v>
      </c>
      <c r="N147" s="43">
        <v>31.59</v>
      </c>
      <c r="O147" s="43">
        <v>29.07</v>
      </c>
      <c r="P147" s="43">
        <v>33.880000000000003</v>
      </c>
      <c r="Q147" s="43">
        <v>72.400000000000006</v>
      </c>
      <c r="R147" s="43">
        <v>18.02</v>
      </c>
      <c r="S147" s="44">
        <f t="shared" ref="S147:S153" si="68">AVERAGE(N147:R147)</f>
        <v>36.992000000000004</v>
      </c>
      <c r="U147" s="43">
        <v>737.1</v>
      </c>
      <c r="V147" s="43">
        <v>222.76</v>
      </c>
      <c r="W147" s="43">
        <v>71.64</v>
      </c>
      <c r="X147" s="43">
        <v>245.54</v>
      </c>
      <c r="Y147" s="44">
        <f t="shared" ref="Y147:Y153" si="69">AVERAGE(U146:X147)</f>
        <v>327.33374999999995</v>
      </c>
      <c r="AK147" s="43" t="s">
        <v>99</v>
      </c>
      <c r="AN147" s="43">
        <f t="shared" si="64"/>
        <v>151.64924999999997</v>
      </c>
      <c r="AO147" s="43">
        <f t="shared" si="65"/>
        <v>89.196089002802324</v>
      </c>
      <c r="AP147" s="43">
        <f t="shared" si="66"/>
        <v>19</v>
      </c>
    </row>
    <row r="148" spans="1:53" x14ac:dyDescent="0.2">
      <c r="A148" s="43" t="s">
        <v>101</v>
      </c>
      <c r="B148" s="43">
        <v>1.66</v>
      </c>
      <c r="C148" s="43">
        <v>22.32</v>
      </c>
      <c r="D148" s="43">
        <v>0.9</v>
      </c>
      <c r="E148" s="43">
        <v>6.31</v>
      </c>
      <c r="F148" s="43">
        <v>1.58</v>
      </c>
      <c r="G148" s="43">
        <v>7.57</v>
      </c>
      <c r="H148" s="43">
        <v>1.3</v>
      </c>
      <c r="I148" s="43">
        <v>2.13</v>
      </c>
      <c r="J148" s="43">
        <v>24.02</v>
      </c>
      <c r="K148" s="43">
        <v>9.42</v>
      </c>
      <c r="L148" s="44">
        <f t="shared" si="67"/>
        <v>7.7209999999999992</v>
      </c>
      <c r="N148" s="43">
        <v>14.59</v>
      </c>
      <c r="O148" s="43">
        <v>9.9499999999999993</v>
      </c>
      <c r="P148" s="43">
        <v>8.1</v>
      </c>
      <c r="Q148" s="43">
        <v>7.95</v>
      </c>
      <c r="R148" s="43">
        <v>3.56</v>
      </c>
      <c r="S148" s="44">
        <f t="shared" si="68"/>
        <v>8.8300000000000018</v>
      </c>
      <c r="U148" s="43">
        <v>7.91</v>
      </c>
      <c r="V148" s="43">
        <v>2.13</v>
      </c>
      <c r="W148" s="43">
        <v>3.67</v>
      </c>
      <c r="X148" s="43">
        <v>6.32</v>
      </c>
      <c r="Y148" s="44">
        <f>AVERAGE(U148:X148)</f>
        <v>5.0075000000000003</v>
      </c>
      <c r="AK148" s="98" t="s">
        <v>101</v>
      </c>
      <c r="AL148" s="97"/>
      <c r="AM148" s="97"/>
      <c r="AN148" s="97">
        <f t="shared" si="64"/>
        <v>7.1861666666666677</v>
      </c>
      <c r="AO148" s="97">
        <f t="shared" si="65"/>
        <v>1.1354017766607734</v>
      </c>
      <c r="AP148" s="97">
        <f t="shared" si="66"/>
        <v>19</v>
      </c>
      <c r="BA148" s="44"/>
    </row>
    <row r="149" spans="1:53" x14ac:dyDescent="0.2">
      <c r="A149" s="43" t="s">
        <v>103</v>
      </c>
      <c r="B149" s="43">
        <v>6.5709999999999997</v>
      </c>
      <c r="C149" s="43">
        <v>6.7778999999999998</v>
      </c>
      <c r="D149" s="43">
        <v>1.3023</v>
      </c>
      <c r="E149" s="43">
        <v>22.128799999999998</v>
      </c>
      <c r="F149" s="43">
        <v>1.1278999999999999</v>
      </c>
      <c r="G149" s="43">
        <v>38.9086</v>
      </c>
      <c r="H149" s="43">
        <v>1.1192</v>
      </c>
      <c r="I149" s="43">
        <v>8.8873999999999995</v>
      </c>
      <c r="J149" s="43">
        <v>38.8992</v>
      </c>
      <c r="K149" s="43">
        <v>4.6410999999999998</v>
      </c>
      <c r="L149" s="44">
        <f t="shared" si="67"/>
        <v>13.036339999999999</v>
      </c>
      <c r="N149" s="43">
        <v>15.862</v>
      </c>
      <c r="O149" s="43">
        <v>13.684200000000001</v>
      </c>
      <c r="P149" s="43">
        <v>21.752099999999999</v>
      </c>
      <c r="Q149" s="43">
        <v>19.259599999999999</v>
      </c>
      <c r="R149" s="43">
        <v>5.6520999999999999</v>
      </c>
      <c r="S149" s="44">
        <f t="shared" si="68"/>
        <v>15.241999999999999</v>
      </c>
      <c r="U149" s="43">
        <v>72.450100000000006</v>
      </c>
      <c r="V149" s="43">
        <v>49.738599999999998</v>
      </c>
      <c r="W149" s="43">
        <v>5.6970000000000001</v>
      </c>
      <c r="X149" s="43">
        <v>22.916699999999999</v>
      </c>
      <c r="Y149" s="44">
        <f t="shared" si="69"/>
        <v>21.354050000000001</v>
      </c>
      <c r="AK149" s="43" t="s">
        <v>103</v>
      </c>
      <c r="AN149" s="43">
        <f t="shared" si="64"/>
        <v>16.544129999999999</v>
      </c>
      <c r="AO149" s="43">
        <f t="shared" si="65"/>
        <v>2.4878191127772933</v>
      </c>
      <c r="AP149" s="43">
        <f t="shared" si="66"/>
        <v>19</v>
      </c>
    </row>
    <row r="150" spans="1:53" x14ac:dyDescent="0.2">
      <c r="A150" s="43" t="s">
        <v>105</v>
      </c>
      <c r="B150" s="43">
        <v>4.5547000000000004</v>
      </c>
      <c r="C150" s="43">
        <v>4.6981000000000002</v>
      </c>
      <c r="D150" s="43">
        <v>0.90269999999999995</v>
      </c>
      <c r="E150" s="43">
        <v>15.3385</v>
      </c>
      <c r="F150" s="43">
        <v>0.78180000000000005</v>
      </c>
      <c r="G150" s="43">
        <v>26.9694</v>
      </c>
      <c r="H150" s="43">
        <v>0.77580000000000005</v>
      </c>
      <c r="I150" s="43">
        <v>6.1603000000000003</v>
      </c>
      <c r="J150" s="43">
        <v>26.962800000000001</v>
      </c>
      <c r="K150" s="43">
        <v>3.2170000000000001</v>
      </c>
      <c r="L150" s="44">
        <f t="shared" si="67"/>
        <v>9.036109999999999</v>
      </c>
      <c r="N150" s="43">
        <v>10.9947</v>
      </c>
      <c r="O150" s="43">
        <v>9.4852000000000007</v>
      </c>
      <c r="P150" s="43">
        <v>15.077400000000001</v>
      </c>
      <c r="Q150" s="43">
        <v>13.3497</v>
      </c>
      <c r="R150" s="43">
        <v>3.9178000000000002</v>
      </c>
      <c r="S150" s="44">
        <f t="shared" si="68"/>
        <v>10.564959999999999</v>
      </c>
      <c r="U150" s="43">
        <v>50.218600000000002</v>
      </c>
      <c r="V150" s="43">
        <v>34.476199999999999</v>
      </c>
      <c r="W150" s="43">
        <v>3.9489000000000001</v>
      </c>
      <c r="X150" s="43">
        <v>15.884600000000001</v>
      </c>
      <c r="Y150" s="44">
        <f t="shared" si="69"/>
        <v>31.916337500000004</v>
      </c>
      <c r="AK150" s="98" t="s">
        <v>105</v>
      </c>
      <c r="AL150" s="97"/>
      <c r="AM150" s="97"/>
      <c r="AN150" s="97">
        <f>AVERAGE(Y150,S150,L150)</f>
        <v>17.172469166666669</v>
      </c>
      <c r="AO150" s="97">
        <f t="shared" si="65"/>
        <v>7.3851333920164031</v>
      </c>
      <c r="AP150" s="97">
        <f t="shared" si="66"/>
        <v>19</v>
      </c>
      <c r="BA150" s="44"/>
    </row>
    <row r="151" spans="1:53" x14ac:dyDescent="0.2">
      <c r="A151" s="43" t="s">
        <v>107</v>
      </c>
      <c r="B151" s="43">
        <v>0.1522</v>
      </c>
      <c r="C151" s="43">
        <v>0.14749999999999999</v>
      </c>
      <c r="D151" s="43">
        <v>0.76790000000000003</v>
      </c>
      <c r="E151" s="43">
        <v>4.5199999999999997E-2</v>
      </c>
      <c r="F151" s="43">
        <v>0.88660000000000005</v>
      </c>
      <c r="G151" s="43">
        <v>2.5700000000000001E-2</v>
      </c>
      <c r="H151" s="43">
        <v>0.89349999999999996</v>
      </c>
      <c r="I151" s="43">
        <v>0.1125</v>
      </c>
      <c r="J151" s="43">
        <v>2.5700000000000001E-2</v>
      </c>
      <c r="K151" s="43">
        <v>0.2155</v>
      </c>
      <c r="L151" s="44">
        <f t="shared" si="67"/>
        <v>0.32723000000000002</v>
      </c>
      <c r="N151" s="43">
        <v>6.3E-2</v>
      </c>
      <c r="O151" s="43">
        <v>7.3099999999999998E-2</v>
      </c>
      <c r="P151" s="43">
        <v>4.5999999999999999E-2</v>
      </c>
      <c r="Q151" s="43">
        <v>5.1900000000000002E-2</v>
      </c>
      <c r="R151" s="43">
        <v>0.1769</v>
      </c>
      <c r="S151" s="44">
        <f t="shared" si="68"/>
        <v>8.2180000000000003E-2</v>
      </c>
      <c r="U151" s="43">
        <v>1.38E-2</v>
      </c>
      <c r="V151" s="43">
        <v>2.01E-2</v>
      </c>
      <c r="W151" s="43">
        <v>0.17549999999999999</v>
      </c>
      <c r="X151" s="43">
        <v>4.36E-2</v>
      </c>
      <c r="Y151" s="44">
        <f t="shared" si="69"/>
        <v>13.0976625</v>
      </c>
      <c r="AK151" s="44" t="s">
        <v>107</v>
      </c>
      <c r="AN151" s="43">
        <f t="shared" si="64"/>
        <v>4.5023574999999996</v>
      </c>
      <c r="AO151" s="43">
        <f t="shared" si="65"/>
        <v>4.298234653432103</v>
      </c>
      <c r="AP151" s="43">
        <f t="shared" si="66"/>
        <v>19</v>
      </c>
    </row>
    <row r="152" spans="1:53" x14ac:dyDescent="0.2">
      <c r="A152" s="43" t="s">
        <v>109</v>
      </c>
      <c r="B152" s="43">
        <v>2667.2</v>
      </c>
      <c r="C152" s="43">
        <v>383.51</v>
      </c>
      <c r="D152" s="43">
        <v>8330.14</v>
      </c>
      <c r="E152" s="43">
        <v>1437.35</v>
      </c>
      <c r="F152" s="43">
        <v>1883.9</v>
      </c>
      <c r="G152" s="43">
        <v>2529.2399999999998</v>
      </c>
      <c r="H152" s="43">
        <v>1498.58</v>
      </c>
      <c r="I152" s="43">
        <v>1865.68</v>
      </c>
      <c r="J152" s="43">
        <v>749.98</v>
      </c>
      <c r="K152" s="43">
        <v>417.74</v>
      </c>
      <c r="L152" s="44">
        <f t="shared" si="67"/>
        <v>2176.3319999999999</v>
      </c>
      <c r="N152" s="43">
        <v>184.89</v>
      </c>
      <c r="O152" s="43">
        <v>262.93</v>
      </c>
      <c r="P152" s="43">
        <v>384.53</v>
      </c>
      <c r="Q152" s="43">
        <v>838.55</v>
      </c>
      <c r="R152" s="43">
        <v>487.9</v>
      </c>
      <c r="S152" s="44">
        <f t="shared" si="68"/>
        <v>431.75999999999993</v>
      </c>
      <c r="U152" s="43">
        <v>8586.67</v>
      </c>
      <c r="V152" s="43">
        <v>10252.450000000001</v>
      </c>
      <c r="W152" s="43">
        <v>1878.91</v>
      </c>
      <c r="X152" s="43">
        <v>3641.07</v>
      </c>
      <c r="Y152" s="44">
        <f t="shared" si="69"/>
        <v>3044.9191249999999</v>
      </c>
      <c r="AK152" s="43" t="s">
        <v>109</v>
      </c>
      <c r="AN152" s="43">
        <f t="shared" si="64"/>
        <v>1884.3370416666664</v>
      </c>
      <c r="AO152" s="43">
        <f t="shared" si="65"/>
        <v>768.35233777908525</v>
      </c>
      <c r="AP152" s="43">
        <f t="shared" si="66"/>
        <v>19</v>
      </c>
    </row>
    <row r="153" spans="1:53" x14ac:dyDescent="0.2">
      <c r="A153" s="43" t="s">
        <v>111</v>
      </c>
      <c r="B153" s="43">
        <v>98.34</v>
      </c>
      <c r="C153" s="43">
        <v>77.680000000000007</v>
      </c>
      <c r="D153" s="43">
        <v>99.1</v>
      </c>
      <c r="E153" s="43">
        <v>93.69</v>
      </c>
      <c r="F153" s="43">
        <v>98.42</v>
      </c>
      <c r="G153" s="43">
        <v>92.43</v>
      </c>
      <c r="H153" s="43">
        <v>98.7</v>
      </c>
      <c r="I153" s="43">
        <v>97.87</v>
      </c>
      <c r="J153" s="43">
        <v>75.98</v>
      </c>
      <c r="K153" s="43">
        <v>90.58</v>
      </c>
      <c r="L153" s="44">
        <f t="shared" si="67"/>
        <v>92.279000000000025</v>
      </c>
      <c r="N153" s="43">
        <v>85.41</v>
      </c>
      <c r="O153" s="43">
        <v>90.05</v>
      </c>
      <c r="P153" s="43">
        <v>91.9</v>
      </c>
      <c r="Q153" s="43">
        <v>92.05</v>
      </c>
      <c r="R153" s="43">
        <v>96.44</v>
      </c>
      <c r="S153" s="44">
        <f t="shared" si="68"/>
        <v>91.17</v>
      </c>
      <c r="U153" s="43">
        <v>92.09</v>
      </c>
      <c r="V153" s="43">
        <v>97.87</v>
      </c>
      <c r="W153" s="43">
        <v>96.33</v>
      </c>
      <c r="X153" s="43">
        <v>93.68</v>
      </c>
      <c r="Y153" s="44">
        <f t="shared" si="69"/>
        <v>3092.3837500000004</v>
      </c>
      <c r="AK153" s="43" t="s">
        <v>111</v>
      </c>
      <c r="AN153" s="43">
        <f t="shared" si="64"/>
        <v>1091.9442500000002</v>
      </c>
      <c r="AO153" s="43">
        <f t="shared" si="65"/>
        <v>1000.2198012337818</v>
      </c>
      <c r="AP153" s="43">
        <f t="shared" si="66"/>
        <v>19</v>
      </c>
      <c r="BA153" s="44"/>
    </row>
    <row r="156" spans="1:53" s="49" customFormat="1" ht="21" x14ac:dyDescent="0.25">
      <c r="A156" s="148" t="s">
        <v>161</v>
      </c>
    </row>
    <row r="158" spans="1:53" x14ac:dyDescent="0.2">
      <c r="A158" s="128" t="s">
        <v>137</v>
      </c>
      <c r="T158" s="45"/>
      <c r="U158" s="45"/>
      <c r="V158" s="45"/>
      <c r="W158" s="45"/>
      <c r="X158" s="45"/>
    </row>
    <row r="159" spans="1:53" ht="16" thickBot="1" x14ac:dyDescent="0.25">
      <c r="B159" s="125" t="s">
        <v>25</v>
      </c>
      <c r="C159" s="125"/>
      <c r="D159" s="125"/>
      <c r="E159" s="125"/>
      <c r="H159" s="125" t="s">
        <v>26</v>
      </c>
      <c r="I159" s="125"/>
      <c r="J159" s="125"/>
      <c r="K159" s="125"/>
      <c r="L159" s="125"/>
      <c r="M159" s="125"/>
      <c r="N159" s="125"/>
      <c r="O159" s="125"/>
      <c r="P159" s="125"/>
      <c r="Q159" s="125"/>
      <c r="R159" s="47"/>
      <c r="T159" s="125" t="s">
        <v>27</v>
      </c>
      <c r="U159" s="125"/>
      <c r="V159" s="125"/>
      <c r="W159" s="125"/>
      <c r="X159" s="125"/>
      <c r="AC159" s="128" t="s">
        <v>137</v>
      </c>
      <c r="AD159" s="140"/>
      <c r="AE159" s="140"/>
      <c r="AF159" s="140"/>
      <c r="AG159" s="140"/>
      <c r="AH159" s="140"/>
      <c r="AI159" s="140"/>
    </row>
    <row r="160" spans="1:53" ht="16" thickTop="1" x14ac:dyDescent="0.2">
      <c r="B160" s="43" t="s">
        <v>116</v>
      </c>
      <c r="C160" s="43" t="s">
        <v>117</v>
      </c>
      <c r="D160" s="43" t="s">
        <v>118</v>
      </c>
      <c r="E160" s="43" t="s">
        <v>119</v>
      </c>
      <c r="F160" s="138" t="s">
        <v>41</v>
      </c>
      <c r="H160" s="43" t="s">
        <v>116</v>
      </c>
      <c r="I160" s="43" t="s">
        <v>117</v>
      </c>
      <c r="J160" s="43" t="s">
        <v>118</v>
      </c>
      <c r="K160" s="43" t="s">
        <v>119</v>
      </c>
      <c r="L160" s="43" t="s">
        <v>120</v>
      </c>
      <c r="M160" s="43" t="s">
        <v>121</v>
      </c>
      <c r="N160" s="43" t="s">
        <v>122</v>
      </c>
      <c r="O160" s="43" t="s">
        <v>123</v>
      </c>
      <c r="P160" s="43" t="s">
        <v>124</v>
      </c>
      <c r="Q160" s="43" t="s">
        <v>125</v>
      </c>
      <c r="R160" s="138" t="s">
        <v>41</v>
      </c>
      <c r="T160" s="43" t="s">
        <v>116</v>
      </c>
      <c r="U160" s="43" t="s">
        <v>117</v>
      </c>
      <c r="V160" s="43" t="s">
        <v>118</v>
      </c>
      <c r="W160" s="43" t="s">
        <v>119</v>
      </c>
      <c r="X160" s="43" t="s">
        <v>120</v>
      </c>
      <c r="Y160" s="138" t="s">
        <v>41</v>
      </c>
      <c r="AF160" s="43" t="s">
        <v>41</v>
      </c>
      <c r="AG160" s="43" t="s">
        <v>94</v>
      </c>
      <c r="AH160" s="43" t="s">
        <v>128</v>
      </c>
    </row>
    <row r="161" spans="1:35" x14ac:dyDescent="0.2">
      <c r="A161" s="43" t="s">
        <v>97</v>
      </c>
      <c r="B161" s="43">
        <v>145.97</v>
      </c>
      <c r="C161" s="43">
        <v>114.35</v>
      </c>
      <c r="D161" s="43">
        <v>111.09</v>
      </c>
      <c r="E161" s="43">
        <v>159.34</v>
      </c>
      <c r="F161" s="44">
        <f>AVERAGE(B161:E161)</f>
        <v>132.6875</v>
      </c>
      <c r="H161" s="43">
        <v>2473.2800000000002</v>
      </c>
      <c r="I161" s="43">
        <v>1518.52</v>
      </c>
      <c r="J161" s="43">
        <v>1466.61</v>
      </c>
      <c r="K161" s="43">
        <v>2197.6</v>
      </c>
      <c r="L161" s="43">
        <v>2809.09</v>
      </c>
      <c r="M161" s="43">
        <v>1813.66</v>
      </c>
      <c r="N161" s="43">
        <v>3964.2</v>
      </c>
      <c r="O161" s="43">
        <v>1833.78</v>
      </c>
      <c r="P161" s="43">
        <v>-775.49</v>
      </c>
      <c r="Q161" s="43">
        <v>1734.97</v>
      </c>
      <c r="R161" s="44">
        <f>AVERAGE(H161:Q161)</f>
        <v>1903.6219999999998</v>
      </c>
      <c r="T161" s="43">
        <v>3363.17</v>
      </c>
      <c r="U161" s="43">
        <v>2402.27</v>
      </c>
      <c r="V161" s="43">
        <v>2427.63</v>
      </c>
      <c r="W161" s="43">
        <v>5013.99</v>
      </c>
      <c r="X161" s="43">
        <v>1557.42</v>
      </c>
      <c r="Y161" s="44">
        <f>AVERAGE(T161:X161)</f>
        <v>2952.8959999999997</v>
      </c>
      <c r="AC161" s="43" t="s">
        <v>97</v>
      </c>
      <c r="AF161" s="43">
        <f t="shared" ref="AF161:AF168" si="70">AVERAGE(Y161,R161,F161)</f>
        <v>1663.0685000000001</v>
      </c>
      <c r="AG161" s="44">
        <f t="shared" ref="AG161:AG168" si="71">STDEV(Y161,R161,F161)/SQRT(3)</f>
        <v>822.96081025359274</v>
      </c>
      <c r="AH161" s="43">
        <f>COUNT(B161:Y161)-3</f>
        <v>19</v>
      </c>
      <c r="AI161" s="44"/>
    </row>
    <row r="162" spans="1:35" x14ac:dyDescent="0.2">
      <c r="A162" s="43" t="s">
        <v>99</v>
      </c>
      <c r="B162" s="43">
        <v>83.65</v>
      </c>
      <c r="C162" s="43">
        <v>83.02</v>
      </c>
      <c r="D162" s="43">
        <v>88.39</v>
      </c>
      <c r="E162" s="43">
        <v>101.47</v>
      </c>
      <c r="F162" s="44">
        <f t="shared" ref="F162:F168" si="72">AVERAGE(B162:E162)</f>
        <v>89.132499999999993</v>
      </c>
      <c r="H162" s="43">
        <v>1319.98</v>
      </c>
      <c r="I162" s="43">
        <v>632.58000000000004</v>
      </c>
      <c r="J162" s="43">
        <v>750.79</v>
      </c>
      <c r="K162" s="43">
        <v>992.54</v>
      </c>
      <c r="L162" s="43">
        <v>1375</v>
      </c>
      <c r="M162" s="43">
        <v>624.97</v>
      </c>
      <c r="N162" s="43">
        <v>2898.97</v>
      </c>
      <c r="O162" s="43">
        <v>956.71</v>
      </c>
      <c r="P162" s="43">
        <v>-3291.22</v>
      </c>
      <c r="Q162" s="43">
        <v>1135.74</v>
      </c>
      <c r="R162" s="44">
        <f t="shared" ref="R162:R168" si="73">AVERAGE(H162:Q162)</f>
        <v>739.60600000000011</v>
      </c>
      <c r="T162" s="43">
        <v>2539.9</v>
      </c>
      <c r="U162" s="43">
        <v>1512.54</v>
      </c>
      <c r="V162" s="43">
        <v>1233.03</v>
      </c>
      <c r="W162" s="43">
        <v>2518.94</v>
      </c>
      <c r="X162" s="43">
        <v>850.16</v>
      </c>
      <c r="Y162" s="44">
        <f t="shared" ref="Y162:Y168" si="74">AVERAGE(T162:X162)</f>
        <v>1730.914</v>
      </c>
      <c r="AC162" s="43" t="s">
        <v>99</v>
      </c>
      <c r="AF162" s="43">
        <f t="shared" si="70"/>
        <v>853.21750000000009</v>
      </c>
      <c r="AG162" s="44">
        <f t="shared" si="71"/>
        <v>477.33367195102636</v>
      </c>
      <c r="AH162" s="43">
        <f t="shared" ref="AH162:AH168" si="75">COUNT(B162:Y162)-3</f>
        <v>19</v>
      </c>
      <c r="AI162" s="44"/>
    </row>
    <row r="163" spans="1:35" x14ac:dyDescent="0.2">
      <c r="A163" s="43" t="s">
        <v>101</v>
      </c>
      <c r="B163" s="43">
        <v>39.36</v>
      </c>
      <c r="C163" s="43">
        <v>39.99</v>
      </c>
      <c r="D163" s="43">
        <v>50.95</v>
      </c>
      <c r="E163" s="43">
        <v>45.78</v>
      </c>
      <c r="F163" s="44">
        <f t="shared" si="72"/>
        <v>44.02</v>
      </c>
      <c r="H163" s="43">
        <v>66.959999999999994</v>
      </c>
      <c r="I163" s="43">
        <v>55.19</v>
      </c>
      <c r="J163" s="43">
        <v>31.73</v>
      </c>
      <c r="K163" s="43">
        <v>46.24</v>
      </c>
      <c r="L163" s="43">
        <v>77.17</v>
      </c>
      <c r="M163" s="43">
        <v>28.13</v>
      </c>
      <c r="N163" s="43">
        <v>72.11</v>
      </c>
      <c r="O163" s="43">
        <v>33.869999999999997</v>
      </c>
      <c r="P163" s="43">
        <v>31.6</v>
      </c>
      <c r="Q163" s="43">
        <v>36.090000000000003</v>
      </c>
      <c r="R163" s="44">
        <f t="shared" si="73"/>
        <v>47.909000000000006</v>
      </c>
      <c r="T163" s="43">
        <v>62.23</v>
      </c>
      <c r="U163" s="43">
        <v>43.59</v>
      </c>
      <c r="V163" s="43">
        <v>27</v>
      </c>
      <c r="W163" s="43">
        <v>43.2</v>
      </c>
      <c r="X163" s="43">
        <v>25.47</v>
      </c>
      <c r="Y163" s="44">
        <f t="shared" si="74"/>
        <v>40.297999999999995</v>
      </c>
      <c r="AC163" s="98" t="s">
        <v>101</v>
      </c>
      <c r="AD163" s="97"/>
      <c r="AE163" s="97"/>
      <c r="AF163" s="97">
        <f t="shared" si="70"/>
        <v>44.07566666666667</v>
      </c>
      <c r="AG163" s="98">
        <f t="shared" si="71"/>
        <v>2.1972827411246962</v>
      </c>
      <c r="AH163" s="43">
        <f t="shared" si="75"/>
        <v>19</v>
      </c>
      <c r="AI163" s="98"/>
    </row>
    <row r="164" spans="1:35" x14ac:dyDescent="0.2">
      <c r="A164" s="43" t="s">
        <v>103</v>
      </c>
      <c r="B164" s="43">
        <v>15.9415</v>
      </c>
      <c r="C164" s="43">
        <v>7.9089999999999998</v>
      </c>
      <c r="D164" s="43">
        <v>11.308299999999999</v>
      </c>
      <c r="E164" s="43">
        <v>11.3087</v>
      </c>
      <c r="F164" s="44">
        <f t="shared" si="72"/>
        <v>11.616875</v>
      </c>
      <c r="H164" s="43">
        <v>10.022399999999999</v>
      </c>
      <c r="I164" s="43">
        <v>14.7864</v>
      </c>
      <c r="J164" s="43">
        <v>7.7590000000000003</v>
      </c>
      <c r="K164" s="43">
        <v>7.9476000000000004</v>
      </c>
      <c r="L164" s="43">
        <v>6.8402000000000003</v>
      </c>
      <c r="M164" s="43">
        <v>1.3556999999999999</v>
      </c>
      <c r="N164" s="43">
        <v>56.836100000000002</v>
      </c>
      <c r="O164" s="43">
        <v>19.844999999999999</v>
      </c>
      <c r="P164" s="43">
        <v>188.97200000000001</v>
      </c>
      <c r="Q164" s="43">
        <v>11.794</v>
      </c>
      <c r="R164" s="44">
        <f t="shared" si="73"/>
        <v>32.615840000000006</v>
      </c>
      <c r="T164" s="43">
        <v>11.7806</v>
      </c>
      <c r="U164" s="43">
        <v>13.3477</v>
      </c>
      <c r="V164" s="43">
        <v>14.7066</v>
      </c>
      <c r="W164" s="43">
        <v>2.4352</v>
      </c>
      <c r="X164" s="43">
        <v>13.2622</v>
      </c>
      <c r="Y164" s="44">
        <f t="shared" si="74"/>
        <v>11.10646</v>
      </c>
      <c r="AC164" s="43" t="s">
        <v>103</v>
      </c>
      <c r="AF164" s="43">
        <f t="shared" si="70"/>
        <v>18.446391666666667</v>
      </c>
      <c r="AG164" s="44">
        <f t="shared" si="71"/>
        <v>7.0862561911846518</v>
      </c>
      <c r="AH164" s="43">
        <f t="shared" si="75"/>
        <v>19</v>
      </c>
      <c r="AI164" s="44"/>
    </row>
    <row r="165" spans="1:35" x14ac:dyDescent="0.2">
      <c r="A165" s="43" t="s">
        <v>105</v>
      </c>
      <c r="B165" s="43">
        <v>11.049799999999999</v>
      </c>
      <c r="C165" s="43">
        <v>5.4821</v>
      </c>
      <c r="D165" s="43">
        <v>7.8383000000000003</v>
      </c>
      <c r="E165" s="43">
        <v>7.8385999999999996</v>
      </c>
      <c r="F165" s="44">
        <f t="shared" si="72"/>
        <v>8.0521999999999991</v>
      </c>
      <c r="H165" s="43">
        <v>6.9470000000000001</v>
      </c>
      <c r="I165" s="43">
        <v>10.2491</v>
      </c>
      <c r="J165" s="43">
        <v>5.3780999999999999</v>
      </c>
      <c r="K165" s="43">
        <v>5.5088999999999997</v>
      </c>
      <c r="L165" s="43">
        <v>4.7412000000000001</v>
      </c>
      <c r="M165" s="43">
        <v>0.93969999999999998</v>
      </c>
      <c r="N165" s="43">
        <v>39.395800000000001</v>
      </c>
      <c r="O165" s="43">
        <v>13.7555</v>
      </c>
      <c r="P165" s="43">
        <v>130.9854</v>
      </c>
      <c r="Q165" s="43">
        <v>8.1750000000000007</v>
      </c>
      <c r="R165" s="44">
        <f t="shared" si="73"/>
        <v>22.607570000000003</v>
      </c>
      <c r="T165" s="43">
        <v>8.1656999999999993</v>
      </c>
      <c r="U165" s="43">
        <v>9.2518999999999991</v>
      </c>
      <c r="V165" s="43">
        <v>10.1938</v>
      </c>
      <c r="W165" s="43">
        <v>1.6879</v>
      </c>
      <c r="X165" s="43">
        <v>9.1927000000000003</v>
      </c>
      <c r="Y165" s="44">
        <f t="shared" si="74"/>
        <v>7.6983999999999995</v>
      </c>
      <c r="AC165" s="98" t="s">
        <v>105</v>
      </c>
      <c r="AD165" s="97"/>
      <c r="AE165" s="97"/>
      <c r="AF165" s="97">
        <f t="shared" si="70"/>
        <v>12.786056666666667</v>
      </c>
      <c r="AG165" s="98">
        <f t="shared" si="71"/>
        <v>4.9118186288323447</v>
      </c>
      <c r="AH165" s="43">
        <f t="shared" si="75"/>
        <v>19</v>
      </c>
      <c r="AI165" s="98"/>
    </row>
    <row r="166" spans="1:35" x14ac:dyDescent="0.2">
      <c r="A166" s="43" t="s">
        <v>107</v>
      </c>
      <c r="B166" s="43">
        <v>6.2700000000000006E-2</v>
      </c>
      <c r="C166" s="43">
        <v>0.12640000000000001</v>
      </c>
      <c r="D166" s="43">
        <v>8.8400000000000006E-2</v>
      </c>
      <c r="E166" s="43">
        <v>8.8400000000000006E-2</v>
      </c>
      <c r="F166" s="44">
        <f t="shared" si="72"/>
        <v>9.1475000000000001E-2</v>
      </c>
      <c r="H166" s="43">
        <v>9.98E-2</v>
      </c>
      <c r="I166" s="43">
        <v>6.7599999999999993E-2</v>
      </c>
      <c r="J166" s="43">
        <v>0.12889999999999999</v>
      </c>
      <c r="K166" s="43">
        <v>0.1258</v>
      </c>
      <c r="L166" s="43">
        <v>0.1462</v>
      </c>
      <c r="M166" s="43">
        <v>0.73760000000000003</v>
      </c>
      <c r="N166" s="43">
        <v>1.7600000000000001E-2</v>
      </c>
      <c r="O166" s="43">
        <v>5.04E-2</v>
      </c>
      <c r="P166" s="43">
        <v>5.3E-3</v>
      </c>
      <c r="Q166" s="43">
        <v>8.48E-2</v>
      </c>
      <c r="R166" s="44">
        <f t="shared" si="73"/>
        <v>0.14640000000000003</v>
      </c>
      <c r="T166" s="43">
        <v>8.4900000000000003E-2</v>
      </c>
      <c r="U166" s="43">
        <v>7.4899999999999994E-2</v>
      </c>
      <c r="V166" s="43">
        <v>6.8000000000000005E-2</v>
      </c>
      <c r="W166" s="43">
        <v>0.41060000000000002</v>
      </c>
      <c r="X166" s="43">
        <v>7.5399999999999995E-2</v>
      </c>
      <c r="Y166" s="44">
        <f t="shared" si="74"/>
        <v>0.14276000000000003</v>
      </c>
      <c r="AC166" s="44" t="s">
        <v>107</v>
      </c>
      <c r="AD166" s="44"/>
      <c r="AF166" s="43">
        <f t="shared" si="70"/>
        <v>0.12687833333333334</v>
      </c>
      <c r="AG166" s="44">
        <f t="shared" si="71"/>
        <v>1.773282651218102E-2</v>
      </c>
      <c r="AH166" s="43">
        <f t="shared" si="75"/>
        <v>19</v>
      </c>
      <c r="AI166" s="44"/>
    </row>
    <row r="167" spans="1:35" x14ac:dyDescent="0.2">
      <c r="A167" s="43" t="s">
        <v>109</v>
      </c>
      <c r="B167" s="43">
        <v>128.87</v>
      </c>
      <c r="C167" s="43">
        <v>124.6</v>
      </c>
      <c r="D167" s="43">
        <v>85.1</v>
      </c>
      <c r="E167" s="43">
        <v>120.17</v>
      </c>
      <c r="F167" s="44">
        <f t="shared" si="72"/>
        <v>114.685</v>
      </c>
      <c r="H167" s="43">
        <v>651.23</v>
      </c>
      <c r="I167" s="43">
        <v>513.67999999999995</v>
      </c>
      <c r="J167" s="43">
        <v>1615.19</v>
      </c>
      <c r="K167" s="43">
        <v>1153.94</v>
      </c>
      <c r="L167" s="43">
        <v>406.79</v>
      </c>
      <c r="M167" s="43">
        <v>1597.03</v>
      </c>
      <c r="N167" s="43">
        <v>-1121.1300000000001</v>
      </c>
      <c r="O167" s="43">
        <v>1867.96</v>
      </c>
      <c r="P167" s="43">
        <v>7122.4</v>
      </c>
      <c r="Q167" s="43">
        <v>2011.48</v>
      </c>
      <c r="R167" s="44">
        <f t="shared" si="73"/>
        <v>1581.857</v>
      </c>
      <c r="T167" s="43">
        <v>1541.74</v>
      </c>
      <c r="U167" s="43">
        <v>1957.05</v>
      </c>
      <c r="V167" s="43">
        <v>3333.49</v>
      </c>
      <c r="W167" s="43">
        <v>3312.52</v>
      </c>
      <c r="X167" s="43">
        <v>2487.7399999999998</v>
      </c>
      <c r="Y167" s="44">
        <f t="shared" si="74"/>
        <v>2526.5079999999998</v>
      </c>
      <c r="AC167" s="43" t="s">
        <v>109</v>
      </c>
      <c r="AF167" s="43">
        <f t="shared" si="70"/>
        <v>1407.6833333333334</v>
      </c>
      <c r="AG167" s="44">
        <f t="shared" si="71"/>
        <v>701.65872413216493</v>
      </c>
      <c r="AH167" s="43">
        <f t="shared" si="75"/>
        <v>19</v>
      </c>
      <c r="AI167" s="44"/>
    </row>
    <row r="168" spans="1:35" x14ac:dyDescent="0.2">
      <c r="A168" s="43" t="s">
        <v>111</v>
      </c>
      <c r="B168" s="43">
        <v>60.64</v>
      </c>
      <c r="C168" s="43">
        <v>60.01</v>
      </c>
      <c r="D168" s="43">
        <v>49.05</v>
      </c>
      <c r="E168" s="43">
        <v>54.22</v>
      </c>
      <c r="F168" s="44">
        <f t="shared" si="72"/>
        <v>55.98</v>
      </c>
      <c r="H168" s="43">
        <v>33.04</v>
      </c>
      <c r="I168" s="43">
        <v>44.81</v>
      </c>
      <c r="J168" s="43">
        <v>68.27</v>
      </c>
      <c r="K168" s="43">
        <v>53.76</v>
      </c>
      <c r="L168" s="43">
        <v>22.83</v>
      </c>
      <c r="M168" s="43">
        <v>71.87</v>
      </c>
      <c r="N168" s="43">
        <v>27.89</v>
      </c>
      <c r="O168" s="43">
        <v>66.13</v>
      </c>
      <c r="P168" s="43">
        <v>68.400000000000006</v>
      </c>
      <c r="Q168" s="43">
        <v>63.91</v>
      </c>
      <c r="R168" s="44">
        <f t="shared" si="73"/>
        <v>52.090999999999994</v>
      </c>
      <c r="T168" s="43">
        <v>37.770000000000003</v>
      </c>
      <c r="U168" s="43">
        <v>56.41</v>
      </c>
      <c r="V168" s="43">
        <v>73</v>
      </c>
      <c r="W168" s="43">
        <v>56.8</v>
      </c>
      <c r="X168" s="43">
        <v>74.53</v>
      </c>
      <c r="Y168" s="44">
        <f t="shared" si="74"/>
        <v>59.701999999999998</v>
      </c>
      <c r="AC168" s="43" t="s">
        <v>111</v>
      </c>
      <c r="AF168" s="43">
        <f t="shared" si="70"/>
        <v>55.92433333333333</v>
      </c>
      <c r="AG168" s="44">
        <f t="shared" si="71"/>
        <v>2.1972827411246945</v>
      </c>
      <c r="AH168" s="43">
        <f t="shared" si="75"/>
        <v>19</v>
      </c>
      <c r="AI168" s="44"/>
    </row>
    <row r="171" spans="1:35" ht="17" x14ac:dyDescent="0.2">
      <c r="A171" s="137" t="s">
        <v>162</v>
      </c>
    </row>
    <row r="172" spans="1:35" ht="18" thickBot="1" x14ac:dyDescent="0.25">
      <c r="B172" s="209" t="s">
        <v>23</v>
      </c>
      <c r="C172" s="209"/>
      <c r="D172" s="209"/>
      <c r="E172" s="209"/>
      <c r="F172" s="209"/>
      <c r="G172" s="209"/>
      <c r="H172" s="209"/>
      <c r="I172" s="209"/>
      <c r="J172" s="209"/>
      <c r="K172" s="209"/>
      <c r="N172" s="125" t="s">
        <v>24</v>
      </c>
      <c r="O172" s="125"/>
      <c r="P172" s="125"/>
      <c r="Q172" s="125"/>
      <c r="T172" s="125" t="s">
        <v>25</v>
      </c>
      <c r="U172" s="125"/>
      <c r="V172" s="125"/>
      <c r="W172" s="125"/>
      <c r="X172" s="125"/>
      <c r="Y172" s="125"/>
      <c r="AC172" s="206" t="s">
        <v>162</v>
      </c>
      <c r="AD172" s="206"/>
      <c r="AE172" s="206"/>
      <c r="AF172" s="206"/>
      <c r="AG172" s="206"/>
      <c r="AH172" s="206"/>
      <c r="AI172" s="206"/>
    </row>
    <row r="173" spans="1:35" ht="16" thickTop="1" x14ac:dyDescent="0.2">
      <c r="B173" s="43" t="s">
        <v>116</v>
      </c>
      <c r="C173" s="43" t="s">
        <v>117</v>
      </c>
      <c r="D173" s="43" t="s">
        <v>118</v>
      </c>
      <c r="E173" s="43" t="s">
        <v>119</v>
      </c>
      <c r="F173" s="43" t="s">
        <v>120</v>
      </c>
      <c r="G173" s="43" t="s">
        <v>121</v>
      </c>
      <c r="H173" s="43" t="s">
        <v>126</v>
      </c>
      <c r="I173" s="43" t="s">
        <v>127</v>
      </c>
      <c r="J173" s="43" t="s">
        <v>130</v>
      </c>
      <c r="K173" s="43" t="s">
        <v>131</v>
      </c>
      <c r="L173" s="138" t="s">
        <v>41</v>
      </c>
      <c r="N173" s="43" t="s">
        <v>116</v>
      </c>
      <c r="O173" s="43" t="s">
        <v>117</v>
      </c>
      <c r="P173" s="43" t="s">
        <v>126</v>
      </c>
      <c r="Q173" s="43" t="s">
        <v>127</v>
      </c>
      <c r="R173" s="138" t="s">
        <v>41</v>
      </c>
      <c r="T173" s="43" t="s">
        <v>116</v>
      </c>
      <c r="U173" s="43" t="s">
        <v>117</v>
      </c>
      <c r="V173" s="43" t="s">
        <v>118</v>
      </c>
      <c r="W173" s="43" t="s">
        <v>119</v>
      </c>
      <c r="X173" s="43" t="s">
        <v>126</v>
      </c>
      <c r="Y173" s="43" t="s">
        <v>127</v>
      </c>
      <c r="Z173" s="138" t="s">
        <v>41</v>
      </c>
      <c r="AF173" s="43" t="s">
        <v>41</v>
      </c>
      <c r="AG173" s="43" t="s">
        <v>94</v>
      </c>
      <c r="AH173" s="43" t="s">
        <v>128</v>
      </c>
    </row>
    <row r="174" spans="1:35" x14ac:dyDescent="0.2">
      <c r="A174" s="43" t="s">
        <v>97</v>
      </c>
      <c r="B174" s="43">
        <v>789.82</v>
      </c>
      <c r="C174" s="43">
        <v>2737.59</v>
      </c>
      <c r="D174" s="43">
        <v>1221.3</v>
      </c>
      <c r="E174" s="43">
        <v>7892.86</v>
      </c>
      <c r="F174" s="43">
        <v>4045.26</v>
      </c>
      <c r="G174" s="43">
        <v>8018.79</v>
      </c>
      <c r="H174" s="43">
        <v>21451.1</v>
      </c>
      <c r="I174" s="43">
        <v>10884.22</v>
      </c>
      <c r="J174" s="43">
        <v>11795.89</v>
      </c>
      <c r="K174" s="43">
        <v>1970.75</v>
      </c>
      <c r="L174" s="44">
        <f>AVERAGE(B174:K174)</f>
        <v>7080.7579999999998</v>
      </c>
      <c r="N174" s="43">
        <v>3387.81</v>
      </c>
      <c r="O174" s="43">
        <v>2123.1799999999998</v>
      </c>
      <c r="P174" s="43">
        <v>325.58</v>
      </c>
      <c r="Q174" s="43">
        <v>370.31</v>
      </c>
      <c r="R174" s="44">
        <f>AVERAGE(N174:Q174)</f>
        <v>1551.72</v>
      </c>
      <c r="T174" s="43">
        <v>209.23</v>
      </c>
      <c r="U174" s="43">
        <v>783.26</v>
      </c>
      <c r="V174" s="43">
        <v>1017.98</v>
      </c>
      <c r="W174" s="43">
        <v>2133.86</v>
      </c>
      <c r="X174" s="43">
        <v>1321.71</v>
      </c>
      <c r="Y174" s="43">
        <v>932.13</v>
      </c>
      <c r="Z174" s="44">
        <f>AVERAGE(T174:Y174)</f>
        <v>1066.3616666666667</v>
      </c>
      <c r="AC174" s="43" t="s">
        <v>97</v>
      </c>
      <c r="AF174" s="43">
        <f>AVERAGE(Z174,R174,L174)</f>
        <v>3232.9465555555557</v>
      </c>
      <c r="AG174" s="43">
        <f>STDEV(Z174,R174,L174)/SQRT(3)</f>
        <v>1929.0008520762121</v>
      </c>
      <c r="AH174" s="43">
        <f>COUNT(B174:Z174)-3</f>
        <v>20</v>
      </c>
    </row>
    <row r="175" spans="1:35" x14ac:dyDescent="0.2">
      <c r="A175" s="43" t="s">
        <v>99</v>
      </c>
      <c r="B175" s="43">
        <v>-2.08</v>
      </c>
      <c r="C175" s="43">
        <v>2131.67</v>
      </c>
      <c r="D175" s="43">
        <v>422.7</v>
      </c>
      <c r="E175" s="43">
        <v>8625.27</v>
      </c>
      <c r="F175" s="43">
        <v>2911.61</v>
      </c>
      <c r="G175" s="43">
        <v>8160.49</v>
      </c>
      <c r="H175" s="43">
        <v>23464.11</v>
      </c>
      <c r="I175" s="43">
        <v>11877.1</v>
      </c>
      <c r="J175" s="43">
        <v>11863.34</v>
      </c>
      <c r="K175" s="43">
        <v>1241.3900000000001</v>
      </c>
      <c r="L175" s="44">
        <f t="shared" ref="L175:L181" si="76">AVERAGE(B175:K175)</f>
        <v>7069.56</v>
      </c>
      <c r="N175" s="43">
        <v>3760.79</v>
      </c>
      <c r="O175" s="43">
        <v>2172.61</v>
      </c>
      <c r="P175" s="43">
        <v>300.37</v>
      </c>
      <c r="Q175" s="43">
        <v>277.07</v>
      </c>
      <c r="R175" s="44">
        <f t="shared" ref="R175:R181" si="77">AVERAGE(N175:Q175)</f>
        <v>1627.7099999999998</v>
      </c>
      <c r="T175" s="43">
        <v>163.79</v>
      </c>
      <c r="U175" s="43">
        <v>651.45000000000005</v>
      </c>
      <c r="V175" s="43">
        <v>815.87</v>
      </c>
      <c r="W175" s="43">
        <v>2287.9499999999998</v>
      </c>
      <c r="X175" s="43">
        <v>1118.56</v>
      </c>
      <c r="Y175" s="43">
        <v>567.54</v>
      </c>
      <c r="Z175" s="44">
        <f t="shared" ref="Z175:Z181" si="78">AVERAGE(T175:Y175)</f>
        <v>934.19333333333327</v>
      </c>
      <c r="AC175" s="43" t="s">
        <v>99</v>
      </c>
      <c r="AF175" s="43">
        <f t="shared" ref="AF175:AF181" si="79">AVERAGE(Z175,R175,L175)</f>
        <v>3210.4877777777779</v>
      </c>
      <c r="AG175" s="43">
        <f t="shared" ref="AG175:AG181" si="80">STDEV(Z175,R175,L175)/SQRT(3)</f>
        <v>1939.8943402482416</v>
      </c>
      <c r="AH175" s="43">
        <f t="shared" ref="AH175:AH181" si="81">COUNT(B175:Z175)-3</f>
        <v>20</v>
      </c>
    </row>
    <row r="176" spans="1:35" x14ac:dyDescent="0.2">
      <c r="A176" s="43" t="s">
        <v>101</v>
      </c>
      <c r="B176" s="43">
        <v>0.03</v>
      </c>
      <c r="C176" s="43">
        <v>9.91</v>
      </c>
      <c r="D176" s="43">
        <v>2.39</v>
      </c>
      <c r="E176" s="43">
        <v>32.14</v>
      </c>
      <c r="F176" s="43">
        <v>19.21</v>
      </c>
      <c r="G176" s="43">
        <v>69.12</v>
      </c>
      <c r="H176" s="43">
        <v>46.68</v>
      </c>
      <c r="I176" s="43">
        <v>33.36</v>
      </c>
      <c r="J176" s="43">
        <v>25.67</v>
      </c>
      <c r="K176" s="43">
        <v>3.03</v>
      </c>
      <c r="L176" s="44">
        <f t="shared" si="76"/>
        <v>24.154000000000003</v>
      </c>
      <c r="N176" s="43">
        <v>13.61</v>
      </c>
      <c r="O176" s="43">
        <v>9.89</v>
      </c>
      <c r="P176" s="43">
        <v>1.7</v>
      </c>
      <c r="Q176" s="43">
        <v>6.45</v>
      </c>
      <c r="R176" s="44">
        <f t="shared" si="77"/>
        <v>7.9124999999999996</v>
      </c>
      <c r="T176" s="43">
        <v>2.2400000000000002</v>
      </c>
      <c r="U176" s="43">
        <v>5.66</v>
      </c>
      <c r="V176" s="43">
        <v>2.2200000000000002</v>
      </c>
      <c r="W176" s="43">
        <v>14.58</v>
      </c>
      <c r="X176" s="43">
        <v>4.46</v>
      </c>
      <c r="Y176" s="43">
        <v>3.33</v>
      </c>
      <c r="Z176" s="44">
        <f t="shared" si="78"/>
        <v>5.415</v>
      </c>
      <c r="AC176" s="98" t="s">
        <v>101</v>
      </c>
      <c r="AD176" s="97"/>
      <c r="AE176" s="97"/>
      <c r="AF176" s="97">
        <f t="shared" si="79"/>
        <v>12.493833333333335</v>
      </c>
      <c r="AG176" s="97">
        <f t="shared" si="80"/>
        <v>5.8744926471237608</v>
      </c>
      <c r="AH176" s="97">
        <f t="shared" si="81"/>
        <v>20</v>
      </c>
    </row>
    <row r="177" spans="1:35" x14ac:dyDescent="0.2">
      <c r="A177" s="43" t="s">
        <v>103</v>
      </c>
      <c r="B177" s="43">
        <v>0.60209999999999997</v>
      </c>
      <c r="C177" s="43">
        <v>8.5844000000000005</v>
      </c>
      <c r="D177" s="43">
        <v>15.5413</v>
      </c>
      <c r="E177" s="43">
        <v>62.927999999999997</v>
      </c>
      <c r="F177" s="43">
        <v>10.3811</v>
      </c>
      <c r="G177" s="43">
        <v>46.066299999999998</v>
      </c>
      <c r="H177" s="43">
        <v>73.672499999999999</v>
      </c>
      <c r="I177" s="43">
        <v>36.304499999999997</v>
      </c>
      <c r="J177" s="43">
        <v>137.61070000000001</v>
      </c>
      <c r="K177" s="43">
        <v>14.1607</v>
      </c>
      <c r="L177" s="44">
        <f t="shared" si="76"/>
        <v>40.585160000000009</v>
      </c>
      <c r="N177" s="43">
        <v>65.482900000000001</v>
      </c>
      <c r="O177" s="43">
        <v>74.304900000000004</v>
      </c>
      <c r="P177" s="43">
        <v>3.2669000000000001</v>
      </c>
      <c r="Q177" s="43">
        <v>18.926300000000001</v>
      </c>
      <c r="R177" s="44">
        <f t="shared" si="77"/>
        <v>40.495249999999999</v>
      </c>
      <c r="T177" s="43">
        <v>4.5811000000000002</v>
      </c>
      <c r="U177" s="43">
        <v>14.654199999999999</v>
      </c>
      <c r="V177" s="43">
        <v>86.976500000000001</v>
      </c>
      <c r="W177" s="43">
        <v>67.117699999999999</v>
      </c>
      <c r="X177" s="43">
        <v>8.0625</v>
      </c>
      <c r="Y177" s="43">
        <v>11.913399999999999</v>
      </c>
      <c r="Z177" s="44">
        <f t="shared" si="78"/>
        <v>32.217566666666663</v>
      </c>
      <c r="AC177" s="43" t="s">
        <v>103</v>
      </c>
      <c r="AF177" s="43">
        <f t="shared" si="79"/>
        <v>37.765992222222224</v>
      </c>
      <c r="AG177" s="43">
        <f t="shared" si="80"/>
        <v>2.7743341880639649</v>
      </c>
      <c r="AH177" s="43">
        <f t="shared" si="81"/>
        <v>20</v>
      </c>
    </row>
    <row r="178" spans="1:35" x14ac:dyDescent="0.2">
      <c r="A178" s="43" t="s">
        <v>105</v>
      </c>
      <c r="B178" s="43">
        <v>0.4173</v>
      </c>
      <c r="C178" s="43">
        <v>5.9501999999999997</v>
      </c>
      <c r="D178" s="43">
        <v>10.772399999999999</v>
      </c>
      <c r="E178" s="43">
        <v>43.618400000000001</v>
      </c>
      <c r="F178" s="43">
        <v>7.1957000000000004</v>
      </c>
      <c r="G178" s="43">
        <v>31.930700000000002</v>
      </c>
      <c r="H178" s="43">
        <v>51.065899999999999</v>
      </c>
      <c r="I178" s="43">
        <v>25.164400000000001</v>
      </c>
      <c r="J178" s="43">
        <v>95.384399999999999</v>
      </c>
      <c r="K178" s="43">
        <v>9.8154000000000003</v>
      </c>
      <c r="L178" s="44">
        <f t="shared" si="76"/>
        <v>28.131480000000003</v>
      </c>
      <c r="N178" s="43">
        <v>45.389299999999999</v>
      </c>
      <c r="O178" s="43">
        <v>51.504199999999997</v>
      </c>
      <c r="P178" s="43">
        <v>2.2645</v>
      </c>
      <c r="Q178" s="43">
        <v>13.1187</v>
      </c>
      <c r="R178" s="44">
        <f t="shared" si="77"/>
        <v>28.069174999999998</v>
      </c>
      <c r="T178" s="43">
        <v>3.1753999999999998</v>
      </c>
      <c r="U178" s="43">
        <v>10.157500000000001</v>
      </c>
      <c r="V178" s="43">
        <v>60.287500000000001</v>
      </c>
      <c r="W178" s="43">
        <v>46.522399999999998</v>
      </c>
      <c r="X178" s="43">
        <v>5.5884999999999998</v>
      </c>
      <c r="Y178" s="43">
        <v>8.2577999999999996</v>
      </c>
      <c r="Z178" s="44">
        <f t="shared" si="78"/>
        <v>22.331516666666662</v>
      </c>
      <c r="AC178" s="98" t="s">
        <v>105</v>
      </c>
      <c r="AD178" s="97"/>
      <c r="AE178" s="97"/>
      <c r="AF178" s="97">
        <f t="shared" si="79"/>
        <v>26.177390555555558</v>
      </c>
      <c r="AG178" s="97">
        <f t="shared" si="80"/>
        <v>1.9230210568429535</v>
      </c>
      <c r="AH178" s="97">
        <f t="shared" si="81"/>
        <v>20</v>
      </c>
    </row>
    <row r="179" spans="1:35" x14ac:dyDescent="0.2">
      <c r="A179" s="43" t="s">
        <v>107</v>
      </c>
      <c r="B179" s="43">
        <v>1.6609</v>
      </c>
      <c r="C179" s="43">
        <v>0.11650000000000001</v>
      </c>
      <c r="D179" s="43">
        <v>6.4299999999999996E-2</v>
      </c>
      <c r="E179" s="43">
        <v>1.5900000000000001E-2</v>
      </c>
      <c r="F179" s="43">
        <v>9.6299999999999997E-2</v>
      </c>
      <c r="G179" s="43">
        <v>2.1700000000000001E-2</v>
      </c>
      <c r="H179" s="43">
        <v>1.3599999999999999E-2</v>
      </c>
      <c r="I179" s="43">
        <v>2.75E-2</v>
      </c>
      <c r="J179" s="43">
        <v>7.3000000000000001E-3</v>
      </c>
      <c r="K179" s="43">
        <v>7.0599999999999996E-2</v>
      </c>
      <c r="L179" s="44">
        <f t="shared" si="76"/>
        <v>0.20945999999999998</v>
      </c>
      <c r="N179" s="43">
        <v>1.5299999999999999E-2</v>
      </c>
      <c r="O179" s="43">
        <v>1.35E-2</v>
      </c>
      <c r="P179" s="43">
        <v>0.30609999999999998</v>
      </c>
      <c r="Q179" s="43">
        <v>5.28E-2</v>
      </c>
      <c r="R179" s="44">
        <f t="shared" si="77"/>
        <v>9.6924999999999997E-2</v>
      </c>
      <c r="T179" s="43">
        <v>0.21829999999999999</v>
      </c>
      <c r="U179" s="43">
        <v>6.8199999999999997E-2</v>
      </c>
      <c r="V179" s="43">
        <v>1.15E-2</v>
      </c>
      <c r="W179" s="43">
        <v>1.49E-2</v>
      </c>
      <c r="X179" s="43">
        <v>0.124</v>
      </c>
      <c r="Y179" s="43">
        <v>8.3900000000000002E-2</v>
      </c>
      <c r="Z179" s="44">
        <f t="shared" si="78"/>
        <v>8.6800000000000002E-2</v>
      </c>
      <c r="AC179" s="44" t="s">
        <v>107</v>
      </c>
      <c r="AF179" s="43">
        <f t="shared" si="79"/>
        <v>0.13106166666666666</v>
      </c>
      <c r="AG179" s="43">
        <f t="shared" si="80"/>
        <v>3.9307984381180244E-2</v>
      </c>
      <c r="AH179" s="43">
        <f t="shared" si="81"/>
        <v>20</v>
      </c>
    </row>
    <row r="180" spans="1:35" x14ac:dyDescent="0.2">
      <c r="A180" s="43" t="s">
        <v>109</v>
      </c>
      <c r="B180" s="43">
        <v>6883.87</v>
      </c>
      <c r="C180" s="43">
        <v>19380.349999999999</v>
      </c>
      <c r="D180" s="43">
        <v>17284.8</v>
      </c>
      <c r="E180" s="43">
        <v>18210.95</v>
      </c>
      <c r="F180" s="43">
        <v>12242.82</v>
      </c>
      <c r="G180" s="43">
        <v>3646.11</v>
      </c>
      <c r="H180" s="43">
        <v>26801.37</v>
      </c>
      <c r="I180" s="43">
        <v>23723.040000000001</v>
      </c>
      <c r="J180" s="43">
        <v>34348.879999999997</v>
      </c>
      <c r="K180" s="43">
        <v>39773.64</v>
      </c>
      <c r="L180" s="44">
        <f t="shared" si="76"/>
        <v>20229.583000000002</v>
      </c>
      <c r="N180" s="43">
        <v>23879.43</v>
      </c>
      <c r="O180" s="43">
        <v>19798.16</v>
      </c>
      <c r="P180" s="43">
        <v>17377.650000000001</v>
      </c>
      <c r="Q180" s="43">
        <v>4015.75</v>
      </c>
      <c r="R180" s="44">
        <f t="shared" si="77"/>
        <v>16267.747499999999</v>
      </c>
      <c r="T180" s="43">
        <v>7154.02</v>
      </c>
      <c r="U180" s="43">
        <v>10848.82</v>
      </c>
      <c r="V180" s="43">
        <v>35926.959999999999</v>
      </c>
      <c r="W180" s="43">
        <v>13404.88</v>
      </c>
      <c r="X180" s="43">
        <v>23975.22</v>
      </c>
      <c r="Y180" s="43">
        <v>16451.71</v>
      </c>
      <c r="Z180" s="44">
        <f t="shared" si="78"/>
        <v>17960.268333333337</v>
      </c>
      <c r="AC180" s="43" t="s">
        <v>109</v>
      </c>
      <c r="AF180" s="43">
        <f t="shared" si="79"/>
        <v>18152.532944444447</v>
      </c>
      <c r="AG180" s="43">
        <f t="shared" si="80"/>
        <v>1147.7164854294153</v>
      </c>
      <c r="AH180" s="43">
        <f t="shared" si="81"/>
        <v>20</v>
      </c>
    </row>
    <row r="181" spans="1:35" x14ac:dyDescent="0.2">
      <c r="A181" s="43" t="s">
        <v>111</v>
      </c>
      <c r="B181" s="43">
        <v>99.97</v>
      </c>
      <c r="C181" s="43">
        <v>90.09</v>
      </c>
      <c r="D181" s="43">
        <v>97.61</v>
      </c>
      <c r="E181" s="43">
        <v>67.86</v>
      </c>
      <c r="F181" s="43">
        <v>80.790000000000006</v>
      </c>
      <c r="G181" s="43">
        <v>30.88</v>
      </c>
      <c r="H181" s="43">
        <v>53.32</v>
      </c>
      <c r="I181" s="43">
        <v>66.64</v>
      </c>
      <c r="J181" s="43">
        <v>74.33</v>
      </c>
      <c r="K181" s="43">
        <v>96.97</v>
      </c>
      <c r="L181" s="44">
        <f t="shared" si="76"/>
        <v>75.846000000000018</v>
      </c>
      <c r="N181" s="43">
        <v>86.39</v>
      </c>
      <c r="O181" s="43">
        <v>90.11</v>
      </c>
      <c r="P181" s="43">
        <v>98.3</v>
      </c>
      <c r="Q181" s="43">
        <v>93.55</v>
      </c>
      <c r="R181" s="44">
        <f t="shared" si="77"/>
        <v>92.087500000000006</v>
      </c>
      <c r="T181" s="43">
        <v>97.76</v>
      </c>
      <c r="U181" s="43">
        <v>94.34</v>
      </c>
      <c r="V181" s="43">
        <v>97.78</v>
      </c>
      <c r="W181" s="43">
        <v>85.42</v>
      </c>
      <c r="X181" s="43">
        <v>95.54</v>
      </c>
      <c r="Y181" s="43">
        <v>96.67</v>
      </c>
      <c r="Z181" s="44">
        <f t="shared" si="78"/>
        <v>94.584999999999994</v>
      </c>
      <c r="AC181" s="43" t="s">
        <v>111</v>
      </c>
      <c r="AF181" s="43">
        <f t="shared" si="79"/>
        <v>87.506166666666672</v>
      </c>
      <c r="AG181" s="43">
        <f t="shared" si="80"/>
        <v>5.8744926471237537</v>
      </c>
      <c r="AH181" s="43">
        <f t="shared" si="81"/>
        <v>20</v>
      </c>
    </row>
    <row r="184" spans="1:35" ht="17" x14ac:dyDescent="0.2">
      <c r="A184" s="132" t="s">
        <v>163</v>
      </c>
    </row>
    <row r="185" spans="1:35" ht="18" thickBot="1" x14ac:dyDescent="0.25">
      <c r="B185" s="209" t="s">
        <v>23</v>
      </c>
      <c r="C185" s="209"/>
      <c r="D185" s="209"/>
      <c r="E185" s="209"/>
      <c r="F185" s="209"/>
      <c r="G185" s="209"/>
      <c r="J185" s="125" t="s">
        <v>24</v>
      </c>
      <c r="K185" s="125"/>
      <c r="N185" s="125" t="s">
        <v>25</v>
      </c>
      <c r="O185" s="125"/>
      <c r="P185" s="125"/>
      <c r="Q185" s="125"/>
      <c r="R185" s="125"/>
      <c r="S185" s="47"/>
      <c r="T185" s="47"/>
      <c r="AC185" s="208" t="s">
        <v>163</v>
      </c>
      <c r="AD185" s="208"/>
      <c r="AE185" s="208"/>
      <c r="AF185" s="208"/>
      <c r="AG185" s="208"/>
      <c r="AH185" s="208"/>
      <c r="AI185" s="208"/>
    </row>
    <row r="186" spans="1:35" ht="16" thickTop="1" x14ac:dyDescent="0.2">
      <c r="B186" s="157" t="s">
        <v>116</v>
      </c>
      <c r="C186" s="157" t="s">
        <v>117</v>
      </c>
      <c r="D186" s="43" t="s">
        <v>118</v>
      </c>
      <c r="E186" s="43" t="s">
        <v>126</v>
      </c>
      <c r="F186" s="43" t="s">
        <v>127</v>
      </c>
      <c r="G186" s="158" t="s">
        <v>130</v>
      </c>
      <c r="H186" s="138" t="s">
        <v>41</v>
      </c>
      <c r="J186" s="157" t="s">
        <v>116</v>
      </c>
      <c r="K186" s="43" t="s">
        <v>117</v>
      </c>
      <c r="L186" s="138" t="s">
        <v>41</v>
      </c>
      <c r="N186" s="43" t="s">
        <v>116</v>
      </c>
      <c r="O186" s="43" t="s">
        <v>117</v>
      </c>
      <c r="P186" s="43" t="s">
        <v>118</v>
      </c>
      <c r="Q186" s="43" t="s">
        <v>119</v>
      </c>
      <c r="R186" s="159" t="s">
        <v>120</v>
      </c>
      <c r="S186" s="138" t="s">
        <v>41</v>
      </c>
      <c r="AF186" s="43" t="s">
        <v>41</v>
      </c>
      <c r="AG186" s="43" t="s">
        <v>94</v>
      </c>
      <c r="AH186" s="43" t="s">
        <v>128</v>
      </c>
    </row>
    <row r="187" spans="1:35" x14ac:dyDescent="0.2">
      <c r="A187" s="43" t="s">
        <v>97</v>
      </c>
      <c r="B187" s="43">
        <v>1875.09</v>
      </c>
      <c r="C187" s="43">
        <v>2203.0300000000002</v>
      </c>
      <c r="D187" s="43">
        <v>13137.97</v>
      </c>
      <c r="E187" s="43">
        <v>2819.01</v>
      </c>
      <c r="F187" s="43">
        <v>1183.19</v>
      </c>
      <c r="G187" s="43">
        <v>3680.28</v>
      </c>
      <c r="H187" s="44">
        <f>AVERAGE(D187:G187)</f>
        <v>5205.1124999999993</v>
      </c>
      <c r="J187" s="43">
        <v>-1325.37</v>
      </c>
      <c r="K187" s="43">
        <v>2681.37</v>
      </c>
      <c r="L187" s="44">
        <f>AVERAGE(K187)</f>
        <v>2681.37</v>
      </c>
      <c r="N187" s="43">
        <v>9932.7999999999993</v>
      </c>
      <c r="O187" s="43">
        <v>8777.07</v>
      </c>
      <c r="P187" s="43">
        <v>12448.99</v>
      </c>
      <c r="Q187" s="43">
        <v>8827.9699999999993</v>
      </c>
      <c r="R187" s="43">
        <v>9028.66</v>
      </c>
      <c r="S187" s="44">
        <f t="shared" ref="S187:S188" si="82">AVERAGE(N187:R187)</f>
        <v>9803.0980000000018</v>
      </c>
      <c r="AC187" s="43" t="s">
        <v>97</v>
      </c>
      <c r="AF187" s="43">
        <f t="shared" ref="AF187:AF194" si="83">AVERAGE(S187,L187,H187)</f>
        <v>5896.5268333333333</v>
      </c>
      <c r="AG187" s="43">
        <f t="shared" ref="AG187:AG194" si="84">STDEV(S187,L187,H187)/SQRT(3)</f>
        <v>2084.7296196989273</v>
      </c>
      <c r="AH187" s="43">
        <f>COUNT(B187:X187)-3</f>
        <v>13</v>
      </c>
    </row>
    <row r="188" spans="1:35" x14ac:dyDescent="0.2">
      <c r="A188" s="43" t="s">
        <v>99</v>
      </c>
      <c r="B188" s="43">
        <v>454.85</v>
      </c>
      <c r="C188" s="43">
        <v>1092.06</v>
      </c>
      <c r="D188" s="43">
        <v>10935.42</v>
      </c>
      <c r="E188" s="43">
        <v>2367.98</v>
      </c>
      <c r="F188" s="43">
        <v>918.57</v>
      </c>
      <c r="G188" s="43">
        <v>2911.72</v>
      </c>
      <c r="H188" s="44">
        <f t="shared" ref="H188:H194" si="85">AVERAGE(D188:G188)</f>
        <v>4283.4224999999997</v>
      </c>
      <c r="J188" s="43">
        <v>-5146.7</v>
      </c>
      <c r="K188" s="43">
        <v>1729.28</v>
      </c>
      <c r="L188" s="44">
        <f t="shared" ref="L188:L194" si="86">AVERAGE(K188)</f>
        <v>1729.28</v>
      </c>
      <c r="N188" s="43">
        <v>8538.7900000000009</v>
      </c>
      <c r="O188" s="43">
        <v>6659.43</v>
      </c>
      <c r="P188" s="43">
        <v>8396.06</v>
      </c>
      <c r="Q188" s="43">
        <v>8213.66</v>
      </c>
      <c r="R188" s="43">
        <v>6401.03</v>
      </c>
      <c r="S188" s="44">
        <f t="shared" si="82"/>
        <v>7641.7939999999999</v>
      </c>
      <c r="AC188" s="43" t="s">
        <v>99</v>
      </c>
      <c r="AF188" s="43">
        <f t="shared" si="83"/>
        <v>4551.498833333334</v>
      </c>
      <c r="AG188" s="43">
        <f t="shared" si="84"/>
        <v>1712.050830672488</v>
      </c>
      <c r="AH188" s="43">
        <f t="shared" ref="AH188:AH194" si="87">COUNT(B188:X188)-3</f>
        <v>13</v>
      </c>
    </row>
    <row r="189" spans="1:35" x14ac:dyDescent="0.2">
      <c r="A189" s="43" t="s">
        <v>101</v>
      </c>
      <c r="B189" s="43">
        <v>13.77</v>
      </c>
      <c r="C189" s="43">
        <v>53.52</v>
      </c>
      <c r="D189" s="43">
        <v>65.319999999999993</v>
      </c>
      <c r="E189" s="43">
        <v>99.62</v>
      </c>
      <c r="F189" s="43">
        <v>47.55</v>
      </c>
      <c r="G189" s="43">
        <v>38.15</v>
      </c>
      <c r="H189" s="44">
        <f t="shared" si="85"/>
        <v>62.660000000000004</v>
      </c>
      <c r="J189" s="43">
        <v>36.68</v>
      </c>
      <c r="K189" s="43">
        <v>48.21</v>
      </c>
      <c r="L189" s="44">
        <f t="shared" si="86"/>
        <v>48.21</v>
      </c>
      <c r="N189" s="43">
        <v>85.99</v>
      </c>
      <c r="O189" s="43">
        <v>59.18</v>
      </c>
      <c r="P189" s="43">
        <v>59.13</v>
      </c>
      <c r="Q189" s="43">
        <v>80.349999999999994</v>
      </c>
      <c r="R189" s="43">
        <v>64.03</v>
      </c>
      <c r="S189" s="44">
        <f>AVERAGE(N189:R189)</f>
        <v>69.73599999999999</v>
      </c>
      <c r="AC189" s="98" t="s">
        <v>101</v>
      </c>
      <c r="AD189" s="97"/>
      <c r="AE189" s="97"/>
      <c r="AF189" s="97">
        <f t="shared" si="83"/>
        <v>60.201999999999998</v>
      </c>
      <c r="AG189" s="97">
        <f t="shared" si="84"/>
        <v>6.3343900521939158</v>
      </c>
      <c r="AH189" s="97">
        <f t="shared" si="87"/>
        <v>13</v>
      </c>
    </row>
    <row r="190" spans="1:35" x14ac:dyDescent="0.2">
      <c r="A190" s="43" t="s">
        <v>103</v>
      </c>
      <c r="B190" s="43">
        <v>4.9846000000000004</v>
      </c>
      <c r="C190" s="43">
        <v>2.8773</v>
      </c>
      <c r="D190" s="43">
        <v>19.6907</v>
      </c>
      <c r="E190" s="43">
        <v>0.98870000000000002</v>
      </c>
      <c r="F190" s="43">
        <v>2.2496</v>
      </c>
      <c r="G190" s="43">
        <v>1.1911</v>
      </c>
      <c r="H190" s="44">
        <f t="shared" si="85"/>
        <v>6.0300250000000002</v>
      </c>
      <c r="J190" s="43">
        <v>92.940100000000001</v>
      </c>
      <c r="K190" s="43">
        <v>5.9461000000000004</v>
      </c>
      <c r="L190" s="44">
        <f t="shared" si="86"/>
        <v>5.9461000000000004</v>
      </c>
      <c r="N190" s="43">
        <v>10.122400000000001</v>
      </c>
      <c r="O190" s="43">
        <v>1.9842</v>
      </c>
      <c r="P190" s="43">
        <v>6.6120000000000001</v>
      </c>
      <c r="Q190" s="43">
        <v>46.322400000000002</v>
      </c>
      <c r="R190" s="43">
        <v>11.3188</v>
      </c>
      <c r="S190" s="44">
        <f t="shared" ref="S190:S194" si="88">AVERAGE(N190:R190)</f>
        <v>15.271959999999998</v>
      </c>
      <c r="AC190" s="43" t="s">
        <v>103</v>
      </c>
      <c r="AF190" s="43">
        <f t="shared" si="83"/>
        <v>9.0826949999999993</v>
      </c>
      <c r="AG190" s="43">
        <f t="shared" si="84"/>
        <v>3.0947273321772633</v>
      </c>
      <c r="AH190" s="43">
        <f t="shared" si="87"/>
        <v>13</v>
      </c>
    </row>
    <row r="191" spans="1:35" x14ac:dyDescent="0.2">
      <c r="A191" s="43" t="s">
        <v>105</v>
      </c>
      <c r="B191" s="43">
        <v>3.4550999999999998</v>
      </c>
      <c r="C191" s="43">
        <v>1.9944</v>
      </c>
      <c r="D191" s="43">
        <v>13.6485</v>
      </c>
      <c r="E191" s="43">
        <v>0.68530000000000002</v>
      </c>
      <c r="F191" s="43">
        <v>1.5592999999999999</v>
      </c>
      <c r="G191" s="43">
        <v>0.8256</v>
      </c>
      <c r="H191" s="44">
        <f t="shared" si="85"/>
        <v>4.1796750000000005</v>
      </c>
      <c r="J191" s="43">
        <v>64.421099999999996</v>
      </c>
      <c r="K191" s="43">
        <v>4.1215000000000002</v>
      </c>
      <c r="L191" s="44">
        <f t="shared" si="86"/>
        <v>4.1215000000000002</v>
      </c>
      <c r="N191" s="43">
        <v>7.0163000000000002</v>
      </c>
      <c r="O191" s="43">
        <v>1.3753</v>
      </c>
      <c r="P191" s="43">
        <v>4.5831</v>
      </c>
      <c r="Q191" s="43">
        <v>32.1083</v>
      </c>
      <c r="R191" s="43">
        <v>7.8456000000000001</v>
      </c>
      <c r="S191" s="44">
        <f t="shared" si="88"/>
        <v>10.585719999999998</v>
      </c>
      <c r="AC191" s="98" t="s">
        <v>105</v>
      </c>
      <c r="AD191" s="97"/>
      <c r="AE191" s="97"/>
      <c r="AF191" s="97">
        <f t="shared" si="83"/>
        <v>6.2956316666666661</v>
      </c>
      <c r="AG191" s="97">
        <f t="shared" si="84"/>
        <v>2.1451099049938613</v>
      </c>
      <c r="AH191" s="97">
        <f t="shared" si="87"/>
        <v>13</v>
      </c>
    </row>
    <row r="192" spans="1:35" x14ac:dyDescent="0.2">
      <c r="A192" s="43" t="s">
        <v>107</v>
      </c>
      <c r="B192" s="43">
        <v>0.2006</v>
      </c>
      <c r="C192" s="43">
        <v>0.34749999999999998</v>
      </c>
      <c r="D192" s="43">
        <v>5.0799999999999998E-2</v>
      </c>
      <c r="E192" s="43">
        <v>1.0114000000000001</v>
      </c>
      <c r="F192" s="43">
        <v>0.44450000000000001</v>
      </c>
      <c r="G192" s="43">
        <v>0.83960000000000001</v>
      </c>
      <c r="H192" s="44">
        <f t="shared" si="85"/>
        <v>0.58657499999999996</v>
      </c>
      <c r="J192" s="43">
        <v>1.0800000000000001E-2</v>
      </c>
      <c r="K192" s="43">
        <v>0.16819999999999999</v>
      </c>
      <c r="L192" s="44">
        <f t="shared" si="86"/>
        <v>0.16819999999999999</v>
      </c>
      <c r="N192" s="43">
        <v>9.8799999999999999E-2</v>
      </c>
      <c r="O192" s="43">
        <v>0.504</v>
      </c>
      <c r="P192" s="43">
        <v>0.1512</v>
      </c>
      <c r="Q192" s="43">
        <v>2.1600000000000001E-2</v>
      </c>
      <c r="R192" s="43">
        <v>8.8300000000000003E-2</v>
      </c>
      <c r="S192" s="44">
        <f t="shared" si="88"/>
        <v>0.17277999999999999</v>
      </c>
      <c r="AC192" s="44" t="s">
        <v>107</v>
      </c>
      <c r="AF192" s="43">
        <f t="shared" si="83"/>
        <v>0.30918499999999999</v>
      </c>
      <c r="AG192" s="43">
        <f t="shared" si="84"/>
        <v>0.13870130157404198</v>
      </c>
      <c r="AH192" s="43">
        <f t="shared" si="87"/>
        <v>13</v>
      </c>
    </row>
    <row r="193" spans="1:34" x14ac:dyDescent="0.2">
      <c r="A193" s="43" t="s">
        <v>109</v>
      </c>
      <c r="B193" s="43">
        <v>2847.36</v>
      </c>
      <c r="C193" s="43">
        <v>948.48</v>
      </c>
      <c r="D193" s="43">
        <v>5806.84</v>
      </c>
      <c r="E193" s="43">
        <v>-9.07</v>
      </c>
      <c r="F193" s="43">
        <v>1013.4</v>
      </c>
      <c r="G193" s="43">
        <v>4720.2700000000004</v>
      </c>
      <c r="H193" s="44">
        <f t="shared" si="85"/>
        <v>2882.86</v>
      </c>
      <c r="J193" s="43">
        <v>8883.91</v>
      </c>
      <c r="K193" s="43">
        <v>1857.66</v>
      </c>
      <c r="L193" s="44">
        <f t="shared" si="86"/>
        <v>1857.66</v>
      </c>
      <c r="N193" s="43">
        <v>1390.74</v>
      </c>
      <c r="O193" s="43">
        <v>4592.66</v>
      </c>
      <c r="P193" s="43">
        <v>5802.85</v>
      </c>
      <c r="Q193" s="43">
        <v>-2008.33</v>
      </c>
      <c r="R193" s="43">
        <v>3595.16</v>
      </c>
      <c r="S193" s="44">
        <f t="shared" si="88"/>
        <v>2674.616</v>
      </c>
      <c r="AC193" s="43" t="s">
        <v>109</v>
      </c>
      <c r="AF193" s="43">
        <f t="shared" si="83"/>
        <v>2471.712</v>
      </c>
      <c r="AG193" s="43">
        <f t="shared" si="84"/>
        <v>312.85581605163293</v>
      </c>
      <c r="AH193" s="43">
        <f t="shared" si="87"/>
        <v>13</v>
      </c>
    </row>
    <row r="194" spans="1:34" x14ac:dyDescent="0.2">
      <c r="A194" s="43" t="s">
        <v>111</v>
      </c>
      <c r="B194" s="43">
        <v>86.23</v>
      </c>
      <c r="C194" s="43">
        <v>46.48</v>
      </c>
      <c r="D194" s="43">
        <v>34.68</v>
      </c>
      <c r="E194" s="43">
        <v>0.38</v>
      </c>
      <c r="F194" s="43">
        <v>52.45</v>
      </c>
      <c r="G194" s="43">
        <v>61.85</v>
      </c>
      <c r="H194" s="44">
        <f t="shared" si="85"/>
        <v>37.340000000000003</v>
      </c>
      <c r="J194" s="43">
        <v>63.32</v>
      </c>
      <c r="K194" s="43">
        <v>51.79</v>
      </c>
      <c r="L194" s="44">
        <f t="shared" si="86"/>
        <v>51.79</v>
      </c>
      <c r="N194" s="43">
        <v>14.01</v>
      </c>
      <c r="O194" s="43">
        <v>40.82</v>
      </c>
      <c r="P194" s="43">
        <v>40.869999999999997</v>
      </c>
      <c r="Q194" s="43">
        <v>19.649999999999999</v>
      </c>
      <c r="R194" s="43">
        <v>35.97</v>
      </c>
      <c r="S194" s="44">
        <f t="shared" si="88"/>
        <v>30.263999999999999</v>
      </c>
      <c r="AC194" s="43" t="s">
        <v>111</v>
      </c>
      <c r="AF194" s="43">
        <f t="shared" si="83"/>
        <v>39.798000000000002</v>
      </c>
      <c r="AG194" s="43">
        <f t="shared" si="84"/>
        <v>6.3343900521939158</v>
      </c>
      <c r="AH194" s="43">
        <f t="shared" si="87"/>
        <v>13</v>
      </c>
    </row>
    <row r="195" spans="1:34" x14ac:dyDescent="0.2">
      <c r="U195" s="44"/>
    </row>
    <row r="199" spans="1:34" x14ac:dyDescent="0.2">
      <c r="K199" s="43">
        <v>13.6485</v>
      </c>
      <c r="L199" s="43">
        <v>0.68530000000000002</v>
      </c>
      <c r="M199" s="43">
        <v>1.5592999999999999</v>
      </c>
      <c r="N199" s="43">
        <v>0.8256</v>
      </c>
      <c r="O199" s="43">
        <v>4.1215000000000002</v>
      </c>
      <c r="P199" s="43">
        <v>7.0163000000000002</v>
      </c>
      <c r="Q199" s="43">
        <v>1.3753</v>
      </c>
      <c r="R199" s="43">
        <v>4.5831</v>
      </c>
      <c r="S199" s="43">
        <v>32.1083</v>
      </c>
      <c r="T199" s="43">
        <v>7.8456000000000001</v>
      </c>
    </row>
  </sheetData>
  <mergeCells count="18">
    <mergeCell ref="AL14:AQ14"/>
    <mergeCell ref="AK144:AR144"/>
    <mergeCell ref="B132:H132"/>
    <mergeCell ref="B144:K144"/>
    <mergeCell ref="B53:R53"/>
    <mergeCell ref="B14:K14"/>
    <mergeCell ref="B40:S40"/>
    <mergeCell ref="B79:G79"/>
    <mergeCell ref="AC172:AI172"/>
    <mergeCell ref="AL27:AR27"/>
    <mergeCell ref="AC185:AI185"/>
    <mergeCell ref="B120:S120"/>
    <mergeCell ref="AK132:AR132"/>
    <mergeCell ref="B172:K172"/>
    <mergeCell ref="B185:G185"/>
    <mergeCell ref="B67:D67"/>
    <mergeCell ref="AF79:AJ79"/>
    <mergeCell ref="P105:X105"/>
  </mergeCells>
  <phoneticPr fontId="38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0FDCFDB89674408C4A188A3547176F" ma:contentTypeVersion="16" ma:contentTypeDescription="Create a new document." ma:contentTypeScope="" ma:versionID="d92243fda0fc73a332ab9a4d3445c73a">
  <xsd:schema xmlns:xsd="http://www.w3.org/2001/XMLSchema" xmlns:xs="http://www.w3.org/2001/XMLSchema" xmlns:p="http://schemas.microsoft.com/office/2006/metadata/properties" xmlns:ns2="30b4fdcc-d3ba-404a-8156-d724aaf54fe7" xmlns:ns3="9debab98-a7f9-49dd-afc2-a9cff9588137" targetNamespace="http://schemas.microsoft.com/office/2006/metadata/properties" ma:root="true" ma:fieldsID="04a0cfbd8ad1ca1923ca6f4e6f3631fb" ns2:_="" ns3:_="">
    <xsd:import namespace="30b4fdcc-d3ba-404a-8156-d724aaf54fe7"/>
    <xsd:import namespace="9debab98-a7f9-49dd-afc2-a9cff95881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fdcc-d3ba-404a-8156-d724aaf54f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8babe79-dfb6-408c-aa7a-07abcf6abb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bab98-a7f9-49dd-afc2-a9cff958813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f8bdb94-20d0-4420-894d-bcbafea24899}" ma:internalName="TaxCatchAll" ma:showField="CatchAllData" ma:web="9debab98-a7f9-49dd-afc2-a9cff95881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b4fdcc-d3ba-404a-8156-d724aaf54fe7">
      <Terms xmlns="http://schemas.microsoft.com/office/infopath/2007/PartnerControls"/>
    </lcf76f155ced4ddcb4097134ff3c332f>
    <TaxCatchAll xmlns="9debab98-a7f9-49dd-afc2-a9cff9588137" xsi:nil="true"/>
    <SharedWithUsers xmlns="9debab98-a7f9-49dd-afc2-a9cff9588137">
      <UserInfo>
        <DisplayName>Adekunle Bademosi</DisplayName>
        <AccountId>18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1CF37E33-6CDC-4958-8216-4C2386FF9F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b4fdcc-d3ba-404a-8156-d724aaf54fe7"/>
    <ds:schemaRef ds:uri="9debab98-a7f9-49dd-afc2-a9cff95881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5C5B59-E463-4E1F-A789-F1D86FA9DC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C24133-9FAC-449F-AD3E-58D5B12614DF}">
  <ds:schemaRefs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30b4fdcc-d3ba-404a-8156-d724aaf54fe7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9debab98-a7f9-49dd-afc2-a9cff9588137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Raw - EasyFRAP Double Norm.</vt:lpstr>
      <vt:lpstr>AUC - Peak overall analysed  </vt:lpstr>
      <vt:lpstr>ZEN Module - Mobility Fractions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Sean Keating</cp:lastModifiedBy>
  <cp:revision/>
  <dcterms:created xsi:type="dcterms:W3CDTF">2022-05-23T22:47:03Z</dcterms:created>
  <dcterms:modified xsi:type="dcterms:W3CDTF">2022-08-24T04:07:07Z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2022-06-05T23:20:05Z</vt:lpwstr>
  </property>
  <property fmtid="{D5CDD505-2E9C-101B-9397-08002B2CF9AE}" pid="4" name="MSIP_Label_0f488380-630a-4f55-a077-a19445e3f360_Method">
    <vt:lpwstr>Privileged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7a038ac0-68ff-4787-bd1a-402fe0e199f0</vt:lpwstr>
  </property>
  <property fmtid="{D5CDD505-2E9C-101B-9397-08002B2CF9AE}" pid="8" name="MSIP_Label_0f488380-630a-4f55-a077-a19445e3f360_ContentBits">
    <vt:lpwstr>0</vt:lpwstr>
  </property>
  <property fmtid="{D5CDD505-2E9C-101B-9397-08002B2CF9AE}" pid="9" name="ContentTypeId">
    <vt:lpwstr>0x010100840FDCFDB89674408C4A188A3547176F</vt:lpwstr>
  </property>
  <property fmtid="{D5CDD505-2E9C-101B-9397-08002B2CF9AE}" pid="10" name="MediaServiceImageTags">
    <vt:lpwstr/>
  </property>
</Properties>
</file>