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Prinzlab\ukebox\Data\Freya MHH CMV\finals\submit\"/>
    </mc:Choice>
  </mc:AlternateContent>
  <xr:revisionPtr revIDLastSave="0" documentId="13_ncr:1_{B8BAC70C-D0F3-47E7-A52C-A2B33EF6F1A7}" xr6:coauthVersionLast="36" xr6:coauthVersionMax="47" xr10:uidLastSave="{00000000-0000-0000-0000-000000000000}"/>
  <bookViews>
    <workbookView xWindow="-105" yWindow="-105" windowWidth="23250" windowHeight="12450" xr2:uid="{59FB5796-F4FE-4967-A443-1CE576C9E27B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8" i="1" l="1"/>
  <c r="O8" i="1"/>
  <c r="Y8" i="1" s="1"/>
  <c r="K8" i="1"/>
  <c r="O7" i="1"/>
  <c r="Z7" i="1" s="1"/>
  <c r="K7" i="1"/>
  <c r="K6" i="1"/>
  <c r="O5" i="1"/>
  <c r="Z5" i="1" s="1"/>
  <c r="K5" i="1"/>
  <c r="O10" i="1"/>
  <c r="Z10" i="1" s="1"/>
  <c r="K10" i="1"/>
  <c r="O9" i="1"/>
  <c r="Z9" i="1" s="1"/>
  <c r="K9" i="1"/>
  <c r="K4" i="1"/>
  <c r="O3" i="1"/>
  <c r="X3" i="1" s="1"/>
  <c r="K3" i="1"/>
  <c r="Y3" i="1" l="1"/>
  <c r="Z3" i="1"/>
  <c r="X9" i="1"/>
  <c r="Y9" i="1"/>
  <c r="X10" i="1"/>
  <c r="Y10" i="1"/>
  <c r="X5" i="1"/>
  <c r="Y5" i="1"/>
  <c r="X7" i="1"/>
  <c r="Y7" i="1"/>
  <c r="X8" i="1"/>
</calcChain>
</file>

<file path=xl/sharedStrings.xml><?xml version="1.0" encoding="utf-8"?>
<sst xmlns="http://schemas.openxmlformats.org/spreadsheetml/2006/main" count="34" uniqueCount="26">
  <si>
    <t>cell count</t>
  </si>
  <si>
    <t>day30</t>
  </si>
  <si>
    <t>day60</t>
  </si>
  <si>
    <t>day90</t>
  </si>
  <si>
    <t>day120</t>
  </si>
  <si>
    <t>day180</t>
  </si>
  <si>
    <t>count paired TCR</t>
  </si>
  <si>
    <t>count TRG</t>
  </si>
  <si>
    <t>countTRD</t>
  </si>
  <si>
    <t>paired%</t>
  </si>
  <si>
    <t>TRG%</t>
  </si>
  <si>
    <t>TRD%</t>
  </si>
  <si>
    <t>count TRA</t>
  </si>
  <si>
    <t>countTRB</t>
  </si>
  <si>
    <t>TRA%</t>
  </si>
  <si>
    <t>TRB%</t>
  </si>
  <si>
    <t>p1</t>
  </si>
  <si>
    <t>p2</t>
  </si>
  <si>
    <t>p3</t>
  </si>
  <si>
    <t>p4</t>
  </si>
  <si>
    <t>p5</t>
  </si>
  <si>
    <t>p6</t>
  </si>
  <si>
    <t>ctrl1</t>
  </si>
  <si>
    <t>ctrl2</t>
  </si>
  <si>
    <t>αβ T cells</t>
  </si>
  <si>
    <t>γδ  T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</si>
</sst>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8BFD5-0671-4F75-843D-394E545C15E6}">
  <dimension ref="A1:Z10"/>
  <sheetViews>
    <sheetView tabSelected="1" topLeftCell="J1" workbookViewId="0">
      <selection activeCell="A2" sqref="A2:XFD2"/>
    </sheetView>
  </sheetViews>
  <sheetFormatPr defaultColWidth="11" defaultRowHeight="15"/>
  <cols>
    <col min="1" max="1" width="11" style="5"/>
    <col min="8" max="8" width="16.625" bestFit="1" customWidth="1"/>
    <col min="21" max="21" width="16.625" bestFit="1" customWidth="1"/>
  </cols>
  <sheetData>
    <row r="1" spans="1:26" s="3" customFormat="1">
      <c r="A1" s="5"/>
      <c r="B1" s="4" t="s">
        <v>25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 t="s">
        <v>24</v>
      </c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2" customFormat="1">
      <c r="A2" s="6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O2" s="2" t="s">
        <v>0</v>
      </c>
      <c r="P2" s="2" t="s">
        <v>1</v>
      </c>
      <c r="Q2" s="2" t="s">
        <v>2</v>
      </c>
      <c r="R2" s="2" t="s">
        <v>3</v>
      </c>
      <c r="S2" s="2" t="s">
        <v>4</v>
      </c>
      <c r="T2" s="2" t="s">
        <v>5</v>
      </c>
      <c r="U2" s="2" t="s">
        <v>6</v>
      </c>
      <c r="V2" s="2" t="s">
        <v>12</v>
      </c>
      <c r="W2" s="2" t="s">
        <v>13</v>
      </c>
      <c r="X2" s="2" t="s">
        <v>9</v>
      </c>
      <c r="Y2" s="2" t="s">
        <v>14</v>
      </c>
      <c r="Z2" s="2" t="s">
        <v>15</v>
      </c>
    </row>
    <row r="3" spans="1:26">
      <c r="A3" s="5" t="s">
        <v>16</v>
      </c>
      <c r="B3">
        <v>2977</v>
      </c>
      <c r="C3">
        <v>127</v>
      </c>
      <c r="E3">
        <v>928</v>
      </c>
      <c r="F3">
        <v>104</v>
      </c>
      <c r="G3">
        <v>1818</v>
      </c>
      <c r="H3">
        <v>1637</v>
      </c>
      <c r="I3">
        <v>1844</v>
      </c>
      <c r="J3">
        <v>2274</v>
      </c>
      <c r="K3" s="1">
        <f>H3/B3*100</f>
        <v>54.988243197850181</v>
      </c>
      <c r="L3" s="1">
        <v>61.94155189788377</v>
      </c>
      <c r="M3" s="1">
        <v>76.385623110513947</v>
      </c>
      <c r="N3" s="1"/>
      <c r="O3">
        <f>SUM(P3:T3)</f>
        <v>4061</v>
      </c>
      <c r="P3">
        <v>706</v>
      </c>
      <c r="R3">
        <v>1274</v>
      </c>
      <c r="S3">
        <v>262</v>
      </c>
      <c r="T3">
        <v>1819</v>
      </c>
      <c r="U3">
        <v>2936</v>
      </c>
      <c r="V3">
        <v>2993</v>
      </c>
      <c r="W3">
        <v>3617</v>
      </c>
      <c r="X3" s="1">
        <f>U3/O3*100</f>
        <v>72.297463678896818</v>
      </c>
      <c r="Y3" s="1">
        <f>V3/O3*100</f>
        <v>73.701058852499386</v>
      </c>
      <c r="Z3" s="1">
        <f>W3/O3*100</f>
        <v>89.066732331937942</v>
      </c>
    </row>
    <row r="4" spans="1:26">
      <c r="A4" s="5" t="s">
        <v>17</v>
      </c>
      <c r="B4">
        <v>5490</v>
      </c>
      <c r="C4">
        <v>83</v>
      </c>
      <c r="E4">
        <v>2217</v>
      </c>
      <c r="F4">
        <v>200</v>
      </c>
      <c r="G4">
        <v>2990</v>
      </c>
      <c r="H4">
        <v>4119</v>
      </c>
      <c r="I4">
        <v>4424</v>
      </c>
      <c r="J4">
        <v>5034</v>
      </c>
      <c r="K4" s="1">
        <f t="shared" ref="K4:K8" si="0">H4/B4*100</f>
        <v>75.027322404371589</v>
      </c>
      <c r="L4" s="1">
        <v>80.582877959927131</v>
      </c>
      <c r="M4" s="1">
        <v>91.693989071038246</v>
      </c>
      <c r="N4" s="1"/>
      <c r="X4" s="1"/>
      <c r="Y4" s="1"/>
      <c r="Z4" s="1"/>
    </row>
    <row r="5" spans="1:26">
      <c r="A5" s="5" t="s">
        <v>18</v>
      </c>
      <c r="B5">
        <v>6403</v>
      </c>
      <c r="C5">
        <v>396</v>
      </c>
      <c r="D5">
        <v>2217</v>
      </c>
      <c r="E5">
        <v>572</v>
      </c>
      <c r="F5">
        <v>1846</v>
      </c>
      <c r="G5">
        <v>1372</v>
      </c>
      <c r="H5">
        <v>1498</v>
      </c>
      <c r="I5">
        <v>2666</v>
      </c>
      <c r="J5">
        <v>3273</v>
      </c>
      <c r="K5" s="1">
        <f t="shared" si="0"/>
        <v>23.395283460877714</v>
      </c>
      <c r="L5" s="1">
        <v>41.63673278150867</v>
      </c>
      <c r="M5" s="1">
        <v>51.11666406372013</v>
      </c>
      <c r="N5" s="1"/>
      <c r="O5">
        <f>SUM(P5:T5)</f>
        <v>9322</v>
      </c>
      <c r="P5">
        <v>287</v>
      </c>
      <c r="Q5">
        <v>1846</v>
      </c>
      <c r="R5">
        <v>1495</v>
      </c>
      <c r="S5">
        <v>2814</v>
      </c>
      <c r="T5">
        <v>2880</v>
      </c>
      <c r="U5">
        <v>126</v>
      </c>
      <c r="V5">
        <v>164</v>
      </c>
      <c r="W5">
        <v>405</v>
      </c>
      <c r="X5" s="1">
        <f t="shared" ref="X5" si="1">U5/O5*100</f>
        <v>1.3516412786955589</v>
      </c>
      <c r="Y5" s="1">
        <f t="shared" ref="Y5" si="2">V5/O5*100</f>
        <v>1.7592791246513622</v>
      </c>
      <c r="Z5" s="1">
        <f t="shared" ref="Z5" si="3">W5/O5*100</f>
        <v>4.3445612529500108</v>
      </c>
    </row>
    <row r="6" spans="1:26">
      <c r="A6" s="5" t="s">
        <v>19</v>
      </c>
      <c r="B6">
        <v>2632</v>
      </c>
      <c r="C6">
        <v>139</v>
      </c>
      <c r="D6">
        <v>702</v>
      </c>
      <c r="E6">
        <v>312</v>
      </c>
      <c r="F6">
        <v>492</v>
      </c>
      <c r="G6">
        <v>987</v>
      </c>
      <c r="H6">
        <v>373</v>
      </c>
      <c r="I6">
        <v>435</v>
      </c>
      <c r="J6">
        <v>2194</v>
      </c>
      <c r="K6" s="1">
        <f t="shared" si="0"/>
        <v>14.171732522796351</v>
      </c>
      <c r="L6" s="1">
        <v>16.527355623100306</v>
      </c>
      <c r="M6" s="1">
        <v>83.358662613981764</v>
      </c>
      <c r="N6" s="1"/>
      <c r="X6" s="1"/>
      <c r="Y6" s="1"/>
      <c r="Z6" s="1"/>
    </row>
    <row r="7" spans="1:26">
      <c r="A7" s="5" t="s">
        <v>20</v>
      </c>
      <c r="B7">
        <v>1952</v>
      </c>
      <c r="C7">
        <v>738</v>
      </c>
      <c r="D7">
        <v>180</v>
      </c>
      <c r="E7">
        <v>262</v>
      </c>
      <c r="F7">
        <v>110</v>
      </c>
      <c r="G7">
        <v>662</v>
      </c>
      <c r="H7">
        <v>1209</v>
      </c>
      <c r="I7">
        <v>1331</v>
      </c>
      <c r="J7">
        <v>1695</v>
      </c>
      <c r="K7" s="1">
        <f t="shared" si="0"/>
        <v>61.936475409836063</v>
      </c>
      <c r="L7" s="1">
        <v>68.186475409836063</v>
      </c>
      <c r="M7" s="1">
        <v>86.834016393442624</v>
      </c>
      <c r="N7" s="1"/>
      <c r="O7">
        <f>SUM(P7:T7)</f>
        <v>6603</v>
      </c>
      <c r="P7">
        <v>1436</v>
      </c>
      <c r="Q7">
        <v>1238</v>
      </c>
      <c r="R7">
        <v>1257</v>
      </c>
      <c r="S7">
        <v>1208</v>
      </c>
      <c r="T7">
        <v>1464</v>
      </c>
      <c r="U7">
        <v>3184</v>
      </c>
      <c r="V7">
        <v>3364</v>
      </c>
      <c r="W7">
        <v>4725</v>
      </c>
      <c r="X7" s="1">
        <f t="shared" ref="X7:X8" si="4">U7/O7*100</f>
        <v>48.220505830683024</v>
      </c>
      <c r="Y7" s="1">
        <f t="shared" ref="Y7:Y8" si="5">V7/O7*100</f>
        <v>50.946539451764352</v>
      </c>
      <c r="Z7" s="1">
        <f t="shared" ref="Z7:Z8" si="6">W7/O7*100</f>
        <v>71.558382553384831</v>
      </c>
    </row>
    <row r="8" spans="1:26">
      <c r="A8" s="5" t="s">
        <v>21</v>
      </c>
      <c r="B8">
        <v>339</v>
      </c>
      <c r="D8">
        <v>132</v>
      </c>
      <c r="E8">
        <v>73</v>
      </c>
      <c r="F8">
        <v>38</v>
      </c>
      <c r="G8">
        <v>96</v>
      </c>
      <c r="H8">
        <v>3</v>
      </c>
      <c r="I8">
        <v>45</v>
      </c>
      <c r="J8">
        <v>5</v>
      </c>
      <c r="K8" s="1">
        <f t="shared" si="0"/>
        <v>0.88495575221238942</v>
      </c>
      <c r="L8" s="1">
        <v>13.274336283185843</v>
      </c>
      <c r="M8" s="1">
        <v>1.4749262536873156</v>
      </c>
      <c r="N8" s="1"/>
      <c r="O8">
        <f>SUM(P8:T8)</f>
        <v>319</v>
      </c>
      <c r="Q8">
        <v>120</v>
      </c>
      <c r="R8">
        <v>83</v>
      </c>
      <c r="S8">
        <v>41</v>
      </c>
      <c r="T8">
        <v>75</v>
      </c>
      <c r="U8">
        <v>207</v>
      </c>
      <c r="V8">
        <v>218</v>
      </c>
      <c r="W8">
        <v>264</v>
      </c>
      <c r="X8" s="1">
        <f t="shared" si="4"/>
        <v>64.890282131661451</v>
      </c>
      <c r="Y8" s="1">
        <f t="shared" si="5"/>
        <v>68.338557993730404</v>
      </c>
      <c r="Z8" s="1">
        <f t="shared" si="6"/>
        <v>82.758620689655174</v>
      </c>
    </row>
    <row r="9" spans="1:26">
      <c r="A9" s="5" t="s">
        <v>22</v>
      </c>
      <c r="B9">
        <v>7612</v>
      </c>
      <c r="D9">
        <v>1363</v>
      </c>
      <c r="E9">
        <v>568</v>
      </c>
      <c r="G9">
        <v>5681</v>
      </c>
      <c r="H9">
        <v>4263</v>
      </c>
      <c r="I9">
        <v>5030</v>
      </c>
      <c r="J9">
        <v>6243</v>
      </c>
      <c r="K9" s="1">
        <f>H9/B9*100</f>
        <v>56.003678402522326</v>
      </c>
      <c r="L9" s="1">
        <v>66.079873883342088</v>
      </c>
      <c r="M9" s="1">
        <v>82.015239096163953</v>
      </c>
      <c r="N9" s="1"/>
      <c r="O9">
        <f t="shared" ref="O9:O10" si="7">SUM(P9:T9)</f>
        <v>9739</v>
      </c>
      <c r="Q9">
        <v>3413</v>
      </c>
      <c r="R9">
        <v>3092</v>
      </c>
      <c r="T9">
        <v>3234</v>
      </c>
      <c r="U9">
        <v>7001</v>
      </c>
      <c r="V9">
        <v>7176</v>
      </c>
      <c r="W9">
        <v>8022</v>
      </c>
      <c r="X9" s="1">
        <f>U9/O9*100</f>
        <v>71.886230619160074</v>
      </c>
      <c r="Y9" s="1">
        <f>V9/O9*100</f>
        <v>73.683129684772567</v>
      </c>
      <c r="Z9" s="1">
        <f>W9/O9*100</f>
        <v>82.369853167676354</v>
      </c>
    </row>
    <row r="10" spans="1:26">
      <c r="A10" s="5" t="s">
        <v>23</v>
      </c>
      <c r="B10">
        <v>1980</v>
      </c>
      <c r="D10">
        <v>1442</v>
      </c>
      <c r="E10">
        <v>259</v>
      </c>
      <c r="F10">
        <v>279</v>
      </c>
      <c r="H10">
        <v>61</v>
      </c>
      <c r="I10">
        <v>303</v>
      </c>
      <c r="J10">
        <v>73</v>
      </c>
      <c r="K10" s="1">
        <f>H10/B10*100</f>
        <v>3.0808080808080809</v>
      </c>
      <c r="L10" s="1">
        <v>15.303030303030301</v>
      </c>
      <c r="M10" s="1">
        <v>3.6868686868686869</v>
      </c>
      <c r="N10" s="1"/>
      <c r="O10">
        <f t="shared" si="7"/>
        <v>780</v>
      </c>
      <c r="Q10">
        <v>89</v>
      </c>
      <c r="R10">
        <v>274</v>
      </c>
      <c r="S10">
        <v>417</v>
      </c>
      <c r="U10">
        <v>471</v>
      </c>
      <c r="V10">
        <v>493</v>
      </c>
      <c r="W10">
        <v>546</v>
      </c>
      <c r="X10" s="1">
        <f>U10/O10*100</f>
        <v>60.38461538461538</v>
      </c>
      <c r="Y10" s="1">
        <f>V10/O10*100</f>
        <v>63.205128205128204</v>
      </c>
      <c r="Z10" s="1">
        <f>W10/O10*100</f>
        <v>70</v>
      </c>
    </row>
  </sheetData>
  <mergeCells count="2">
    <mergeCell ref="B1:N1"/>
    <mergeCell ref="O1:Z1"/>
  </mergeCells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Freya Sibbertsen</dc:creator>
  <cp:lastModifiedBy>Prinzlab</cp:lastModifiedBy>
  <dcterms:created xsi:type="dcterms:W3CDTF">2026-03-11T12:54:38Z</dcterms:created>
  <dcterms:modified xsi:type="dcterms:W3CDTF">2026-03-12T12:41:48Z</dcterms:modified>
</cp:coreProperties>
</file>