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E1D1CE00-3A46-4358-BBFA-29C56725CA7D}" xr6:coauthVersionLast="31" xr6:coauthVersionMax="31" xr10:uidLastSave="{00000000-0000-0000-0000-000000000000}"/>
  <bookViews>
    <workbookView xWindow="0" yWindow="0" windowWidth="22260" windowHeight="12645" activeTab="1" xr2:uid="{00000000-000D-0000-FFFF-FFFF00000000}"/>
  </bookViews>
  <sheets>
    <sheet name="Samples sequencing depths" sheetId="2" r:id="rId1"/>
    <sheet name="CoSSA workflows" sheetId="1" r:id="rId2"/>
    <sheet name="k-mer analysis AxV Sen4" sheetId="3" r:id="rId3"/>
    <sheet name="k-mer analysis AxDK Sen5" sheetId="4" r:id="rId4"/>
    <sheet name="k-mer analysis SakaI" sheetId="5" r:id="rId5"/>
    <sheet name="k-mer analysis KxL" sheetId="6" r:id="rId6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2" l="1"/>
  <c r="D24" i="2"/>
  <c r="D23" i="2"/>
  <c r="D22" i="2"/>
  <c r="D21" i="2"/>
  <c r="D20" i="2"/>
  <c r="D19" i="2"/>
  <c r="D18" i="2"/>
  <c r="D17" i="2"/>
  <c r="D16" i="2"/>
  <c r="D14" i="2"/>
  <c r="D13" i="2"/>
  <c r="D12" i="2"/>
  <c r="D11" i="2"/>
  <c r="D10" i="2"/>
  <c r="D9" i="2"/>
  <c r="D8" i="2"/>
  <c r="D7" i="2"/>
  <c r="D6" i="2"/>
  <c r="D5" i="2"/>
  <c r="D4" i="2"/>
  <c r="D3" i="2"/>
  <c r="D2" i="2"/>
</calcChain>
</file>

<file path=xl/sharedStrings.xml><?xml version="1.0" encoding="utf-8"?>
<sst xmlns="http://schemas.openxmlformats.org/spreadsheetml/2006/main" count="252" uniqueCount="135">
  <si>
    <t>Population</t>
  </si>
  <si>
    <r>
      <t>k</t>
    </r>
    <r>
      <rPr>
        <sz val="11"/>
        <color theme="1"/>
        <rFont val="Calibri"/>
        <family val="2"/>
        <scheme val="minor"/>
      </rPr>
      <t>-mers depth kept</t>
    </r>
  </si>
  <si>
    <t>Sen1</t>
  </si>
  <si>
    <t>72x</t>
  </si>
  <si>
    <t>[9-27]</t>
  </si>
  <si>
    <t>Sen5</t>
  </si>
  <si>
    <t>~62.5%</t>
  </si>
  <si>
    <t>18x</t>
  </si>
  <si>
    <t>11x</t>
  </si>
  <si>
    <t>Axion x VR808</t>
  </si>
  <si>
    <t>S varieties used</t>
  </si>
  <si>
    <t>-</t>
  </si>
  <si>
    <t>Alegria, Ludmilla, VR808</t>
  </si>
  <si>
    <t>Alegria, Desiree, Kuras, Ludmilla</t>
  </si>
  <si>
    <t>Sen4</t>
  </si>
  <si>
    <t>5x</t>
  </si>
  <si>
    <t>[6-17]</t>
  </si>
  <si>
    <t>Saka1</t>
  </si>
  <si>
    <t>41x</t>
  </si>
  <si>
    <t>10x</t>
  </si>
  <si>
    <t>AxDK_Sen1_RB</t>
  </si>
  <si>
    <t>AxDK_SB</t>
  </si>
  <si>
    <t>AxV_RB</t>
  </si>
  <si>
    <t>AxV_SB</t>
  </si>
  <si>
    <t>Saka1_RB</t>
  </si>
  <si>
    <t>Saka1_P1RB</t>
  </si>
  <si>
    <t>Studied locus</t>
  </si>
  <si>
    <t>Kuba x Ludmilla</t>
  </si>
  <si>
    <t>Aventra x Desiree/Kuras</t>
  </si>
  <si>
    <t>KxL_RB</t>
  </si>
  <si>
    <t>KxL_P2P6RB</t>
  </si>
  <si>
    <t>minor effect locus for P18 full resistance</t>
  </si>
  <si>
    <t>[9-40]</t>
  </si>
  <si>
    <t>[4-20]</t>
  </si>
  <si>
    <t>62x</t>
  </si>
  <si>
    <t>16x</t>
  </si>
  <si>
    <t>[8-60]</t>
  </si>
  <si>
    <t>Susceptibility factor</t>
  </si>
  <si>
    <t>76x</t>
  </si>
  <si>
    <t>19x</t>
  </si>
  <si>
    <t>[9-75]</t>
  </si>
  <si>
    <t>Population short name</t>
  </si>
  <si>
    <t>AxDK</t>
  </si>
  <si>
    <t>AxV</t>
  </si>
  <si>
    <t>KxL</t>
  </si>
  <si>
    <t>Saka1_chr01_RB</t>
  </si>
  <si>
    <t>Saka1_chr01_SB</t>
  </si>
  <si>
    <t>Andante resistances</t>
  </si>
  <si>
    <t xml:space="preserve">Andante haplotype 1a helper </t>
  </si>
  <si>
    <t>Bulk 1</t>
  </si>
  <si>
    <t>Bulk 2</t>
  </si>
  <si>
    <t>Sequencing depth (Bulk 1)</t>
  </si>
  <si>
    <t>Expected depth of simplex loci</t>
  </si>
  <si>
    <t>% individuals with wart resistance</t>
  </si>
  <si>
    <t>Sample</t>
  </si>
  <si>
    <t>Depth</t>
  </si>
  <si>
    <t>Depth / haploid genome</t>
  </si>
  <si>
    <t>Aventra</t>
  </si>
  <si>
    <t>AxD &amp; KxA</t>
  </si>
  <si>
    <t>Desiree</t>
  </si>
  <si>
    <t>Kuras</t>
  </si>
  <si>
    <t>Axion</t>
  </si>
  <si>
    <t>VR808</t>
  </si>
  <si>
    <t>AM78-3704</t>
  </si>
  <si>
    <t>Actaro</t>
  </si>
  <si>
    <t>Kuba</t>
  </si>
  <si>
    <t>Ludmilla</t>
  </si>
  <si>
    <t>KxL_SB</t>
  </si>
  <si>
    <t>Andante</t>
  </si>
  <si>
    <t>Alegria</t>
  </si>
  <si>
    <t>Saka1_RB_large</t>
  </si>
  <si>
    <t>Saka1_RB_small</t>
  </si>
  <si>
    <t>Saka1_P1SB_large</t>
  </si>
  <si>
    <t>Saka1_P1SB_small</t>
  </si>
  <si>
    <t>Samples / Subsets</t>
  </si>
  <si>
    <t>Sequencing depth</t>
  </si>
  <si>
    <t>cutoff = 2</t>
  </si>
  <si>
    <t>cutoff = 4</t>
  </si>
  <si>
    <t>cutoff = 21</t>
  </si>
  <si>
    <t>cutoff = 4 to 20</t>
  </si>
  <si>
    <t>Nt</t>
  </si>
  <si>
    <t>Nu</t>
  </si>
  <si>
    <t xml:space="preserve">AxV_SB </t>
  </si>
  <si>
    <r>
      <t xml:space="preserve">AxV_RB minus AxV_SB = AxV_RB specific </t>
    </r>
    <r>
      <rPr>
        <i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>-mers</t>
    </r>
  </si>
  <si>
    <r>
      <t xml:space="preserve">A/ R-bulk specific from Axion = Axion resistance specific </t>
    </r>
    <r>
      <rPr>
        <i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>-mers</t>
    </r>
  </si>
  <si>
    <t>B/ R-bulk specific from VR808</t>
  </si>
  <si>
    <t>C/ R-bulk specific from both parents</t>
  </si>
  <si>
    <t>D/ R-bulk specific from none parents</t>
  </si>
  <si>
    <r>
      <t xml:space="preserve">E/ Resistance specific </t>
    </r>
    <r>
      <rPr>
        <i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>-mers minus Alegria, Desiree, Kuras, Ludmilla</t>
    </r>
  </si>
  <si>
    <t>cutoff = 6</t>
  </si>
  <si>
    <t>cutoff = 18</t>
  </si>
  <si>
    <t>cutoff = 6 to 17</t>
  </si>
  <si>
    <t xml:space="preserve">AxDK_Sen1_RB </t>
  </si>
  <si>
    <r>
      <t xml:space="preserve">AxDK_Sen1_RB minus AxDK_SB = AxDK_Sen1_RB specific </t>
    </r>
    <r>
      <rPr>
        <i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>-mers</t>
    </r>
  </si>
  <si>
    <t xml:space="preserve">A/ AxDK_Sen1_RB specific from Desiree </t>
  </si>
  <si>
    <t>B/ AxDK_Sen1_RB specific from Kuras</t>
  </si>
  <si>
    <r>
      <t xml:space="preserve">C/ AxDK_Sen1_RB specific from Aventra = Aventra resistance specific </t>
    </r>
    <r>
      <rPr>
        <i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>-mers</t>
    </r>
  </si>
  <si>
    <t>D/ AxDK_Sen1_RB specific from Desiree and Kuras</t>
  </si>
  <si>
    <t>E/ AxDK_Sen1_RB specific from Desiree and Aventra</t>
  </si>
  <si>
    <t>F/ AxDK_Sen1_RB specific from Kuras and Aventra</t>
  </si>
  <si>
    <t>G/ AxDK_Sen1_RB specific from the three parents</t>
  </si>
  <si>
    <t>H/ AxDK_Sen1_RB specific from none of the parents</t>
  </si>
  <si>
    <t>cutoff = 8</t>
  </si>
  <si>
    <t>cutoff = 9</t>
  </si>
  <si>
    <t>cutoff = 41</t>
  </si>
  <si>
    <t>cutoff = 9 to 40</t>
  </si>
  <si>
    <t>cutoff = 61</t>
  </si>
  <si>
    <t>cutoff = 8 to 60</t>
  </si>
  <si>
    <t>cutoff = 76</t>
  </si>
  <si>
    <t>cutoff = 9 to 75</t>
  </si>
  <si>
    <t>SakaI_RB</t>
  </si>
  <si>
    <t>SakaI_SB</t>
  </si>
  <si>
    <t xml:space="preserve">Saka1_chr01_RB </t>
  </si>
  <si>
    <t xml:space="preserve">Saka1_chr01_SB </t>
  </si>
  <si>
    <r>
      <t xml:space="preserve">SakaI_RB minus SakaI_SB = SakaI_RB specific </t>
    </r>
    <r>
      <rPr>
        <i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>-mers</t>
    </r>
  </si>
  <si>
    <t>A/ SakaI_RB specific k-mers from Alegria</t>
  </si>
  <si>
    <t>B/ SakaI_RB specific k-mers from Andante</t>
  </si>
  <si>
    <t>C/ SakaI_RB specific k-mers from both parents</t>
  </si>
  <si>
    <t>D/ SakaI_RB specific k-mers from none of the parents</t>
  </si>
  <si>
    <r>
      <t xml:space="preserve">Saka1_chr01_RB  minus Saka1_chr01_SB = Saka1_chr01_RB specific </t>
    </r>
    <r>
      <rPr>
        <i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>-mers</t>
    </r>
  </si>
  <si>
    <t>F/  Saka1_chr01_RB specific k-mers from Alegria</t>
  </si>
  <si>
    <t>G/  Saka1_chr01_RB specific k-mers from Andante</t>
  </si>
  <si>
    <t>H/  Saka1_chr01_RB specific k-mers from both parents</t>
  </si>
  <si>
    <t>I/  Saka1_chr01_RB specific k-mers from none of the parents</t>
  </si>
  <si>
    <r>
      <t xml:space="preserve">Saka1_chr01_SB  minus Saka1_chr01_RB = Saka1_chr01_SB specific </t>
    </r>
    <r>
      <rPr>
        <i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>-mers</t>
    </r>
  </si>
  <si>
    <t>J/  Saka1_chr01_SB specific k-mers from Alegria</t>
  </si>
  <si>
    <t>K/  Saka1_chr01_SB specific k-mers from Andante</t>
  </si>
  <si>
    <t>L/  Saka1_chr01_SB specific k-mers from both parents</t>
  </si>
  <si>
    <t>M/  Saka1_chr01_SB specific k-mers from none of the parents</t>
  </si>
  <si>
    <r>
      <t xml:space="preserve">KxL_RB minus KxL_P2P6RB = P18 specific </t>
    </r>
    <r>
      <rPr>
        <i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>-mers</t>
    </r>
  </si>
  <si>
    <r>
      <t>A/ P18 specific</t>
    </r>
    <r>
      <rPr>
        <sz val="11"/>
        <color theme="1"/>
        <rFont val="Calibri"/>
        <family val="2"/>
        <scheme val="minor"/>
      </rPr>
      <t xml:space="preserve"> from Ludmilla</t>
    </r>
  </si>
  <si>
    <t>B/ P18 specific from Kuba</t>
  </si>
  <si>
    <t>C/ P18 specific from both parents</t>
  </si>
  <si>
    <t>D/ P18 specific from none of the parents</t>
  </si>
  <si>
    <t>I/ Set C minus Alegria, Ludmilla, VR808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</si>
</sst>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9" fontId="0" fillId="0" borderId="1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" fontId="0" fillId="0" borderId="18" xfId="0" applyNumberFormat="1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" fontId="0" fillId="0" borderId="20" xfId="0" applyNumberFormat="1" applyBorder="1" applyAlignment="1">
      <alignment horizontal="center" vertical="center"/>
    </xf>
    <xf numFmtId="1" fontId="0" fillId="0" borderId="21" xfId="0" applyNumberForma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164" fontId="0" fillId="0" borderId="27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21" xfId="0" applyNumberFormat="1" applyBorder="1" applyAlignment="1">
      <alignment horizontal="center" vertical="center"/>
    </xf>
    <xf numFmtId="3" fontId="0" fillId="0" borderId="28" xfId="0" applyNumberFormat="1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164" fontId="0" fillId="0" borderId="29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3" fontId="0" fillId="0" borderId="30" xfId="0" applyNumberFormat="1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164" fontId="0" fillId="0" borderId="31" xfId="0" applyNumberForma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3" fontId="0" fillId="0" borderId="32" xfId="0" applyNumberFormat="1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3" fontId="0" fillId="0" borderId="2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27" xfId="0" applyBorder="1"/>
    <xf numFmtId="0" fontId="0" fillId="0" borderId="5" xfId="0" applyBorder="1"/>
    <xf numFmtId="0" fontId="0" fillId="0" borderId="21" xfId="0" applyBorder="1"/>
    <xf numFmtId="3" fontId="0" fillId="0" borderId="28" xfId="0" applyNumberForma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0" fontId="0" fillId="0" borderId="29" xfId="0" applyBorder="1"/>
    <xf numFmtId="0" fontId="0" fillId="0" borderId="6" xfId="0" applyBorder="1"/>
    <xf numFmtId="0" fontId="0" fillId="0" borderId="7" xfId="0" applyBorder="1"/>
    <xf numFmtId="3" fontId="0" fillId="0" borderId="30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0" fontId="0" fillId="0" borderId="31" xfId="0" applyBorder="1"/>
    <xf numFmtId="0" fontId="0" fillId="0" borderId="34" xfId="0" applyBorder="1" applyAlignment="1">
      <alignment horizontal="left" vertical="center" wrapText="1"/>
    </xf>
    <xf numFmtId="3" fontId="0" fillId="0" borderId="3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4" xfId="0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0" borderId="29" xfId="0" applyBorder="1" applyAlignment="1">
      <alignment horizontal="left"/>
    </xf>
    <xf numFmtId="164" fontId="0" fillId="0" borderId="40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0" fillId="0" borderId="28" xfId="0" applyBorder="1" applyAlignment="1">
      <alignment horizontal="center"/>
    </xf>
    <xf numFmtId="164" fontId="0" fillId="0" borderId="41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7" xfId="0" applyBorder="1" applyAlignment="1">
      <alignment horizontal="left"/>
    </xf>
    <xf numFmtId="0" fontId="0" fillId="0" borderId="42" xfId="0" applyBorder="1" applyAlignment="1">
      <alignment horizontal="left"/>
    </xf>
    <xf numFmtId="164" fontId="0" fillId="0" borderId="43" xfId="0" applyNumberFormat="1" applyBorder="1" applyAlignment="1">
      <alignment horizontal="center"/>
    </xf>
    <xf numFmtId="3" fontId="0" fillId="0" borderId="44" xfId="0" applyNumberFormat="1" applyBorder="1" applyAlignment="1">
      <alignment horizontal="center"/>
    </xf>
    <xf numFmtId="3" fontId="0" fillId="0" borderId="45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33" xfId="0" applyBorder="1" applyAlignment="1">
      <alignment horizontal="left"/>
    </xf>
    <xf numFmtId="0" fontId="0" fillId="0" borderId="47" xfId="0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48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33" xfId="0" applyFill="1" applyBorder="1"/>
    <xf numFmtId="0" fontId="0" fillId="0" borderId="47" xfId="0" applyBorder="1"/>
    <xf numFmtId="0" fontId="0" fillId="0" borderId="2" xfId="0" applyBorder="1"/>
    <xf numFmtId="0" fontId="0" fillId="0" borderId="4" xfId="0" applyBorder="1"/>
    <xf numFmtId="0" fontId="0" fillId="0" borderId="11" xfId="0" applyBorder="1"/>
    <xf numFmtId="0" fontId="0" fillId="0" borderId="48" xfId="0" applyBorder="1"/>
    <xf numFmtId="0" fontId="0" fillId="0" borderId="27" xfId="0" applyFill="1" applyBorder="1" applyAlignment="1">
      <alignment horizontal="left"/>
    </xf>
    <xf numFmtId="0" fontId="0" fillId="0" borderId="40" xfId="0" applyBorder="1"/>
    <xf numFmtId="0" fontId="0" fillId="0" borderId="28" xfId="0" applyBorder="1"/>
    <xf numFmtId="0" fontId="0" fillId="0" borderId="12" xfId="0" applyBorder="1"/>
    <xf numFmtId="0" fontId="0" fillId="0" borderId="29" xfId="0" applyFill="1" applyBorder="1" applyAlignment="1">
      <alignment horizontal="left"/>
    </xf>
    <xf numFmtId="0" fontId="0" fillId="0" borderId="41" xfId="0" applyBorder="1"/>
    <xf numFmtId="0" fontId="0" fillId="0" borderId="30" xfId="0" applyBorder="1"/>
    <xf numFmtId="0" fontId="0" fillId="0" borderId="13" xfId="0" applyBorder="1"/>
    <xf numFmtId="0" fontId="0" fillId="0" borderId="34" xfId="0" applyFill="1" applyBorder="1" applyAlignment="1">
      <alignment horizontal="left"/>
    </xf>
    <xf numFmtId="0" fontId="0" fillId="0" borderId="49" xfId="0" applyBorder="1"/>
    <xf numFmtId="0" fontId="0" fillId="0" borderId="8" xfId="0" applyBorder="1"/>
    <xf numFmtId="0" fontId="0" fillId="0" borderId="10" xfId="0" applyBorder="1"/>
    <xf numFmtId="0" fontId="0" fillId="0" borderId="35" xfId="0" applyBorder="1"/>
    <xf numFmtId="0" fontId="0" fillId="0" borderId="50" xfId="0" applyBorder="1"/>
    <xf numFmtId="3" fontId="0" fillId="0" borderId="8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0" fontId="0" fillId="0" borderId="33" xfId="0" applyBorder="1"/>
    <xf numFmtId="3" fontId="0" fillId="0" borderId="39" xfId="0" applyNumberFormat="1" applyBorder="1" applyAlignment="1">
      <alignment horizontal="center"/>
    </xf>
    <xf numFmtId="3" fontId="0" fillId="0" borderId="0" xfId="0" applyNumberFormat="1"/>
    <xf numFmtId="164" fontId="0" fillId="0" borderId="27" xfId="0" applyNumberFormat="1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3" fontId="0" fillId="0" borderId="35" xfId="0" applyNumberFormat="1" applyBorder="1" applyAlignment="1">
      <alignment horizontal="center"/>
    </xf>
    <xf numFmtId="3" fontId="2" fillId="3" borderId="23" xfId="0" applyNumberFormat="1" applyFont="1" applyFill="1" applyBorder="1" applyAlignment="1">
      <alignment horizontal="center" vertical="center" wrapText="1"/>
    </xf>
    <xf numFmtId="3" fontId="2" fillId="3" borderId="24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3" fontId="2" fillId="3" borderId="14" xfId="0" applyNumberFormat="1" applyFont="1" applyFill="1" applyBorder="1" applyAlignment="1">
      <alignment horizontal="center" vertical="center"/>
    </xf>
    <xf numFmtId="3" fontId="2" fillId="3" borderId="16" xfId="0" applyNumberFormat="1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3" fontId="2" fillId="3" borderId="37" xfId="0" applyNumberFormat="1" applyFont="1" applyFill="1" applyBorder="1" applyAlignment="1">
      <alignment horizontal="center" vertical="center"/>
    </xf>
    <xf numFmtId="3" fontId="2" fillId="3" borderId="5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workbookViewId="0">
      <selection activeCell="D29" sqref="D29"/>
    </sheetView>
  </sheetViews>
  <sheetFormatPr defaultRowHeight="15" x14ac:dyDescent="0.25"/>
  <cols>
    <col min="1" max="1" width="17" bestFit="1" customWidth="1"/>
    <col min="2" max="2" width="10.7109375" bestFit="1" customWidth="1"/>
    <col min="3" max="3" width="6.42578125" bestFit="1" customWidth="1"/>
    <col min="4" max="4" width="23" customWidth="1"/>
  </cols>
  <sheetData>
    <row r="1" spans="1:4" ht="15.75" thickBot="1" x14ac:dyDescent="0.3">
      <c r="A1" s="32" t="s">
        <v>54</v>
      </c>
      <c r="B1" s="33" t="s">
        <v>0</v>
      </c>
      <c r="C1" s="33" t="s">
        <v>55</v>
      </c>
      <c r="D1" s="34" t="s">
        <v>56</v>
      </c>
    </row>
    <row r="2" spans="1:4" x14ac:dyDescent="0.25">
      <c r="A2" s="23" t="s">
        <v>57</v>
      </c>
      <c r="B2" s="24" t="s">
        <v>58</v>
      </c>
      <c r="C2" s="35">
        <v>54.983333333333334</v>
      </c>
      <c r="D2" s="36">
        <f>C2/4</f>
        <v>13.745833333333334</v>
      </c>
    </row>
    <row r="3" spans="1:4" x14ac:dyDescent="0.25">
      <c r="A3" s="13" t="s">
        <v>59</v>
      </c>
      <c r="B3" s="4" t="s">
        <v>58</v>
      </c>
      <c r="C3" s="37">
        <v>45.597619047619048</v>
      </c>
      <c r="D3" s="38">
        <f t="shared" ref="D3:D25" si="0">C3/4</f>
        <v>11.399404761904762</v>
      </c>
    </row>
    <row r="4" spans="1:4" x14ac:dyDescent="0.25">
      <c r="A4" s="13" t="s">
        <v>60</v>
      </c>
      <c r="B4" s="4" t="s">
        <v>58</v>
      </c>
      <c r="C4" s="37">
        <v>42.578571428571429</v>
      </c>
      <c r="D4" s="38">
        <f t="shared" si="0"/>
        <v>10.644642857142857</v>
      </c>
    </row>
    <row r="5" spans="1:4" x14ac:dyDescent="0.25">
      <c r="A5" s="13" t="s">
        <v>20</v>
      </c>
      <c r="B5" s="4" t="s">
        <v>58</v>
      </c>
      <c r="C5" s="37">
        <v>72.347619047619048</v>
      </c>
      <c r="D5" s="38">
        <f t="shared" si="0"/>
        <v>18.086904761904762</v>
      </c>
    </row>
    <row r="6" spans="1:4" ht="15.75" thickBot="1" x14ac:dyDescent="0.3">
      <c r="A6" s="39" t="s">
        <v>21</v>
      </c>
      <c r="B6" s="40" t="s">
        <v>58</v>
      </c>
      <c r="C6" s="41">
        <v>70.759523809523813</v>
      </c>
      <c r="D6" s="42">
        <f t="shared" si="0"/>
        <v>17.689880952380953</v>
      </c>
    </row>
    <row r="7" spans="1:4" x14ac:dyDescent="0.25">
      <c r="A7" s="23" t="s">
        <v>61</v>
      </c>
      <c r="B7" s="24" t="s">
        <v>43</v>
      </c>
      <c r="C7" s="35">
        <v>52.291666666666664</v>
      </c>
      <c r="D7" s="36">
        <f t="shared" si="0"/>
        <v>13.072916666666666</v>
      </c>
    </row>
    <row r="8" spans="1:4" x14ac:dyDescent="0.25">
      <c r="A8" s="13" t="s">
        <v>62</v>
      </c>
      <c r="B8" s="4" t="s">
        <v>43</v>
      </c>
      <c r="C8" s="37">
        <v>44.926190476190477</v>
      </c>
      <c r="D8" s="38">
        <f t="shared" si="0"/>
        <v>11.231547619047619</v>
      </c>
    </row>
    <row r="9" spans="1:4" x14ac:dyDescent="0.25">
      <c r="A9" s="13" t="s">
        <v>22</v>
      </c>
      <c r="B9" s="4" t="s">
        <v>43</v>
      </c>
      <c r="C9" s="37">
        <v>18.452380952380953</v>
      </c>
      <c r="D9" s="38">
        <f t="shared" si="0"/>
        <v>4.6130952380952381</v>
      </c>
    </row>
    <row r="10" spans="1:4" x14ac:dyDescent="0.25">
      <c r="A10" s="13" t="s">
        <v>23</v>
      </c>
      <c r="B10" s="4" t="s">
        <v>43</v>
      </c>
      <c r="C10" s="37">
        <v>17.12857142857143</v>
      </c>
      <c r="D10" s="38">
        <f t="shared" si="0"/>
        <v>4.2821428571428575</v>
      </c>
    </row>
    <row r="11" spans="1:4" x14ac:dyDescent="0.25">
      <c r="A11" s="13" t="s">
        <v>63</v>
      </c>
      <c r="B11" s="4" t="s">
        <v>11</v>
      </c>
      <c r="C11" s="37">
        <v>40.991666666666667</v>
      </c>
      <c r="D11" s="38">
        <f t="shared" si="0"/>
        <v>10.247916666666667</v>
      </c>
    </row>
    <row r="12" spans="1:4" ht="15.75" thickBot="1" x14ac:dyDescent="0.3">
      <c r="A12" s="15" t="s">
        <v>64</v>
      </c>
      <c r="B12" s="16" t="s">
        <v>11</v>
      </c>
      <c r="C12" s="43">
        <v>48.764285714285712</v>
      </c>
      <c r="D12" s="44">
        <f t="shared" si="0"/>
        <v>12.191071428571428</v>
      </c>
    </row>
    <row r="13" spans="1:4" x14ac:dyDescent="0.25">
      <c r="A13" s="12" t="s">
        <v>65</v>
      </c>
      <c r="B13" s="45" t="s">
        <v>44</v>
      </c>
      <c r="C13" s="46">
        <v>72.111904761904768</v>
      </c>
      <c r="D13" s="47">
        <f t="shared" si="0"/>
        <v>18.027976190476192</v>
      </c>
    </row>
    <row r="14" spans="1:4" x14ac:dyDescent="0.25">
      <c r="A14" s="13" t="s">
        <v>66</v>
      </c>
      <c r="B14" s="4" t="s">
        <v>44</v>
      </c>
      <c r="C14" s="37">
        <v>70.144047619047626</v>
      </c>
      <c r="D14" s="38">
        <f t="shared" si="0"/>
        <v>17.536011904761907</v>
      </c>
    </row>
    <row r="15" spans="1:4" x14ac:dyDescent="0.25">
      <c r="A15" s="13" t="s">
        <v>29</v>
      </c>
      <c r="B15" s="4" t="s">
        <v>44</v>
      </c>
      <c r="C15" s="37">
        <v>61.907142857142858</v>
      </c>
      <c r="D15" s="38">
        <v>16</v>
      </c>
    </row>
    <row r="16" spans="1:4" x14ac:dyDescent="0.25">
      <c r="A16" s="13" t="s">
        <v>67</v>
      </c>
      <c r="B16" s="4" t="s">
        <v>44</v>
      </c>
      <c r="C16" s="37">
        <v>82.182142857142864</v>
      </c>
      <c r="D16" s="38">
        <f t="shared" si="0"/>
        <v>20.545535714285716</v>
      </c>
    </row>
    <row r="17" spans="1:4" ht="15.75" thickBot="1" x14ac:dyDescent="0.3">
      <c r="A17" s="15" t="s">
        <v>30</v>
      </c>
      <c r="B17" s="16" t="s">
        <v>44</v>
      </c>
      <c r="C17" s="43">
        <v>97.079761904761909</v>
      </c>
      <c r="D17" s="44">
        <f t="shared" si="0"/>
        <v>24.269940476190477</v>
      </c>
    </row>
    <row r="18" spans="1:4" x14ac:dyDescent="0.25">
      <c r="A18" s="23" t="s">
        <v>68</v>
      </c>
      <c r="B18" s="24" t="s">
        <v>17</v>
      </c>
      <c r="C18" s="35">
        <v>46.201190476190476</v>
      </c>
      <c r="D18" s="36">
        <f t="shared" si="0"/>
        <v>11.550297619047619</v>
      </c>
    </row>
    <row r="19" spans="1:4" x14ac:dyDescent="0.25">
      <c r="A19" s="13" t="s">
        <v>69</v>
      </c>
      <c r="B19" s="4" t="s">
        <v>17</v>
      </c>
      <c r="C19" s="37">
        <v>45.877380952380953</v>
      </c>
      <c r="D19" s="38">
        <f t="shared" si="0"/>
        <v>11.469345238095238</v>
      </c>
    </row>
    <row r="20" spans="1:4" x14ac:dyDescent="0.25">
      <c r="A20" s="13" t="s">
        <v>70</v>
      </c>
      <c r="B20" s="4" t="s">
        <v>17</v>
      </c>
      <c r="C20" s="37">
        <v>13.829761904761904</v>
      </c>
      <c r="D20" s="38">
        <f t="shared" si="0"/>
        <v>3.457440476190476</v>
      </c>
    </row>
    <row r="21" spans="1:4" x14ac:dyDescent="0.25">
      <c r="A21" s="13" t="s">
        <v>71</v>
      </c>
      <c r="B21" s="4" t="s">
        <v>17</v>
      </c>
      <c r="C21" s="37">
        <v>26.975000000000001</v>
      </c>
      <c r="D21" s="38">
        <f t="shared" si="0"/>
        <v>6.7437500000000004</v>
      </c>
    </row>
    <row r="22" spans="1:4" x14ac:dyDescent="0.25">
      <c r="A22" s="13" t="s">
        <v>72</v>
      </c>
      <c r="B22" s="4" t="s">
        <v>17</v>
      </c>
      <c r="C22" s="37">
        <v>15.041666666666666</v>
      </c>
      <c r="D22" s="38">
        <f t="shared" si="0"/>
        <v>3.7604166666666665</v>
      </c>
    </row>
    <row r="23" spans="1:4" x14ac:dyDescent="0.25">
      <c r="A23" s="39" t="s">
        <v>73</v>
      </c>
      <c r="B23" s="40" t="s">
        <v>17</v>
      </c>
      <c r="C23" s="41">
        <v>22.95</v>
      </c>
      <c r="D23" s="42">
        <f t="shared" si="0"/>
        <v>5.7374999999999998</v>
      </c>
    </row>
    <row r="24" spans="1:4" x14ac:dyDescent="0.25">
      <c r="A24" s="13" t="s">
        <v>45</v>
      </c>
      <c r="B24" s="4" t="s">
        <v>17</v>
      </c>
      <c r="C24" s="37">
        <v>75.7</v>
      </c>
      <c r="D24" s="38">
        <f>C24/4</f>
        <v>18.925000000000001</v>
      </c>
    </row>
    <row r="25" spans="1:4" ht="15.75" thickBot="1" x14ac:dyDescent="0.3">
      <c r="A25" s="15" t="s">
        <v>46</v>
      </c>
      <c r="B25" s="16" t="s">
        <v>17</v>
      </c>
      <c r="C25" s="43">
        <v>62.3</v>
      </c>
      <c r="D25" s="44">
        <f t="shared" si="0"/>
        <v>15.574999999999999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"/>
  <sheetViews>
    <sheetView tabSelected="1" topLeftCell="C1" workbookViewId="0">
      <selection activeCell="E15" sqref="E15"/>
    </sheetView>
  </sheetViews>
  <sheetFormatPr defaultRowHeight="15" x14ac:dyDescent="0.25"/>
  <cols>
    <col min="1" max="1" width="22.85546875" style="1" bestFit="1" customWidth="1"/>
    <col min="2" max="2" width="22.85546875" style="1" customWidth="1"/>
    <col min="3" max="4" width="14.85546875" style="1" customWidth="1"/>
    <col min="5" max="5" width="31.28515625" style="1" bestFit="1" customWidth="1"/>
    <col min="6" max="6" width="14.7109375" style="1" customWidth="1"/>
    <col min="7" max="7" width="23" style="1" customWidth="1"/>
    <col min="8" max="8" width="18.7109375" style="1" customWidth="1"/>
    <col min="9" max="9" width="20.42578125" style="1" customWidth="1"/>
    <col min="10" max="10" width="30.28515625" style="1" bestFit="1" customWidth="1"/>
    <col min="11" max="16384" width="9.140625" style="1"/>
  </cols>
  <sheetData>
    <row r="1" spans="1:11" s="2" customFormat="1" ht="30.75" thickBot="1" x14ac:dyDescent="0.3">
      <c r="A1" s="8" t="s">
        <v>0</v>
      </c>
      <c r="B1" s="20" t="s">
        <v>41</v>
      </c>
      <c r="C1" s="9" t="s">
        <v>49</v>
      </c>
      <c r="D1" s="9" t="s">
        <v>50</v>
      </c>
      <c r="E1" s="9" t="s">
        <v>26</v>
      </c>
      <c r="F1" s="9" t="s">
        <v>51</v>
      </c>
      <c r="G1" s="9" t="s">
        <v>53</v>
      </c>
      <c r="H1" s="9" t="s">
        <v>52</v>
      </c>
      <c r="I1" s="10" t="s">
        <v>1</v>
      </c>
      <c r="J1" s="11" t="s">
        <v>10</v>
      </c>
    </row>
    <row r="2" spans="1:11" x14ac:dyDescent="0.25">
      <c r="A2" s="12" t="s">
        <v>28</v>
      </c>
      <c r="B2" s="21" t="s">
        <v>42</v>
      </c>
      <c r="C2" s="23" t="s">
        <v>20</v>
      </c>
      <c r="D2" s="24" t="s">
        <v>21</v>
      </c>
      <c r="E2" s="25" t="s">
        <v>2</v>
      </c>
      <c r="F2" s="24" t="s">
        <v>3</v>
      </c>
      <c r="G2" s="26">
        <v>1</v>
      </c>
      <c r="H2" s="24" t="s">
        <v>7</v>
      </c>
      <c r="I2" s="24" t="s">
        <v>4</v>
      </c>
      <c r="J2" s="27" t="s">
        <v>11</v>
      </c>
    </row>
    <row r="3" spans="1:11" x14ac:dyDescent="0.25">
      <c r="A3" s="13" t="s">
        <v>28</v>
      </c>
      <c r="B3" s="22" t="s">
        <v>42</v>
      </c>
      <c r="C3" s="13" t="s">
        <v>20</v>
      </c>
      <c r="D3" s="4" t="s">
        <v>21</v>
      </c>
      <c r="E3" s="5" t="s">
        <v>5</v>
      </c>
      <c r="F3" s="4" t="s">
        <v>3</v>
      </c>
      <c r="G3" s="4" t="s">
        <v>6</v>
      </c>
      <c r="H3" s="4" t="s">
        <v>8</v>
      </c>
      <c r="I3" s="4" t="s">
        <v>16</v>
      </c>
      <c r="J3" s="14" t="s">
        <v>12</v>
      </c>
    </row>
    <row r="4" spans="1:11" x14ac:dyDescent="0.25">
      <c r="A4" s="13" t="s">
        <v>9</v>
      </c>
      <c r="B4" s="22" t="s">
        <v>43</v>
      </c>
      <c r="C4" s="13" t="s">
        <v>22</v>
      </c>
      <c r="D4" s="4" t="s">
        <v>23</v>
      </c>
      <c r="E4" s="5" t="s">
        <v>14</v>
      </c>
      <c r="F4" s="4" t="s">
        <v>7</v>
      </c>
      <c r="G4" s="6">
        <v>1</v>
      </c>
      <c r="H4" s="4" t="s">
        <v>15</v>
      </c>
      <c r="I4" s="7" t="s">
        <v>33</v>
      </c>
      <c r="J4" s="14" t="s">
        <v>13</v>
      </c>
    </row>
    <row r="5" spans="1:11" x14ac:dyDescent="0.25">
      <c r="A5" s="13" t="s">
        <v>17</v>
      </c>
      <c r="B5" s="22" t="s">
        <v>17</v>
      </c>
      <c r="C5" s="13" t="s">
        <v>24</v>
      </c>
      <c r="D5" s="4" t="s">
        <v>25</v>
      </c>
      <c r="E5" s="7" t="s">
        <v>47</v>
      </c>
      <c r="F5" s="4" t="s">
        <v>18</v>
      </c>
      <c r="G5" s="6">
        <v>1</v>
      </c>
      <c r="H5" s="4" t="s">
        <v>19</v>
      </c>
      <c r="I5" s="7" t="s">
        <v>32</v>
      </c>
      <c r="J5" s="14" t="s">
        <v>11</v>
      </c>
      <c r="K5" s="3"/>
    </row>
    <row r="6" spans="1:11" x14ac:dyDescent="0.25">
      <c r="A6" s="13" t="s">
        <v>17</v>
      </c>
      <c r="B6" s="22" t="s">
        <v>17</v>
      </c>
      <c r="C6" s="29" t="s">
        <v>46</v>
      </c>
      <c r="D6" s="7" t="s">
        <v>45</v>
      </c>
      <c r="E6" s="7" t="s">
        <v>37</v>
      </c>
      <c r="F6" s="7" t="s">
        <v>34</v>
      </c>
      <c r="G6" s="30">
        <v>1</v>
      </c>
      <c r="H6" s="7" t="s">
        <v>35</v>
      </c>
      <c r="I6" s="7" t="s">
        <v>36</v>
      </c>
      <c r="J6" s="14" t="s">
        <v>11</v>
      </c>
      <c r="K6" s="3"/>
    </row>
    <row r="7" spans="1:11" x14ac:dyDescent="0.25">
      <c r="A7" s="13" t="s">
        <v>17</v>
      </c>
      <c r="B7" s="22" t="s">
        <v>17</v>
      </c>
      <c r="C7" s="29" t="s">
        <v>45</v>
      </c>
      <c r="D7" s="7" t="s">
        <v>46</v>
      </c>
      <c r="E7" s="7" t="s">
        <v>48</v>
      </c>
      <c r="F7" s="7" t="s">
        <v>38</v>
      </c>
      <c r="G7" s="30">
        <v>1</v>
      </c>
      <c r="H7" s="7" t="s">
        <v>39</v>
      </c>
      <c r="I7" s="7" t="s">
        <v>40</v>
      </c>
      <c r="J7" s="31" t="s">
        <v>11</v>
      </c>
      <c r="K7" s="3"/>
    </row>
    <row r="8" spans="1:11" ht="30.75" thickBot="1" x14ac:dyDescent="0.3">
      <c r="A8" s="13" t="s">
        <v>27</v>
      </c>
      <c r="B8" s="22" t="s">
        <v>44</v>
      </c>
      <c r="C8" s="15" t="s">
        <v>29</v>
      </c>
      <c r="D8" s="16" t="s">
        <v>30</v>
      </c>
      <c r="E8" s="28" t="s">
        <v>31</v>
      </c>
      <c r="F8" s="16" t="s">
        <v>34</v>
      </c>
      <c r="G8" s="17">
        <v>1</v>
      </c>
      <c r="H8" s="16" t="s">
        <v>35</v>
      </c>
      <c r="I8" s="18" t="s">
        <v>36</v>
      </c>
      <c r="J8" s="19" t="s">
        <v>11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2"/>
  <sheetViews>
    <sheetView workbookViewId="0">
      <selection activeCell="F17" sqref="F17"/>
    </sheetView>
  </sheetViews>
  <sheetFormatPr defaultRowHeight="15" x14ac:dyDescent="0.25"/>
  <cols>
    <col min="1" max="1" width="59" customWidth="1"/>
    <col min="2" max="2" width="15.85546875" customWidth="1"/>
    <col min="3" max="3" width="13.85546875" bestFit="1" customWidth="1"/>
    <col min="4" max="4" width="12.7109375" bestFit="1" customWidth="1"/>
    <col min="5" max="8" width="13.85546875" customWidth="1"/>
    <col min="9" max="9" width="13.85546875" bestFit="1" customWidth="1"/>
    <col min="10" max="10" width="12.7109375" bestFit="1" customWidth="1"/>
  </cols>
  <sheetData>
    <row r="1" spans="1:10" ht="15.75" thickBot="1" x14ac:dyDescent="0.3">
      <c r="A1" s="159" t="s">
        <v>74</v>
      </c>
      <c r="B1" s="161" t="s">
        <v>75</v>
      </c>
      <c r="C1" s="157" t="s">
        <v>76</v>
      </c>
      <c r="D1" s="158"/>
      <c r="E1" s="157" t="s">
        <v>77</v>
      </c>
      <c r="F1" s="158"/>
      <c r="G1" s="157" t="s">
        <v>78</v>
      </c>
      <c r="H1" s="158"/>
      <c r="I1" s="157" t="s">
        <v>79</v>
      </c>
      <c r="J1" s="158"/>
    </row>
    <row r="2" spans="1:10" ht="15.75" thickBot="1" x14ac:dyDescent="0.3">
      <c r="A2" s="160"/>
      <c r="B2" s="162"/>
      <c r="C2" s="48" t="s">
        <v>80</v>
      </c>
      <c r="D2" s="49" t="s">
        <v>81</v>
      </c>
      <c r="E2" s="48" t="s">
        <v>80</v>
      </c>
      <c r="F2" s="49" t="s">
        <v>81</v>
      </c>
      <c r="G2" s="48" t="s">
        <v>80</v>
      </c>
      <c r="H2" s="49" t="s">
        <v>81</v>
      </c>
      <c r="I2" s="48" t="s">
        <v>80</v>
      </c>
      <c r="J2" s="50" t="s">
        <v>81</v>
      </c>
    </row>
    <row r="3" spans="1:10" x14ac:dyDescent="0.25">
      <c r="A3" s="51" t="s">
        <v>61</v>
      </c>
      <c r="B3" s="52">
        <v>52.291666666666664</v>
      </c>
      <c r="C3" s="53">
        <v>29948183170</v>
      </c>
      <c r="D3" s="54">
        <v>1281412750</v>
      </c>
      <c r="E3" s="53"/>
      <c r="F3" s="54"/>
      <c r="G3" s="53"/>
      <c r="H3" s="54"/>
      <c r="I3" s="55"/>
      <c r="J3" s="54"/>
    </row>
    <row r="4" spans="1:10" x14ac:dyDescent="0.25">
      <c r="A4" s="56" t="s">
        <v>62</v>
      </c>
      <c r="B4" s="57">
        <v>44.926190476190477</v>
      </c>
      <c r="C4" s="58">
        <v>25448931588</v>
      </c>
      <c r="D4" s="59">
        <v>1174683160</v>
      </c>
      <c r="E4" s="58"/>
      <c r="F4" s="59"/>
      <c r="G4" s="58"/>
      <c r="H4" s="59"/>
      <c r="I4" s="60"/>
      <c r="J4" s="59"/>
    </row>
    <row r="5" spans="1:10" x14ac:dyDescent="0.25">
      <c r="A5" s="56" t="s">
        <v>22</v>
      </c>
      <c r="B5" s="57">
        <v>18.452380952380953</v>
      </c>
      <c r="C5" s="58">
        <v>10493079318</v>
      </c>
      <c r="D5" s="59">
        <v>1188347048</v>
      </c>
      <c r="E5" s="58"/>
      <c r="F5" s="59"/>
      <c r="G5" s="58"/>
      <c r="H5" s="59"/>
      <c r="I5" s="60"/>
      <c r="J5" s="59"/>
    </row>
    <row r="6" spans="1:10" ht="15.75" thickBot="1" x14ac:dyDescent="0.3">
      <c r="A6" s="61" t="s">
        <v>82</v>
      </c>
      <c r="B6" s="62">
        <v>17.12857142857143</v>
      </c>
      <c r="C6" s="63">
        <v>10146641527</v>
      </c>
      <c r="D6" s="64">
        <v>1169387041</v>
      </c>
      <c r="E6" s="63"/>
      <c r="F6" s="64"/>
      <c r="G6" s="63"/>
      <c r="H6" s="64"/>
      <c r="I6" s="65"/>
      <c r="J6" s="64"/>
    </row>
    <row r="7" spans="1:10" ht="15.75" thickBot="1" x14ac:dyDescent="0.3">
      <c r="A7" s="66" t="s">
        <v>83</v>
      </c>
      <c r="B7" s="66"/>
      <c r="C7" s="67">
        <v>1090216832</v>
      </c>
      <c r="D7" s="68">
        <v>272280833</v>
      </c>
      <c r="E7" s="67">
        <v>675713142</v>
      </c>
      <c r="F7" s="68">
        <v>97643496</v>
      </c>
      <c r="G7" s="67">
        <v>183694728</v>
      </c>
      <c r="H7" s="68">
        <v>5775446</v>
      </c>
      <c r="I7" s="69">
        <v>492018414</v>
      </c>
      <c r="J7" s="68">
        <v>91868050</v>
      </c>
    </row>
    <row r="8" spans="1:10" x14ac:dyDescent="0.25">
      <c r="A8" s="70" t="s">
        <v>84</v>
      </c>
      <c r="B8" s="70"/>
      <c r="C8" s="71"/>
      <c r="D8" s="72"/>
      <c r="E8" s="71"/>
      <c r="F8" s="72"/>
      <c r="G8" s="71"/>
      <c r="H8" s="72"/>
      <c r="I8" s="73">
        <v>195954466</v>
      </c>
      <c r="J8" s="74">
        <v>38573330</v>
      </c>
    </row>
    <row r="9" spans="1:10" x14ac:dyDescent="0.25">
      <c r="A9" s="75" t="s">
        <v>85</v>
      </c>
      <c r="B9" s="75"/>
      <c r="C9" s="76"/>
      <c r="D9" s="77"/>
      <c r="E9" s="76"/>
      <c r="F9" s="77"/>
      <c r="G9" s="76"/>
      <c r="H9" s="77"/>
      <c r="I9" s="78">
        <v>140961787</v>
      </c>
      <c r="J9" s="79">
        <v>28018939</v>
      </c>
    </row>
    <row r="10" spans="1:10" x14ac:dyDescent="0.25">
      <c r="A10" s="75" t="s">
        <v>86</v>
      </c>
      <c r="B10" s="75"/>
      <c r="C10" s="76"/>
      <c r="D10" s="77"/>
      <c r="E10" s="76"/>
      <c r="F10" s="77"/>
      <c r="G10" s="76"/>
      <c r="H10" s="77"/>
      <c r="I10" s="78">
        <v>145940007</v>
      </c>
      <c r="J10" s="79">
        <v>24478799</v>
      </c>
    </row>
    <row r="11" spans="1:10" x14ac:dyDescent="0.25">
      <c r="A11" s="80" t="s">
        <v>87</v>
      </c>
      <c r="B11" s="80"/>
      <c r="C11" s="76"/>
      <c r="D11" s="77"/>
      <c r="E11" s="76"/>
      <c r="F11" s="77"/>
      <c r="G11" s="76"/>
      <c r="H11" s="77"/>
      <c r="I11" s="78">
        <v>9162154</v>
      </c>
      <c r="J11" s="79">
        <v>796982</v>
      </c>
    </row>
    <row r="12" spans="1:10" ht="30.75" thickBot="1" x14ac:dyDescent="0.3">
      <c r="A12" s="81" t="s">
        <v>88</v>
      </c>
      <c r="B12" s="81"/>
      <c r="C12" s="15"/>
      <c r="D12" s="19"/>
      <c r="E12" s="15"/>
      <c r="F12" s="19"/>
      <c r="G12" s="15"/>
      <c r="H12" s="19"/>
      <c r="I12" s="82">
        <v>88818285</v>
      </c>
      <c r="J12" s="83">
        <v>17440189</v>
      </c>
    </row>
  </sheetData>
  <mergeCells count="6">
    <mergeCell ref="I1:J1"/>
    <mergeCell ref="A1:A2"/>
    <mergeCell ref="B1:B2"/>
    <mergeCell ref="C1:D1"/>
    <mergeCell ref="E1:F1"/>
    <mergeCell ref="G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7"/>
  <sheetViews>
    <sheetView workbookViewId="0">
      <selection activeCell="A20" sqref="A20"/>
    </sheetView>
  </sheetViews>
  <sheetFormatPr defaultRowHeight="15" x14ac:dyDescent="0.25"/>
  <cols>
    <col min="1" max="1" width="70.28515625" bestFit="1" customWidth="1"/>
    <col min="2" max="2" width="12.7109375" bestFit="1" customWidth="1"/>
    <col min="3" max="6" width="13.85546875" customWidth="1"/>
    <col min="7" max="7" width="13.85546875" bestFit="1" customWidth="1"/>
    <col min="8" max="8" width="12.7109375" bestFit="1" customWidth="1"/>
    <col min="9" max="9" width="11.140625" bestFit="1" customWidth="1"/>
    <col min="10" max="10" width="10.140625" bestFit="1" customWidth="1"/>
  </cols>
  <sheetData>
    <row r="1" spans="1:10" ht="15.75" thickBot="1" x14ac:dyDescent="0.3">
      <c r="A1" s="159" t="s">
        <v>74</v>
      </c>
      <c r="B1" s="161" t="s">
        <v>75</v>
      </c>
      <c r="C1" s="157" t="s">
        <v>76</v>
      </c>
      <c r="D1" s="158"/>
      <c r="E1" s="157" t="s">
        <v>89</v>
      </c>
      <c r="F1" s="158"/>
      <c r="G1" s="157" t="s">
        <v>90</v>
      </c>
      <c r="H1" s="158"/>
      <c r="I1" s="157" t="s">
        <v>91</v>
      </c>
      <c r="J1" s="158"/>
    </row>
    <row r="2" spans="1:10" ht="15.75" thickBot="1" x14ac:dyDescent="0.3">
      <c r="A2" s="160"/>
      <c r="B2" s="162"/>
      <c r="C2" s="48" t="s">
        <v>80</v>
      </c>
      <c r="D2" s="49" t="s">
        <v>81</v>
      </c>
      <c r="E2" s="48" t="s">
        <v>80</v>
      </c>
      <c r="F2" s="49" t="s">
        <v>81</v>
      </c>
      <c r="G2" s="48" t="s">
        <v>80</v>
      </c>
      <c r="H2" s="49" t="s">
        <v>81</v>
      </c>
      <c r="I2" s="48" t="s">
        <v>80</v>
      </c>
      <c r="J2" s="50" t="s">
        <v>81</v>
      </c>
    </row>
    <row r="3" spans="1:10" x14ac:dyDescent="0.25">
      <c r="A3" s="56" t="s">
        <v>57</v>
      </c>
      <c r="B3" s="52">
        <v>54.619667142857146</v>
      </c>
      <c r="C3" s="53">
        <v>31502530422</v>
      </c>
      <c r="D3" s="54">
        <v>1242813158</v>
      </c>
      <c r="E3" s="53"/>
      <c r="F3" s="54"/>
      <c r="G3" s="53"/>
      <c r="H3" s="54"/>
      <c r="I3" s="53"/>
      <c r="J3" s="54"/>
    </row>
    <row r="4" spans="1:10" x14ac:dyDescent="0.25">
      <c r="A4" s="56" t="s">
        <v>59</v>
      </c>
      <c r="B4" s="52">
        <v>45.294992499999999</v>
      </c>
      <c r="C4" s="58">
        <v>25943022966</v>
      </c>
      <c r="D4" s="59">
        <v>1146690264</v>
      </c>
      <c r="E4" s="58"/>
      <c r="F4" s="59"/>
      <c r="G4" s="58"/>
      <c r="H4" s="59"/>
      <c r="I4" s="58"/>
      <c r="J4" s="59"/>
    </row>
    <row r="5" spans="1:10" x14ac:dyDescent="0.25">
      <c r="A5" s="56" t="s">
        <v>60</v>
      </c>
      <c r="B5" s="52">
        <v>42.297169285714283</v>
      </c>
      <c r="C5" s="58">
        <v>23932587315</v>
      </c>
      <c r="D5" s="59">
        <v>1214501915</v>
      </c>
      <c r="E5" s="58"/>
      <c r="F5" s="59"/>
      <c r="G5" s="58"/>
      <c r="H5" s="59"/>
      <c r="I5" s="58"/>
      <c r="J5" s="59"/>
    </row>
    <row r="6" spans="1:10" x14ac:dyDescent="0.25">
      <c r="A6" s="56" t="s">
        <v>92</v>
      </c>
      <c r="B6" s="57">
        <v>71.867932142857143</v>
      </c>
      <c r="C6" s="58">
        <v>41428149069</v>
      </c>
      <c r="D6" s="59">
        <v>1721548685</v>
      </c>
      <c r="E6" s="58"/>
      <c r="F6" s="59"/>
      <c r="G6" s="58"/>
      <c r="H6" s="59"/>
      <c r="I6" s="58"/>
      <c r="J6" s="59"/>
    </row>
    <row r="7" spans="1:10" ht="15.75" thickBot="1" x14ac:dyDescent="0.3">
      <c r="A7" s="61" t="s">
        <v>21</v>
      </c>
      <c r="B7" s="62">
        <v>70.289451428571425</v>
      </c>
      <c r="C7" s="63">
        <v>40376923151</v>
      </c>
      <c r="D7" s="64">
        <v>1678413810</v>
      </c>
      <c r="E7" s="63"/>
      <c r="F7" s="64"/>
      <c r="G7" s="63"/>
      <c r="H7" s="64"/>
      <c r="I7" s="63"/>
      <c r="J7" s="64"/>
    </row>
    <row r="8" spans="1:10" ht="15.75" thickBot="1" x14ac:dyDescent="0.3">
      <c r="A8" s="66" t="s">
        <v>93</v>
      </c>
      <c r="B8" s="84"/>
      <c r="C8" s="67">
        <v>718151348</v>
      </c>
      <c r="D8" s="68">
        <v>197803897</v>
      </c>
      <c r="E8" s="67">
        <v>282225600</v>
      </c>
      <c r="F8" s="68">
        <v>32765207</v>
      </c>
      <c r="G8" s="67">
        <v>15154373</v>
      </c>
      <c r="H8" s="68">
        <v>581512</v>
      </c>
      <c r="I8" s="67">
        <v>267071227</v>
      </c>
      <c r="J8" s="68">
        <v>32183695</v>
      </c>
    </row>
    <row r="9" spans="1:10" x14ac:dyDescent="0.25">
      <c r="A9" s="70" t="s">
        <v>94</v>
      </c>
      <c r="B9" s="85"/>
      <c r="C9" s="86"/>
      <c r="D9" s="87"/>
      <c r="E9" s="86"/>
      <c r="F9" s="87"/>
      <c r="G9" s="86"/>
      <c r="H9" s="87"/>
      <c r="I9" s="53">
        <v>56498581</v>
      </c>
      <c r="J9" s="54">
        <v>7561764</v>
      </c>
    </row>
    <row r="10" spans="1:10" x14ac:dyDescent="0.25">
      <c r="A10" s="70" t="s">
        <v>95</v>
      </c>
      <c r="B10" s="85"/>
      <c r="C10" s="86"/>
      <c r="D10" s="87"/>
      <c r="E10" s="86"/>
      <c r="F10" s="87"/>
      <c r="G10" s="86"/>
      <c r="H10" s="87"/>
      <c r="I10" s="53">
        <v>47325905</v>
      </c>
      <c r="J10" s="54">
        <v>6292869</v>
      </c>
    </row>
    <row r="11" spans="1:10" x14ac:dyDescent="0.25">
      <c r="A11" s="70" t="s">
        <v>96</v>
      </c>
      <c r="B11" s="85"/>
      <c r="C11" s="86"/>
      <c r="D11" s="87"/>
      <c r="E11" s="86"/>
      <c r="F11" s="87"/>
      <c r="G11" s="86"/>
      <c r="H11" s="87"/>
      <c r="I11" s="53">
        <v>48978404</v>
      </c>
      <c r="J11" s="54">
        <v>5934080</v>
      </c>
    </row>
    <row r="12" spans="1:10" x14ac:dyDescent="0.25">
      <c r="A12" s="70" t="s">
        <v>97</v>
      </c>
      <c r="B12" s="85"/>
      <c r="C12" s="86"/>
      <c r="D12" s="87"/>
      <c r="E12" s="86"/>
      <c r="F12" s="87"/>
      <c r="G12" s="86"/>
      <c r="H12" s="87"/>
      <c r="I12" s="53">
        <v>91213480</v>
      </c>
      <c r="J12" s="54">
        <v>9799966</v>
      </c>
    </row>
    <row r="13" spans="1:10" x14ac:dyDescent="0.25">
      <c r="A13" s="70" t="s">
        <v>98</v>
      </c>
      <c r="B13" s="85"/>
      <c r="C13" s="86"/>
      <c r="D13" s="87"/>
      <c r="E13" s="86"/>
      <c r="F13" s="87"/>
      <c r="G13" s="86"/>
      <c r="H13" s="87"/>
      <c r="I13" s="53">
        <v>8186650</v>
      </c>
      <c r="J13" s="54">
        <v>864080</v>
      </c>
    </row>
    <row r="14" spans="1:10" x14ac:dyDescent="0.25">
      <c r="A14" s="70" t="s">
        <v>99</v>
      </c>
      <c r="B14" s="85"/>
      <c r="C14" s="86"/>
      <c r="D14" s="87"/>
      <c r="E14" s="86"/>
      <c r="F14" s="87"/>
      <c r="G14" s="86"/>
      <c r="H14" s="87"/>
      <c r="I14" s="53">
        <v>6382726</v>
      </c>
      <c r="J14" s="54">
        <v>695111</v>
      </c>
    </row>
    <row r="15" spans="1:10" x14ac:dyDescent="0.25">
      <c r="A15" s="75" t="s">
        <v>100</v>
      </c>
      <c r="B15" s="88"/>
      <c r="C15" s="89"/>
      <c r="D15" s="90"/>
      <c r="E15" s="89"/>
      <c r="F15" s="90"/>
      <c r="G15" s="89"/>
      <c r="H15" s="90"/>
      <c r="I15" s="58">
        <v>4104880</v>
      </c>
      <c r="J15" s="59">
        <v>407407</v>
      </c>
    </row>
    <row r="16" spans="1:10" x14ac:dyDescent="0.25">
      <c r="A16" s="80" t="s">
        <v>101</v>
      </c>
      <c r="B16" s="91"/>
      <c r="C16" s="92"/>
      <c r="D16" s="93"/>
      <c r="E16" s="92"/>
      <c r="F16" s="93"/>
      <c r="G16" s="92"/>
      <c r="H16" s="93"/>
      <c r="I16" s="63">
        <v>4380601</v>
      </c>
      <c r="J16" s="64">
        <v>628418</v>
      </c>
    </row>
    <row r="17" spans="1:10" ht="15.75" thickBot="1" x14ac:dyDescent="0.3">
      <c r="A17" s="81" t="s">
        <v>134</v>
      </c>
      <c r="B17" s="94"/>
      <c r="C17" s="15"/>
      <c r="D17" s="19"/>
      <c r="E17" s="15"/>
      <c r="F17" s="19"/>
      <c r="G17" s="15"/>
      <c r="H17" s="19"/>
      <c r="I17" s="95">
        <v>28794943</v>
      </c>
      <c r="J17" s="83">
        <v>3533028</v>
      </c>
    </row>
  </sheetData>
  <mergeCells count="6">
    <mergeCell ref="I1:J1"/>
    <mergeCell ref="A1:A2"/>
    <mergeCell ref="B1:B2"/>
    <mergeCell ref="C1:D1"/>
    <mergeCell ref="E1:F1"/>
    <mergeCell ref="G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28"/>
  <sheetViews>
    <sheetView workbookViewId="0">
      <selection activeCell="K29" sqref="K29"/>
    </sheetView>
  </sheetViews>
  <sheetFormatPr defaultRowHeight="15" x14ac:dyDescent="0.25"/>
  <cols>
    <col min="1" max="1" width="73.7109375" bestFit="1" customWidth="1"/>
    <col min="2" max="2" width="12.140625" customWidth="1"/>
    <col min="3" max="4" width="13.85546875" bestFit="1" customWidth="1"/>
    <col min="5" max="6" width="13.85546875" customWidth="1"/>
    <col min="7" max="8" width="11.140625" customWidth="1"/>
    <col min="9" max="10" width="10.140625" customWidth="1"/>
    <col min="11" max="12" width="10.140625" bestFit="1" customWidth="1"/>
    <col min="13" max="14" width="10.140625" customWidth="1"/>
    <col min="15" max="16" width="10.140625" bestFit="1" customWidth="1"/>
    <col min="17" max="19" width="11.140625" bestFit="1" customWidth="1"/>
    <col min="20" max="20" width="10.140625" bestFit="1" customWidth="1"/>
  </cols>
  <sheetData>
    <row r="1" spans="1:20" ht="15.75" thickBot="1" x14ac:dyDescent="0.3">
      <c r="A1" s="165" t="s">
        <v>74</v>
      </c>
      <c r="B1" s="161" t="s">
        <v>75</v>
      </c>
      <c r="C1" s="163" t="s">
        <v>76</v>
      </c>
      <c r="D1" s="164"/>
      <c r="E1" s="163" t="s">
        <v>102</v>
      </c>
      <c r="F1" s="164"/>
      <c r="G1" s="163" t="s">
        <v>103</v>
      </c>
      <c r="H1" s="164"/>
      <c r="I1" s="163" t="s">
        <v>104</v>
      </c>
      <c r="J1" s="164"/>
      <c r="K1" s="167" t="s">
        <v>105</v>
      </c>
      <c r="L1" s="164"/>
      <c r="M1" s="163" t="s">
        <v>106</v>
      </c>
      <c r="N1" s="164"/>
      <c r="O1" s="163" t="s">
        <v>107</v>
      </c>
      <c r="P1" s="164"/>
      <c r="Q1" s="163" t="s">
        <v>108</v>
      </c>
      <c r="R1" s="164"/>
      <c r="S1" s="163" t="s">
        <v>109</v>
      </c>
      <c r="T1" s="164"/>
    </row>
    <row r="2" spans="1:20" ht="15.75" thickBot="1" x14ac:dyDescent="0.3">
      <c r="A2" s="166"/>
      <c r="B2" s="162"/>
      <c r="C2" s="48" t="s">
        <v>80</v>
      </c>
      <c r="D2" s="50" t="s">
        <v>81</v>
      </c>
      <c r="E2" s="48" t="s">
        <v>80</v>
      </c>
      <c r="F2" s="96" t="s">
        <v>81</v>
      </c>
      <c r="G2" s="48" t="s">
        <v>80</v>
      </c>
      <c r="H2" s="50" t="s">
        <v>81</v>
      </c>
      <c r="I2" s="48" t="s">
        <v>80</v>
      </c>
      <c r="J2" s="50" t="s">
        <v>81</v>
      </c>
      <c r="K2" s="97" t="s">
        <v>80</v>
      </c>
      <c r="L2" s="50" t="s">
        <v>81</v>
      </c>
      <c r="M2" s="48" t="s">
        <v>80</v>
      </c>
      <c r="N2" s="50" t="s">
        <v>81</v>
      </c>
      <c r="O2" s="48" t="s">
        <v>80</v>
      </c>
      <c r="P2" s="50" t="s">
        <v>81</v>
      </c>
      <c r="Q2" s="48" t="s">
        <v>80</v>
      </c>
      <c r="R2" s="50" t="s">
        <v>81</v>
      </c>
      <c r="S2" s="48" t="s">
        <v>80</v>
      </c>
      <c r="T2" s="50" t="s">
        <v>81</v>
      </c>
    </row>
    <row r="3" spans="1:20" x14ac:dyDescent="0.25">
      <c r="A3" s="98" t="s">
        <v>68</v>
      </c>
      <c r="B3" s="99">
        <v>46.201190476190476</v>
      </c>
      <c r="C3" s="100">
        <v>25330506223</v>
      </c>
      <c r="D3" s="74">
        <v>1361153003</v>
      </c>
      <c r="E3" s="100"/>
      <c r="F3" s="101"/>
      <c r="G3" s="86"/>
      <c r="H3" s="87"/>
      <c r="I3" s="86"/>
      <c r="J3" s="87"/>
      <c r="K3" s="102"/>
      <c r="L3" s="87"/>
      <c r="M3" s="86"/>
      <c r="N3" s="87"/>
      <c r="O3" s="86"/>
      <c r="P3" s="87"/>
      <c r="Q3" s="86"/>
      <c r="R3" s="87"/>
      <c r="S3" s="86"/>
      <c r="T3" s="87"/>
    </row>
    <row r="4" spans="1:20" x14ac:dyDescent="0.25">
      <c r="A4" s="98" t="s">
        <v>69</v>
      </c>
      <c r="B4" s="103">
        <v>45.877380952380953</v>
      </c>
      <c r="C4" s="104">
        <v>25931311166</v>
      </c>
      <c r="D4" s="79">
        <v>1185528984</v>
      </c>
      <c r="E4" s="104"/>
      <c r="F4" s="105"/>
      <c r="G4" s="89"/>
      <c r="H4" s="90"/>
      <c r="I4" s="89"/>
      <c r="J4" s="90"/>
      <c r="K4" s="106"/>
      <c r="L4" s="90"/>
      <c r="M4" s="89"/>
      <c r="N4" s="90"/>
      <c r="O4" s="89"/>
      <c r="P4" s="90"/>
      <c r="Q4" s="89"/>
      <c r="R4" s="90"/>
      <c r="S4" s="89"/>
      <c r="T4" s="90"/>
    </row>
    <row r="5" spans="1:20" x14ac:dyDescent="0.25">
      <c r="A5" s="98" t="s">
        <v>110</v>
      </c>
      <c r="B5" s="103">
        <v>40.804761904761904</v>
      </c>
      <c r="C5" s="104">
        <v>22410502219</v>
      </c>
      <c r="D5" s="79">
        <v>1360044274</v>
      </c>
      <c r="E5" s="104"/>
      <c r="F5" s="105"/>
      <c r="G5" s="89"/>
      <c r="H5" s="90"/>
      <c r="I5" s="89"/>
      <c r="J5" s="90"/>
      <c r="K5" s="106"/>
      <c r="L5" s="90"/>
      <c r="M5" s="89"/>
      <c r="N5" s="90"/>
      <c r="O5" s="89"/>
      <c r="P5" s="90"/>
      <c r="Q5" s="89"/>
      <c r="R5" s="90"/>
      <c r="S5" s="89"/>
      <c r="T5" s="90"/>
    </row>
    <row r="6" spans="1:20" x14ac:dyDescent="0.25">
      <c r="A6" s="98" t="s">
        <v>111</v>
      </c>
      <c r="B6" s="103">
        <v>37.991666666666667</v>
      </c>
      <c r="C6" s="104">
        <v>22348893232</v>
      </c>
      <c r="D6" s="79">
        <v>1352749879</v>
      </c>
      <c r="E6" s="104"/>
      <c r="F6" s="105"/>
      <c r="G6" s="89"/>
      <c r="H6" s="90"/>
      <c r="I6" s="89"/>
      <c r="J6" s="90"/>
      <c r="K6" s="106"/>
      <c r="L6" s="90"/>
      <c r="M6" s="89"/>
      <c r="N6" s="90"/>
      <c r="O6" s="89"/>
      <c r="P6" s="90"/>
      <c r="Q6" s="89"/>
      <c r="R6" s="90"/>
      <c r="S6" s="89"/>
      <c r="T6" s="90"/>
    </row>
    <row r="7" spans="1:20" x14ac:dyDescent="0.25">
      <c r="A7" s="107" t="s">
        <v>112</v>
      </c>
      <c r="B7" s="99">
        <v>75.7</v>
      </c>
      <c r="C7" s="100">
        <v>47309410717</v>
      </c>
      <c r="D7" s="74">
        <v>1625543482</v>
      </c>
      <c r="E7" s="100"/>
      <c r="F7" s="101"/>
      <c r="G7" s="86"/>
      <c r="H7" s="87"/>
      <c r="I7" s="86"/>
      <c r="J7" s="87"/>
      <c r="K7" s="102"/>
      <c r="L7" s="87"/>
      <c r="M7" s="86"/>
      <c r="N7" s="87"/>
      <c r="O7" s="86"/>
      <c r="P7" s="87"/>
      <c r="Q7" s="86"/>
      <c r="R7" s="87"/>
      <c r="S7" s="86"/>
      <c r="T7" s="87"/>
    </row>
    <row r="8" spans="1:20" ht="15.75" thickBot="1" x14ac:dyDescent="0.3">
      <c r="A8" s="108" t="s">
        <v>113</v>
      </c>
      <c r="B8" s="109">
        <v>62.3</v>
      </c>
      <c r="C8" s="110">
        <v>39343809415</v>
      </c>
      <c r="D8" s="111">
        <v>1566824272</v>
      </c>
      <c r="E8" s="110"/>
      <c r="F8" s="112"/>
      <c r="G8" s="113"/>
      <c r="H8" s="114"/>
      <c r="I8" s="113"/>
      <c r="J8" s="114"/>
      <c r="K8" s="115"/>
      <c r="L8" s="114"/>
      <c r="M8" s="113"/>
      <c r="N8" s="114"/>
      <c r="O8" s="113"/>
      <c r="P8" s="114"/>
      <c r="Q8" s="113"/>
      <c r="R8" s="114"/>
      <c r="S8" s="113"/>
      <c r="T8" s="114"/>
    </row>
    <row r="9" spans="1:20" ht="15.75" thickBot="1" x14ac:dyDescent="0.3">
      <c r="A9" s="116" t="s">
        <v>114</v>
      </c>
      <c r="B9" s="117"/>
      <c r="C9" s="118">
        <v>487747788</v>
      </c>
      <c r="D9" s="119">
        <v>131308751</v>
      </c>
      <c r="E9" s="118"/>
      <c r="F9" s="120"/>
      <c r="G9" s="118">
        <v>68315496</v>
      </c>
      <c r="H9" s="119">
        <v>6257111</v>
      </c>
      <c r="I9" s="118">
        <v>63050</v>
      </c>
      <c r="J9" s="119">
        <v>1122</v>
      </c>
      <c r="K9" s="121">
        <v>68252446</v>
      </c>
      <c r="L9" s="119">
        <v>6255989</v>
      </c>
      <c r="M9" s="118"/>
      <c r="N9" s="119"/>
      <c r="O9" s="118"/>
      <c r="P9" s="119"/>
      <c r="Q9" s="118"/>
      <c r="R9" s="119"/>
      <c r="S9" s="118"/>
      <c r="T9" s="119"/>
    </row>
    <row r="10" spans="1:20" x14ac:dyDescent="0.25">
      <c r="A10" s="107" t="s">
        <v>115</v>
      </c>
      <c r="B10" s="122"/>
      <c r="C10" s="100"/>
      <c r="D10" s="74"/>
      <c r="E10" s="73"/>
      <c r="F10" s="101"/>
      <c r="G10" s="100"/>
      <c r="H10" s="74"/>
      <c r="I10" s="100"/>
      <c r="J10" s="74"/>
      <c r="K10" s="73">
        <v>23416270</v>
      </c>
      <c r="L10" s="74">
        <v>2222171</v>
      </c>
      <c r="M10" s="100"/>
      <c r="N10" s="74"/>
      <c r="O10" s="100"/>
      <c r="P10" s="74"/>
      <c r="Q10" s="100"/>
      <c r="R10" s="74"/>
      <c r="S10" s="100"/>
      <c r="T10" s="74"/>
    </row>
    <row r="11" spans="1:20" x14ac:dyDescent="0.25">
      <c r="A11" s="98" t="s">
        <v>116</v>
      </c>
      <c r="B11" s="123"/>
      <c r="C11" s="104"/>
      <c r="D11" s="79"/>
      <c r="E11" s="78"/>
      <c r="F11" s="105"/>
      <c r="G11" s="104"/>
      <c r="H11" s="79"/>
      <c r="I11" s="104"/>
      <c r="J11" s="79"/>
      <c r="K11" s="78">
        <v>27826831</v>
      </c>
      <c r="L11" s="79">
        <v>2626263</v>
      </c>
      <c r="M11" s="104"/>
      <c r="N11" s="79"/>
      <c r="O11" s="104"/>
      <c r="P11" s="79"/>
      <c r="Q11" s="104"/>
      <c r="R11" s="79"/>
      <c r="S11" s="104"/>
      <c r="T11" s="79"/>
    </row>
    <row r="12" spans="1:20" x14ac:dyDescent="0.25">
      <c r="A12" s="98" t="s">
        <v>117</v>
      </c>
      <c r="B12" s="123"/>
      <c r="C12" s="104"/>
      <c r="D12" s="79"/>
      <c r="E12" s="78"/>
      <c r="F12" s="105"/>
      <c r="G12" s="104"/>
      <c r="H12" s="79"/>
      <c r="I12" s="104"/>
      <c r="J12" s="79"/>
      <c r="K12" s="78">
        <v>455576</v>
      </c>
      <c r="L12" s="79">
        <v>43789</v>
      </c>
      <c r="M12" s="104"/>
      <c r="N12" s="79"/>
      <c r="O12" s="104"/>
      <c r="P12" s="79"/>
      <c r="Q12" s="104"/>
      <c r="R12" s="79"/>
      <c r="S12" s="104"/>
      <c r="T12" s="79"/>
    </row>
    <row r="13" spans="1:20" ht="15.75" thickBot="1" x14ac:dyDescent="0.3">
      <c r="A13" s="98" t="s">
        <v>118</v>
      </c>
      <c r="B13" s="123"/>
      <c r="C13" s="104"/>
      <c r="D13" s="79"/>
      <c r="E13" s="78"/>
      <c r="F13" s="105"/>
      <c r="G13" s="104"/>
      <c r="H13" s="79"/>
      <c r="I13" s="104"/>
      <c r="J13" s="79"/>
      <c r="K13" s="78">
        <v>16553769</v>
      </c>
      <c r="L13" s="79">
        <v>1363766</v>
      </c>
      <c r="M13" s="104"/>
      <c r="N13" s="79"/>
      <c r="O13" s="104"/>
      <c r="P13" s="79"/>
      <c r="Q13" s="104"/>
      <c r="R13" s="79"/>
      <c r="S13" s="104"/>
      <c r="T13" s="79"/>
    </row>
    <row r="14" spans="1:20" ht="15.75" thickBot="1" x14ac:dyDescent="0.3">
      <c r="A14" s="124" t="s">
        <v>119</v>
      </c>
      <c r="B14" s="125"/>
      <c r="C14" s="126"/>
      <c r="D14" s="127"/>
      <c r="E14" s="128"/>
      <c r="F14" s="129"/>
      <c r="G14" s="118">
        <v>267802002</v>
      </c>
      <c r="H14" s="119">
        <v>10512103</v>
      </c>
      <c r="I14" s="126"/>
      <c r="J14" s="127"/>
      <c r="K14" s="128"/>
      <c r="L14" s="127"/>
      <c r="M14" s="126"/>
      <c r="N14" s="127"/>
      <c r="O14" s="126"/>
      <c r="P14" s="127"/>
      <c r="Q14" s="118">
        <v>141379833</v>
      </c>
      <c r="R14" s="119">
        <v>12726</v>
      </c>
      <c r="S14" s="118">
        <v>126422169</v>
      </c>
      <c r="T14" s="119">
        <v>10499377</v>
      </c>
    </row>
    <row r="15" spans="1:20" x14ac:dyDescent="0.25">
      <c r="A15" s="130" t="s">
        <v>120</v>
      </c>
      <c r="B15" s="131"/>
      <c r="C15" s="71"/>
      <c r="D15" s="72"/>
      <c r="E15" s="132"/>
      <c r="F15" s="133"/>
      <c r="G15" s="71"/>
      <c r="H15" s="72"/>
      <c r="I15" s="71"/>
      <c r="J15" s="72"/>
      <c r="K15" s="132"/>
      <c r="L15" s="72"/>
      <c r="M15" s="71"/>
      <c r="N15" s="72"/>
      <c r="O15" s="71"/>
      <c r="P15" s="72"/>
      <c r="Q15" s="71"/>
      <c r="R15" s="72"/>
      <c r="S15" s="100">
        <v>54581220</v>
      </c>
      <c r="T15" s="74">
        <v>4583482</v>
      </c>
    </row>
    <row r="16" spans="1:20" x14ac:dyDescent="0.25">
      <c r="A16" s="134" t="s">
        <v>121</v>
      </c>
      <c r="B16" s="135"/>
      <c r="C16" s="76"/>
      <c r="D16" s="77"/>
      <c r="E16" s="136"/>
      <c r="F16" s="137"/>
      <c r="G16" s="76"/>
      <c r="H16" s="77"/>
      <c r="I16" s="76"/>
      <c r="J16" s="77"/>
      <c r="K16" s="136"/>
      <c r="L16" s="77"/>
      <c r="M16" s="76"/>
      <c r="N16" s="77"/>
      <c r="O16" s="76"/>
      <c r="P16" s="77"/>
      <c r="Q16" s="76"/>
      <c r="R16" s="77"/>
      <c r="S16" s="104">
        <v>58413012</v>
      </c>
      <c r="T16" s="79">
        <v>4856252</v>
      </c>
    </row>
    <row r="17" spans="1:20" x14ac:dyDescent="0.25">
      <c r="A17" s="134" t="s">
        <v>122</v>
      </c>
      <c r="B17" s="135"/>
      <c r="C17" s="76"/>
      <c r="D17" s="77"/>
      <c r="E17" s="136"/>
      <c r="F17" s="137"/>
      <c r="G17" s="76"/>
      <c r="H17" s="77"/>
      <c r="I17" s="76"/>
      <c r="J17" s="77"/>
      <c r="K17" s="136"/>
      <c r="L17" s="77"/>
      <c r="M17" s="76"/>
      <c r="N17" s="77"/>
      <c r="O17" s="76"/>
      <c r="P17" s="77"/>
      <c r="Q17" s="76"/>
      <c r="R17" s="77"/>
      <c r="S17" s="104">
        <v>5802967</v>
      </c>
      <c r="T17" s="79">
        <v>400510</v>
      </c>
    </row>
    <row r="18" spans="1:20" ht="15.75" thickBot="1" x14ac:dyDescent="0.3">
      <c r="A18" s="138" t="s">
        <v>123</v>
      </c>
      <c r="B18" s="139"/>
      <c r="C18" s="140"/>
      <c r="D18" s="141"/>
      <c r="E18" s="142"/>
      <c r="F18" s="143"/>
      <c r="G18" s="140"/>
      <c r="H18" s="141"/>
      <c r="I18" s="140"/>
      <c r="J18" s="141"/>
      <c r="K18" s="142"/>
      <c r="L18" s="141"/>
      <c r="M18" s="140"/>
      <c r="N18" s="141"/>
      <c r="O18" s="140"/>
      <c r="P18" s="141"/>
      <c r="Q18" s="140"/>
      <c r="R18" s="141"/>
      <c r="S18" s="144">
        <v>7624970</v>
      </c>
      <c r="T18" s="145">
        <v>659133</v>
      </c>
    </row>
    <row r="19" spans="1:20" ht="15.75" thickBot="1" x14ac:dyDescent="0.3">
      <c r="A19" s="146" t="s">
        <v>124</v>
      </c>
      <c r="B19" s="125"/>
      <c r="C19" s="118">
        <v>524627507</v>
      </c>
      <c r="D19" s="120">
        <v>164959621</v>
      </c>
      <c r="E19" s="118">
        <v>116147268</v>
      </c>
      <c r="F19" s="147">
        <v>8309748</v>
      </c>
      <c r="G19" s="126"/>
      <c r="H19" s="127"/>
      <c r="I19" s="126"/>
      <c r="J19" s="127"/>
      <c r="K19" s="128"/>
      <c r="L19" s="127"/>
      <c r="M19" s="118">
        <v>29486198</v>
      </c>
      <c r="N19" s="147">
        <v>15432</v>
      </c>
      <c r="O19" s="118">
        <v>86661070</v>
      </c>
      <c r="P19" s="119">
        <v>8294316</v>
      </c>
      <c r="Q19" s="118"/>
      <c r="R19" s="147"/>
      <c r="S19" s="118"/>
      <c r="T19" s="119"/>
    </row>
    <row r="20" spans="1:20" x14ac:dyDescent="0.25">
      <c r="A20" s="130" t="s">
        <v>125</v>
      </c>
      <c r="B20" s="131"/>
      <c r="C20" s="71"/>
      <c r="D20" s="72"/>
      <c r="E20" s="132"/>
      <c r="F20" s="133"/>
      <c r="G20" s="71"/>
      <c r="H20" s="72"/>
      <c r="I20" s="71"/>
      <c r="J20" s="72"/>
      <c r="K20" s="132"/>
      <c r="L20" s="72"/>
      <c r="M20" s="71"/>
      <c r="N20" s="72"/>
      <c r="O20" s="100">
        <v>46178573</v>
      </c>
      <c r="P20" s="74">
        <v>4506608</v>
      </c>
      <c r="Q20" s="71"/>
      <c r="R20" s="72"/>
      <c r="S20" s="100"/>
      <c r="T20" s="74"/>
    </row>
    <row r="21" spans="1:20" x14ac:dyDescent="0.25">
      <c r="A21" s="134" t="s">
        <v>126</v>
      </c>
      <c r="B21" s="135"/>
      <c r="C21" s="76"/>
      <c r="D21" s="77"/>
      <c r="E21" s="136"/>
      <c r="F21" s="137"/>
      <c r="G21" s="76"/>
      <c r="H21" s="77"/>
      <c r="I21" s="76"/>
      <c r="J21" s="77"/>
      <c r="K21" s="136"/>
      <c r="L21" s="77"/>
      <c r="M21" s="76"/>
      <c r="N21" s="77"/>
      <c r="O21" s="104">
        <v>30768884</v>
      </c>
      <c r="P21" s="79">
        <v>2944978</v>
      </c>
      <c r="Q21" s="76"/>
      <c r="R21" s="77"/>
      <c r="S21" s="104"/>
      <c r="T21" s="79"/>
    </row>
    <row r="22" spans="1:20" x14ac:dyDescent="0.25">
      <c r="A22" s="134" t="s">
        <v>127</v>
      </c>
      <c r="B22" s="135"/>
      <c r="C22" s="76"/>
      <c r="D22" s="77"/>
      <c r="E22" s="136"/>
      <c r="F22" s="137"/>
      <c r="G22" s="76"/>
      <c r="H22" s="77"/>
      <c r="I22" s="76"/>
      <c r="J22" s="77"/>
      <c r="K22" s="136"/>
      <c r="L22" s="77"/>
      <c r="M22" s="76"/>
      <c r="N22" s="77"/>
      <c r="O22" s="104">
        <v>4648671</v>
      </c>
      <c r="P22" s="79">
        <v>454880</v>
      </c>
      <c r="Q22" s="76"/>
      <c r="R22" s="77"/>
      <c r="S22" s="104"/>
      <c r="T22" s="79"/>
    </row>
    <row r="23" spans="1:20" ht="15.75" thickBot="1" x14ac:dyDescent="0.3">
      <c r="A23" s="138" t="s">
        <v>128</v>
      </c>
      <c r="B23" s="139"/>
      <c r="C23" s="140"/>
      <c r="D23" s="141"/>
      <c r="E23" s="142"/>
      <c r="F23" s="143"/>
      <c r="G23" s="140"/>
      <c r="H23" s="141"/>
      <c r="I23" s="140"/>
      <c r="J23" s="141"/>
      <c r="K23" s="142"/>
      <c r="L23" s="141"/>
      <c r="M23" s="140"/>
      <c r="N23" s="141"/>
      <c r="O23" s="144">
        <v>5064942</v>
      </c>
      <c r="P23" s="145">
        <v>387850</v>
      </c>
      <c r="Q23" s="140"/>
      <c r="R23" s="141"/>
      <c r="S23" s="144"/>
      <c r="T23" s="145"/>
    </row>
    <row r="28" spans="1:20" x14ac:dyDescent="0.25">
      <c r="Q28" s="148"/>
      <c r="R28" s="148"/>
    </row>
  </sheetData>
  <mergeCells count="11">
    <mergeCell ref="K1:L1"/>
    <mergeCell ref="M1:N1"/>
    <mergeCell ref="O1:P1"/>
    <mergeCell ref="Q1:R1"/>
    <mergeCell ref="S1:T1"/>
    <mergeCell ref="I1:J1"/>
    <mergeCell ref="A1:A2"/>
    <mergeCell ref="B1:B2"/>
    <mergeCell ref="C1:D1"/>
    <mergeCell ref="E1:F1"/>
    <mergeCell ref="G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1"/>
  <sheetViews>
    <sheetView workbookViewId="0">
      <selection activeCell="E13" sqref="E13"/>
    </sheetView>
  </sheetViews>
  <sheetFormatPr defaultRowHeight="15" x14ac:dyDescent="0.25"/>
  <cols>
    <col min="1" max="1" width="48.28515625" bestFit="1" customWidth="1"/>
    <col min="2" max="2" width="17.28515625" bestFit="1" customWidth="1"/>
    <col min="3" max="4" width="13.85546875" bestFit="1" customWidth="1"/>
    <col min="5" max="5" width="12.7109375" bestFit="1" customWidth="1"/>
    <col min="6" max="6" width="13.85546875" bestFit="1" customWidth="1"/>
    <col min="7" max="7" width="12.7109375" bestFit="1" customWidth="1"/>
    <col min="8" max="8" width="13.85546875" bestFit="1" customWidth="1"/>
    <col min="9" max="9" width="12.7109375" bestFit="1" customWidth="1"/>
    <col min="10" max="10" width="13.85546875" bestFit="1" customWidth="1"/>
  </cols>
  <sheetData>
    <row r="1" spans="1:10" ht="15.75" thickBot="1" x14ac:dyDescent="0.3">
      <c r="A1" s="159" t="s">
        <v>74</v>
      </c>
      <c r="B1" s="161" t="s">
        <v>75</v>
      </c>
      <c r="C1" s="157" t="s">
        <v>76</v>
      </c>
      <c r="D1" s="168"/>
      <c r="E1" s="157" t="s">
        <v>102</v>
      </c>
      <c r="F1" s="168"/>
      <c r="G1" s="157" t="s">
        <v>106</v>
      </c>
      <c r="H1" s="168"/>
      <c r="I1" s="157" t="s">
        <v>107</v>
      </c>
      <c r="J1" s="168"/>
    </row>
    <row r="2" spans="1:10" ht="15.75" thickBot="1" x14ac:dyDescent="0.3">
      <c r="A2" s="160"/>
      <c r="B2" s="162"/>
      <c r="C2" s="48" t="s">
        <v>80</v>
      </c>
      <c r="D2" s="49" t="s">
        <v>81</v>
      </c>
      <c r="E2" s="48" t="s">
        <v>80</v>
      </c>
      <c r="F2" s="49" t="s">
        <v>81</v>
      </c>
      <c r="G2" s="48" t="s">
        <v>80</v>
      </c>
      <c r="H2" s="49" t="s">
        <v>81</v>
      </c>
      <c r="I2" s="48" t="s">
        <v>80</v>
      </c>
      <c r="J2" s="49" t="s">
        <v>81</v>
      </c>
    </row>
    <row r="3" spans="1:10" x14ac:dyDescent="0.25">
      <c r="A3" s="98" t="s">
        <v>65</v>
      </c>
      <c r="B3" s="149">
        <v>72.111904761904768</v>
      </c>
      <c r="C3" s="100">
        <v>39570998887</v>
      </c>
      <c r="D3" s="74">
        <v>1290783436</v>
      </c>
      <c r="E3" s="100"/>
      <c r="F3" s="74"/>
      <c r="G3" s="100"/>
      <c r="H3" s="74"/>
      <c r="I3" s="73"/>
      <c r="J3" s="74"/>
    </row>
    <row r="4" spans="1:10" x14ac:dyDescent="0.25">
      <c r="A4" s="98" t="s">
        <v>66</v>
      </c>
      <c r="B4" s="150">
        <v>70.144047619047626</v>
      </c>
      <c r="C4" s="104">
        <v>39107207158</v>
      </c>
      <c r="D4" s="79">
        <v>1241668053</v>
      </c>
      <c r="E4" s="104"/>
      <c r="F4" s="79"/>
      <c r="G4" s="104"/>
      <c r="H4" s="79"/>
      <c r="I4" s="78"/>
      <c r="J4" s="79"/>
    </row>
    <row r="5" spans="1:10" x14ac:dyDescent="0.25">
      <c r="A5" s="98" t="s">
        <v>29</v>
      </c>
      <c r="B5" s="150">
        <v>61.907142857142858</v>
      </c>
      <c r="C5" s="104">
        <v>34475435516</v>
      </c>
      <c r="D5" s="79">
        <v>1601951563</v>
      </c>
      <c r="E5" s="104"/>
      <c r="F5" s="79"/>
      <c r="G5" s="104"/>
      <c r="H5" s="79"/>
      <c r="I5" s="78"/>
      <c r="J5" s="79"/>
    </row>
    <row r="6" spans="1:10" ht="15.75" thickBot="1" x14ac:dyDescent="0.3">
      <c r="A6" s="98" t="s">
        <v>30</v>
      </c>
      <c r="B6" s="150">
        <v>97.079761904761909</v>
      </c>
      <c r="C6" s="104">
        <v>54371843695</v>
      </c>
      <c r="D6" s="79">
        <v>1701984136</v>
      </c>
      <c r="E6" s="104"/>
      <c r="F6" s="79"/>
      <c r="G6" s="104"/>
      <c r="H6" s="79"/>
      <c r="I6" s="78"/>
      <c r="J6" s="79"/>
    </row>
    <row r="7" spans="1:10" ht="15.75" thickBot="1" x14ac:dyDescent="0.3">
      <c r="A7" s="116" t="s">
        <v>129</v>
      </c>
      <c r="B7" s="151"/>
      <c r="C7" s="118">
        <v>267119031</v>
      </c>
      <c r="D7" s="119">
        <v>93595047</v>
      </c>
      <c r="E7" s="118">
        <v>31397824</v>
      </c>
      <c r="F7" s="119">
        <v>2854063</v>
      </c>
      <c r="G7" s="118">
        <v>4541650</v>
      </c>
      <c r="H7" s="119">
        <v>2596</v>
      </c>
      <c r="I7" s="121">
        <v>26856174</v>
      </c>
      <c r="J7" s="119">
        <v>2851467</v>
      </c>
    </row>
    <row r="8" spans="1:10" x14ac:dyDescent="0.25">
      <c r="A8" s="107" t="s">
        <v>130</v>
      </c>
      <c r="B8" s="85"/>
      <c r="C8" s="86"/>
      <c r="D8" s="87"/>
      <c r="E8" s="86"/>
      <c r="F8" s="87"/>
      <c r="G8" s="86"/>
      <c r="H8" s="87"/>
      <c r="I8" s="73">
        <v>2821771</v>
      </c>
      <c r="J8" s="74">
        <v>299892</v>
      </c>
    </row>
    <row r="9" spans="1:10" x14ac:dyDescent="0.25">
      <c r="A9" s="98" t="s">
        <v>131</v>
      </c>
      <c r="B9" s="88"/>
      <c r="C9" s="89"/>
      <c r="D9" s="90"/>
      <c r="E9" s="89"/>
      <c r="F9" s="90"/>
      <c r="G9" s="89"/>
      <c r="H9" s="90"/>
      <c r="I9" s="78">
        <v>7346760</v>
      </c>
      <c r="J9" s="79">
        <v>788048</v>
      </c>
    </row>
    <row r="10" spans="1:10" x14ac:dyDescent="0.25">
      <c r="A10" s="98" t="s">
        <v>132</v>
      </c>
      <c r="B10" s="88"/>
      <c r="C10" s="89"/>
      <c r="D10" s="90"/>
      <c r="E10" s="89"/>
      <c r="F10" s="90"/>
      <c r="G10" s="89"/>
      <c r="H10" s="90"/>
      <c r="I10" s="78">
        <v>4292701</v>
      </c>
      <c r="J10" s="79">
        <v>442561</v>
      </c>
    </row>
    <row r="11" spans="1:10" ht="15.75" thickBot="1" x14ac:dyDescent="0.3">
      <c r="A11" s="152" t="s">
        <v>133</v>
      </c>
      <c r="B11" s="153"/>
      <c r="C11" s="154"/>
      <c r="D11" s="155"/>
      <c r="E11" s="154"/>
      <c r="F11" s="155"/>
      <c r="G11" s="154"/>
      <c r="H11" s="155"/>
      <c r="I11" s="156">
        <v>12394942</v>
      </c>
      <c r="J11" s="145">
        <v>1320966</v>
      </c>
    </row>
  </sheetData>
  <mergeCells count="6">
    <mergeCell ref="I1:J1"/>
    <mergeCell ref="A1:A2"/>
    <mergeCell ref="B1:B2"/>
    <mergeCell ref="C1:D1"/>
    <mergeCell ref="E1:F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Samples sequencing depths</vt:lpstr>
      <vt:lpstr>CoSSA workflows</vt:lpstr>
      <vt:lpstr>k-mer analysis AxV Sen4</vt:lpstr>
      <vt:lpstr>k-mer analysis AxDK Sen5</vt:lpstr>
      <vt:lpstr>k-mer analysis SakaI</vt:lpstr>
      <vt:lpstr>k-mer analysis KxL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2019-11-25T08:48:30Z</dcterms:modified>
</cp:coreProperties>
</file>