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C:\Users\au654036\OneDrive - Aarhus Universitet\POST-DOC\Metabolomics\paper\internal_reviews_5\subbmission_files\"/>
    </mc:Choice>
  </mc:AlternateContent>
  <xr:revisionPtr revIDLastSave="0" documentId="13_ncr:1_{C159FBC3-F064-4B36-8652-08B544DDEA2B}" xr6:coauthVersionLast="47" xr6:coauthVersionMax="47" xr10:uidLastSave="{00000000-0000-0000-0000-000000000000}"/>
  <bookViews>
    <workbookView xWindow="-28920" yWindow="-120" windowWidth="29040" windowHeight="15720" activeTab="1" xr2:uid="{00000000-000D-0000-FFFF-FFFF00000000}"/>
  </bookViews>
  <sheets>
    <sheet name="Abbreviations" sheetId="2" r:id="rId1"/>
    <sheet name="Tables 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79" i="3" l="1"/>
  <c r="H65" i="3"/>
  <c r="H51" i="3"/>
  <c r="H37" i="3"/>
  <c r="H24" i="3"/>
  <c r="H11" i="3"/>
  <c r="F94" i="3"/>
  <c r="F79" i="3"/>
  <c r="F65" i="3"/>
  <c r="F51" i="3"/>
  <c r="F37" i="3"/>
  <c r="F11" i="3"/>
  <c r="D94" i="3"/>
  <c r="D79" i="3"/>
  <c r="D65" i="3"/>
  <c r="D51" i="3"/>
  <c r="D37" i="3"/>
  <c r="D24" i="3"/>
  <c r="D11" i="3"/>
  <c r="B94" i="3"/>
  <c r="B79" i="3"/>
  <c r="B65" i="3"/>
  <c r="B51" i="3"/>
  <c r="B37" i="3"/>
  <c r="B24" i="3"/>
  <c r="B11" i="3"/>
</calcChain>
</file>

<file path=xl/sharedStrings.xml><?xml version="1.0" encoding="utf-8"?>
<sst xmlns="http://schemas.openxmlformats.org/spreadsheetml/2006/main" count="245" uniqueCount="48">
  <si>
    <t>Abbreviations:</t>
  </si>
  <si>
    <t>Var</t>
  </si>
  <si>
    <t>variance</t>
  </si>
  <si>
    <t xml:space="preserve">average diagonal of genomic relationship matrix </t>
  </si>
  <si>
    <t>estimated additive genomic variance</t>
  </si>
  <si>
    <t>estimated variance of line effects</t>
  </si>
  <si>
    <t>estimated metabolomics variance</t>
  </si>
  <si>
    <t>estimated NIR spectra variance</t>
  </si>
  <si>
    <t>estimated variance of genomic additive-by-environment interaction</t>
  </si>
  <si>
    <t>estimated variance of line-by-environment interaction</t>
  </si>
  <si>
    <t>estimated spatial variance</t>
  </si>
  <si>
    <t>estimated residual variance</t>
  </si>
  <si>
    <t xml:space="preserve">Grain yield </t>
  </si>
  <si>
    <t>GBLUP</t>
  </si>
  <si>
    <t>step 1</t>
  </si>
  <si>
    <t>step 2</t>
  </si>
  <si>
    <t>-</t>
  </si>
  <si>
    <t>Protein content</t>
  </si>
  <si>
    <t>Wort viscosity</t>
  </si>
  <si>
    <t xml:space="preserve">β-glucan </t>
  </si>
  <si>
    <t>Extract yield</t>
  </si>
  <si>
    <t>Filttering speed</t>
  </si>
  <si>
    <t>Wort color</t>
  </si>
  <si>
    <t xml:space="preserve">Table S1. </t>
  </si>
  <si>
    <t xml:space="preserve">Table S2. </t>
  </si>
  <si>
    <t>Variance component estimates for protein content</t>
  </si>
  <si>
    <t>Variance component estimates for grain yield</t>
  </si>
  <si>
    <t xml:space="preserve">Variance component estimates for β-glucan </t>
  </si>
  <si>
    <t>Variance component estimates for extract yield</t>
  </si>
  <si>
    <t>Variance component estimates for filttering speed</t>
  </si>
  <si>
    <t>Variance component estimates of wort color</t>
  </si>
  <si>
    <t>Variance component estimates for wort viscosity</t>
  </si>
  <si>
    <t xml:space="preserve">Table S3. </t>
  </si>
  <si>
    <t xml:space="preserve">Table S4. </t>
  </si>
  <si>
    <t xml:space="preserve">Table S5. </t>
  </si>
  <si>
    <t xml:space="preserve">Table S6. </t>
  </si>
  <si>
    <t xml:space="preserve">Table S7. </t>
  </si>
  <si>
    <t>estimated malting group variance</t>
  </si>
  <si>
    <t>SE</t>
  </si>
  <si>
    <t>standard error</t>
  </si>
  <si>
    <t>step 2*</t>
  </si>
  <si>
    <t>MGBLUP-MF</t>
  </si>
  <si>
    <t>MGBLUP-NIR</t>
  </si>
  <si>
    <t>MGBLUP-NIR*</t>
  </si>
  <si>
    <t>*It was not possible to estimate variances in step 2 of MGBLUP-NIR due to NIR variance converged torwars zero in step 1</t>
  </si>
  <si>
    <t>*It was not possible to estimate variances in MGBLUP-NIR for wort color due to variance converging torwars zero in step 1</t>
  </si>
  <si>
    <t>average diagonal of spatial similarity matrix</t>
  </si>
  <si>
    <t>mean of spatial similarity matrix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</si>
</sst>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E+00"/>
  </numFmts>
  <fonts count="4" x14ac:knownFonts="1"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u/>
      <sz val="11"/>
      <color rgb="FF000000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0" fontId="2" fillId="0" borderId="0" xfId="0" applyFont="1"/>
    <xf numFmtId="165" fontId="0" fillId="0" borderId="0" xfId="0" applyNumberFormat="1" applyAlignment="1">
      <alignment horizontal="center"/>
    </xf>
    <xf numFmtId="11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center"/>
    </xf>
    <xf numFmtId="165" fontId="3" fillId="0" borderId="0" xfId="0" applyNumberFormat="1" applyFont="1" applyAlignment="1">
      <alignment horizontal="center"/>
    </xf>
    <xf numFmtId="11" fontId="3" fillId="0" borderId="0" xfId="0" applyNumberFormat="1" applyFont="1" applyAlignment="1">
      <alignment horizontal="center"/>
    </xf>
    <xf numFmtId="16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270126</xdr:colOff>
      <xdr:row>4</xdr:row>
      <xdr:rowOff>7921</xdr:rowOff>
    </xdr:from>
    <xdr:ext cx="153952" cy="152542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00000000-0008-0000-0000-000002000000}"/>
                </a:ext>
              </a:extLst>
            </xdr:cNvPr>
            <xdr:cNvSpPr txBox="1"/>
          </xdr:nvSpPr>
          <xdr:spPr>
            <a:xfrm>
              <a:off x="879726" y="922321"/>
              <a:ext cx="153952" cy="15254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Sup>
                      <m:sSubSupPr>
                        <m:ctrlPr>
                          <a:rPr lang="en-US" sz="900" i="1">
                            <a:latin typeface="Cambria Math" panose="02040503050406030204" pitchFamily="18" charset="0"/>
                          </a:rPr>
                        </m:ctrlPr>
                      </m:sSubSupPr>
                      <m:e>
                        <m:acc>
                          <m:accPr>
                            <m:chr m:val="̂"/>
                            <m:ctrlPr>
                              <a:rPr lang="en-US" sz="900" i="1">
                                <a:latin typeface="Cambria Math" panose="02040503050406030204" pitchFamily="18" charset="0"/>
                              </a:rPr>
                            </m:ctrlPr>
                          </m:accPr>
                          <m:e>
                            <m:r>
                              <a:rPr lang="en-US" sz="90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𝜎</m:t>
                            </m:r>
                          </m:e>
                        </m:acc>
                      </m:e>
                      <m:sub>
                        <m:r>
                          <a:rPr lang="en-US" sz="900" b="0" i="1">
                            <a:latin typeface="Cambria Math" panose="02040503050406030204" pitchFamily="18" charset="0"/>
                          </a:rPr>
                          <m:t>𝑔</m:t>
                        </m:r>
                      </m:sub>
                      <m:sup>
                        <m:r>
                          <a:rPr lang="en-US" sz="900" b="0" i="1">
                            <a:latin typeface="Cambria Math" panose="02040503050406030204" pitchFamily="18" charset="0"/>
                          </a:rPr>
                          <m:t>2</m:t>
                        </m:r>
                      </m:sup>
                    </m:sSubSup>
                  </m:oMath>
                </m:oMathPara>
              </a14:m>
              <a:endParaRPr lang="en-US" sz="900"/>
            </a:p>
          </xdr:txBody>
        </xdr:sp>
      </mc:Choice>
      <mc:Fallback xmlns="">
        <xdr:sp macro="" textlink="">
          <xdr:nvSpPr>
            <xdr:cNvPr id="2" name="TextBox 1"/>
            <xdr:cNvSpPr txBox="1"/>
          </xdr:nvSpPr>
          <xdr:spPr>
            <a:xfrm>
              <a:off x="879726" y="922321"/>
              <a:ext cx="153952" cy="15254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en-US" sz="900" i="0">
                  <a:latin typeface="Cambria Math" panose="02040503050406030204" pitchFamily="18" charset="0"/>
                  <a:ea typeface="Cambria Math" panose="02040503050406030204" pitchFamily="18" charset="0"/>
                </a:rPr>
                <a:t>𝜎 ̂_</a:t>
              </a:r>
              <a:r>
                <a:rPr lang="en-US" sz="900" b="0" i="0">
                  <a:latin typeface="Cambria Math" panose="02040503050406030204" pitchFamily="18" charset="0"/>
                </a:rPr>
                <a:t>𝑔^2</a:t>
              </a:r>
              <a:endParaRPr lang="en-US" sz="900"/>
            </a:p>
          </xdr:txBody>
        </xdr:sp>
      </mc:Fallback>
    </mc:AlternateContent>
    <xdr:clientData/>
  </xdr:oneCellAnchor>
  <xdr:oneCellAnchor>
    <xdr:from>
      <xdr:col>0</xdr:col>
      <xdr:colOff>267090</xdr:colOff>
      <xdr:row>5</xdr:row>
      <xdr:rowOff>24836</xdr:rowOff>
    </xdr:from>
    <xdr:ext cx="153952" cy="147092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" name="TextBox 2">
              <a:extLst>
                <a:ext uri="{FF2B5EF4-FFF2-40B4-BE49-F238E27FC236}">
                  <a16:creationId xmlns:a16="http://schemas.microsoft.com/office/drawing/2014/main" id="{00000000-0008-0000-0000-000003000000}"/>
                </a:ext>
              </a:extLst>
            </xdr:cNvPr>
            <xdr:cNvSpPr txBox="1"/>
          </xdr:nvSpPr>
          <xdr:spPr>
            <a:xfrm>
              <a:off x="876690" y="1122116"/>
              <a:ext cx="153952" cy="14709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Sup>
                      <m:sSubSupPr>
                        <m:ctrlPr>
                          <a:rPr lang="en-US" sz="900" i="1">
                            <a:latin typeface="Cambria Math" panose="02040503050406030204" pitchFamily="18" charset="0"/>
                          </a:rPr>
                        </m:ctrlPr>
                      </m:sSubSupPr>
                      <m:e>
                        <m:acc>
                          <m:accPr>
                            <m:chr m:val="̂"/>
                            <m:ctrlPr>
                              <a:rPr lang="en-US" sz="900" i="1">
                                <a:latin typeface="Cambria Math" panose="02040503050406030204" pitchFamily="18" charset="0"/>
                              </a:rPr>
                            </m:ctrlPr>
                          </m:accPr>
                          <m:e>
                            <m:r>
                              <a:rPr lang="en-US" sz="90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𝜎</m:t>
                            </m:r>
                          </m:e>
                        </m:acc>
                      </m:e>
                      <m:sub>
                        <m:r>
                          <a:rPr lang="en-US" sz="900" b="0" i="1">
                            <a:latin typeface="Cambria Math" panose="02040503050406030204" pitchFamily="18" charset="0"/>
                          </a:rPr>
                          <m:t>𝑙</m:t>
                        </m:r>
                      </m:sub>
                      <m:sup>
                        <m:r>
                          <a:rPr lang="en-US" sz="900" b="0" i="1">
                            <a:latin typeface="Cambria Math" panose="02040503050406030204" pitchFamily="18" charset="0"/>
                          </a:rPr>
                          <m:t>2</m:t>
                        </m:r>
                      </m:sup>
                    </m:sSubSup>
                  </m:oMath>
                </m:oMathPara>
              </a14:m>
              <a:endParaRPr lang="en-US" sz="1000"/>
            </a:p>
          </xdr:txBody>
        </xdr:sp>
      </mc:Choice>
      <mc:Fallback xmlns="">
        <xdr:sp macro="" textlink="">
          <xdr:nvSpPr>
            <xdr:cNvPr id="3" name="TextBox 2"/>
            <xdr:cNvSpPr txBox="1"/>
          </xdr:nvSpPr>
          <xdr:spPr>
            <a:xfrm>
              <a:off x="876690" y="1122116"/>
              <a:ext cx="153952" cy="14709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en-US" sz="900" i="0">
                  <a:latin typeface="Cambria Math" panose="02040503050406030204" pitchFamily="18" charset="0"/>
                  <a:ea typeface="Cambria Math" panose="02040503050406030204" pitchFamily="18" charset="0"/>
                </a:rPr>
                <a:t>𝜎 ̂_</a:t>
              </a:r>
              <a:r>
                <a:rPr lang="en-US" sz="900" b="0" i="0">
                  <a:latin typeface="Cambria Math" panose="02040503050406030204" pitchFamily="18" charset="0"/>
                </a:rPr>
                <a:t>𝑙^2</a:t>
              </a:r>
              <a:endParaRPr lang="en-US" sz="1000"/>
            </a:p>
          </xdr:txBody>
        </xdr:sp>
      </mc:Fallback>
    </mc:AlternateContent>
    <xdr:clientData/>
  </xdr:oneCellAnchor>
  <xdr:oneCellAnchor>
    <xdr:from>
      <xdr:col>0</xdr:col>
      <xdr:colOff>261470</xdr:colOff>
      <xdr:row>10</xdr:row>
      <xdr:rowOff>27548</xdr:rowOff>
    </xdr:from>
    <xdr:ext cx="171009" cy="17081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4" name="TextBox 3">
              <a:extLst>
                <a:ext uri="{FF2B5EF4-FFF2-40B4-BE49-F238E27FC236}">
                  <a16:creationId xmlns:a16="http://schemas.microsoft.com/office/drawing/2014/main" id="{00000000-0008-0000-0000-000004000000}"/>
                </a:ext>
              </a:extLst>
            </xdr:cNvPr>
            <xdr:cNvSpPr txBox="1"/>
          </xdr:nvSpPr>
          <xdr:spPr>
            <a:xfrm>
              <a:off x="871070" y="2039228"/>
              <a:ext cx="171009" cy="17081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Sup>
                      <m:sSubSupPr>
                        <m:ctrlPr>
                          <a:rPr lang="en-US" sz="900" i="1">
                            <a:latin typeface="Cambria Math" panose="02040503050406030204" pitchFamily="18" charset="0"/>
                          </a:rPr>
                        </m:ctrlPr>
                      </m:sSubSupPr>
                      <m:e>
                        <m:acc>
                          <m:accPr>
                            <m:chr m:val="̂"/>
                            <m:ctrlPr>
                              <a:rPr lang="en-US" sz="900" i="1">
                                <a:latin typeface="Cambria Math" panose="02040503050406030204" pitchFamily="18" charset="0"/>
                              </a:rPr>
                            </m:ctrlPr>
                          </m:accPr>
                          <m:e>
                            <m:r>
                              <a:rPr lang="en-US" sz="90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𝜎</m:t>
                            </m:r>
                          </m:e>
                        </m:acc>
                      </m:e>
                      <m:sub>
                        <m:r>
                          <a:rPr lang="en-US" sz="900" b="0" i="1">
                            <a:latin typeface="Cambria Math" panose="02040503050406030204" pitchFamily="18" charset="0"/>
                          </a:rPr>
                          <m:t>𝑠</m:t>
                        </m:r>
                      </m:sub>
                      <m:sup>
                        <m:r>
                          <a:rPr lang="en-US" sz="900" b="0" i="1">
                            <a:latin typeface="Cambria Math" panose="02040503050406030204" pitchFamily="18" charset="0"/>
                          </a:rPr>
                          <m:t>2</m:t>
                        </m:r>
                      </m:sup>
                    </m:sSubSup>
                  </m:oMath>
                </m:oMathPara>
              </a14:m>
              <a:endParaRPr lang="en-US" sz="1000"/>
            </a:p>
          </xdr:txBody>
        </xdr:sp>
      </mc:Choice>
      <mc:Fallback xmlns="">
        <xdr:sp macro="" textlink="">
          <xdr:nvSpPr>
            <xdr:cNvPr id="4" name="TextBox 3"/>
            <xdr:cNvSpPr txBox="1"/>
          </xdr:nvSpPr>
          <xdr:spPr>
            <a:xfrm>
              <a:off x="871070" y="2039228"/>
              <a:ext cx="171009" cy="17081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:r>
                <a:rPr lang="en-US" sz="900" i="0">
                  <a:latin typeface="Cambria Math" panose="02040503050406030204" pitchFamily="18" charset="0"/>
                  <a:ea typeface="Cambria Math" panose="02040503050406030204" pitchFamily="18" charset="0"/>
                </a:rPr>
                <a:t>𝜎 ̂_</a:t>
              </a:r>
              <a:r>
                <a:rPr lang="en-US" sz="900" b="0" i="0">
                  <a:latin typeface="Cambria Math" panose="02040503050406030204" pitchFamily="18" charset="0"/>
                </a:rPr>
                <a:t>𝑠^2</a:t>
              </a:r>
              <a:endParaRPr lang="en-US" sz="1000"/>
            </a:p>
          </xdr:txBody>
        </xdr:sp>
      </mc:Fallback>
    </mc:AlternateContent>
    <xdr:clientData/>
  </xdr:oneCellAnchor>
  <xdr:oneCellAnchor>
    <xdr:from>
      <xdr:col>0</xdr:col>
      <xdr:colOff>257116</xdr:colOff>
      <xdr:row>14</xdr:row>
      <xdr:rowOff>23195</xdr:rowOff>
    </xdr:from>
    <xdr:ext cx="171009" cy="17081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5" name="TextBox 4">
              <a:extLst>
                <a:ext uri="{FF2B5EF4-FFF2-40B4-BE49-F238E27FC236}">
                  <a16:creationId xmlns:a16="http://schemas.microsoft.com/office/drawing/2014/main" id="{00000000-0008-0000-0000-000005000000}"/>
                </a:ext>
              </a:extLst>
            </xdr:cNvPr>
            <xdr:cNvSpPr txBox="1"/>
          </xdr:nvSpPr>
          <xdr:spPr>
            <a:xfrm>
              <a:off x="866716" y="2217755"/>
              <a:ext cx="171009" cy="17081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Sup>
                      <m:sSubSupPr>
                        <m:ctrlPr>
                          <a:rPr lang="en-US" sz="900" i="1">
                            <a:latin typeface="Cambria Math" panose="02040503050406030204" pitchFamily="18" charset="0"/>
                          </a:rPr>
                        </m:ctrlPr>
                      </m:sSubSupPr>
                      <m:e>
                        <m:acc>
                          <m:accPr>
                            <m:chr m:val="̂"/>
                            <m:ctrlPr>
                              <a:rPr lang="en-US" sz="900" i="1">
                                <a:latin typeface="Cambria Math" panose="02040503050406030204" pitchFamily="18" charset="0"/>
                              </a:rPr>
                            </m:ctrlPr>
                          </m:accPr>
                          <m:e>
                            <m:r>
                              <a:rPr lang="en-US" sz="90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𝜎</m:t>
                            </m:r>
                          </m:e>
                        </m:acc>
                      </m:e>
                      <m:sub>
                        <m:r>
                          <a:rPr lang="en-US" sz="900" b="0" i="1">
                            <a:latin typeface="Cambria Math" panose="02040503050406030204" pitchFamily="18" charset="0"/>
                          </a:rPr>
                          <m:t>𝑒</m:t>
                        </m:r>
                      </m:sub>
                      <m:sup>
                        <m:r>
                          <a:rPr lang="en-US" sz="900" b="0" i="1">
                            <a:latin typeface="Cambria Math" panose="02040503050406030204" pitchFamily="18" charset="0"/>
                          </a:rPr>
                          <m:t>2</m:t>
                        </m:r>
                      </m:sup>
                    </m:sSubSup>
                  </m:oMath>
                </m:oMathPara>
              </a14:m>
              <a:endParaRPr lang="en-US" sz="1000"/>
            </a:p>
          </xdr:txBody>
        </xdr:sp>
      </mc:Choice>
      <mc:Fallback xmlns="">
        <xdr:sp macro="" textlink="">
          <xdr:nvSpPr>
            <xdr:cNvPr id="5" name="TextBox 4"/>
            <xdr:cNvSpPr txBox="1"/>
          </xdr:nvSpPr>
          <xdr:spPr>
            <a:xfrm>
              <a:off x="866716" y="2217755"/>
              <a:ext cx="171009" cy="17081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:r>
                <a:rPr lang="en-US" sz="900" i="0">
                  <a:latin typeface="Cambria Math" panose="02040503050406030204" pitchFamily="18" charset="0"/>
                  <a:ea typeface="Cambria Math" panose="02040503050406030204" pitchFamily="18" charset="0"/>
                </a:rPr>
                <a:t>𝜎 ̂_</a:t>
              </a:r>
              <a:r>
                <a:rPr lang="en-US" sz="900" b="0" i="0">
                  <a:latin typeface="Cambria Math" panose="02040503050406030204" pitchFamily="18" charset="0"/>
                </a:rPr>
                <a:t>𝑒^2</a:t>
              </a:r>
              <a:endParaRPr lang="en-US" sz="1000"/>
            </a:p>
          </xdr:txBody>
        </xdr:sp>
      </mc:Fallback>
    </mc:AlternateContent>
    <xdr:clientData/>
  </xdr:oneCellAnchor>
  <xdr:oneCellAnchor>
    <xdr:from>
      <xdr:col>0</xdr:col>
      <xdr:colOff>260133</xdr:colOff>
      <xdr:row>8</xdr:row>
      <xdr:rowOff>238</xdr:rowOff>
    </xdr:from>
    <xdr:ext cx="171457" cy="177293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6" name="TextBox 5">
              <a:extLst>
                <a:ext uri="{FF2B5EF4-FFF2-40B4-BE49-F238E27FC236}">
                  <a16:creationId xmlns:a16="http://schemas.microsoft.com/office/drawing/2014/main" id="{00000000-0008-0000-0000-000006000000}"/>
                </a:ext>
              </a:extLst>
            </xdr:cNvPr>
            <xdr:cNvSpPr txBox="1"/>
          </xdr:nvSpPr>
          <xdr:spPr>
            <a:xfrm>
              <a:off x="869733" y="1646158"/>
              <a:ext cx="171457" cy="17729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Sup>
                      <m:sSubSupPr>
                        <m:ctrlPr>
                          <a:rPr lang="en-US" sz="900" i="1">
                            <a:latin typeface="Cambria Math" panose="02040503050406030204" pitchFamily="18" charset="0"/>
                          </a:rPr>
                        </m:ctrlPr>
                      </m:sSubSupPr>
                      <m:e>
                        <m:acc>
                          <m:accPr>
                            <m:chr m:val="̂"/>
                            <m:ctrlPr>
                              <a:rPr lang="en-US" sz="900" i="1">
                                <a:latin typeface="Cambria Math" panose="02040503050406030204" pitchFamily="18" charset="0"/>
                              </a:rPr>
                            </m:ctrlPr>
                          </m:accPr>
                          <m:e>
                            <m:r>
                              <a:rPr lang="en-US" sz="90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𝜎</m:t>
                            </m:r>
                          </m:e>
                        </m:acc>
                      </m:e>
                      <m:sub>
                        <m:sSub>
                          <m:sSubPr>
                            <m:ctrlPr>
                              <a:rPr lang="en-US" sz="900" i="1">
                                <a:latin typeface="Cambria Math" panose="02040503050406030204" pitchFamily="18" charset="0"/>
                              </a:rPr>
                            </m:ctrlPr>
                          </m:sSubPr>
                          <m:e>
                            <m:r>
                              <a:rPr lang="en-US" sz="900" b="0" i="1">
                                <a:latin typeface="Cambria Math" panose="02040503050406030204" pitchFamily="18" charset="0"/>
                              </a:rPr>
                              <m:t>𝑖</m:t>
                            </m:r>
                          </m:e>
                          <m:sub>
                            <m:r>
                              <a:rPr lang="en-US" sz="900" b="0" i="1">
                                <a:latin typeface="Cambria Math" panose="02040503050406030204" pitchFamily="18" charset="0"/>
                              </a:rPr>
                              <m:t>𝑔</m:t>
                            </m:r>
                          </m:sub>
                        </m:sSub>
                      </m:sub>
                      <m:sup>
                        <m:r>
                          <a:rPr lang="en-US" sz="900" b="0" i="1">
                            <a:latin typeface="Cambria Math" panose="02040503050406030204" pitchFamily="18" charset="0"/>
                          </a:rPr>
                          <m:t>2</m:t>
                        </m:r>
                      </m:sup>
                    </m:sSubSup>
                  </m:oMath>
                </m:oMathPara>
              </a14:m>
              <a:endParaRPr lang="en-US" sz="1050"/>
            </a:p>
          </xdr:txBody>
        </xdr:sp>
      </mc:Choice>
      <mc:Fallback xmlns="">
        <xdr:sp macro="" textlink="">
          <xdr:nvSpPr>
            <xdr:cNvPr id="6" name="TextBox 5"/>
            <xdr:cNvSpPr txBox="1"/>
          </xdr:nvSpPr>
          <xdr:spPr>
            <a:xfrm>
              <a:off x="869733" y="1646158"/>
              <a:ext cx="171457" cy="17729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en-US" sz="900" i="0">
                  <a:latin typeface="Cambria Math" panose="02040503050406030204" pitchFamily="18" charset="0"/>
                  <a:ea typeface="Cambria Math" panose="02040503050406030204" pitchFamily="18" charset="0"/>
                </a:rPr>
                <a:t>𝜎 ̂_(</a:t>
              </a:r>
              <a:r>
                <a:rPr lang="en-US" sz="900" b="0" i="0">
                  <a:latin typeface="Cambria Math" panose="02040503050406030204" pitchFamily="18" charset="0"/>
                </a:rPr>
                <a:t>𝑖_𝑔)^2</a:t>
              </a:r>
              <a:endParaRPr lang="en-US" sz="1050"/>
            </a:p>
          </xdr:txBody>
        </xdr:sp>
      </mc:Fallback>
    </mc:AlternateContent>
    <xdr:clientData/>
  </xdr:oneCellAnchor>
  <xdr:oneCellAnchor>
    <xdr:from>
      <xdr:col>0</xdr:col>
      <xdr:colOff>260133</xdr:colOff>
      <xdr:row>9</xdr:row>
      <xdr:rowOff>13302</xdr:rowOff>
    </xdr:from>
    <xdr:ext cx="153952" cy="163635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7" name="TextBox 6">
              <a:extLst>
                <a:ext uri="{FF2B5EF4-FFF2-40B4-BE49-F238E27FC236}">
                  <a16:creationId xmlns:a16="http://schemas.microsoft.com/office/drawing/2014/main" id="{00000000-0008-0000-0000-000007000000}"/>
                </a:ext>
              </a:extLst>
            </xdr:cNvPr>
            <xdr:cNvSpPr txBox="1"/>
          </xdr:nvSpPr>
          <xdr:spPr>
            <a:xfrm>
              <a:off x="869733" y="1842102"/>
              <a:ext cx="153952" cy="16363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Sup>
                      <m:sSubSupPr>
                        <m:ctrlPr>
                          <a:rPr lang="en-US" sz="900" i="1">
                            <a:latin typeface="Cambria Math" panose="02040503050406030204" pitchFamily="18" charset="0"/>
                          </a:rPr>
                        </m:ctrlPr>
                      </m:sSubSupPr>
                      <m:e>
                        <m:acc>
                          <m:accPr>
                            <m:chr m:val="̂"/>
                            <m:ctrlPr>
                              <a:rPr lang="en-US" sz="900" i="1">
                                <a:latin typeface="Cambria Math" panose="02040503050406030204" pitchFamily="18" charset="0"/>
                              </a:rPr>
                            </m:ctrlPr>
                          </m:accPr>
                          <m:e>
                            <m:r>
                              <a:rPr lang="en-US" sz="90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𝜎</m:t>
                            </m:r>
                          </m:e>
                        </m:acc>
                      </m:e>
                      <m:sub>
                        <m:sSub>
                          <m:sSubPr>
                            <m:ctrlPr>
                              <a:rPr lang="en-US" sz="900" i="1">
                                <a:latin typeface="Cambria Math" panose="02040503050406030204" pitchFamily="18" charset="0"/>
                              </a:rPr>
                            </m:ctrlPr>
                          </m:sSubPr>
                          <m:e>
                            <m:r>
                              <a:rPr lang="en-US" sz="900" b="0" i="1">
                                <a:latin typeface="Cambria Math" panose="02040503050406030204" pitchFamily="18" charset="0"/>
                              </a:rPr>
                              <m:t>𝑖</m:t>
                            </m:r>
                          </m:e>
                          <m:sub>
                            <m:r>
                              <a:rPr lang="en-US" sz="900" b="0" i="1">
                                <a:latin typeface="Cambria Math" panose="02040503050406030204" pitchFamily="18" charset="0"/>
                              </a:rPr>
                              <m:t>𝑙</m:t>
                            </m:r>
                          </m:sub>
                        </m:sSub>
                      </m:sub>
                      <m:sup>
                        <m:r>
                          <a:rPr lang="en-US" sz="900" b="0" i="1">
                            <a:latin typeface="Cambria Math" panose="02040503050406030204" pitchFamily="18" charset="0"/>
                          </a:rPr>
                          <m:t>2</m:t>
                        </m:r>
                      </m:sup>
                    </m:sSubSup>
                  </m:oMath>
                </m:oMathPara>
              </a14:m>
              <a:endParaRPr lang="en-US" sz="1050"/>
            </a:p>
          </xdr:txBody>
        </xdr:sp>
      </mc:Choice>
      <mc:Fallback xmlns="">
        <xdr:sp macro="" textlink="">
          <xdr:nvSpPr>
            <xdr:cNvPr id="7" name="TextBox 6"/>
            <xdr:cNvSpPr txBox="1"/>
          </xdr:nvSpPr>
          <xdr:spPr>
            <a:xfrm>
              <a:off x="869733" y="1842102"/>
              <a:ext cx="153952" cy="16363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en-US" sz="900" i="0">
                  <a:latin typeface="Cambria Math" panose="02040503050406030204" pitchFamily="18" charset="0"/>
                  <a:ea typeface="Cambria Math" panose="02040503050406030204" pitchFamily="18" charset="0"/>
                </a:rPr>
                <a:t>𝜎 ̂_(</a:t>
              </a:r>
              <a:r>
                <a:rPr lang="en-US" sz="900" b="0" i="0">
                  <a:latin typeface="Cambria Math" panose="02040503050406030204" pitchFamily="18" charset="0"/>
                </a:rPr>
                <a:t>𝑖_𝑙)^2</a:t>
              </a:r>
              <a:endParaRPr lang="en-US" sz="1050"/>
            </a:p>
          </xdr:txBody>
        </xdr:sp>
      </mc:Fallback>
    </mc:AlternateContent>
    <xdr:clientData/>
  </xdr:oneCellAnchor>
  <xdr:oneCellAnchor>
    <xdr:from>
      <xdr:col>0</xdr:col>
      <xdr:colOff>76200</xdr:colOff>
      <xdr:row>6</xdr:row>
      <xdr:rowOff>23813</xdr:rowOff>
    </xdr:from>
    <xdr:ext cx="531223" cy="146963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8" name="TextBox 7">
              <a:extLst>
                <a:ext uri="{FF2B5EF4-FFF2-40B4-BE49-F238E27FC236}">
                  <a16:creationId xmlns:a16="http://schemas.microsoft.com/office/drawing/2014/main" id="{00000000-0008-0000-0000-000008000000}"/>
                </a:ext>
              </a:extLst>
            </xdr:cNvPr>
            <xdr:cNvSpPr txBox="1"/>
          </xdr:nvSpPr>
          <xdr:spPr>
            <a:xfrm>
              <a:off x="685800" y="1303973"/>
              <a:ext cx="531223" cy="14696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Sup>
                      <m:sSubSupPr>
                        <m:ctrlPr>
                          <a:rPr lang="en-US" sz="900" i="1">
                            <a:latin typeface="Cambria Math" panose="02040503050406030204" pitchFamily="18" charset="0"/>
                          </a:rPr>
                        </m:ctrlPr>
                      </m:sSubSupPr>
                      <m:e>
                        <m:acc>
                          <m:accPr>
                            <m:chr m:val="̂"/>
                            <m:ctrlPr>
                              <a:rPr lang="en-US" sz="900" i="1">
                                <a:latin typeface="Cambria Math" panose="02040503050406030204" pitchFamily="18" charset="0"/>
                              </a:rPr>
                            </m:ctrlPr>
                          </m:accPr>
                          <m:e>
                            <m:r>
                              <a:rPr lang="en-US" sz="90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𝜎</m:t>
                            </m:r>
                          </m:e>
                        </m:acc>
                      </m:e>
                      <m:sub>
                        <m:r>
                          <a:rPr lang="en-US" sz="900" b="0" i="1">
                            <a:latin typeface="Cambria Math" panose="02040503050406030204" pitchFamily="18" charset="0"/>
                          </a:rPr>
                          <m:t>𝑢</m:t>
                        </m:r>
                      </m:sub>
                      <m:sup>
                        <m:r>
                          <a:rPr lang="en-US" sz="900" b="0" i="1">
                            <a:latin typeface="Cambria Math" panose="02040503050406030204" pitchFamily="18" charset="0"/>
                          </a:rPr>
                          <m:t>2</m:t>
                        </m:r>
                      </m:sup>
                    </m:sSubSup>
                    <m:r>
                      <a:rPr lang="en-US" sz="900" b="0" i="1">
                        <a:latin typeface="Cambria Math" panose="02040503050406030204" pitchFamily="18" charset="0"/>
                      </a:rPr>
                      <m:t> </m:t>
                    </m:r>
                  </m:oMath>
                </m:oMathPara>
              </a14:m>
              <a:endParaRPr lang="en-US" sz="900"/>
            </a:p>
          </xdr:txBody>
        </xdr:sp>
      </mc:Choice>
      <mc:Fallback xmlns="">
        <xdr:sp macro="" textlink="">
          <xdr:nvSpPr>
            <xdr:cNvPr id="8" name="TextBox 7"/>
            <xdr:cNvSpPr txBox="1"/>
          </xdr:nvSpPr>
          <xdr:spPr>
            <a:xfrm>
              <a:off x="685800" y="1303973"/>
              <a:ext cx="531223" cy="14696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n-US" sz="900" i="0">
                  <a:latin typeface="Cambria Math" panose="02040503050406030204" pitchFamily="18" charset="0"/>
                  <a:ea typeface="Cambria Math" panose="02040503050406030204" pitchFamily="18" charset="0"/>
                </a:rPr>
                <a:t>𝜎 ̂_</a:t>
              </a:r>
              <a:r>
                <a:rPr lang="en-US" sz="900" b="0" i="0">
                  <a:latin typeface="Cambria Math" panose="02040503050406030204" pitchFamily="18" charset="0"/>
                </a:rPr>
                <a:t>𝑢^2  </a:t>
              </a:r>
              <a:endParaRPr lang="en-US" sz="900"/>
            </a:p>
          </xdr:txBody>
        </xdr:sp>
      </mc:Fallback>
    </mc:AlternateContent>
    <xdr:clientData/>
  </xdr:oneCellAnchor>
  <xdr:oneCellAnchor>
    <xdr:from>
      <xdr:col>0</xdr:col>
      <xdr:colOff>80962</xdr:colOff>
      <xdr:row>7</xdr:row>
      <xdr:rowOff>4763</xdr:rowOff>
    </xdr:from>
    <xdr:ext cx="531223" cy="146963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9" name="TextBox 8">
              <a:extLst>
                <a:ext uri="{FF2B5EF4-FFF2-40B4-BE49-F238E27FC236}">
                  <a16:creationId xmlns:a16="http://schemas.microsoft.com/office/drawing/2014/main" id="{00000000-0008-0000-0000-000009000000}"/>
                </a:ext>
              </a:extLst>
            </xdr:cNvPr>
            <xdr:cNvSpPr txBox="1"/>
          </xdr:nvSpPr>
          <xdr:spPr>
            <a:xfrm>
              <a:off x="690562" y="1467803"/>
              <a:ext cx="531223" cy="14696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Sup>
                      <m:sSubSupPr>
                        <m:ctrlPr>
                          <a:rPr lang="en-US" sz="900" i="1">
                            <a:latin typeface="Cambria Math" panose="02040503050406030204" pitchFamily="18" charset="0"/>
                          </a:rPr>
                        </m:ctrlPr>
                      </m:sSubSupPr>
                      <m:e>
                        <m:acc>
                          <m:accPr>
                            <m:chr m:val="̂"/>
                            <m:ctrlPr>
                              <a:rPr lang="en-US" sz="900" i="1">
                                <a:latin typeface="Cambria Math" panose="02040503050406030204" pitchFamily="18" charset="0"/>
                              </a:rPr>
                            </m:ctrlPr>
                          </m:accPr>
                          <m:e>
                            <m:r>
                              <a:rPr lang="en-US" sz="90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𝜎</m:t>
                            </m:r>
                          </m:e>
                        </m:acc>
                      </m:e>
                      <m:sub>
                        <m:r>
                          <a:rPr lang="en-US" sz="900" b="0" i="1">
                            <a:latin typeface="Cambria Math" panose="02040503050406030204" pitchFamily="18" charset="0"/>
                          </a:rPr>
                          <m:t>𝑣</m:t>
                        </m:r>
                      </m:sub>
                      <m:sup>
                        <m:r>
                          <a:rPr lang="en-US" sz="900" b="0" i="1">
                            <a:latin typeface="Cambria Math" panose="02040503050406030204" pitchFamily="18" charset="0"/>
                          </a:rPr>
                          <m:t>2</m:t>
                        </m:r>
                      </m:sup>
                    </m:sSubSup>
                    <m:r>
                      <a:rPr lang="en-US" sz="900" b="0" i="1">
                        <a:latin typeface="Cambria Math" panose="02040503050406030204" pitchFamily="18" charset="0"/>
                      </a:rPr>
                      <m:t> </m:t>
                    </m:r>
                  </m:oMath>
                </m:oMathPara>
              </a14:m>
              <a:endParaRPr lang="en-US" sz="900"/>
            </a:p>
          </xdr:txBody>
        </xdr:sp>
      </mc:Choice>
      <mc:Fallback xmlns="">
        <xdr:sp macro="" textlink="">
          <xdr:nvSpPr>
            <xdr:cNvPr id="9" name="TextBox 8"/>
            <xdr:cNvSpPr txBox="1"/>
          </xdr:nvSpPr>
          <xdr:spPr>
            <a:xfrm>
              <a:off x="690562" y="1467803"/>
              <a:ext cx="531223" cy="14696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n-US" sz="900" i="0">
                  <a:latin typeface="Cambria Math" panose="02040503050406030204" pitchFamily="18" charset="0"/>
                  <a:ea typeface="Cambria Math" panose="02040503050406030204" pitchFamily="18" charset="0"/>
                </a:rPr>
                <a:t>𝜎 ̂_</a:t>
              </a:r>
              <a:r>
                <a:rPr lang="en-US" sz="900" b="0" i="0">
                  <a:latin typeface="Cambria Math" panose="02040503050406030204" pitchFamily="18" charset="0"/>
                </a:rPr>
                <a:t>𝑣^2  </a:t>
              </a:r>
              <a:endParaRPr lang="en-US" sz="900"/>
            </a:p>
          </xdr:txBody>
        </xdr:sp>
      </mc:Fallback>
    </mc:AlternateContent>
    <xdr:clientData/>
  </xdr:oneCellAnchor>
  <xdr:twoCellAnchor>
    <xdr:from>
      <xdr:col>0</xdr:col>
      <xdr:colOff>160588</xdr:colOff>
      <xdr:row>3</xdr:row>
      <xdr:rowOff>17446</xdr:rowOff>
    </xdr:from>
    <xdr:to>
      <xdr:col>0</xdr:col>
      <xdr:colOff>557171</xdr:colOff>
      <xdr:row>3</xdr:row>
      <xdr:rowOff>158318</xdr:rowOff>
    </xdr:to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0" name="TextBox 64">
              <a:extLst>
                <a:ext uri="{FF2B5EF4-FFF2-40B4-BE49-F238E27FC236}">
                  <a16:creationId xmlns:a16="http://schemas.microsoft.com/office/drawing/2014/main" id="{00000000-0008-0000-0000-00000A000000}"/>
                </a:ext>
              </a:extLst>
            </xdr:cNvPr>
            <xdr:cNvSpPr txBox="1"/>
          </xdr:nvSpPr>
          <xdr:spPr>
            <a:xfrm>
              <a:off x="770188" y="748966"/>
              <a:ext cx="396583" cy="14087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wrap="square" lIns="0" tIns="0" rIns="0" bIns="0" rtlCol="0" anchor="t">
              <a:spAutoFit/>
            </a:bodyPr>
            <a:lstStyle>
              <a:lvl1pPr marL="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US" sz="900" i="1">
                        <a:latin typeface="Cambria Math" panose="02040503050406030204" pitchFamily="18" charset="0"/>
                      </a:rPr>
                      <m:t>𝑑</m:t>
                    </m:r>
                    <m:r>
                      <a:rPr lang="en-US" sz="900" b="0" i="1">
                        <a:latin typeface="Cambria Math" panose="02040503050406030204" pitchFamily="18" charset="0"/>
                      </a:rPr>
                      <m:t>(</m:t>
                    </m:r>
                    <m:r>
                      <a:rPr lang="en-US" sz="900" b="1" i="0">
                        <a:latin typeface="Cambria Math" panose="02040503050406030204" pitchFamily="18" charset="0"/>
                      </a:rPr>
                      <m:t>𝐆</m:t>
                    </m:r>
                    <m:r>
                      <a:rPr lang="en-US" sz="900" b="0" i="1">
                        <a:latin typeface="Cambria Math" panose="02040503050406030204" pitchFamily="18" charset="0"/>
                      </a:rPr>
                      <m:t>)</m:t>
                    </m:r>
                  </m:oMath>
                </m:oMathPara>
              </a14:m>
              <a:endParaRPr lang="en-US" sz="900"/>
            </a:p>
          </xdr:txBody>
        </xdr:sp>
      </mc:Choice>
      <mc:Fallback xmlns="">
        <xdr:sp macro="" textlink="">
          <xdr:nvSpPr>
            <xdr:cNvPr id="10" name="TextBox 64"/>
            <xdr:cNvSpPr txBox="1"/>
          </xdr:nvSpPr>
          <xdr:spPr>
            <a:xfrm>
              <a:off x="770188" y="748966"/>
              <a:ext cx="396583" cy="14087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wrap="square" lIns="0" tIns="0" rIns="0" bIns="0" rtlCol="0" anchor="t">
              <a:spAutoFit/>
            </a:bodyPr>
            <a:lstStyle>
              <a:lvl1pPr marL="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/>
              <a:r>
                <a:rPr lang="en-US" sz="900" i="0">
                  <a:latin typeface="Cambria Math" panose="02040503050406030204" pitchFamily="18" charset="0"/>
                </a:rPr>
                <a:t>𝑑</a:t>
              </a:r>
              <a:r>
                <a:rPr lang="en-US" sz="900" b="0" i="0">
                  <a:latin typeface="Cambria Math" panose="02040503050406030204" pitchFamily="18" charset="0"/>
                </a:rPr>
                <a:t>(</a:t>
              </a:r>
              <a:r>
                <a:rPr lang="en-US" sz="900" b="1" i="0">
                  <a:latin typeface="Cambria Math" panose="02040503050406030204" pitchFamily="18" charset="0"/>
                </a:rPr>
                <a:t>𝐆</a:t>
              </a:r>
              <a:r>
                <a:rPr lang="en-US" sz="900" b="0" i="0">
                  <a:latin typeface="Cambria Math" panose="02040503050406030204" pitchFamily="18" charset="0"/>
                </a:rPr>
                <a:t>)</a:t>
              </a:r>
              <a:endParaRPr lang="en-US" sz="900"/>
            </a:p>
          </xdr:txBody>
        </xdr:sp>
      </mc:Fallback>
    </mc:AlternateContent>
    <xdr:clientData/>
  </xdr:twoCellAnchor>
  <xdr:oneCellAnchor>
    <xdr:from>
      <xdr:col>0</xdr:col>
      <xdr:colOff>264736</xdr:colOff>
      <xdr:row>13</xdr:row>
      <xdr:rowOff>15575</xdr:rowOff>
    </xdr:from>
    <xdr:ext cx="171009" cy="17081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1" name="TextBox 10">
              <a:extLst>
                <a:ext uri="{FF2B5EF4-FFF2-40B4-BE49-F238E27FC236}">
                  <a16:creationId xmlns:a16="http://schemas.microsoft.com/office/drawing/2014/main" id="{00000000-0008-0000-0000-00000B000000}"/>
                </a:ext>
              </a:extLst>
            </xdr:cNvPr>
            <xdr:cNvSpPr txBox="1"/>
          </xdr:nvSpPr>
          <xdr:spPr>
            <a:xfrm>
              <a:off x="264736" y="3673175"/>
              <a:ext cx="171009" cy="17081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Sup>
                      <m:sSubSupPr>
                        <m:ctrlPr>
                          <a:rPr lang="en-US" sz="900" i="1">
                            <a:latin typeface="Cambria Math" panose="02040503050406030204" pitchFamily="18" charset="0"/>
                          </a:rPr>
                        </m:ctrlPr>
                      </m:sSubSupPr>
                      <m:e>
                        <m:acc>
                          <m:accPr>
                            <m:chr m:val="̂"/>
                            <m:ctrlPr>
                              <a:rPr lang="en-US" sz="900" i="1">
                                <a:latin typeface="Cambria Math" panose="02040503050406030204" pitchFamily="18" charset="0"/>
                              </a:rPr>
                            </m:ctrlPr>
                          </m:accPr>
                          <m:e>
                            <m:r>
                              <a:rPr lang="en-US" sz="90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𝜎</m:t>
                            </m:r>
                          </m:e>
                        </m:acc>
                      </m:e>
                      <m:sub>
                        <m:r>
                          <a:rPr lang="en-US" sz="900" b="0" i="1">
                            <a:latin typeface="Cambria Math" panose="02040503050406030204" pitchFamily="18" charset="0"/>
                          </a:rPr>
                          <m:t>𝑚</m:t>
                        </m:r>
                      </m:sub>
                      <m:sup>
                        <m:r>
                          <a:rPr lang="en-US" sz="900" b="0" i="1">
                            <a:latin typeface="Cambria Math" panose="02040503050406030204" pitchFamily="18" charset="0"/>
                          </a:rPr>
                          <m:t>2</m:t>
                        </m:r>
                      </m:sup>
                    </m:sSubSup>
                  </m:oMath>
                </m:oMathPara>
              </a14:m>
              <a:endParaRPr lang="en-US" sz="1000"/>
            </a:p>
          </xdr:txBody>
        </xdr:sp>
      </mc:Choice>
      <mc:Fallback xmlns="">
        <xdr:sp macro="" textlink="">
          <xdr:nvSpPr>
            <xdr:cNvPr id="11" name="TextBox 10"/>
            <xdr:cNvSpPr txBox="1"/>
          </xdr:nvSpPr>
          <xdr:spPr>
            <a:xfrm>
              <a:off x="264736" y="3673175"/>
              <a:ext cx="171009" cy="17081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:r>
                <a:rPr lang="en-US" sz="900" i="0">
                  <a:latin typeface="Cambria Math" panose="02040503050406030204" pitchFamily="18" charset="0"/>
                  <a:ea typeface="Cambria Math" panose="02040503050406030204" pitchFamily="18" charset="0"/>
                </a:rPr>
                <a:t>𝜎 ̂_</a:t>
              </a:r>
              <a:r>
                <a:rPr lang="en-US" sz="900" b="0" i="0">
                  <a:latin typeface="Cambria Math" panose="02040503050406030204" pitchFamily="18" charset="0"/>
                </a:rPr>
                <a:t>𝑚^2</a:t>
              </a:r>
              <a:endParaRPr lang="en-US" sz="1000"/>
            </a:p>
          </xdr:txBody>
        </xdr:sp>
      </mc:Fallback>
    </mc:AlternateContent>
    <xdr:clientData/>
  </xdr:oneCellAnchor>
  <xdr:oneCellAnchor>
    <xdr:from>
      <xdr:col>0</xdr:col>
      <xdr:colOff>1</xdr:colOff>
      <xdr:row>11</xdr:row>
      <xdr:rowOff>41910</xdr:rowOff>
    </xdr:from>
    <xdr:ext cx="742950" cy="154544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13" name="TextBox 12">
              <a:extLst>
                <a:ext uri="{FF2B5EF4-FFF2-40B4-BE49-F238E27FC236}">
                  <a16:creationId xmlns:a16="http://schemas.microsoft.com/office/drawing/2014/main" id="{3D497147-CBF7-4B01-B320-5ABB52026457}"/>
                </a:ext>
              </a:extLst>
            </xdr:cNvPr>
            <xdr:cNvSpPr txBox="1"/>
          </xdr:nvSpPr>
          <xdr:spPr>
            <a:xfrm>
              <a:off x="1" y="2006441"/>
              <a:ext cx="742950" cy="15454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US" sz="900" b="0" i="1">
                        <a:solidFill>
                          <a:schemeClr val="tx1"/>
                        </a:solidFill>
                        <a:effectLst/>
                        <a:latin typeface="+mn-lt"/>
                        <a:ea typeface="+mn-ea"/>
                        <a:cs typeface="+mn-cs"/>
                      </a:rPr>
                      <m:t>𝑑</m:t>
                    </m:r>
                    <m:d>
                      <m:dPr>
                        <m:ctrlPr>
                          <a:rPr lang="en-US" sz="900" b="0" i="1">
                            <a:solidFill>
                              <a:schemeClr val="tx1"/>
                            </a:solidFill>
                            <a:effectLst/>
                            <a:latin typeface="+mn-lt"/>
                            <a:ea typeface="+mn-ea"/>
                            <a:cs typeface="+mn-cs"/>
                          </a:rPr>
                        </m:ctrlPr>
                      </m:dPr>
                      <m:e>
                        <m:r>
                          <a:rPr lang="en-US" sz="900" b="1" i="0">
                            <a:solidFill>
                              <a:schemeClr val="tx1"/>
                            </a:solidFill>
                            <a:effectLst/>
                            <a:latin typeface="+mn-lt"/>
                            <a:ea typeface="+mn-ea"/>
                            <a:cs typeface="+mn-cs"/>
                          </a:rPr>
                          <m:t>𝐒</m:t>
                        </m:r>
                      </m:e>
                    </m:d>
                  </m:oMath>
                </m:oMathPara>
              </a14:m>
              <a:endParaRPr lang="en-US" sz="600"/>
            </a:p>
          </xdr:txBody>
        </xdr:sp>
      </mc:Choice>
      <mc:Fallback>
        <xdr:sp macro="" textlink="">
          <xdr:nvSpPr>
            <xdr:cNvPr id="13" name="TextBox 12">
              <a:extLst>
                <a:ext uri="{FF2B5EF4-FFF2-40B4-BE49-F238E27FC236}">
                  <a16:creationId xmlns:a16="http://schemas.microsoft.com/office/drawing/2014/main" id="{3D497147-CBF7-4B01-B320-5ABB52026457}"/>
                </a:ext>
              </a:extLst>
            </xdr:cNvPr>
            <xdr:cNvSpPr txBox="1"/>
          </xdr:nvSpPr>
          <xdr:spPr>
            <a:xfrm>
              <a:off x="1" y="2006441"/>
              <a:ext cx="742950" cy="15454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:pPr/>
              <a:r>
                <a:rPr lang="en-US" sz="9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𝑑(</a:t>
              </a:r>
              <a:r>
                <a:rPr lang="en-US" sz="900" b="1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𝐒</a:t>
              </a:r>
              <a:r>
                <a:rPr lang="en-US" sz="9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)</a:t>
              </a:r>
              <a:endParaRPr lang="en-US" sz="600"/>
            </a:p>
          </xdr:txBody>
        </xdr:sp>
      </mc:Fallback>
    </mc:AlternateContent>
    <xdr:clientData/>
  </xdr:oneCellAnchor>
  <xdr:oneCellAnchor>
    <xdr:from>
      <xdr:col>0</xdr:col>
      <xdr:colOff>0</xdr:colOff>
      <xdr:row>12</xdr:row>
      <xdr:rowOff>31908</xdr:rowOff>
    </xdr:from>
    <xdr:ext cx="742950" cy="154544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14" name="TextBox 13">
              <a:extLst>
                <a:ext uri="{FF2B5EF4-FFF2-40B4-BE49-F238E27FC236}">
                  <a16:creationId xmlns:a16="http://schemas.microsoft.com/office/drawing/2014/main" id="{C6F41F29-464B-49CD-9CCE-FD92C728F731}"/>
                </a:ext>
              </a:extLst>
            </xdr:cNvPr>
            <xdr:cNvSpPr txBox="1"/>
          </xdr:nvSpPr>
          <xdr:spPr>
            <a:xfrm>
              <a:off x="0" y="2175033"/>
              <a:ext cx="742950" cy="15454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US" sz="900" b="0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𝑚𝑒𝑎𝑛</m:t>
                    </m:r>
                    <m:d>
                      <m:dPr>
                        <m:ctrlPr>
                          <a:rPr lang="en-US" sz="900" b="0" i="1">
                            <a:solidFill>
                              <a:schemeClr val="tx1"/>
                            </a:solidFill>
                            <a:effectLst/>
                            <a:latin typeface="+mn-lt"/>
                            <a:ea typeface="+mn-ea"/>
                            <a:cs typeface="+mn-cs"/>
                          </a:rPr>
                        </m:ctrlPr>
                      </m:dPr>
                      <m:e>
                        <m:r>
                          <a:rPr lang="en-US" sz="900" b="1" i="0">
                            <a:solidFill>
                              <a:schemeClr val="tx1"/>
                            </a:solidFill>
                            <a:effectLst/>
                            <a:latin typeface="+mn-lt"/>
                            <a:ea typeface="+mn-ea"/>
                            <a:cs typeface="+mn-cs"/>
                          </a:rPr>
                          <m:t>𝐒</m:t>
                        </m:r>
                      </m:e>
                    </m:d>
                  </m:oMath>
                </m:oMathPara>
              </a14:m>
              <a:endParaRPr lang="en-US" sz="600"/>
            </a:p>
          </xdr:txBody>
        </xdr:sp>
      </mc:Choice>
      <mc:Fallback>
        <xdr:sp macro="" textlink="">
          <xdr:nvSpPr>
            <xdr:cNvPr id="14" name="TextBox 13">
              <a:extLst>
                <a:ext uri="{FF2B5EF4-FFF2-40B4-BE49-F238E27FC236}">
                  <a16:creationId xmlns:a16="http://schemas.microsoft.com/office/drawing/2014/main" id="{C6F41F29-464B-49CD-9CCE-FD92C728F731}"/>
                </a:ext>
              </a:extLst>
            </xdr:cNvPr>
            <xdr:cNvSpPr txBox="1"/>
          </xdr:nvSpPr>
          <xdr:spPr>
            <a:xfrm>
              <a:off x="0" y="2175033"/>
              <a:ext cx="742950" cy="15454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:pPr/>
              <a:r>
                <a:rPr lang="en-US" sz="9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𝑚𝑒𝑎𝑛</a:t>
              </a:r>
              <a:r>
                <a:rPr lang="en-US" sz="9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(</a:t>
              </a:r>
              <a:r>
                <a:rPr lang="en-US" sz="900" b="1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𝐒</a:t>
              </a:r>
              <a:r>
                <a:rPr lang="en-US" sz="9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)</a:t>
              </a:r>
              <a:endParaRPr lang="en-US" sz="600"/>
            </a:p>
          </xdr:txBody>
        </xdr:sp>
      </mc:Fallback>
    </mc:AlternateContent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104834</xdr:colOff>
      <xdr:row>5</xdr:row>
      <xdr:rowOff>7818</xdr:rowOff>
    </xdr:from>
    <xdr:ext cx="396583" cy="152542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00000000-0008-0000-0100-000002000000}"/>
                </a:ext>
              </a:extLst>
            </xdr:cNvPr>
            <xdr:cNvSpPr txBox="1"/>
          </xdr:nvSpPr>
          <xdr:spPr>
            <a:xfrm>
              <a:off x="104834" y="927473"/>
              <a:ext cx="396583" cy="15254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Sup>
                      <m:sSubSupPr>
                        <m:ctrlPr>
                          <a:rPr lang="en-US" sz="900" i="1">
                            <a:latin typeface="Cambria Math" panose="02040503050406030204" pitchFamily="18" charset="0"/>
                          </a:rPr>
                        </m:ctrlPr>
                      </m:sSubSupPr>
                      <m:e>
                        <m:r>
                          <a:rPr lang="en-US" sz="900" b="0" i="1">
                            <a:latin typeface="Cambria Math" panose="02040503050406030204" pitchFamily="18" charset="0"/>
                          </a:rPr>
                          <m:t>𝑑</m:t>
                        </m:r>
                        <m:r>
                          <a:rPr lang="en-US" sz="900" b="0" i="1">
                            <a:latin typeface="Cambria Math" panose="02040503050406030204" pitchFamily="18" charset="0"/>
                          </a:rPr>
                          <m:t>(</m:t>
                        </m:r>
                        <m:r>
                          <a:rPr lang="en-US" sz="900" b="1" i="0">
                            <a:latin typeface="Cambria Math" panose="02040503050406030204" pitchFamily="18" charset="0"/>
                          </a:rPr>
                          <m:t>𝐆</m:t>
                        </m:r>
                        <m:r>
                          <a:rPr lang="en-US" sz="900" b="0" i="1">
                            <a:latin typeface="Cambria Math" panose="02040503050406030204" pitchFamily="18" charset="0"/>
                          </a:rPr>
                          <m:t>)</m:t>
                        </m:r>
                        <m:acc>
                          <m:accPr>
                            <m:chr m:val="̂"/>
                            <m:ctrlPr>
                              <a:rPr lang="en-US" sz="900" i="1">
                                <a:latin typeface="Cambria Math" panose="02040503050406030204" pitchFamily="18" charset="0"/>
                              </a:rPr>
                            </m:ctrlPr>
                          </m:accPr>
                          <m:e>
                            <m:r>
                              <a:rPr lang="en-US" sz="90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𝜎</m:t>
                            </m:r>
                          </m:e>
                        </m:acc>
                      </m:e>
                      <m:sub>
                        <m:r>
                          <a:rPr lang="en-US" sz="900" b="0" i="1">
                            <a:latin typeface="Cambria Math" panose="02040503050406030204" pitchFamily="18" charset="0"/>
                          </a:rPr>
                          <m:t>𝑔</m:t>
                        </m:r>
                      </m:sub>
                      <m:sup>
                        <m:r>
                          <a:rPr lang="en-US" sz="900" b="0" i="1">
                            <a:latin typeface="Cambria Math" panose="02040503050406030204" pitchFamily="18" charset="0"/>
                          </a:rPr>
                          <m:t>2</m:t>
                        </m:r>
                      </m:sup>
                    </m:sSubSup>
                  </m:oMath>
                </m:oMathPara>
              </a14:m>
              <a:endParaRPr lang="en-US" sz="900"/>
            </a:p>
          </xdr:txBody>
        </xdr:sp>
      </mc:Choice>
      <mc:Fallback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00000000-0008-0000-0100-000002000000}"/>
                </a:ext>
              </a:extLst>
            </xdr:cNvPr>
            <xdr:cNvSpPr txBox="1"/>
          </xdr:nvSpPr>
          <xdr:spPr>
            <a:xfrm>
              <a:off x="104834" y="927473"/>
              <a:ext cx="396583" cy="15254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sz="900" i="0">
                  <a:latin typeface="Cambria Math" panose="02040503050406030204" pitchFamily="18" charset="0"/>
                </a:rPr>
                <a:t>〖</a:t>
              </a:r>
              <a:r>
                <a:rPr lang="en-US" sz="900" b="0" i="0">
                  <a:latin typeface="Cambria Math" panose="02040503050406030204" pitchFamily="18" charset="0"/>
                </a:rPr>
                <a:t>𝑑(</a:t>
              </a:r>
              <a:r>
                <a:rPr lang="en-US" sz="900" b="1" i="0">
                  <a:latin typeface="Cambria Math" panose="02040503050406030204" pitchFamily="18" charset="0"/>
                </a:rPr>
                <a:t>𝐆</a:t>
              </a:r>
              <a:r>
                <a:rPr lang="en-US" sz="900" b="0" i="0">
                  <a:latin typeface="Cambria Math" panose="02040503050406030204" pitchFamily="18" charset="0"/>
                </a:rPr>
                <a:t>)</a:t>
              </a:r>
              <a:r>
                <a:rPr lang="en-US" sz="900" i="0">
                  <a:latin typeface="Cambria Math" panose="02040503050406030204" pitchFamily="18" charset="0"/>
                  <a:ea typeface="Cambria Math" panose="02040503050406030204" pitchFamily="18" charset="0"/>
                </a:rPr>
                <a:t>𝜎 ̂〗_</a:t>
              </a:r>
              <a:r>
                <a:rPr lang="en-US" sz="900" b="0" i="0">
                  <a:latin typeface="Cambria Math" panose="02040503050406030204" pitchFamily="18" charset="0"/>
                </a:rPr>
                <a:t>𝑔^2</a:t>
              </a:r>
              <a:endParaRPr lang="en-US" sz="900"/>
            </a:p>
          </xdr:txBody>
        </xdr:sp>
      </mc:Fallback>
    </mc:AlternateContent>
    <xdr:clientData/>
  </xdr:oneCellAnchor>
  <xdr:oneCellAnchor>
    <xdr:from>
      <xdr:col>0</xdr:col>
      <xdr:colOff>206532</xdr:colOff>
      <xdr:row>6</xdr:row>
      <xdr:rowOff>9619</xdr:rowOff>
    </xdr:from>
    <xdr:ext cx="153952" cy="147092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3" name="TextBox 2">
              <a:extLst>
                <a:ext uri="{FF2B5EF4-FFF2-40B4-BE49-F238E27FC236}">
                  <a16:creationId xmlns:a16="http://schemas.microsoft.com/office/drawing/2014/main" id="{00000000-0008-0000-0100-000003000000}"/>
                </a:ext>
              </a:extLst>
            </xdr:cNvPr>
            <xdr:cNvSpPr txBox="1"/>
          </xdr:nvSpPr>
          <xdr:spPr>
            <a:xfrm>
              <a:off x="206532" y="1113205"/>
              <a:ext cx="153952" cy="14709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Sup>
                      <m:sSubSupPr>
                        <m:ctrlPr>
                          <a:rPr lang="en-US" sz="900" i="1">
                            <a:latin typeface="Cambria Math" panose="02040503050406030204" pitchFamily="18" charset="0"/>
                          </a:rPr>
                        </m:ctrlPr>
                      </m:sSubSupPr>
                      <m:e>
                        <m:acc>
                          <m:accPr>
                            <m:chr m:val="̂"/>
                            <m:ctrlPr>
                              <a:rPr lang="en-US" sz="900" i="1">
                                <a:latin typeface="Cambria Math" panose="02040503050406030204" pitchFamily="18" charset="0"/>
                              </a:rPr>
                            </m:ctrlPr>
                          </m:accPr>
                          <m:e>
                            <m:r>
                              <a:rPr lang="en-US" sz="90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𝜎</m:t>
                            </m:r>
                          </m:e>
                        </m:acc>
                      </m:e>
                      <m:sub>
                        <m:r>
                          <a:rPr lang="en-US" sz="900" b="0" i="1">
                            <a:latin typeface="Cambria Math" panose="02040503050406030204" pitchFamily="18" charset="0"/>
                          </a:rPr>
                          <m:t>𝑙</m:t>
                        </m:r>
                      </m:sub>
                      <m:sup>
                        <m:r>
                          <a:rPr lang="en-US" sz="900" b="0" i="1">
                            <a:latin typeface="Cambria Math" panose="02040503050406030204" pitchFamily="18" charset="0"/>
                          </a:rPr>
                          <m:t>2</m:t>
                        </m:r>
                      </m:sup>
                    </m:sSubSup>
                  </m:oMath>
                </m:oMathPara>
              </a14:m>
              <a:endParaRPr lang="en-US" sz="1000"/>
            </a:p>
          </xdr:txBody>
        </xdr:sp>
      </mc:Choice>
      <mc:Fallback>
        <xdr:sp macro="" textlink="">
          <xdr:nvSpPr>
            <xdr:cNvPr id="3" name="TextBox 2">
              <a:extLst>
                <a:ext uri="{FF2B5EF4-FFF2-40B4-BE49-F238E27FC236}">
                  <a16:creationId xmlns:a16="http://schemas.microsoft.com/office/drawing/2014/main" id="{00000000-0008-0000-0100-000003000000}"/>
                </a:ext>
              </a:extLst>
            </xdr:cNvPr>
            <xdr:cNvSpPr txBox="1"/>
          </xdr:nvSpPr>
          <xdr:spPr>
            <a:xfrm>
              <a:off x="206532" y="1113205"/>
              <a:ext cx="153952" cy="14709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sz="900" i="0">
                  <a:latin typeface="Cambria Math" panose="02040503050406030204" pitchFamily="18" charset="0"/>
                  <a:ea typeface="Cambria Math" panose="02040503050406030204" pitchFamily="18" charset="0"/>
                </a:rPr>
                <a:t>𝜎 ̂_</a:t>
              </a:r>
              <a:r>
                <a:rPr lang="en-US" sz="900" b="0" i="0">
                  <a:latin typeface="Cambria Math" panose="02040503050406030204" pitchFamily="18" charset="0"/>
                </a:rPr>
                <a:t>𝑙^2</a:t>
              </a:r>
              <a:endParaRPr lang="en-US" sz="1000"/>
            </a:p>
          </xdr:txBody>
        </xdr:sp>
      </mc:Fallback>
    </mc:AlternateContent>
    <xdr:clientData/>
  </xdr:oneCellAnchor>
  <xdr:oneCellAnchor>
    <xdr:from>
      <xdr:col>0</xdr:col>
      <xdr:colOff>45448</xdr:colOff>
      <xdr:row>7</xdr:row>
      <xdr:rowOff>16872</xdr:rowOff>
    </xdr:from>
    <xdr:ext cx="531223" cy="146963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4" name="TextBox 3">
              <a:extLst>
                <a:ext uri="{FF2B5EF4-FFF2-40B4-BE49-F238E27FC236}">
                  <a16:creationId xmlns:a16="http://schemas.microsoft.com/office/drawing/2014/main" id="{00000000-0008-0000-0100-000004000000}"/>
                </a:ext>
              </a:extLst>
            </xdr:cNvPr>
            <xdr:cNvSpPr txBox="1"/>
          </xdr:nvSpPr>
          <xdr:spPr>
            <a:xfrm>
              <a:off x="45448" y="1304389"/>
              <a:ext cx="531223" cy="14696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Sup>
                      <m:sSubSupPr>
                        <m:ctrlPr>
                          <a:rPr lang="en-US" sz="900" i="1">
                            <a:latin typeface="Cambria Math" panose="02040503050406030204" pitchFamily="18" charset="0"/>
                          </a:rPr>
                        </m:ctrlPr>
                      </m:sSubSupPr>
                      <m:e>
                        <m:acc>
                          <m:accPr>
                            <m:chr m:val="̂"/>
                            <m:ctrlPr>
                              <a:rPr lang="en-US" sz="900" i="1">
                                <a:latin typeface="Cambria Math" panose="02040503050406030204" pitchFamily="18" charset="0"/>
                              </a:rPr>
                            </m:ctrlPr>
                          </m:accPr>
                          <m:e>
                            <m:r>
                              <a:rPr lang="en-US" sz="90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𝜎</m:t>
                            </m:r>
                          </m:e>
                        </m:acc>
                      </m:e>
                      <m:sub>
                        <m:r>
                          <a:rPr lang="en-US" sz="900" b="0" i="1">
                            <a:latin typeface="Cambria Math" panose="02040503050406030204" pitchFamily="18" charset="0"/>
                          </a:rPr>
                          <m:t>𝑢</m:t>
                        </m:r>
                      </m:sub>
                      <m:sup>
                        <m:r>
                          <a:rPr lang="en-US" sz="900" b="0" i="1">
                            <a:latin typeface="Cambria Math" panose="02040503050406030204" pitchFamily="18" charset="0"/>
                          </a:rPr>
                          <m:t>2</m:t>
                        </m:r>
                      </m:sup>
                    </m:sSubSup>
                    <m:r>
                      <a:rPr lang="en-US" sz="900" b="0" i="1">
                        <a:latin typeface="Cambria Math" panose="02040503050406030204" pitchFamily="18" charset="0"/>
                      </a:rPr>
                      <m:t> (</m:t>
                    </m:r>
                    <m:sSubSup>
                      <m:sSubSupPr>
                        <m:ctrlPr>
                          <a:rPr lang="en-US" sz="90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</m:ctrlPr>
                      </m:sSubSupPr>
                      <m:e>
                        <m:acc>
                          <m:accPr>
                            <m:chr m:val="̂"/>
                            <m:ctrlPr>
                              <a:rPr lang="en-US" sz="90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accPr>
                          <m:e>
                            <m:r>
                              <a:rPr lang="en-US" sz="90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𝜎</m:t>
                            </m:r>
                          </m:e>
                        </m:acc>
                      </m:e>
                      <m:sub>
                        <m:r>
                          <a:rPr lang="en-US" sz="9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𝑣</m:t>
                        </m:r>
                      </m:sub>
                      <m:sup>
                        <m:r>
                          <a:rPr lang="en-US" sz="9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2</m:t>
                        </m:r>
                      </m:sup>
                    </m:sSubSup>
                    <m:r>
                      <a:rPr lang="en-US" sz="900" b="0" i="1">
                        <a:latin typeface="Cambria Math" panose="02040503050406030204" pitchFamily="18" charset="0"/>
                      </a:rPr>
                      <m:t>)</m:t>
                    </m:r>
                  </m:oMath>
                </m:oMathPara>
              </a14:m>
              <a:endParaRPr lang="en-US" sz="900"/>
            </a:p>
          </xdr:txBody>
        </xdr:sp>
      </mc:Choice>
      <mc:Fallback>
        <xdr:sp macro="" textlink="">
          <xdr:nvSpPr>
            <xdr:cNvPr id="4" name="TextBox 3">
              <a:extLst>
                <a:ext uri="{FF2B5EF4-FFF2-40B4-BE49-F238E27FC236}">
                  <a16:creationId xmlns:a16="http://schemas.microsoft.com/office/drawing/2014/main" id="{00000000-0008-0000-0100-000004000000}"/>
                </a:ext>
              </a:extLst>
            </xdr:cNvPr>
            <xdr:cNvSpPr txBox="1"/>
          </xdr:nvSpPr>
          <xdr:spPr>
            <a:xfrm>
              <a:off x="45448" y="1304389"/>
              <a:ext cx="531223" cy="14696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:r>
                <a:rPr lang="en-US" sz="900" i="0">
                  <a:latin typeface="Cambria Math" panose="02040503050406030204" pitchFamily="18" charset="0"/>
                  <a:ea typeface="Cambria Math" panose="02040503050406030204" pitchFamily="18" charset="0"/>
                </a:rPr>
                <a:t>𝜎 ̂_</a:t>
              </a:r>
              <a:r>
                <a:rPr lang="en-US" sz="900" b="0" i="0">
                  <a:latin typeface="Cambria Math" panose="02040503050406030204" pitchFamily="18" charset="0"/>
                </a:rPr>
                <a:t>𝑢^2  (</a:t>
              </a:r>
              <a:r>
                <a:rPr lang="en-US" sz="90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𝜎 ̂_</a:t>
              </a:r>
              <a:r>
                <a:rPr lang="en-US" sz="9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𝑣^2</a:t>
              </a:r>
              <a:r>
                <a:rPr lang="en-US" sz="900" b="0" i="0">
                  <a:latin typeface="Cambria Math" panose="02040503050406030204" pitchFamily="18" charset="0"/>
                </a:rPr>
                <a:t>)</a:t>
              </a:r>
              <a:endParaRPr lang="en-US" sz="900"/>
            </a:p>
          </xdr:txBody>
        </xdr:sp>
      </mc:Fallback>
    </mc:AlternateContent>
    <xdr:clientData/>
  </xdr:oneCellAnchor>
  <xdr:oneCellAnchor>
    <xdr:from>
      <xdr:col>0</xdr:col>
      <xdr:colOff>182312</xdr:colOff>
      <xdr:row>11</xdr:row>
      <xdr:rowOff>20234</xdr:rowOff>
    </xdr:from>
    <xdr:ext cx="171009" cy="170810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6" name="TextBox 5">
              <a:extLst>
                <a:ext uri="{FF2B5EF4-FFF2-40B4-BE49-F238E27FC236}">
                  <a16:creationId xmlns:a16="http://schemas.microsoft.com/office/drawing/2014/main" id="{00000000-0008-0000-0100-000006000000}"/>
                </a:ext>
              </a:extLst>
            </xdr:cNvPr>
            <xdr:cNvSpPr txBox="1"/>
          </xdr:nvSpPr>
          <xdr:spPr>
            <a:xfrm>
              <a:off x="182312" y="2043475"/>
              <a:ext cx="171009" cy="17081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Sup>
                      <m:sSubSupPr>
                        <m:ctrlPr>
                          <a:rPr lang="en-US" sz="900" i="1">
                            <a:latin typeface="Cambria Math" panose="02040503050406030204" pitchFamily="18" charset="0"/>
                          </a:rPr>
                        </m:ctrlPr>
                      </m:sSubSupPr>
                      <m:e>
                        <m:acc>
                          <m:accPr>
                            <m:chr m:val="̂"/>
                            <m:ctrlPr>
                              <a:rPr lang="en-US" sz="900" i="1">
                                <a:latin typeface="Cambria Math" panose="02040503050406030204" pitchFamily="18" charset="0"/>
                              </a:rPr>
                            </m:ctrlPr>
                          </m:accPr>
                          <m:e>
                            <m:r>
                              <a:rPr lang="en-US" sz="90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𝜎</m:t>
                            </m:r>
                          </m:e>
                        </m:acc>
                      </m:e>
                      <m:sub>
                        <m:r>
                          <a:rPr lang="en-US" sz="900" b="0" i="1">
                            <a:latin typeface="Cambria Math" panose="02040503050406030204" pitchFamily="18" charset="0"/>
                          </a:rPr>
                          <m:t>𝑒</m:t>
                        </m:r>
                      </m:sub>
                      <m:sup>
                        <m:r>
                          <a:rPr lang="en-US" sz="900" b="0" i="1">
                            <a:latin typeface="Cambria Math" panose="02040503050406030204" pitchFamily="18" charset="0"/>
                          </a:rPr>
                          <m:t>2</m:t>
                        </m:r>
                      </m:sup>
                    </m:sSubSup>
                  </m:oMath>
                </m:oMathPara>
              </a14:m>
              <a:endParaRPr lang="en-US" sz="1000"/>
            </a:p>
          </xdr:txBody>
        </xdr:sp>
      </mc:Choice>
      <mc:Fallback>
        <xdr:sp macro="" textlink="">
          <xdr:nvSpPr>
            <xdr:cNvPr id="6" name="TextBox 5">
              <a:extLst>
                <a:ext uri="{FF2B5EF4-FFF2-40B4-BE49-F238E27FC236}">
                  <a16:creationId xmlns:a16="http://schemas.microsoft.com/office/drawing/2014/main" id="{00000000-0008-0000-0100-000006000000}"/>
                </a:ext>
              </a:extLst>
            </xdr:cNvPr>
            <xdr:cNvSpPr txBox="1"/>
          </xdr:nvSpPr>
          <xdr:spPr>
            <a:xfrm>
              <a:off x="182312" y="2043475"/>
              <a:ext cx="171009" cy="17081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:pPr/>
              <a:r>
                <a:rPr lang="en-US" sz="900" i="0">
                  <a:latin typeface="Cambria Math" panose="02040503050406030204" pitchFamily="18" charset="0"/>
                  <a:ea typeface="Cambria Math" panose="02040503050406030204" pitchFamily="18" charset="0"/>
                </a:rPr>
                <a:t>𝜎 ̂_</a:t>
              </a:r>
              <a:r>
                <a:rPr lang="en-US" sz="900" b="0" i="0">
                  <a:latin typeface="Cambria Math" panose="02040503050406030204" pitchFamily="18" charset="0"/>
                </a:rPr>
                <a:t>𝑒^2</a:t>
              </a:r>
              <a:endParaRPr lang="en-US" sz="1000"/>
            </a:p>
          </xdr:txBody>
        </xdr:sp>
      </mc:Fallback>
    </mc:AlternateContent>
    <xdr:clientData/>
  </xdr:oneCellAnchor>
  <xdr:oneCellAnchor>
    <xdr:from>
      <xdr:col>0</xdr:col>
      <xdr:colOff>187234</xdr:colOff>
      <xdr:row>7</xdr:row>
      <xdr:rowOff>172538</xdr:rowOff>
    </xdr:from>
    <xdr:ext cx="171457" cy="177293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7" name="TextBox 6">
              <a:extLst>
                <a:ext uri="{FF2B5EF4-FFF2-40B4-BE49-F238E27FC236}">
                  <a16:creationId xmlns:a16="http://schemas.microsoft.com/office/drawing/2014/main" id="{00000000-0008-0000-0100-000007000000}"/>
                </a:ext>
              </a:extLst>
            </xdr:cNvPr>
            <xdr:cNvSpPr txBox="1"/>
          </xdr:nvSpPr>
          <xdr:spPr>
            <a:xfrm>
              <a:off x="187234" y="1460055"/>
              <a:ext cx="171457" cy="17729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Sup>
                      <m:sSubSupPr>
                        <m:ctrlPr>
                          <a:rPr lang="en-US" sz="900" i="1">
                            <a:latin typeface="Cambria Math" panose="02040503050406030204" pitchFamily="18" charset="0"/>
                          </a:rPr>
                        </m:ctrlPr>
                      </m:sSubSupPr>
                      <m:e>
                        <m:acc>
                          <m:accPr>
                            <m:chr m:val="̂"/>
                            <m:ctrlPr>
                              <a:rPr lang="en-US" sz="900" i="1">
                                <a:latin typeface="Cambria Math" panose="02040503050406030204" pitchFamily="18" charset="0"/>
                              </a:rPr>
                            </m:ctrlPr>
                          </m:accPr>
                          <m:e>
                            <m:r>
                              <a:rPr lang="en-US" sz="90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𝜎</m:t>
                            </m:r>
                          </m:e>
                        </m:acc>
                      </m:e>
                      <m:sub>
                        <m:sSub>
                          <m:sSubPr>
                            <m:ctrlPr>
                              <a:rPr lang="en-US" sz="900" i="1">
                                <a:latin typeface="Cambria Math" panose="02040503050406030204" pitchFamily="18" charset="0"/>
                              </a:rPr>
                            </m:ctrlPr>
                          </m:sSubPr>
                          <m:e>
                            <m:r>
                              <a:rPr lang="en-US" sz="900" b="0" i="1">
                                <a:latin typeface="Cambria Math" panose="02040503050406030204" pitchFamily="18" charset="0"/>
                              </a:rPr>
                              <m:t>𝑖</m:t>
                            </m:r>
                          </m:e>
                          <m:sub>
                            <m:r>
                              <a:rPr lang="en-US" sz="900" b="0" i="1">
                                <a:latin typeface="Cambria Math" panose="02040503050406030204" pitchFamily="18" charset="0"/>
                              </a:rPr>
                              <m:t>𝑔</m:t>
                            </m:r>
                          </m:sub>
                        </m:sSub>
                      </m:sub>
                      <m:sup>
                        <m:r>
                          <a:rPr lang="en-US" sz="900" b="0" i="1">
                            <a:latin typeface="Cambria Math" panose="02040503050406030204" pitchFamily="18" charset="0"/>
                          </a:rPr>
                          <m:t>2</m:t>
                        </m:r>
                      </m:sup>
                    </m:sSubSup>
                  </m:oMath>
                </m:oMathPara>
              </a14:m>
              <a:endParaRPr lang="en-US" sz="1050"/>
            </a:p>
          </xdr:txBody>
        </xdr:sp>
      </mc:Choice>
      <mc:Fallback>
        <xdr:sp macro="" textlink="">
          <xdr:nvSpPr>
            <xdr:cNvPr id="7" name="TextBox 6">
              <a:extLst>
                <a:ext uri="{FF2B5EF4-FFF2-40B4-BE49-F238E27FC236}">
                  <a16:creationId xmlns:a16="http://schemas.microsoft.com/office/drawing/2014/main" id="{00000000-0008-0000-0100-000007000000}"/>
                </a:ext>
              </a:extLst>
            </xdr:cNvPr>
            <xdr:cNvSpPr txBox="1"/>
          </xdr:nvSpPr>
          <xdr:spPr>
            <a:xfrm>
              <a:off x="187234" y="1460055"/>
              <a:ext cx="171457" cy="17729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sz="900" i="0">
                  <a:latin typeface="Cambria Math" panose="02040503050406030204" pitchFamily="18" charset="0"/>
                  <a:ea typeface="Cambria Math" panose="02040503050406030204" pitchFamily="18" charset="0"/>
                </a:rPr>
                <a:t>𝜎 ̂_(</a:t>
              </a:r>
              <a:r>
                <a:rPr lang="en-US" sz="900" b="0" i="0">
                  <a:latin typeface="Cambria Math" panose="02040503050406030204" pitchFamily="18" charset="0"/>
                </a:rPr>
                <a:t>𝑖_𝑔)^2</a:t>
              </a:r>
              <a:endParaRPr lang="en-US" sz="1050"/>
            </a:p>
          </xdr:txBody>
        </xdr:sp>
      </mc:Fallback>
    </mc:AlternateContent>
    <xdr:clientData/>
  </xdr:oneCellAnchor>
  <xdr:oneCellAnchor>
    <xdr:from>
      <xdr:col>0</xdr:col>
      <xdr:colOff>187234</xdr:colOff>
      <xdr:row>9</xdr:row>
      <xdr:rowOff>8436</xdr:rowOff>
    </xdr:from>
    <xdr:ext cx="153952" cy="163635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8" name="TextBox 7">
              <a:extLst>
                <a:ext uri="{FF2B5EF4-FFF2-40B4-BE49-F238E27FC236}">
                  <a16:creationId xmlns:a16="http://schemas.microsoft.com/office/drawing/2014/main" id="{00000000-0008-0000-0100-000008000000}"/>
                </a:ext>
              </a:extLst>
            </xdr:cNvPr>
            <xdr:cNvSpPr txBox="1"/>
          </xdr:nvSpPr>
          <xdr:spPr>
            <a:xfrm>
              <a:off x="187234" y="1663815"/>
              <a:ext cx="153952" cy="16363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Sup>
                      <m:sSubSupPr>
                        <m:ctrlPr>
                          <a:rPr lang="en-US" sz="900" i="1">
                            <a:latin typeface="Cambria Math" panose="02040503050406030204" pitchFamily="18" charset="0"/>
                          </a:rPr>
                        </m:ctrlPr>
                      </m:sSubSupPr>
                      <m:e>
                        <m:acc>
                          <m:accPr>
                            <m:chr m:val="̂"/>
                            <m:ctrlPr>
                              <a:rPr lang="en-US" sz="900" i="1">
                                <a:latin typeface="Cambria Math" panose="02040503050406030204" pitchFamily="18" charset="0"/>
                              </a:rPr>
                            </m:ctrlPr>
                          </m:accPr>
                          <m:e>
                            <m:r>
                              <a:rPr lang="en-US" sz="90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𝜎</m:t>
                            </m:r>
                          </m:e>
                        </m:acc>
                      </m:e>
                      <m:sub>
                        <m:sSub>
                          <m:sSubPr>
                            <m:ctrlPr>
                              <a:rPr lang="en-US" sz="900" i="1">
                                <a:latin typeface="Cambria Math" panose="02040503050406030204" pitchFamily="18" charset="0"/>
                              </a:rPr>
                            </m:ctrlPr>
                          </m:sSubPr>
                          <m:e>
                            <m:r>
                              <a:rPr lang="en-US" sz="900" b="0" i="1">
                                <a:latin typeface="Cambria Math" panose="02040503050406030204" pitchFamily="18" charset="0"/>
                              </a:rPr>
                              <m:t>𝑖</m:t>
                            </m:r>
                          </m:e>
                          <m:sub>
                            <m:r>
                              <a:rPr lang="en-US" sz="900" b="0" i="1">
                                <a:latin typeface="Cambria Math" panose="02040503050406030204" pitchFamily="18" charset="0"/>
                              </a:rPr>
                              <m:t>𝑙</m:t>
                            </m:r>
                          </m:sub>
                        </m:sSub>
                      </m:sub>
                      <m:sup>
                        <m:r>
                          <a:rPr lang="en-US" sz="900" b="0" i="1">
                            <a:latin typeface="Cambria Math" panose="02040503050406030204" pitchFamily="18" charset="0"/>
                          </a:rPr>
                          <m:t>2</m:t>
                        </m:r>
                      </m:sup>
                    </m:sSubSup>
                  </m:oMath>
                </m:oMathPara>
              </a14:m>
              <a:endParaRPr lang="en-US" sz="1050"/>
            </a:p>
          </xdr:txBody>
        </xdr:sp>
      </mc:Choice>
      <mc:Fallback>
        <xdr:sp macro="" textlink="">
          <xdr:nvSpPr>
            <xdr:cNvPr id="8" name="TextBox 7">
              <a:extLst>
                <a:ext uri="{FF2B5EF4-FFF2-40B4-BE49-F238E27FC236}">
                  <a16:creationId xmlns:a16="http://schemas.microsoft.com/office/drawing/2014/main" id="{00000000-0008-0000-0100-000008000000}"/>
                </a:ext>
              </a:extLst>
            </xdr:cNvPr>
            <xdr:cNvSpPr txBox="1"/>
          </xdr:nvSpPr>
          <xdr:spPr>
            <a:xfrm>
              <a:off x="187234" y="1663815"/>
              <a:ext cx="153952" cy="16363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sz="900" i="0">
                  <a:latin typeface="Cambria Math" panose="02040503050406030204" pitchFamily="18" charset="0"/>
                  <a:ea typeface="Cambria Math" panose="02040503050406030204" pitchFamily="18" charset="0"/>
                </a:rPr>
                <a:t>𝜎 ̂_(</a:t>
              </a:r>
              <a:r>
                <a:rPr lang="en-US" sz="900" b="0" i="0">
                  <a:latin typeface="Cambria Math" panose="02040503050406030204" pitchFamily="18" charset="0"/>
                </a:rPr>
                <a:t>𝑖_𝑙)^2</a:t>
              </a:r>
              <a:endParaRPr lang="en-US" sz="1050"/>
            </a:p>
          </xdr:txBody>
        </xdr:sp>
      </mc:Fallback>
    </mc:AlternateContent>
    <xdr:clientData/>
  </xdr:oneCellAnchor>
  <xdr:oneCellAnchor>
    <xdr:from>
      <xdr:col>0</xdr:col>
      <xdr:colOff>0</xdr:colOff>
      <xdr:row>10</xdr:row>
      <xdr:rowOff>28201</xdr:rowOff>
    </xdr:from>
    <xdr:ext cx="1194693" cy="170810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12" name="TextBox 11">
              <a:extLst>
                <a:ext uri="{FF2B5EF4-FFF2-40B4-BE49-F238E27FC236}">
                  <a16:creationId xmlns:a16="http://schemas.microsoft.com/office/drawing/2014/main" id="{00000000-0008-0000-0100-00000C000000}"/>
                </a:ext>
              </a:extLst>
            </xdr:cNvPr>
            <xdr:cNvSpPr txBox="1"/>
          </xdr:nvSpPr>
          <xdr:spPr>
            <a:xfrm>
              <a:off x="0" y="1867511"/>
              <a:ext cx="1194693" cy="17081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Sup>
                      <m:sSubSupPr>
                        <m:ctrlPr>
                          <a:rPr lang="en-US" sz="800" i="1">
                            <a:latin typeface="Cambria Math" panose="02040503050406030204" pitchFamily="18" charset="0"/>
                          </a:rPr>
                        </m:ctrlPr>
                      </m:sSubSupPr>
                      <m:e>
                        <m:d>
                          <m:dPr>
                            <m:ctrlPr>
                              <a:rPr lang="en-US" sz="800" b="0" i="1">
                                <a:latin typeface="Cambria Math" panose="02040503050406030204" pitchFamily="18" charset="0"/>
                              </a:rPr>
                            </m:ctrlPr>
                          </m:dPr>
                          <m:e>
                            <m:r>
                              <a:rPr lang="en-US" sz="800" b="0" i="1">
                                <a:latin typeface="Cambria Math" panose="02040503050406030204" pitchFamily="18" charset="0"/>
                              </a:rPr>
                              <m:t>𝑑</m:t>
                            </m:r>
                            <m:d>
                              <m:dPr>
                                <m:ctrlPr>
                                  <a:rPr lang="en-US" sz="800" b="0" i="1">
                                    <a:latin typeface="Cambria Math" panose="02040503050406030204" pitchFamily="18" charset="0"/>
                                  </a:rPr>
                                </m:ctrlPr>
                              </m:dPr>
                              <m:e>
                                <m:r>
                                  <a:rPr lang="en-US" sz="800" b="1" i="0">
                                    <a:latin typeface="Cambria Math" panose="02040503050406030204" pitchFamily="18" charset="0"/>
                                  </a:rPr>
                                  <m:t>𝐒</m:t>
                                </m:r>
                              </m:e>
                            </m:d>
                            <m:r>
                              <a:rPr lang="en-US" sz="800" b="0" i="1">
                                <a:latin typeface="Cambria Math" panose="02040503050406030204" pitchFamily="18" charset="0"/>
                              </a:rPr>
                              <m:t>−</m:t>
                            </m:r>
                            <m:r>
                              <a:rPr lang="en-US" sz="800" b="0" i="1">
                                <a:latin typeface="Cambria Math" panose="02040503050406030204" pitchFamily="18" charset="0"/>
                              </a:rPr>
                              <m:t>𝑚𝑒𝑎𝑛</m:t>
                            </m:r>
                            <m:d>
                              <m:dPr>
                                <m:ctrlPr>
                                  <a:rPr lang="en-US" sz="800" b="0" i="1">
                                    <a:latin typeface="Cambria Math" panose="02040503050406030204" pitchFamily="18" charset="0"/>
                                  </a:rPr>
                                </m:ctrlPr>
                              </m:dPr>
                              <m:e>
                                <m:r>
                                  <a:rPr lang="en-US" sz="800" b="1" i="0">
                                    <a:latin typeface="Cambria Math" panose="02040503050406030204" pitchFamily="18" charset="0"/>
                                  </a:rPr>
                                  <m:t>𝐒</m:t>
                                </m:r>
                              </m:e>
                            </m:d>
                          </m:e>
                        </m:d>
                        <m:r>
                          <a:rPr lang="en-US" sz="800" b="0" i="1">
                            <a:latin typeface="Cambria Math" panose="02040503050406030204" pitchFamily="18" charset="0"/>
                          </a:rPr>
                          <m:t>∗</m:t>
                        </m:r>
                        <m:acc>
                          <m:accPr>
                            <m:chr m:val="̂"/>
                            <m:ctrlPr>
                              <a:rPr lang="en-US" sz="800" i="1">
                                <a:latin typeface="Cambria Math" panose="02040503050406030204" pitchFamily="18" charset="0"/>
                              </a:rPr>
                            </m:ctrlPr>
                          </m:accPr>
                          <m:e>
                            <m:r>
                              <a:rPr lang="en-US" sz="80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𝜎</m:t>
                            </m:r>
                          </m:e>
                        </m:acc>
                      </m:e>
                      <m:sub>
                        <m:r>
                          <a:rPr lang="en-US" sz="800" b="0" i="1">
                            <a:latin typeface="Cambria Math" panose="02040503050406030204" pitchFamily="18" charset="0"/>
                          </a:rPr>
                          <m:t>𝑠</m:t>
                        </m:r>
                      </m:sub>
                      <m:sup>
                        <m:r>
                          <a:rPr lang="en-US" sz="800" b="0" i="1">
                            <a:latin typeface="Cambria Math" panose="02040503050406030204" pitchFamily="18" charset="0"/>
                          </a:rPr>
                          <m:t>2</m:t>
                        </m:r>
                      </m:sup>
                    </m:sSubSup>
                  </m:oMath>
                </m:oMathPara>
              </a14:m>
              <a:endParaRPr lang="en-US" sz="900"/>
            </a:p>
          </xdr:txBody>
        </xdr:sp>
      </mc:Choice>
      <mc:Fallback>
        <xdr:sp macro="" textlink="">
          <xdr:nvSpPr>
            <xdr:cNvPr id="12" name="TextBox 11">
              <a:extLst>
                <a:ext uri="{FF2B5EF4-FFF2-40B4-BE49-F238E27FC236}">
                  <a16:creationId xmlns:a16="http://schemas.microsoft.com/office/drawing/2014/main" id="{00000000-0008-0000-0100-00000C000000}"/>
                </a:ext>
              </a:extLst>
            </xdr:cNvPr>
            <xdr:cNvSpPr txBox="1"/>
          </xdr:nvSpPr>
          <xdr:spPr>
            <a:xfrm>
              <a:off x="0" y="1867511"/>
              <a:ext cx="1194693" cy="17081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:pPr/>
              <a:r>
                <a:rPr lang="en-US" sz="800" i="0">
                  <a:latin typeface="Cambria Math" panose="02040503050406030204" pitchFamily="18" charset="0"/>
                </a:rPr>
                <a:t>〖</a:t>
              </a:r>
              <a:r>
                <a:rPr lang="en-US" sz="800" b="0" i="0">
                  <a:latin typeface="Cambria Math" panose="02040503050406030204" pitchFamily="18" charset="0"/>
                </a:rPr>
                <a:t>(𝑑(</a:t>
              </a:r>
              <a:r>
                <a:rPr lang="en-US" sz="800" b="1" i="0">
                  <a:latin typeface="Cambria Math" panose="02040503050406030204" pitchFamily="18" charset="0"/>
                </a:rPr>
                <a:t>𝐒</a:t>
              </a:r>
              <a:r>
                <a:rPr lang="en-US" sz="800" b="0" i="0">
                  <a:latin typeface="Cambria Math" panose="02040503050406030204" pitchFamily="18" charset="0"/>
                </a:rPr>
                <a:t>)−𝑚𝑒𝑎𝑛(</a:t>
              </a:r>
              <a:r>
                <a:rPr lang="en-US" sz="800" b="1" i="0">
                  <a:latin typeface="Cambria Math" panose="02040503050406030204" pitchFamily="18" charset="0"/>
                </a:rPr>
                <a:t>𝐒</a:t>
              </a:r>
              <a:r>
                <a:rPr lang="en-US" sz="800" b="0" i="0">
                  <a:latin typeface="Cambria Math" panose="02040503050406030204" pitchFamily="18" charset="0"/>
                </a:rPr>
                <a:t>))∗</a:t>
              </a:r>
              <a:r>
                <a:rPr lang="en-US" sz="800" i="0">
                  <a:latin typeface="Cambria Math" panose="02040503050406030204" pitchFamily="18" charset="0"/>
                  <a:ea typeface="Cambria Math" panose="02040503050406030204" pitchFamily="18" charset="0"/>
                </a:rPr>
                <a:t>𝜎 ̂〗_</a:t>
              </a:r>
              <a:r>
                <a:rPr lang="en-US" sz="800" b="0" i="0">
                  <a:latin typeface="Cambria Math" panose="02040503050406030204" pitchFamily="18" charset="0"/>
                </a:rPr>
                <a:t>𝑠^2</a:t>
              </a:r>
              <a:endParaRPr lang="en-US" sz="900"/>
            </a:p>
          </xdr:txBody>
        </xdr:sp>
      </mc:Fallback>
    </mc:AlternateContent>
    <xdr:clientData/>
  </xdr:oneCellAnchor>
  <xdr:oneCellAnchor>
    <xdr:from>
      <xdr:col>0</xdr:col>
      <xdr:colOff>153123</xdr:colOff>
      <xdr:row>18</xdr:row>
      <xdr:rowOff>4214</xdr:rowOff>
    </xdr:from>
    <xdr:ext cx="396583" cy="152542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6" name="TextBox 15">
              <a:extLst>
                <a:ext uri="{FF2B5EF4-FFF2-40B4-BE49-F238E27FC236}">
                  <a16:creationId xmlns:a16="http://schemas.microsoft.com/office/drawing/2014/main" id="{00000000-0008-0000-0100-000010000000}"/>
                </a:ext>
              </a:extLst>
            </xdr:cNvPr>
            <xdr:cNvSpPr txBox="1"/>
          </xdr:nvSpPr>
          <xdr:spPr>
            <a:xfrm>
              <a:off x="762723" y="3478934"/>
              <a:ext cx="396583" cy="15254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Sup>
                      <m:sSubSupPr>
                        <m:ctrlPr>
                          <a:rPr lang="en-US" sz="900" i="1">
                            <a:latin typeface="Cambria Math" panose="02040503050406030204" pitchFamily="18" charset="0"/>
                          </a:rPr>
                        </m:ctrlPr>
                      </m:sSubSupPr>
                      <m:e>
                        <m:r>
                          <a:rPr lang="en-US" sz="900" b="0" i="1">
                            <a:latin typeface="Cambria Math" panose="02040503050406030204" pitchFamily="18" charset="0"/>
                          </a:rPr>
                          <m:t>𝑑</m:t>
                        </m:r>
                        <m:r>
                          <a:rPr lang="en-US" sz="900" b="0" i="1">
                            <a:latin typeface="Cambria Math" panose="02040503050406030204" pitchFamily="18" charset="0"/>
                          </a:rPr>
                          <m:t>(</m:t>
                        </m:r>
                        <m:r>
                          <a:rPr lang="en-US" sz="900" b="1" i="0">
                            <a:latin typeface="Cambria Math" panose="02040503050406030204" pitchFamily="18" charset="0"/>
                          </a:rPr>
                          <m:t>𝐆</m:t>
                        </m:r>
                        <m:r>
                          <a:rPr lang="en-US" sz="900" b="0" i="1">
                            <a:latin typeface="Cambria Math" panose="02040503050406030204" pitchFamily="18" charset="0"/>
                          </a:rPr>
                          <m:t>)</m:t>
                        </m:r>
                        <m:acc>
                          <m:accPr>
                            <m:chr m:val="̂"/>
                            <m:ctrlPr>
                              <a:rPr lang="en-US" sz="900" i="1">
                                <a:latin typeface="Cambria Math" panose="02040503050406030204" pitchFamily="18" charset="0"/>
                              </a:rPr>
                            </m:ctrlPr>
                          </m:accPr>
                          <m:e>
                            <m:r>
                              <a:rPr lang="en-US" sz="90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𝜎</m:t>
                            </m:r>
                          </m:e>
                        </m:acc>
                      </m:e>
                      <m:sub>
                        <m:r>
                          <a:rPr lang="en-US" sz="900" b="0" i="1">
                            <a:latin typeface="Cambria Math" panose="02040503050406030204" pitchFamily="18" charset="0"/>
                          </a:rPr>
                          <m:t>𝑔</m:t>
                        </m:r>
                      </m:sub>
                      <m:sup>
                        <m:r>
                          <a:rPr lang="en-US" sz="900" b="0" i="1">
                            <a:latin typeface="Cambria Math" panose="02040503050406030204" pitchFamily="18" charset="0"/>
                          </a:rPr>
                          <m:t>2</m:t>
                        </m:r>
                      </m:sup>
                    </m:sSubSup>
                  </m:oMath>
                </m:oMathPara>
              </a14:m>
              <a:endParaRPr lang="en-US" sz="900"/>
            </a:p>
          </xdr:txBody>
        </xdr:sp>
      </mc:Choice>
      <mc:Fallback xmlns="">
        <xdr:sp macro="" textlink="">
          <xdr:nvSpPr>
            <xdr:cNvPr id="16" name="TextBox 15"/>
            <xdr:cNvSpPr txBox="1"/>
          </xdr:nvSpPr>
          <xdr:spPr>
            <a:xfrm>
              <a:off x="762723" y="3478934"/>
              <a:ext cx="396583" cy="15254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en-US" sz="900" i="0">
                  <a:latin typeface="Cambria Math" panose="02040503050406030204" pitchFamily="18" charset="0"/>
                </a:rPr>
                <a:t>〖</a:t>
              </a:r>
              <a:r>
                <a:rPr lang="en-US" sz="900" b="0" i="0">
                  <a:latin typeface="Cambria Math" panose="02040503050406030204" pitchFamily="18" charset="0"/>
                </a:rPr>
                <a:t>𝑑(</a:t>
              </a:r>
              <a:r>
                <a:rPr lang="en-US" sz="900" b="1" i="0">
                  <a:latin typeface="Cambria Math" panose="02040503050406030204" pitchFamily="18" charset="0"/>
                </a:rPr>
                <a:t>𝐆</a:t>
              </a:r>
              <a:r>
                <a:rPr lang="en-US" sz="900" b="0" i="0">
                  <a:latin typeface="Cambria Math" panose="02040503050406030204" pitchFamily="18" charset="0"/>
                </a:rPr>
                <a:t>)</a:t>
              </a:r>
              <a:r>
                <a:rPr lang="en-US" sz="900" i="0">
                  <a:latin typeface="Cambria Math" panose="02040503050406030204" pitchFamily="18" charset="0"/>
                  <a:ea typeface="Cambria Math" panose="02040503050406030204" pitchFamily="18" charset="0"/>
                </a:rPr>
                <a:t>𝜎 ̂〗_</a:t>
              </a:r>
              <a:r>
                <a:rPr lang="en-US" sz="900" b="0" i="0">
                  <a:latin typeface="Cambria Math" panose="02040503050406030204" pitchFamily="18" charset="0"/>
                </a:rPr>
                <a:t>𝑔^2</a:t>
              </a:r>
              <a:endParaRPr lang="en-US" sz="900"/>
            </a:p>
          </xdr:txBody>
        </xdr:sp>
      </mc:Fallback>
    </mc:AlternateContent>
    <xdr:clientData/>
  </xdr:oneCellAnchor>
  <xdr:oneCellAnchor>
    <xdr:from>
      <xdr:col>0</xdr:col>
      <xdr:colOff>256726</xdr:colOff>
      <xdr:row>19</xdr:row>
      <xdr:rowOff>6014</xdr:rowOff>
    </xdr:from>
    <xdr:ext cx="153952" cy="147092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7" name="TextBox 16">
              <a:extLst>
                <a:ext uri="{FF2B5EF4-FFF2-40B4-BE49-F238E27FC236}">
                  <a16:creationId xmlns:a16="http://schemas.microsoft.com/office/drawing/2014/main" id="{00000000-0008-0000-0100-000011000000}"/>
                </a:ext>
              </a:extLst>
            </xdr:cNvPr>
            <xdr:cNvSpPr txBox="1"/>
          </xdr:nvSpPr>
          <xdr:spPr>
            <a:xfrm>
              <a:off x="866326" y="3663614"/>
              <a:ext cx="153952" cy="14709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Sup>
                      <m:sSubSupPr>
                        <m:ctrlPr>
                          <a:rPr lang="en-US" sz="900" i="1">
                            <a:latin typeface="Cambria Math" panose="02040503050406030204" pitchFamily="18" charset="0"/>
                          </a:rPr>
                        </m:ctrlPr>
                      </m:sSubSupPr>
                      <m:e>
                        <m:acc>
                          <m:accPr>
                            <m:chr m:val="̂"/>
                            <m:ctrlPr>
                              <a:rPr lang="en-US" sz="900" i="1">
                                <a:latin typeface="Cambria Math" panose="02040503050406030204" pitchFamily="18" charset="0"/>
                              </a:rPr>
                            </m:ctrlPr>
                          </m:accPr>
                          <m:e>
                            <m:r>
                              <a:rPr lang="en-US" sz="90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𝜎</m:t>
                            </m:r>
                          </m:e>
                        </m:acc>
                      </m:e>
                      <m:sub>
                        <m:r>
                          <a:rPr lang="en-US" sz="900" b="0" i="1">
                            <a:latin typeface="Cambria Math" panose="02040503050406030204" pitchFamily="18" charset="0"/>
                          </a:rPr>
                          <m:t>𝑙</m:t>
                        </m:r>
                      </m:sub>
                      <m:sup>
                        <m:r>
                          <a:rPr lang="en-US" sz="900" b="0" i="1">
                            <a:latin typeface="Cambria Math" panose="02040503050406030204" pitchFamily="18" charset="0"/>
                          </a:rPr>
                          <m:t>2</m:t>
                        </m:r>
                      </m:sup>
                    </m:sSubSup>
                  </m:oMath>
                </m:oMathPara>
              </a14:m>
              <a:endParaRPr lang="en-US" sz="1000"/>
            </a:p>
          </xdr:txBody>
        </xdr:sp>
      </mc:Choice>
      <mc:Fallback xmlns="">
        <xdr:sp macro="" textlink="">
          <xdr:nvSpPr>
            <xdr:cNvPr id="17" name="TextBox 16"/>
            <xdr:cNvSpPr txBox="1"/>
          </xdr:nvSpPr>
          <xdr:spPr>
            <a:xfrm>
              <a:off x="866326" y="3663614"/>
              <a:ext cx="153952" cy="14709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en-US" sz="900" i="0">
                  <a:latin typeface="Cambria Math" panose="02040503050406030204" pitchFamily="18" charset="0"/>
                  <a:ea typeface="Cambria Math" panose="02040503050406030204" pitchFamily="18" charset="0"/>
                </a:rPr>
                <a:t>𝜎 ̂_</a:t>
              </a:r>
              <a:r>
                <a:rPr lang="en-US" sz="900" b="0" i="0">
                  <a:latin typeface="Cambria Math" panose="02040503050406030204" pitchFamily="18" charset="0"/>
                </a:rPr>
                <a:t>𝑙^2</a:t>
              </a:r>
              <a:endParaRPr lang="en-US" sz="1000"/>
            </a:p>
          </xdr:txBody>
        </xdr:sp>
      </mc:Fallback>
    </mc:AlternateContent>
    <xdr:clientData/>
  </xdr:oneCellAnchor>
  <xdr:oneCellAnchor>
    <xdr:from>
      <xdr:col>0</xdr:col>
      <xdr:colOff>89927</xdr:colOff>
      <xdr:row>20</xdr:row>
      <xdr:rowOff>11363</xdr:rowOff>
    </xdr:from>
    <xdr:ext cx="531223" cy="146963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8" name="TextBox 17">
              <a:extLst>
                <a:ext uri="{FF2B5EF4-FFF2-40B4-BE49-F238E27FC236}">
                  <a16:creationId xmlns:a16="http://schemas.microsoft.com/office/drawing/2014/main" id="{00000000-0008-0000-0100-000012000000}"/>
                </a:ext>
              </a:extLst>
            </xdr:cNvPr>
            <xdr:cNvSpPr txBox="1"/>
          </xdr:nvSpPr>
          <xdr:spPr>
            <a:xfrm>
              <a:off x="699527" y="3851843"/>
              <a:ext cx="531223" cy="14696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Sup>
                      <m:sSubSupPr>
                        <m:ctrlPr>
                          <a:rPr lang="en-US" sz="900" i="1">
                            <a:latin typeface="Cambria Math" panose="02040503050406030204" pitchFamily="18" charset="0"/>
                          </a:rPr>
                        </m:ctrlPr>
                      </m:sSubSupPr>
                      <m:e>
                        <m:acc>
                          <m:accPr>
                            <m:chr m:val="̂"/>
                            <m:ctrlPr>
                              <a:rPr lang="en-US" sz="900" i="1">
                                <a:latin typeface="Cambria Math" panose="02040503050406030204" pitchFamily="18" charset="0"/>
                              </a:rPr>
                            </m:ctrlPr>
                          </m:accPr>
                          <m:e>
                            <m:r>
                              <a:rPr lang="en-US" sz="90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𝜎</m:t>
                            </m:r>
                          </m:e>
                        </m:acc>
                      </m:e>
                      <m:sub>
                        <m:r>
                          <a:rPr lang="en-US" sz="900" b="0" i="1">
                            <a:latin typeface="Cambria Math" panose="02040503050406030204" pitchFamily="18" charset="0"/>
                          </a:rPr>
                          <m:t>𝑢</m:t>
                        </m:r>
                      </m:sub>
                      <m:sup>
                        <m:r>
                          <a:rPr lang="en-US" sz="900" b="0" i="1">
                            <a:latin typeface="Cambria Math" panose="02040503050406030204" pitchFamily="18" charset="0"/>
                          </a:rPr>
                          <m:t>2</m:t>
                        </m:r>
                      </m:sup>
                    </m:sSubSup>
                    <m:r>
                      <a:rPr lang="en-US" sz="900" b="0" i="1">
                        <a:latin typeface="Cambria Math" panose="02040503050406030204" pitchFamily="18" charset="0"/>
                      </a:rPr>
                      <m:t> (</m:t>
                    </m:r>
                    <m:sSubSup>
                      <m:sSubSupPr>
                        <m:ctrlPr>
                          <a:rPr lang="en-US" sz="90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</m:ctrlPr>
                      </m:sSubSupPr>
                      <m:e>
                        <m:acc>
                          <m:accPr>
                            <m:chr m:val="̂"/>
                            <m:ctrlPr>
                              <a:rPr lang="en-US" sz="90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accPr>
                          <m:e>
                            <m:r>
                              <a:rPr lang="en-US" sz="90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𝜎</m:t>
                            </m:r>
                          </m:e>
                        </m:acc>
                      </m:e>
                      <m:sub>
                        <m:r>
                          <a:rPr lang="en-US" sz="9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𝑣</m:t>
                        </m:r>
                      </m:sub>
                      <m:sup>
                        <m:r>
                          <a:rPr lang="en-US" sz="9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2</m:t>
                        </m:r>
                      </m:sup>
                    </m:sSubSup>
                    <m:r>
                      <a:rPr lang="en-US" sz="900" b="0" i="1">
                        <a:latin typeface="Cambria Math" panose="02040503050406030204" pitchFamily="18" charset="0"/>
                      </a:rPr>
                      <m:t>)</m:t>
                    </m:r>
                  </m:oMath>
                </m:oMathPara>
              </a14:m>
              <a:endParaRPr lang="en-US" sz="900"/>
            </a:p>
          </xdr:txBody>
        </xdr:sp>
      </mc:Choice>
      <mc:Fallback xmlns="">
        <xdr:sp macro="" textlink="">
          <xdr:nvSpPr>
            <xdr:cNvPr id="18" name="TextBox 17"/>
            <xdr:cNvSpPr txBox="1"/>
          </xdr:nvSpPr>
          <xdr:spPr>
            <a:xfrm>
              <a:off x="699527" y="3851843"/>
              <a:ext cx="531223" cy="14696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n-US" sz="900" i="0">
                  <a:latin typeface="Cambria Math" panose="02040503050406030204" pitchFamily="18" charset="0"/>
                  <a:ea typeface="Cambria Math" panose="02040503050406030204" pitchFamily="18" charset="0"/>
                </a:rPr>
                <a:t>𝜎 ̂_</a:t>
              </a:r>
              <a:r>
                <a:rPr lang="en-US" sz="900" b="0" i="0">
                  <a:latin typeface="Cambria Math" panose="02040503050406030204" pitchFamily="18" charset="0"/>
                </a:rPr>
                <a:t>𝑢^2  (</a:t>
              </a:r>
              <a:r>
                <a:rPr lang="en-US" sz="90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𝜎 ̂_</a:t>
              </a:r>
              <a:r>
                <a:rPr lang="en-US" sz="9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𝑣</a:t>
              </a:r>
              <a:r>
                <a:rPr lang="en-US" sz="9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^2</a:t>
              </a:r>
              <a:r>
                <a:rPr lang="en-US" sz="900" b="0" i="0">
                  <a:latin typeface="Cambria Math" panose="02040503050406030204" pitchFamily="18" charset="0"/>
                </a:rPr>
                <a:t>)</a:t>
              </a:r>
              <a:endParaRPr lang="en-US" sz="900"/>
            </a:p>
          </xdr:txBody>
        </xdr:sp>
      </mc:Fallback>
    </mc:AlternateContent>
    <xdr:clientData/>
  </xdr:oneCellAnchor>
  <xdr:oneCellAnchor>
    <xdr:from>
      <xdr:col>0</xdr:col>
      <xdr:colOff>230601</xdr:colOff>
      <xdr:row>24</xdr:row>
      <xdr:rowOff>14725</xdr:rowOff>
    </xdr:from>
    <xdr:ext cx="171009" cy="17081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0" name="TextBox 19">
              <a:extLst>
                <a:ext uri="{FF2B5EF4-FFF2-40B4-BE49-F238E27FC236}">
                  <a16:creationId xmlns:a16="http://schemas.microsoft.com/office/drawing/2014/main" id="{00000000-0008-0000-0100-000014000000}"/>
                </a:ext>
              </a:extLst>
            </xdr:cNvPr>
            <xdr:cNvSpPr txBox="1"/>
          </xdr:nvSpPr>
          <xdr:spPr>
            <a:xfrm>
              <a:off x="840201" y="4586725"/>
              <a:ext cx="171009" cy="17081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Sup>
                      <m:sSubSupPr>
                        <m:ctrlPr>
                          <a:rPr lang="en-US" sz="900" i="1">
                            <a:latin typeface="Cambria Math" panose="02040503050406030204" pitchFamily="18" charset="0"/>
                          </a:rPr>
                        </m:ctrlPr>
                      </m:sSubSupPr>
                      <m:e>
                        <m:acc>
                          <m:accPr>
                            <m:chr m:val="̂"/>
                            <m:ctrlPr>
                              <a:rPr lang="en-US" sz="900" i="1">
                                <a:latin typeface="Cambria Math" panose="02040503050406030204" pitchFamily="18" charset="0"/>
                              </a:rPr>
                            </m:ctrlPr>
                          </m:accPr>
                          <m:e>
                            <m:r>
                              <a:rPr lang="en-US" sz="90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𝜎</m:t>
                            </m:r>
                          </m:e>
                        </m:acc>
                      </m:e>
                      <m:sub>
                        <m:r>
                          <a:rPr lang="en-US" sz="900" b="0" i="1">
                            <a:latin typeface="Cambria Math" panose="02040503050406030204" pitchFamily="18" charset="0"/>
                          </a:rPr>
                          <m:t>𝑒</m:t>
                        </m:r>
                      </m:sub>
                      <m:sup>
                        <m:r>
                          <a:rPr lang="en-US" sz="900" b="0" i="1">
                            <a:latin typeface="Cambria Math" panose="02040503050406030204" pitchFamily="18" charset="0"/>
                          </a:rPr>
                          <m:t>2</m:t>
                        </m:r>
                      </m:sup>
                    </m:sSubSup>
                  </m:oMath>
                </m:oMathPara>
              </a14:m>
              <a:endParaRPr lang="en-US" sz="1000"/>
            </a:p>
          </xdr:txBody>
        </xdr:sp>
      </mc:Choice>
      <mc:Fallback xmlns="">
        <xdr:sp macro="" textlink="">
          <xdr:nvSpPr>
            <xdr:cNvPr id="20" name="TextBox 19"/>
            <xdr:cNvSpPr txBox="1"/>
          </xdr:nvSpPr>
          <xdr:spPr>
            <a:xfrm>
              <a:off x="840201" y="4586725"/>
              <a:ext cx="171009" cy="17081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:r>
                <a:rPr lang="en-US" sz="900" i="0">
                  <a:latin typeface="Cambria Math" panose="02040503050406030204" pitchFamily="18" charset="0"/>
                  <a:ea typeface="Cambria Math" panose="02040503050406030204" pitchFamily="18" charset="0"/>
                </a:rPr>
                <a:t>𝜎 ̂_</a:t>
              </a:r>
              <a:r>
                <a:rPr lang="en-US" sz="900" b="0" i="0">
                  <a:latin typeface="Cambria Math" panose="02040503050406030204" pitchFamily="18" charset="0"/>
                </a:rPr>
                <a:t>𝑒^2</a:t>
              </a:r>
              <a:endParaRPr lang="en-US" sz="1000"/>
            </a:p>
          </xdr:txBody>
        </xdr:sp>
      </mc:Fallback>
    </mc:AlternateContent>
    <xdr:clientData/>
  </xdr:oneCellAnchor>
  <xdr:oneCellAnchor>
    <xdr:from>
      <xdr:col>0</xdr:col>
      <xdr:colOff>233618</xdr:colOff>
      <xdr:row>20</xdr:row>
      <xdr:rowOff>177299</xdr:rowOff>
    </xdr:from>
    <xdr:ext cx="171457" cy="177293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1" name="TextBox 20">
              <a:extLst>
                <a:ext uri="{FF2B5EF4-FFF2-40B4-BE49-F238E27FC236}">
                  <a16:creationId xmlns:a16="http://schemas.microsoft.com/office/drawing/2014/main" id="{00000000-0008-0000-0100-000015000000}"/>
                </a:ext>
              </a:extLst>
            </xdr:cNvPr>
            <xdr:cNvSpPr txBox="1"/>
          </xdr:nvSpPr>
          <xdr:spPr>
            <a:xfrm>
              <a:off x="843218" y="4017779"/>
              <a:ext cx="171457" cy="17729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Sup>
                      <m:sSubSupPr>
                        <m:ctrlPr>
                          <a:rPr lang="en-US" sz="900" i="1">
                            <a:latin typeface="Cambria Math" panose="02040503050406030204" pitchFamily="18" charset="0"/>
                          </a:rPr>
                        </m:ctrlPr>
                      </m:sSubSupPr>
                      <m:e>
                        <m:acc>
                          <m:accPr>
                            <m:chr m:val="̂"/>
                            <m:ctrlPr>
                              <a:rPr lang="en-US" sz="900" i="1">
                                <a:latin typeface="Cambria Math" panose="02040503050406030204" pitchFamily="18" charset="0"/>
                              </a:rPr>
                            </m:ctrlPr>
                          </m:accPr>
                          <m:e>
                            <m:r>
                              <a:rPr lang="en-US" sz="90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𝜎</m:t>
                            </m:r>
                          </m:e>
                        </m:acc>
                      </m:e>
                      <m:sub>
                        <m:sSub>
                          <m:sSubPr>
                            <m:ctrlPr>
                              <a:rPr lang="en-US" sz="900" i="1">
                                <a:latin typeface="Cambria Math" panose="02040503050406030204" pitchFamily="18" charset="0"/>
                              </a:rPr>
                            </m:ctrlPr>
                          </m:sSubPr>
                          <m:e>
                            <m:r>
                              <a:rPr lang="en-US" sz="900" b="0" i="1">
                                <a:latin typeface="Cambria Math" panose="02040503050406030204" pitchFamily="18" charset="0"/>
                              </a:rPr>
                              <m:t>𝑖</m:t>
                            </m:r>
                          </m:e>
                          <m:sub>
                            <m:r>
                              <a:rPr lang="en-US" sz="900" b="0" i="1">
                                <a:latin typeface="Cambria Math" panose="02040503050406030204" pitchFamily="18" charset="0"/>
                              </a:rPr>
                              <m:t>𝑔</m:t>
                            </m:r>
                          </m:sub>
                        </m:sSub>
                      </m:sub>
                      <m:sup>
                        <m:r>
                          <a:rPr lang="en-US" sz="900" b="0" i="1">
                            <a:latin typeface="Cambria Math" panose="02040503050406030204" pitchFamily="18" charset="0"/>
                          </a:rPr>
                          <m:t>2</m:t>
                        </m:r>
                      </m:sup>
                    </m:sSubSup>
                  </m:oMath>
                </m:oMathPara>
              </a14:m>
              <a:endParaRPr lang="en-US" sz="1050"/>
            </a:p>
          </xdr:txBody>
        </xdr:sp>
      </mc:Choice>
      <mc:Fallback xmlns="">
        <xdr:sp macro="" textlink="">
          <xdr:nvSpPr>
            <xdr:cNvPr id="21" name="TextBox 20"/>
            <xdr:cNvSpPr txBox="1"/>
          </xdr:nvSpPr>
          <xdr:spPr>
            <a:xfrm>
              <a:off x="843218" y="4017779"/>
              <a:ext cx="171457" cy="17729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en-US" sz="900" i="0">
                  <a:latin typeface="Cambria Math" panose="02040503050406030204" pitchFamily="18" charset="0"/>
                  <a:ea typeface="Cambria Math" panose="02040503050406030204" pitchFamily="18" charset="0"/>
                </a:rPr>
                <a:t>𝜎 ̂_(</a:t>
              </a:r>
              <a:r>
                <a:rPr lang="en-US" sz="900" b="0" i="0">
                  <a:latin typeface="Cambria Math" panose="02040503050406030204" pitchFamily="18" charset="0"/>
                </a:rPr>
                <a:t>𝑖_𝑔)^2</a:t>
              </a:r>
              <a:endParaRPr lang="en-US" sz="1050"/>
            </a:p>
          </xdr:txBody>
        </xdr:sp>
      </mc:Fallback>
    </mc:AlternateContent>
    <xdr:clientData/>
  </xdr:oneCellAnchor>
  <xdr:oneCellAnchor>
    <xdr:from>
      <xdr:col>0</xdr:col>
      <xdr:colOff>233618</xdr:colOff>
      <xdr:row>22</xdr:row>
      <xdr:rowOff>4832</xdr:rowOff>
    </xdr:from>
    <xdr:ext cx="153952" cy="163635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2" name="TextBox 21">
              <a:extLst>
                <a:ext uri="{FF2B5EF4-FFF2-40B4-BE49-F238E27FC236}">
                  <a16:creationId xmlns:a16="http://schemas.microsoft.com/office/drawing/2014/main" id="{00000000-0008-0000-0100-000016000000}"/>
                </a:ext>
              </a:extLst>
            </xdr:cNvPr>
            <xdr:cNvSpPr txBox="1"/>
          </xdr:nvSpPr>
          <xdr:spPr>
            <a:xfrm>
              <a:off x="843218" y="4211072"/>
              <a:ext cx="153952" cy="16363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Sup>
                      <m:sSubSupPr>
                        <m:ctrlPr>
                          <a:rPr lang="en-US" sz="900" i="1">
                            <a:latin typeface="Cambria Math" panose="02040503050406030204" pitchFamily="18" charset="0"/>
                          </a:rPr>
                        </m:ctrlPr>
                      </m:sSubSupPr>
                      <m:e>
                        <m:acc>
                          <m:accPr>
                            <m:chr m:val="̂"/>
                            <m:ctrlPr>
                              <a:rPr lang="en-US" sz="900" i="1">
                                <a:latin typeface="Cambria Math" panose="02040503050406030204" pitchFamily="18" charset="0"/>
                              </a:rPr>
                            </m:ctrlPr>
                          </m:accPr>
                          <m:e>
                            <m:r>
                              <a:rPr lang="en-US" sz="90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𝜎</m:t>
                            </m:r>
                          </m:e>
                        </m:acc>
                      </m:e>
                      <m:sub>
                        <m:sSub>
                          <m:sSubPr>
                            <m:ctrlPr>
                              <a:rPr lang="en-US" sz="900" i="1">
                                <a:latin typeface="Cambria Math" panose="02040503050406030204" pitchFamily="18" charset="0"/>
                              </a:rPr>
                            </m:ctrlPr>
                          </m:sSubPr>
                          <m:e>
                            <m:r>
                              <a:rPr lang="en-US" sz="900" b="0" i="1">
                                <a:latin typeface="Cambria Math" panose="02040503050406030204" pitchFamily="18" charset="0"/>
                              </a:rPr>
                              <m:t>𝑖</m:t>
                            </m:r>
                          </m:e>
                          <m:sub>
                            <m:r>
                              <a:rPr lang="en-US" sz="900" b="0" i="1">
                                <a:latin typeface="Cambria Math" panose="02040503050406030204" pitchFamily="18" charset="0"/>
                              </a:rPr>
                              <m:t>𝑙</m:t>
                            </m:r>
                          </m:sub>
                        </m:sSub>
                      </m:sub>
                      <m:sup>
                        <m:r>
                          <a:rPr lang="en-US" sz="900" b="0" i="1">
                            <a:latin typeface="Cambria Math" panose="02040503050406030204" pitchFamily="18" charset="0"/>
                          </a:rPr>
                          <m:t>2</m:t>
                        </m:r>
                      </m:sup>
                    </m:sSubSup>
                  </m:oMath>
                </m:oMathPara>
              </a14:m>
              <a:endParaRPr lang="en-US" sz="1050"/>
            </a:p>
          </xdr:txBody>
        </xdr:sp>
      </mc:Choice>
      <mc:Fallback xmlns="">
        <xdr:sp macro="" textlink="">
          <xdr:nvSpPr>
            <xdr:cNvPr id="22" name="TextBox 21"/>
            <xdr:cNvSpPr txBox="1"/>
          </xdr:nvSpPr>
          <xdr:spPr>
            <a:xfrm>
              <a:off x="843218" y="4211072"/>
              <a:ext cx="153952" cy="16363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en-US" sz="900" i="0">
                  <a:latin typeface="Cambria Math" panose="02040503050406030204" pitchFamily="18" charset="0"/>
                  <a:ea typeface="Cambria Math" panose="02040503050406030204" pitchFamily="18" charset="0"/>
                </a:rPr>
                <a:t>𝜎 ̂_(</a:t>
              </a:r>
              <a:r>
                <a:rPr lang="en-US" sz="900" b="0" i="0">
                  <a:latin typeface="Cambria Math" panose="02040503050406030204" pitchFamily="18" charset="0"/>
                </a:rPr>
                <a:t>𝑖_𝑙)^2</a:t>
              </a:r>
              <a:endParaRPr lang="en-US" sz="1050"/>
            </a:p>
          </xdr:txBody>
        </xdr:sp>
      </mc:Fallback>
    </mc:AlternateContent>
    <xdr:clientData/>
  </xdr:oneCellAnchor>
  <xdr:oneCellAnchor>
    <xdr:from>
      <xdr:col>0</xdr:col>
      <xdr:colOff>146499</xdr:colOff>
      <xdr:row>31</xdr:row>
      <xdr:rowOff>4215</xdr:rowOff>
    </xdr:from>
    <xdr:ext cx="396583" cy="152542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3" name="TextBox 22">
              <a:extLst>
                <a:ext uri="{FF2B5EF4-FFF2-40B4-BE49-F238E27FC236}">
                  <a16:creationId xmlns:a16="http://schemas.microsoft.com/office/drawing/2014/main" id="{00000000-0008-0000-0100-000017000000}"/>
                </a:ext>
              </a:extLst>
            </xdr:cNvPr>
            <xdr:cNvSpPr txBox="1"/>
          </xdr:nvSpPr>
          <xdr:spPr>
            <a:xfrm>
              <a:off x="756099" y="5856375"/>
              <a:ext cx="396583" cy="15254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Sup>
                      <m:sSubSupPr>
                        <m:ctrlPr>
                          <a:rPr lang="en-US" sz="900" i="1">
                            <a:latin typeface="Cambria Math" panose="02040503050406030204" pitchFamily="18" charset="0"/>
                          </a:rPr>
                        </m:ctrlPr>
                      </m:sSubSupPr>
                      <m:e>
                        <m:r>
                          <a:rPr lang="en-US" sz="900" b="0" i="1">
                            <a:latin typeface="Cambria Math" panose="02040503050406030204" pitchFamily="18" charset="0"/>
                          </a:rPr>
                          <m:t>𝑑</m:t>
                        </m:r>
                        <m:r>
                          <a:rPr lang="en-US" sz="900" b="0" i="1">
                            <a:latin typeface="Cambria Math" panose="02040503050406030204" pitchFamily="18" charset="0"/>
                          </a:rPr>
                          <m:t>(</m:t>
                        </m:r>
                        <m:r>
                          <a:rPr lang="en-US" sz="900" b="1" i="0">
                            <a:latin typeface="Cambria Math" panose="02040503050406030204" pitchFamily="18" charset="0"/>
                          </a:rPr>
                          <m:t>𝐆</m:t>
                        </m:r>
                        <m:r>
                          <a:rPr lang="en-US" sz="900" b="0" i="1">
                            <a:latin typeface="Cambria Math" panose="02040503050406030204" pitchFamily="18" charset="0"/>
                          </a:rPr>
                          <m:t>)</m:t>
                        </m:r>
                        <m:acc>
                          <m:accPr>
                            <m:chr m:val="̂"/>
                            <m:ctrlPr>
                              <a:rPr lang="en-US" sz="900" i="1">
                                <a:latin typeface="Cambria Math" panose="02040503050406030204" pitchFamily="18" charset="0"/>
                              </a:rPr>
                            </m:ctrlPr>
                          </m:accPr>
                          <m:e>
                            <m:r>
                              <a:rPr lang="en-US" sz="90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𝜎</m:t>
                            </m:r>
                          </m:e>
                        </m:acc>
                      </m:e>
                      <m:sub>
                        <m:r>
                          <a:rPr lang="en-US" sz="900" b="0" i="1">
                            <a:latin typeface="Cambria Math" panose="02040503050406030204" pitchFamily="18" charset="0"/>
                          </a:rPr>
                          <m:t>𝑔</m:t>
                        </m:r>
                      </m:sub>
                      <m:sup>
                        <m:r>
                          <a:rPr lang="en-US" sz="900" b="0" i="1">
                            <a:latin typeface="Cambria Math" panose="02040503050406030204" pitchFamily="18" charset="0"/>
                          </a:rPr>
                          <m:t>2</m:t>
                        </m:r>
                      </m:sup>
                    </m:sSubSup>
                  </m:oMath>
                </m:oMathPara>
              </a14:m>
              <a:endParaRPr lang="en-US" sz="900"/>
            </a:p>
          </xdr:txBody>
        </xdr:sp>
      </mc:Choice>
      <mc:Fallback xmlns="">
        <xdr:sp macro="" textlink="">
          <xdr:nvSpPr>
            <xdr:cNvPr id="23" name="TextBox 22"/>
            <xdr:cNvSpPr txBox="1"/>
          </xdr:nvSpPr>
          <xdr:spPr>
            <a:xfrm>
              <a:off x="756099" y="5856375"/>
              <a:ext cx="396583" cy="15254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en-US" sz="900" i="0">
                  <a:latin typeface="Cambria Math" panose="02040503050406030204" pitchFamily="18" charset="0"/>
                </a:rPr>
                <a:t>〖</a:t>
              </a:r>
              <a:r>
                <a:rPr lang="en-US" sz="900" b="0" i="0">
                  <a:latin typeface="Cambria Math" panose="02040503050406030204" pitchFamily="18" charset="0"/>
                </a:rPr>
                <a:t>𝑑(</a:t>
              </a:r>
              <a:r>
                <a:rPr lang="en-US" sz="900" b="1" i="0">
                  <a:latin typeface="Cambria Math" panose="02040503050406030204" pitchFamily="18" charset="0"/>
                </a:rPr>
                <a:t>𝐆</a:t>
              </a:r>
              <a:r>
                <a:rPr lang="en-US" sz="900" b="0" i="0">
                  <a:latin typeface="Cambria Math" panose="02040503050406030204" pitchFamily="18" charset="0"/>
                </a:rPr>
                <a:t>)</a:t>
              </a:r>
              <a:r>
                <a:rPr lang="en-US" sz="900" i="0">
                  <a:latin typeface="Cambria Math" panose="02040503050406030204" pitchFamily="18" charset="0"/>
                  <a:ea typeface="Cambria Math" panose="02040503050406030204" pitchFamily="18" charset="0"/>
                </a:rPr>
                <a:t>𝜎 ̂〗_</a:t>
              </a:r>
              <a:r>
                <a:rPr lang="en-US" sz="900" b="0" i="0">
                  <a:latin typeface="Cambria Math" panose="02040503050406030204" pitchFamily="18" charset="0"/>
                </a:rPr>
                <a:t>𝑔^2</a:t>
              </a:r>
              <a:endParaRPr lang="en-US" sz="900"/>
            </a:p>
          </xdr:txBody>
        </xdr:sp>
      </mc:Fallback>
    </mc:AlternateContent>
    <xdr:clientData/>
  </xdr:oneCellAnchor>
  <xdr:oneCellAnchor>
    <xdr:from>
      <xdr:col>0</xdr:col>
      <xdr:colOff>250102</xdr:colOff>
      <xdr:row>32</xdr:row>
      <xdr:rowOff>6016</xdr:rowOff>
    </xdr:from>
    <xdr:ext cx="153952" cy="147092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4" name="TextBox 23">
              <a:extLst>
                <a:ext uri="{FF2B5EF4-FFF2-40B4-BE49-F238E27FC236}">
                  <a16:creationId xmlns:a16="http://schemas.microsoft.com/office/drawing/2014/main" id="{00000000-0008-0000-0100-000018000000}"/>
                </a:ext>
              </a:extLst>
            </xdr:cNvPr>
            <xdr:cNvSpPr txBox="1"/>
          </xdr:nvSpPr>
          <xdr:spPr>
            <a:xfrm>
              <a:off x="859702" y="6041056"/>
              <a:ext cx="153952" cy="14709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Sup>
                      <m:sSubSupPr>
                        <m:ctrlPr>
                          <a:rPr lang="en-US" sz="900" i="1">
                            <a:latin typeface="Cambria Math" panose="02040503050406030204" pitchFamily="18" charset="0"/>
                          </a:rPr>
                        </m:ctrlPr>
                      </m:sSubSupPr>
                      <m:e>
                        <m:acc>
                          <m:accPr>
                            <m:chr m:val="̂"/>
                            <m:ctrlPr>
                              <a:rPr lang="en-US" sz="900" i="1">
                                <a:latin typeface="Cambria Math" panose="02040503050406030204" pitchFamily="18" charset="0"/>
                              </a:rPr>
                            </m:ctrlPr>
                          </m:accPr>
                          <m:e>
                            <m:r>
                              <a:rPr lang="en-US" sz="90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𝜎</m:t>
                            </m:r>
                          </m:e>
                        </m:acc>
                      </m:e>
                      <m:sub>
                        <m:r>
                          <a:rPr lang="en-US" sz="900" b="0" i="1">
                            <a:latin typeface="Cambria Math" panose="02040503050406030204" pitchFamily="18" charset="0"/>
                          </a:rPr>
                          <m:t>𝑙</m:t>
                        </m:r>
                      </m:sub>
                      <m:sup>
                        <m:r>
                          <a:rPr lang="en-US" sz="900" b="0" i="1">
                            <a:latin typeface="Cambria Math" panose="02040503050406030204" pitchFamily="18" charset="0"/>
                          </a:rPr>
                          <m:t>2</m:t>
                        </m:r>
                      </m:sup>
                    </m:sSubSup>
                  </m:oMath>
                </m:oMathPara>
              </a14:m>
              <a:endParaRPr lang="en-US" sz="1000"/>
            </a:p>
          </xdr:txBody>
        </xdr:sp>
      </mc:Choice>
      <mc:Fallback xmlns="">
        <xdr:sp macro="" textlink="">
          <xdr:nvSpPr>
            <xdr:cNvPr id="24" name="TextBox 23"/>
            <xdr:cNvSpPr txBox="1"/>
          </xdr:nvSpPr>
          <xdr:spPr>
            <a:xfrm>
              <a:off x="859702" y="6041056"/>
              <a:ext cx="153952" cy="14709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en-US" sz="900" i="0">
                  <a:latin typeface="Cambria Math" panose="02040503050406030204" pitchFamily="18" charset="0"/>
                  <a:ea typeface="Cambria Math" panose="02040503050406030204" pitchFamily="18" charset="0"/>
                </a:rPr>
                <a:t>𝜎 ̂_</a:t>
              </a:r>
              <a:r>
                <a:rPr lang="en-US" sz="900" b="0" i="0">
                  <a:latin typeface="Cambria Math" panose="02040503050406030204" pitchFamily="18" charset="0"/>
                </a:rPr>
                <a:t>𝑙^2</a:t>
              </a:r>
              <a:endParaRPr lang="en-US" sz="1000"/>
            </a:p>
          </xdr:txBody>
        </xdr:sp>
      </mc:Fallback>
    </mc:AlternateContent>
    <xdr:clientData/>
  </xdr:oneCellAnchor>
  <xdr:oneCellAnchor>
    <xdr:from>
      <xdr:col>0</xdr:col>
      <xdr:colOff>83303</xdr:colOff>
      <xdr:row>33</xdr:row>
      <xdr:rowOff>11364</xdr:rowOff>
    </xdr:from>
    <xdr:ext cx="531223" cy="146963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5" name="TextBox 24">
              <a:extLst>
                <a:ext uri="{FF2B5EF4-FFF2-40B4-BE49-F238E27FC236}">
                  <a16:creationId xmlns:a16="http://schemas.microsoft.com/office/drawing/2014/main" id="{00000000-0008-0000-0100-000019000000}"/>
                </a:ext>
              </a:extLst>
            </xdr:cNvPr>
            <xdr:cNvSpPr txBox="1"/>
          </xdr:nvSpPr>
          <xdr:spPr>
            <a:xfrm>
              <a:off x="692903" y="6229284"/>
              <a:ext cx="531223" cy="14696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Sup>
                      <m:sSubSupPr>
                        <m:ctrlPr>
                          <a:rPr lang="en-US" sz="900" i="1">
                            <a:latin typeface="Cambria Math" panose="02040503050406030204" pitchFamily="18" charset="0"/>
                          </a:rPr>
                        </m:ctrlPr>
                      </m:sSubSupPr>
                      <m:e>
                        <m:acc>
                          <m:accPr>
                            <m:chr m:val="̂"/>
                            <m:ctrlPr>
                              <a:rPr lang="en-US" sz="900" i="1">
                                <a:latin typeface="Cambria Math" panose="02040503050406030204" pitchFamily="18" charset="0"/>
                              </a:rPr>
                            </m:ctrlPr>
                          </m:accPr>
                          <m:e>
                            <m:r>
                              <a:rPr lang="en-US" sz="90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𝜎</m:t>
                            </m:r>
                          </m:e>
                        </m:acc>
                      </m:e>
                      <m:sub>
                        <m:r>
                          <a:rPr lang="en-US" sz="900" b="0" i="1">
                            <a:latin typeface="Cambria Math" panose="02040503050406030204" pitchFamily="18" charset="0"/>
                          </a:rPr>
                          <m:t>𝑢</m:t>
                        </m:r>
                      </m:sub>
                      <m:sup>
                        <m:r>
                          <a:rPr lang="en-US" sz="900" b="0" i="1">
                            <a:latin typeface="Cambria Math" panose="02040503050406030204" pitchFamily="18" charset="0"/>
                          </a:rPr>
                          <m:t>2</m:t>
                        </m:r>
                      </m:sup>
                    </m:sSubSup>
                    <m:r>
                      <a:rPr lang="en-US" sz="900" b="0" i="1">
                        <a:latin typeface="Cambria Math" panose="02040503050406030204" pitchFamily="18" charset="0"/>
                      </a:rPr>
                      <m:t> (</m:t>
                    </m:r>
                    <m:sSubSup>
                      <m:sSubSupPr>
                        <m:ctrlPr>
                          <a:rPr lang="en-US" sz="90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</m:ctrlPr>
                      </m:sSubSupPr>
                      <m:e>
                        <m:acc>
                          <m:accPr>
                            <m:chr m:val="̂"/>
                            <m:ctrlPr>
                              <a:rPr lang="en-US" sz="90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accPr>
                          <m:e>
                            <m:r>
                              <a:rPr lang="en-US" sz="90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𝜎</m:t>
                            </m:r>
                          </m:e>
                        </m:acc>
                      </m:e>
                      <m:sub>
                        <m:r>
                          <a:rPr lang="en-US" sz="9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𝑣</m:t>
                        </m:r>
                      </m:sub>
                      <m:sup>
                        <m:r>
                          <a:rPr lang="en-US" sz="9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2</m:t>
                        </m:r>
                      </m:sup>
                    </m:sSubSup>
                    <m:r>
                      <a:rPr lang="en-US" sz="900" b="0" i="1">
                        <a:latin typeface="Cambria Math" panose="02040503050406030204" pitchFamily="18" charset="0"/>
                      </a:rPr>
                      <m:t>)</m:t>
                    </m:r>
                  </m:oMath>
                </m:oMathPara>
              </a14:m>
              <a:endParaRPr lang="en-US" sz="900"/>
            </a:p>
          </xdr:txBody>
        </xdr:sp>
      </mc:Choice>
      <mc:Fallback xmlns="">
        <xdr:sp macro="" textlink="">
          <xdr:nvSpPr>
            <xdr:cNvPr id="25" name="TextBox 24"/>
            <xdr:cNvSpPr txBox="1"/>
          </xdr:nvSpPr>
          <xdr:spPr>
            <a:xfrm>
              <a:off x="692903" y="6229284"/>
              <a:ext cx="531223" cy="14696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n-US" sz="900" i="0">
                  <a:latin typeface="Cambria Math" panose="02040503050406030204" pitchFamily="18" charset="0"/>
                  <a:ea typeface="Cambria Math" panose="02040503050406030204" pitchFamily="18" charset="0"/>
                </a:rPr>
                <a:t>𝜎 ̂_</a:t>
              </a:r>
              <a:r>
                <a:rPr lang="en-US" sz="900" b="0" i="0">
                  <a:latin typeface="Cambria Math" panose="02040503050406030204" pitchFamily="18" charset="0"/>
                </a:rPr>
                <a:t>𝑢^2  (</a:t>
              </a:r>
              <a:r>
                <a:rPr lang="en-US" sz="90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𝜎 ̂_</a:t>
              </a:r>
              <a:r>
                <a:rPr lang="en-US" sz="9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𝑣</a:t>
              </a:r>
              <a:r>
                <a:rPr lang="en-US" sz="9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^2</a:t>
              </a:r>
              <a:r>
                <a:rPr lang="en-US" sz="900" b="0" i="0">
                  <a:latin typeface="Cambria Math" panose="02040503050406030204" pitchFamily="18" charset="0"/>
                </a:rPr>
                <a:t>)</a:t>
              </a:r>
              <a:endParaRPr lang="en-US" sz="900"/>
            </a:p>
          </xdr:txBody>
        </xdr:sp>
      </mc:Fallback>
    </mc:AlternateContent>
    <xdr:clientData/>
  </xdr:oneCellAnchor>
  <xdr:oneCellAnchor>
    <xdr:from>
      <xdr:col>0</xdr:col>
      <xdr:colOff>226994</xdr:colOff>
      <xdr:row>33</xdr:row>
      <xdr:rowOff>177300</xdr:rowOff>
    </xdr:from>
    <xdr:ext cx="171457" cy="177293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7" name="TextBox 26">
              <a:extLst>
                <a:ext uri="{FF2B5EF4-FFF2-40B4-BE49-F238E27FC236}">
                  <a16:creationId xmlns:a16="http://schemas.microsoft.com/office/drawing/2014/main" id="{00000000-0008-0000-0100-00001B000000}"/>
                </a:ext>
              </a:extLst>
            </xdr:cNvPr>
            <xdr:cNvSpPr txBox="1"/>
          </xdr:nvSpPr>
          <xdr:spPr>
            <a:xfrm>
              <a:off x="836594" y="6395220"/>
              <a:ext cx="171457" cy="17729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Sup>
                      <m:sSubSupPr>
                        <m:ctrlPr>
                          <a:rPr lang="en-US" sz="900" i="1">
                            <a:latin typeface="Cambria Math" panose="02040503050406030204" pitchFamily="18" charset="0"/>
                          </a:rPr>
                        </m:ctrlPr>
                      </m:sSubSupPr>
                      <m:e>
                        <m:acc>
                          <m:accPr>
                            <m:chr m:val="̂"/>
                            <m:ctrlPr>
                              <a:rPr lang="en-US" sz="900" i="1">
                                <a:latin typeface="Cambria Math" panose="02040503050406030204" pitchFamily="18" charset="0"/>
                              </a:rPr>
                            </m:ctrlPr>
                          </m:accPr>
                          <m:e>
                            <m:r>
                              <a:rPr lang="en-US" sz="90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𝜎</m:t>
                            </m:r>
                          </m:e>
                        </m:acc>
                      </m:e>
                      <m:sub>
                        <m:sSub>
                          <m:sSubPr>
                            <m:ctrlPr>
                              <a:rPr lang="en-US" sz="900" i="1">
                                <a:latin typeface="Cambria Math" panose="02040503050406030204" pitchFamily="18" charset="0"/>
                              </a:rPr>
                            </m:ctrlPr>
                          </m:sSubPr>
                          <m:e>
                            <m:r>
                              <a:rPr lang="en-US" sz="900" b="0" i="1">
                                <a:latin typeface="Cambria Math" panose="02040503050406030204" pitchFamily="18" charset="0"/>
                              </a:rPr>
                              <m:t>𝑖</m:t>
                            </m:r>
                          </m:e>
                          <m:sub>
                            <m:r>
                              <a:rPr lang="en-US" sz="900" b="0" i="1">
                                <a:latin typeface="Cambria Math" panose="02040503050406030204" pitchFamily="18" charset="0"/>
                              </a:rPr>
                              <m:t>𝑔</m:t>
                            </m:r>
                          </m:sub>
                        </m:sSub>
                      </m:sub>
                      <m:sup>
                        <m:r>
                          <a:rPr lang="en-US" sz="900" b="0" i="1">
                            <a:latin typeface="Cambria Math" panose="02040503050406030204" pitchFamily="18" charset="0"/>
                          </a:rPr>
                          <m:t>2</m:t>
                        </m:r>
                      </m:sup>
                    </m:sSubSup>
                  </m:oMath>
                </m:oMathPara>
              </a14:m>
              <a:endParaRPr lang="en-US" sz="1050"/>
            </a:p>
          </xdr:txBody>
        </xdr:sp>
      </mc:Choice>
      <mc:Fallback xmlns="">
        <xdr:sp macro="" textlink="">
          <xdr:nvSpPr>
            <xdr:cNvPr id="27" name="TextBox 26"/>
            <xdr:cNvSpPr txBox="1"/>
          </xdr:nvSpPr>
          <xdr:spPr>
            <a:xfrm>
              <a:off x="836594" y="6395220"/>
              <a:ext cx="171457" cy="17729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en-US" sz="900" i="0">
                  <a:latin typeface="Cambria Math" panose="02040503050406030204" pitchFamily="18" charset="0"/>
                  <a:ea typeface="Cambria Math" panose="02040503050406030204" pitchFamily="18" charset="0"/>
                </a:rPr>
                <a:t>𝜎 ̂_(</a:t>
              </a:r>
              <a:r>
                <a:rPr lang="en-US" sz="900" b="0" i="0">
                  <a:latin typeface="Cambria Math" panose="02040503050406030204" pitchFamily="18" charset="0"/>
                </a:rPr>
                <a:t>𝑖_𝑔)^2</a:t>
              </a:r>
              <a:endParaRPr lang="en-US" sz="1050"/>
            </a:p>
          </xdr:txBody>
        </xdr:sp>
      </mc:Fallback>
    </mc:AlternateContent>
    <xdr:clientData/>
  </xdr:oneCellAnchor>
  <xdr:oneCellAnchor>
    <xdr:from>
      <xdr:col>0</xdr:col>
      <xdr:colOff>226994</xdr:colOff>
      <xdr:row>35</xdr:row>
      <xdr:rowOff>4833</xdr:rowOff>
    </xdr:from>
    <xdr:ext cx="153952" cy="163635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8" name="TextBox 27">
              <a:extLst>
                <a:ext uri="{FF2B5EF4-FFF2-40B4-BE49-F238E27FC236}">
                  <a16:creationId xmlns:a16="http://schemas.microsoft.com/office/drawing/2014/main" id="{00000000-0008-0000-0100-00001C000000}"/>
                </a:ext>
              </a:extLst>
            </xdr:cNvPr>
            <xdr:cNvSpPr txBox="1"/>
          </xdr:nvSpPr>
          <xdr:spPr>
            <a:xfrm>
              <a:off x="836594" y="6588513"/>
              <a:ext cx="153952" cy="16363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Sup>
                      <m:sSubSupPr>
                        <m:ctrlPr>
                          <a:rPr lang="en-US" sz="900" i="1">
                            <a:latin typeface="Cambria Math" panose="02040503050406030204" pitchFamily="18" charset="0"/>
                          </a:rPr>
                        </m:ctrlPr>
                      </m:sSubSupPr>
                      <m:e>
                        <m:acc>
                          <m:accPr>
                            <m:chr m:val="̂"/>
                            <m:ctrlPr>
                              <a:rPr lang="en-US" sz="900" i="1">
                                <a:latin typeface="Cambria Math" panose="02040503050406030204" pitchFamily="18" charset="0"/>
                              </a:rPr>
                            </m:ctrlPr>
                          </m:accPr>
                          <m:e>
                            <m:r>
                              <a:rPr lang="en-US" sz="90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𝜎</m:t>
                            </m:r>
                          </m:e>
                        </m:acc>
                      </m:e>
                      <m:sub>
                        <m:sSub>
                          <m:sSubPr>
                            <m:ctrlPr>
                              <a:rPr lang="en-US" sz="900" i="1">
                                <a:latin typeface="Cambria Math" panose="02040503050406030204" pitchFamily="18" charset="0"/>
                              </a:rPr>
                            </m:ctrlPr>
                          </m:sSubPr>
                          <m:e>
                            <m:r>
                              <a:rPr lang="en-US" sz="900" b="0" i="1">
                                <a:latin typeface="Cambria Math" panose="02040503050406030204" pitchFamily="18" charset="0"/>
                              </a:rPr>
                              <m:t>𝑖</m:t>
                            </m:r>
                          </m:e>
                          <m:sub>
                            <m:r>
                              <a:rPr lang="en-US" sz="900" b="0" i="1">
                                <a:latin typeface="Cambria Math" panose="02040503050406030204" pitchFamily="18" charset="0"/>
                              </a:rPr>
                              <m:t>𝑙</m:t>
                            </m:r>
                          </m:sub>
                        </m:sSub>
                      </m:sub>
                      <m:sup>
                        <m:r>
                          <a:rPr lang="en-US" sz="900" b="0" i="1">
                            <a:latin typeface="Cambria Math" panose="02040503050406030204" pitchFamily="18" charset="0"/>
                          </a:rPr>
                          <m:t>2</m:t>
                        </m:r>
                      </m:sup>
                    </m:sSubSup>
                  </m:oMath>
                </m:oMathPara>
              </a14:m>
              <a:endParaRPr lang="en-US" sz="1050"/>
            </a:p>
          </xdr:txBody>
        </xdr:sp>
      </mc:Choice>
      <mc:Fallback xmlns="">
        <xdr:sp macro="" textlink="">
          <xdr:nvSpPr>
            <xdr:cNvPr id="28" name="TextBox 27"/>
            <xdr:cNvSpPr txBox="1"/>
          </xdr:nvSpPr>
          <xdr:spPr>
            <a:xfrm>
              <a:off x="836594" y="6588513"/>
              <a:ext cx="153952" cy="16363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en-US" sz="900" i="0">
                  <a:latin typeface="Cambria Math" panose="02040503050406030204" pitchFamily="18" charset="0"/>
                  <a:ea typeface="Cambria Math" panose="02040503050406030204" pitchFamily="18" charset="0"/>
                </a:rPr>
                <a:t>𝜎 ̂_(</a:t>
              </a:r>
              <a:r>
                <a:rPr lang="en-US" sz="900" b="0" i="0">
                  <a:latin typeface="Cambria Math" panose="02040503050406030204" pitchFamily="18" charset="0"/>
                </a:rPr>
                <a:t>𝑖_𝑙)^2</a:t>
              </a:r>
              <a:endParaRPr lang="en-US" sz="1050"/>
            </a:p>
          </xdr:txBody>
        </xdr:sp>
      </mc:Fallback>
    </mc:AlternateContent>
    <xdr:clientData/>
  </xdr:oneCellAnchor>
  <xdr:oneCellAnchor>
    <xdr:from>
      <xdr:col>0</xdr:col>
      <xdr:colOff>146501</xdr:colOff>
      <xdr:row>45</xdr:row>
      <xdr:rowOff>4215</xdr:rowOff>
    </xdr:from>
    <xdr:ext cx="396583" cy="152542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9" name="TextBox 28">
              <a:extLst>
                <a:ext uri="{FF2B5EF4-FFF2-40B4-BE49-F238E27FC236}">
                  <a16:creationId xmlns:a16="http://schemas.microsoft.com/office/drawing/2014/main" id="{00000000-0008-0000-0100-00001D000000}"/>
                </a:ext>
              </a:extLst>
            </xdr:cNvPr>
            <xdr:cNvSpPr txBox="1"/>
          </xdr:nvSpPr>
          <xdr:spPr>
            <a:xfrm>
              <a:off x="756101" y="8416695"/>
              <a:ext cx="396583" cy="15254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Sup>
                      <m:sSubSupPr>
                        <m:ctrlPr>
                          <a:rPr lang="en-US" sz="900" i="1">
                            <a:latin typeface="Cambria Math" panose="02040503050406030204" pitchFamily="18" charset="0"/>
                          </a:rPr>
                        </m:ctrlPr>
                      </m:sSubSupPr>
                      <m:e>
                        <m:r>
                          <a:rPr lang="en-US" sz="900" b="0" i="1">
                            <a:latin typeface="Cambria Math" panose="02040503050406030204" pitchFamily="18" charset="0"/>
                          </a:rPr>
                          <m:t>𝑑</m:t>
                        </m:r>
                        <m:r>
                          <a:rPr lang="en-US" sz="900" b="0" i="1">
                            <a:latin typeface="Cambria Math" panose="02040503050406030204" pitchFamily="18" charset="0"/>
                          </a:rPr>
                          <m:t>(</m:t>
                        </m:r>
                        <m:r>
                          <a:rPr lang="en-US" sz="900" b="1" i="0">
                            <a:latin typeface="Cambria Math" panose="02040503050406030204" pitchFamily="18" charset="0"/>
                          </a:rPr>
                          <m:t>𝐆</m:t>
                        </m:r>
                        <m:r>
                          <a:rPr lang="en-US" sz="900" b="0" i="1">
                            <a:latin typeface="Cambria Math" panose="02040503050406030204" pitchFamily="18" charset="0"/>
                          </a:rPr>
                          <m:t>)</m:t>
                        </m:r>
                        <m:acc>
                          <m:accPr>
                            <m:chr m:val="̂"/>
                            <m:ctrlPr>
                              <a:rPr lang="en-US" sz="900" i="1">
                                <a:latin typeface="Cambria Math" panose="02040503050406030204" pitchFamily="18" charset="0"/>
                              </a:rPr>
                            </m:ctrlPr>
                          </m:accPr>
                          <m:e>
                            <m:r>
                              <a:rPr lang="en-US" sz="90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𝜎</m:t>
                            </m:r>
                          </m:e>
                        </m:acc>
                      </m:e>
                      <m:sub>
                        <m:r>
                          <a:rPr lang="en-US" sz="900" b="0" i="1">
                            <a:latin typeface="Cambria Math" panose="02040503050406030204" pitchFamily="18" charset="0"/>
                          </a:rPr>
                          <m:t>𝑔</m:t>
                        </m:r>
                      </m:sub>
                      <m:sup>
                        <m:r>
                          <a:rPr lang="en-US" sz="900" b="0" i="1">
                            <a:latin typeface="Cambria Math" panose="02040503050406030204" pitchFamily="18" charset="0"/>
                          </a:rPr>
                          <m:t>2</m:t>
                        </m:r>
                      </m:sup>
                    </m:sSubSup>
                  </m:oMath>
                </m:oMathPara>
              </a14:m>
              <a:endParaRPr lang="en-US" sz="900"/>
            </a:p>
          </xdr:txBody>
        </xdr:sp>
      </mc:Choice>
      <mc:Fallback xmlns="">
        <xdr:sp macro="" textlink="">
          <xdr:nvSpPr>
            <xdr:cNvPr id="29" name="TextBox 28"/>
            <xdr:cNvSpPr txBox="1"/>
          </xdr:nvSpPr>
          <xdr:spPr>
            <a:xfrm>
              <a:off x="756101" y="8416695"/>
              <a:ext cx="396583" cy="15254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en-US" sz="900" i="0">
                  <a:latin typeface="Cambria Math" panose="02040503050406030204" pitchFamily="18" charset="0"/>
                </a:rPr>
                <a:t>〖</a:t>
              </a:r>
              <a:r>
                <a:rPr lang="en-US" sz="900" b="0" i="0">
                  <a:latin typeface="Cambria Math" panose="02040503050406030204" pitchFamily="18" charset="0"/>
                </a:rPr>
                <a:t>𝑑(</a:t>
              </a:r>
              <a:r>
                <a:rPr lang="en-US" sz="900" b="1" i="0">
                  <a:latin typeface="Cambria Math" panose="02040503050406030204" pitchFamily="18" charset="0"/>
                </a:rPr>
                <a:t>𝐆</a:t>
              </a:r>
              <a:r>
                <a:rPr lang="en-US" sz="900" b="0" i="0">
                  <a:latin typeface="Cambria Math" panose="02040503050406030204" pitchFamily="18" charset="0"/>
                </a:rPr>
                <a:t>)</a:t>
              </a:r>
              <a:r>
                <a:rPr lang="en-US" sz="900" i="0">
                  <a:latin typeface="Cambria Math" panose="02040503050406030204" pitchFamily="18" charset="0"/>
                  <a:ea typeface="Cambria Math" panose="02040503050406030204" pitchFamily="18" charset="0"/>
                </a:rPr>
                <a:t>𝜎 ̂〗_</a:t>
              </a:r>
              <a:r>
                <a:rPr lang="en-US" sz="900" b="0" i="0">
                  <a:latin typeface="Cambria Math" panose="02040503050406030204" pitchFamily="18" charset="0"/>
                </a:rPr>
                <a:t>𝑔^2</a:t>
              </a:r>
              <a:endParaRPr lang="en-US" sz="900"/>
            </a:p>
          </xdr:txBody>
        </xdr:sp>
      </mc:Fallback>
    </mc:AlternateContent>
    <xdr:clientData/>
  </xdr:oneCellAnchor>
  <xdr:oneCellAnchor>
    <xdr:from>
      <xdr:col>0</xdr:col>
      <xdr:colOff>250104</xdr:colOff>
      <xdr:row>46</xdr:row>
      <xdr:rowOff>6016</xdr:rowOff>
    </xdr:from>
    <xdr:ext cx="153952" cy="147092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0" name="TextBox 29">
              <a:extLst>
                <a:ext uri="{FF2B5EF4-FFF2-40B4-BE49-F238E27FC236}">
                  <a16:creationId xmlns:a16="http://schemas.microsoft.com/office/drawing/2014/main" id="{00000000-0008-0000-0100-00001E000000}"/>
                </a:ext>
              </a:extLst>
            </xdr:cNvPr>
            <xdr:cNvSpPr txBox="1"/>
          </xdr:nvSpPr>
          <xdr:spPr>
            <a:xfrm>
              <a:off x="859704" y="8601376"/>
              <a:ext cx="153952" cy="14709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Sup>
                      <m:sSubSupPr>
                        <m:ctrlPr>
                          <a:rPr lang="en-US" sz="900" i="1">
                            <a:latin typeface="Cambria Math" panose="02040503050406030204" pitchFamily="18" charset="0"/>
                          </a:rPr>
                        </m:ctrlPr>
                      </m:sSubSupPr>
                      <m:e>
                        <m:acc>
                          <m:accPr>
                            <m:chr m:val="̂"/>
                            <m:ctrlPr>
                              <a:rPr lang="en-US" sz="900" i="1">
                                <a:latin typeface="Cambria Math" panose="02040503050406030204" pitchFamily="18" charset="0"/>
                              </a:rPr>
                            </m:ctrlPr>
                          </m:accPr>
                          <m:e>
                            <m:r>
                              <a:rPr lang="en-US" sz="90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𝜎</m:t>
                            </m:r>
                          </m:e>
                        </m:acc>
                      </m:e>
                      <m:sub>
                        <m:r>
                          <a:rPr lang="en-US" sz="900" b="0" i="1">
                            <a:latin typeface="Cambria Math" panose="02040503050406030204" pitchFamily="18" charset="0"/>
                          </a:rPr>
                          <m:t>𝑙</m:t>
                        </m:r>
                      </m:sub>
                      <m:sup>
                        <m:r>
                          <a:rPr lang="en-US" sz="900" b="0" i="1">
                            <a:latin typeface="Cambria Math" panose="02040503050406030204" pitchFamily="18" charset="0"/>
                          </a:rPr>
                          <m:t>2</m:t>
                        </m:r>
                      </m:sup>
                    </m:sSubSup>
                  </m:oMath>
                </m:oMathPara>
              </a14:m>
              <a:endParaRPr lang="en-US" sz="1000"/>
            </a:p>
          </xdr:txBody>
        </xdr:sp>
      </mc:Choice>
      <mc:Fallback xmlns="">
        <xdr:sp macro="" textlink="">
          <xdr:nvSpPr>
            <xdr:cNvPr id="30" name="TextBox 29"/>
            <xdr:cNvSpPr txBox="1"/>
          </xdr:nvSpPr>
          <xdr:spPr>
            <a:xfrm>
              <a:off x="859704" y="8601376"/>
              <a:ext cx="153952" cy="14709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en-US" sz="900" i="0">
                  <a:latin typeface="Cambria Math" panose="02040503050406030204" pitchFamily="18" charset="0"/>
                  <a:ea typeface="Cambria Math" panose="02040503050406030204" pitchFamily="18" charset="0"/>
                </a:rPr>
                <a:t>𝜎 ̂_</a:t>
              </a:r>
              <a:r>
                <a:rPr lang="en-US" sz="900" b="0" i="0">
                  <a:latin typeface="Cambria Math" panose="02040503050406030204" pitchFamily="18" charset="0"/>
                </a:rPr>
                <a:t>𝑙^2</a:t>
              </a:r>
              <a:endParaRPr lang="en-US" sz="1000"/>
            </a:p>
          </xdr:txBody>
        </xdr:sp>
      </mc:Fallback>
    </mc:AlternateContent>
    <xdr:clientData/>
  </xdr:oneCellAnchor>
  <xdr:oneCellAnchor>
    <xdr:from>
      <xdr:col>0</xdr:col>
      <xdr:colOff>83305</xdr:colOff>
      <xdr:row>47</xdr:row>
      <xdr:rowOff>11364</xdr:rowOff>
    </xdr:from>
    <xdr:ext cx="531223" cy="146963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1" name="TextBox 30">
              <a:extLst>
                <a:ext uri="{FF2B5EF4-FFF2-40B4-BE49-F238E27FC236}">
                  <a16:creationId xmlns:a16="http://schemas.microsoft.com/office/drawing/2014/main" id="{00000000-0008-0000-0100-00001F000000}"/>
                </a:ext>
              </a:extLst>
            </xdr:cNvPr>
            <xdr:cNvSpPr txBox="1"/>
          </xdr:nvSpPr>
          <xdr:spPr>
            <a:xfrm>
              <a:off x="692905" y="8789604"/>
              <a:ext cx="531223" cy="14696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Sup>
                      <m:sSubSupPr>
                        <m:ctrlPr>
                          <a:rPr lang="en-US" sz="900" i="1">
                            <a:latin typeface="Cambria Math" panose="02040503050406030204" pitchFamily="18" charset="0"/>
                          </a:rPr>
                        </m:ctrlPr>
                      </m:sSubSupPr>
                      <m:e>
                        <m:acc>
                          <m:accPr>
                            <m:chr m:val="̂"/>
                            <m:ctrlPr>
                              <a:rPr lang="en-US" sz="900" i="1">
                                <a:latin typeface="Cambria Math" panose="02040503050406030204" pitchFamily="18" charset="0"/>
                              </a:rPr>
                            </m:ctrlPr>
                          </m:accPr>
                          <m:e>
                            <m:r>
                              <a:rPr lang="en-US" sz="90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𝜎</m:t>
                            </m:r>
                          </m:e>
                        </m:acc>
                      </m:e>
                      <m:sub>
                        <m:r>
                          <a:rPr lang="en-US" sz="900" b="0" i="1">
                            <a:latin typeface="Cambria Math" panose="02040503050406030204" pitchFamily="18" charset="0"/>
                          </a:rPr>
                          <m:t>𝑢</m:t>
                        </m:r>
                      </m:sub>
                      <m:sup>
                        <m:r>
                          <a:rPr lang="en-US" sz="900" b="0" i="1">
                            <a:latin typeface="Cambria Math" panose="02040503050406030204" pitchFamily="18" charset="0"/>
                          </a:rPr>
                          <m:t>2</m:t>
                        </m:r>
                      </m:sup>
                    </m:sSubSup>
                    <m:r>
                      <a:rPr lang="en-US" sz="900" b="0" i="1">
                        <a:latin typeface="Cambria Math" panose="02040503050406030204" pitchFamily="18" charset="0"/>
                      </a:rPr>
                      <m:t> (</m:t>
                    </m:r>
                    <m:sSubSup>
                      <m:sSubSupPr>
                        <m:ctrlPr>
                          <a:rPr lang="en-US" sz="90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</m:ctrlPr>
                      </m:sSubSupPr>
                      <m:e>
                        <m:acc>
                          <m:accPr>
                            <m:chr m:val="̂"/>
                            <m:ctrlPr>
                              <a:rPr lang="en-US" sz="90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accPr>
                          <m:e>
                            <m:r>
                              <a:rPr lang="en-US" sz="90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𝜎</m:t>
                            </m:r>
                          </m:e>
                        </m:acc>
                      </m:e>
                      <m:sub>
                        <m:r>
                          <a:rPr lang="en-US" sz="9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𝑣</m:t>
                        </m:r>
                      </m:sub>
                      <m:sup>
                        <m:r>
                          <a:rPr lang="en-US" sz="9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2</m:t>
                        </m:r>
                      </m:sup>
                    </m:sSubSup>
                    <m:r>
                      <a:rPr lang="en-US" sz="900" b="0" i="1">
                        <a:latin typeface="Cambria Math" panose="02040503050406030204" pitchFamily="18" charset="0"/>
                      </a:rPr>
                      <m:t>)</m:t>
                    </m:r>
                  </m:oMath>
                </m:oMathPara>
              </a14:m>
              <a:endParaRPr lang="en-US" sz="900"/>
            </a:p>
          </xdr:txBody>
        </xdr:sp>
      </mc:Choice>
      <mc:Fallback xmlns="">
        <xdr:sp macro="" textlink="">
          <xdr:nvSpPr>
            <xdr:cNvPr id="31" name="TextBox 30"/>
            <xdr:cNvSpPr txBox="1"/>
          </xdr:nvSpPr>
          <xdr:spPr>
            <a:xfrm>
              <a:off x="692905" y="8789604"/>
              <a:ext cx="531223" cy="14696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n-US" sz="900" i="0">
                  <a:latin typeface="Cambria Math" panose="02040503050406030204" pitchFamily="18" charset="0"/>
                  <a:ea typeface="Cambria Math" panose="02040503050406030204" pitchFamily="18" charset="0"/>
                </a:rPr>
                <a:t>𝜎 ̂_</a:t>
              </a:r>
              <a:r>
                <a:rPr lang="en-US" sz="900" b="0" i="0">
                  <a:latin typeface="Cambria Math" panose="02040503050406030204" pitchFamily="18" charset="0"/>
                </a:rPr>
                <a:t>𝑢^2  (</a:t>
              </a:r>
              <a:r>
                <a:rPr lang="en-US" sz="90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𝜎 ̂_</a:t>
              </a:r>
              <a:r>
                <a:rPr lang="en-US" sz="9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𝑣</a:t>
              </a:r>
              <a:r>
                <a:rPr lang="en-US" sz="9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^2</a:t>
              </a:r>
              <a:r>
                <a:rPr lang="en-US" sz="900" b="0" i="0">
                  <a:latin typeface="Cambria Math" panose="02040503050406030204" pitchFamily="18" charset="0"/>
                </a:rPr>
                <a:t>)</a:t>
              </a:r>
              <a:endParaRPr lang="en-US" sz="900"/>
            </a:p>
          </xdr:txBody>
        </xdr:sp>
      </mc:Fallback>
    </mc:AlternateContent>
    <xdr:clientData/>
  </xdr:oneCellAnchor>
  <xdr:oneCellAnchor>
    <xdr:from>
      <xdr:col>0</xdr:col>
      <xdr:colOff>226996</xdr:colOff>
      <xdr:row>47</xdr:row>
      <xdr:rowOff>177300</xdr:rowOff>
    </xdr:from>
    <xdr:ext cx="171457" cy="177293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3" name="TextBox 32">
              <a:extLst>
                <a:ext uri="{FF2B5EF4-FFF2-40B4-BE49-F238E27FC236}">
                  <a16:creationId xmlns:a16="http://schemas.microsoft.com/office/drawing/2014/main" id="{00000000-0008-0000-0100-000021000000}"/>
                </a:ext>
              </a:extLst>
            </xdr:cNvPr>
            <xdr:cNvSpPr txBox="1"/>
          </xdr:nvSpPr>
          <xdr:spPr>
            <a:xfrm>
              <a:off x="836596" y="8955540"/>
              <a:ext cx="171457" cy="17729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Sup>
                      <m:sSubSupPr>
                        <m:ctrlPr>
                          <a:rPr lang="en-US" sz="900" i="1">
                            <a:latin typeface="Cambria Math" panose="02040503050406030204" pitchFamily="18" charset="0"/>
                          </a:rPr>
                        </m:ctrlPr>
                      </m:sSubSupPr>
                      <m:e>
                        <m:acc>
                          <m:accPr>
                            <m:chr m:val="̂"/>
                            <m:ctrlPr>
                              <a:rPr lang="en-US" sz="900" i="1">
                                <a:latin typeface="Cambria Math" panose="02040503050406030204" pitchFamily="18" charset="0"/>
                              </a:rPr>
                            </m:ctrlPr>
                          </m:accPr>
                          <m:e>
                            <m:r>
                              <a:rPr lang="en-US" sz="90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𝜎</m:t>
                            </m:r>
                          </m:e>
                        </m:acc>
                      </m:e>
                      <m:sub>
                        <m:sSub>
                          <m:sSubPr>
                            <m:ctrlPr>
                              <a:rPr lang="en-US" sz="900" i="1">
                                <a:latin typeface="Cambria Math" panose="02040503050406030204" pitchFamily="18" charset="0"/>
                              </a:rPr>
                            </m:ctrlPr>
                          </m:sSubPr>
                          <m:e>
                            <m:r>
                              <a:rPr lang="en-US" sz="900" b="0" i="1">
                                <a:latin typeface="Cambria Math" panose="02040503050406030204" pitchFamily="18" charset="0"/>
                              </a:rPr>
                              <m:t>𝑖</m:t>
                            </m:r>
                          </m:e>
                          <m:sub>
                            <m:r>
                              <a:rPr lang="en-US" sz="900" b="0" i="1">
                                <a:latin typeface="Cambria Math" panose="02040503050406030204" pitchFamily="18" charset="0"/>
                              </a:rPr>
                              <m:t>𝑔</m:t>
                            </m:r>
                          </m:sub>
                        </m:sSub>
                      </m:sub>
                      <m:sup>
                        <m:r>
                          <a:rPr lang="en-US" sz="900" b="0" i="1">
                            <a:latin typeface="Cambria Math" panose="02040503050406030204" pitchFamily="18" charset="0"/>
                          </a:rPr>
                          <m:t>2</m:t>
                        </m:r>
                      </m:sup>
                    </m:sSubSup>
                  </m:oMath>
                </m:oMathPara>
              </a14:m>
              <a:endParaRPr lang="en-US" sz="1050"/>
            </a:p>
          </xdr:txBody>
        </xdr:sp>
      </mc:Choice>
      <mc:Fallback xmlns="">
        <xdr:sp macro="" textlink="">
          <xdr:nvSpPr>
            <xdr:cNvPr id="33" name="TextBox 32"/>
            <xdr:cNvSpPr txBox="1"/>
          </xdr:nvSpPr>
          <xdr:spPr>
            <a:xfrm>
              <a:off x="836596" y="8955540"/>
              <a:ext cx="171457" cy="17729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en-US" sz="900" i="0">
                  <a:latin typeface="Cambria Math" panose="02040503050406030204" pitchFamily="18" charset="0"/>
                  <a:ea typeface="Cambria Math" panose="02040503050406030204" pitchFamily="18" charset="0"/>
                </a:rPr>
                <a:t>𝜎 ̂_(</a:t>
              </a:r>
              <a:r>
                <a:rPr lang="en-US" sz="900" b="0" i="0">
                  <a:latin typeface="Cambria Math" panose="02040503050406030204" pitchFamily="18" charset="0"/>
                </a:rPr>
                <a:t>𝑖_𝑔)^2</a:t>
              </a:r>
              <a:endParaRPr lang="en-US" sz="1050"/>
            </a:p>
          </xdr:txBody>
        </xdr:sp>
      </mc:Fallback>
    </mc:AlternateContent>
    <xdr:clientData/>
  </xdr:oneCellAnchor>
  <xdr:oneCellAnchor>
    <xdr:from>
      <xdr:col>0</xdr:col>
      <xdr:colOff>226996</xdr:colOff>
      <xdr:row>49</xdr:row>
      <xdr:rowOff>4834</xdr:rowOff>
    </xdr:from>
    <xdr:ext cx="153952" cy="163635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4" name="TextBox 33">
              <a:extLst>
                <a:ext uri="{FF2B5EF4-FFF2-40B4-BE49-F238E27FC236}">
                  <a16:creationId xmlns:a16="http://schemas.microsoft.com/office/drawing/2014/main" id="{00000000-0008-0000-0100-000022000000}"/>
                </a:ext>
              </a:extLst>
            </xdr:cNvPr>
            <xdr:cNvSpPr txBox="1"/>
          </xdr:nvSpPr>
          <xdr:spPr>
            <a:xfrm>
              <a:off x="836596" y="9148834"/>
              <a:ext cx="153952" cy="16363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Sup>
                      <m:sSubSupPr>
                        <m:ctrlPr>
                          <a:rPr lang="en-US" sz="900" i="1">
                            <a:latin typeface="Cambria Math" panose="02040503050406030204" pitchFamily="18" charset="0"/>
                          </a:rPr>
                        </m:ctrlPr>
                      </m:sSubSupPr>
                      <m:e>
                        <m:acc>
                          <m:accPr>
                            <m:chr m:val="̂"/>
                            <m:ctrlPr>
                              <a:rPr lang="en-US" sz="900" i="1">
                                <a:latin typeface="Cambria Math" panose="02040503050406030204" pitchFamily="18" charset="0"/>
                              </a:rPr>
                            </m:ctrlPr>
                          </m:accPr>
                          <m:e>
                            <m:r>
                              <a:rPr lang="en-US" sz="90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𝜎</m:t>
                            </m:r>
                          </m:e>
                        </m:acc>
                      </m:e>
                      <m:sub>
                        <m:sSub>
                          <m:sSubPr>
                            <m:ctrlPr>
                              <a:rPr lang="en-US" sz="900" i="1">
                                <a:latin typeface="Cambria Math" panose="02040503050406030204" pitchFamily="18" charset="0"/>
                              </a:rPr>
                            </m:ctrlPr>
                          </m:sSubPr>
                          <m:e>
                            <m:r>
                              <a:rPr lang="en-US" sz="900" b="0" i="1">
                                <a:latin typeface="Cambria Math" panose="02040503050406030204" pitchFamily="18" charset="0"/>
                              </a:rPr>
                              <m:t>𝑖</m:t>
                            </m:r>
                          </m:e>
                          <m:sub>
                            <m:r>
                              <a:rPr lang="en-US" sz="900" b="0" i="1">
                                <a:latin typeface="Cambria Math" panose="02040503050406030204" pitchFamily="18" charset="0"/>
                              </a:rPr>
                              <m:t>𝑙</m:t>
                            </m:r>
                          </m:sub>
                        </m:sSub>
                      </m:sub>
                      <m:sup>
                        <m:r>
                          <a:rPr lang="en-US" sz="900" b="0" i="1">
                            <a:latin typeface="Cambria Math" panose="02040503050406030204" pitchFamily="18" charset="0"/>
                          </a:rPr>
                          <m:t>2</m:t>
                        </m:r>
                      </m:sup>
                    </m:sSubSup>
                  </m:oMath>
                </m:oMathPara>
              </a14:m>
              <a:endParaRPr lang="en-US" sz="1050"/>
            </a:p>
          </xdr:txBody>
        </xdr:sp>
      </mc:Choice>
      <mc:Fallback xmlns="">
        <xdr:sp macro="" textlink="">
          <xdr:nvSpPr>
            <xdr:cNvPr id="34" name="TextBox 33"/>
            <xdr:cNvSpPr txBox="1"/>
          </xdr:nvSpPr>
          <xdr:spPr>
            <a:xfrm>
              <a:off x="836596" y="9148834"/>
              <a:ext cx="153952" cy="16363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en-US" sz="900" i="0">
                  <a:latin typeface="Cambria Math" panose="02040503050406030204" pitchFamily="18" charset="0"/>
                  <a:ea typeface="Cambria Math" panose="02040503050406030204" pitchFamily="18" charset="0"/>
                </a:rPr>
                <a:t>𝜎 ̂_(</a:t>
              </a:r>
              <a:r>
                <a:rPr lang="en-US" sz="900" b="0" i="0">
                  <a:latin typeface="Cambria Math" panose="02040503050406030204" pitchFamily="18" charset="0"/>
                </a:rPr>
                <a:t>𝑖_𝑙)^2</a:t>
              </a:r>
              <a:endParaRPr lang="en-US" sz="1050"/>
            </a:p>
          </xdr:txBody>
        </xdr:sp>
      </mc:Fallback>
    </mc:AlternateContent>
    <xdr:clientData/>
  </xdr:oneCellAnchor>
  <xdr:oneCellAnchor>
    <xdr:from>
      <xdr:col>0</xdr:col>
      <xdr:colOff>159754</xdr:colOff>
      <xdr:row>59</xdr:row>
      <xdr:rowOff>4214</xdr:rowOff>
    </xdr:from>
    <xdr:ext cx="396583" cy="152542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5" name="TextBox 34">
              <a:extLst>
                <a:ext uri="{FF2B5EF4-FFF2-40B4-BE49-F238E27FC236}">
                  <a16:creationId xmlns:a16="http://schemas.microsoft.com/office/drawing/2014/main" id="{00000000-0008-0000-0100-000023000000}"/>
                </a:ext>
              </a:extLst>
            </xdr:cNvPr>
            <xdr:cNvSpPr txBox="1"/>
          </xdr:nvSpPr>
          <xdr:spPr>
            <a:xfrm>
              <a:off x="769354" y="10977014"/>
              <a:ext cx="396583" cy="15254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Sup>
                      <m:sSubSupPr>
                        <m:ctrlPr>
                          <a:rPr lang="en-US" sz="900" i="1">
                            <a:latin typeface="Cambria Math" panose="02040503050406030204" pitchFamily="18" charset="0"/>
                          </a:rPr>
                        </m:ctrlPr>
                      </m:sSubSupPr>
                      <m:e>
                        <m:r>
                          <a:rPr lang="en-US" sz="900" b="0" i="1">
                            <a:latin typeface="Cambria Math" panose="02040503050406030204" pitchFamily="18" charset="0"/>
                          </a:rPr>
                          <m:t>𝑑</m:t>
                        </m:r>
                        <m:r>
                          <a:rPr lang="en-US" sz="900" b="0" i="1">
                            <a:latin typeface="Cambria Math" panose="02040503050406030204" pitchFamily="18" charset="0"/>
                          </a:rPr>
                          <m:t>(</m:t>
                        </m:r>
                        <m:r>
                          <a:rPr lang="en-US" sz="900" b="1" i="0">
                            <a:latin typeface="Cambria Math" panose="02040503050406030204" pitchFamily="18" charset="0"/>
                          </a:rPr>
                          <m:t>𝐆</m:t>
                        </m:r>
                        <m:r>
                          <a:rPr lang="en-US" sz="900" b="0" i="1">
                            <a:latin typeface="Cambria Math" panose="02040503050406030204" pitchFamily="18" charset="0"/>
                          </a:rPr>
                          <m:t>)</m:t>
                        </m:r>
                        <m:acc>
                          <m:accPr>
                            <m:chr m:val="̂"/>
                            <m:ctrlPr>
                              <a:rPr lang="en-US" sz="900" i="1">
                                <a:latin typeface="Cambria Math" panose="02040503050406030204" pitchFamily="18" charset="0"/>
                              </a:rPr>
                            </m:ctrlPr>
                          </m:accPr>
                          <m:e>
                            <m:r>
                              <a:rPr lang="en-US" sz="90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𝜎</m:t>
                            </m:r>
                          </m:e>
                        </m:acc>
                      </m:e>
                      <m:sub>
                        <m:r>
                          <a:rPr lang="en-US" sz="900" b="0" i="1">
                            <a:latin typeface="Cambria Math" panose="02040503050406030204" pitchFamily="18" charset="0"/>
                          </a:rPr>
                          <m:t>𝑔</m:t>
                        </m:r>
                      </m:sub>
                      <m:sup>
                        <m:r>
                          <a:rPr lang="en-US" sz="900" b="0" i="1">
                            <a:latin typeface="Cambria Math" panose="02040503050406030204" pitchFamily="18" charset="0"/>
                          </a:rPr>
                          <m:t>2</m:t>
                        </m:r>
                      </m:sup>
                    </m:sSubSup>
                  </m:oMath>
                </m:oMathPara>
              </a14:m>
              <a:endParaRPr lang="en-US" sz="900"/>
            </a:p>
          </xdr:txBody>
        </xdr:sp>
      </mc:Choice>
      <mc:Fallback xmlns="">
        <xdr:sp macro="" textlink="">
          <xdr:nvSpPr>
            <xdr:cNvPr id="35" name="TextBox 34"/>
            <xdr:cNvSpPr txBox="1"/>
          </xdr:nvSpPr>
          <xdr:spPr>
            <a:xfrm>
              <a:off x="769354" y="10977014"/>
              <a:ext cx="396583" cy="15254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en-US" sz="900" i="0">
                  <a:latin typeface="Cambria Math" panose="02040503050406030204" pitchFamily="18" charset="0"/>
                </a:rPr>
                <a:t>〖</a:t>
              </a:r>
              <a:r>
                <a:rPr lang="en-US" sz="900" b="0" i="0">
                  <a:latin typeface="Cambria Math" panose="02040503050406030204" pitchFamily="18" charset="0"/>
                </a:rPr>
                <a:t>𝑑(</a:t>
              </a:r>
              <a:r>
                <a:rPr lang="en-US" sz="900" b="1" i="0">
                  <a:latin typeface="Cambria Math" panose="02040503050406030204" pitchFamily="18" charset="0"/>
                </a:rPr>
                <a:t>𝐆</a:t>
              </a:r>
              <a:r>
                <a:rPr lang="en-US" sz="900" b="0" i="0">
                  <a:latin typeface="Cambria Math" panose="02040503050406030204" pitchFamily="18" charset="0"/>
                </a:rPr>
                <a:t>)</a:t>
              </a:r>
              <a:r>
                <a:rPr lang="en-US" sz="900" i="0">
                  <a:latin typeface="Cambria Math" panose="02040503050406030204" pitchFamily="18" charset="0"/>
                  <a:ea typeface="Cambria Math" panose="02040503050406030204" pitchFamily="18" charset="0"/>
                </a:rPr>
                <a:t>𝜎 ̂〗_</a:t>
              </a:r>
              <a:r>
                <a:rPr lang="en-US" sz="900" b="0" i="0">
                  <a:latin typeface="Cambria Math" panose="02040503050406030204" pitchFamily="18" charset="0"/>
                </a:rPr>
                <a:t>𝑔^2</a:t>
              </a:r>
              <a:endParaRPr lang="en-US" sz="900"/>
            </a:p>
          </xdr:txBody>
        </xdr:sp>
      </mc:Fallback>
    </mc:AlternateContent>
    <xdr:clientData/>
  </xdr:oneCellAnchor>
  <xdr:oneCellAnchor>
    <xdr:from>
      <xdr:col>0</xdr:col>
      <xdr:colOff>263357</xdr:colOff>
      <xdr:row>60</xdr:row>
      <xdr:rowOff>6014</xdr:rowOff>
    </xdr:from>
    <xdr:ext cx="153952" cy="147092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6" name="TextBox 35">
              <a:extLst>
                <a:ext uri="{FF2B5EF4-FFF2-40B4-BE49-F238E27FC236}">
                  <a16:creationId xmlns:a16="http://schemas.microsoft.com/office/drawing/2014/main" id="{00000000-0008-0000-0100-000024000000}"/>
                </a:ext>
              </a:extLst>
            </xdr:cNvPr>
            <xdr:cNvSpPr txBox="1"/>
          </xdr:nvSpPr>
          <xdr:spPr>
            <a:xfrm>
              <a:off x="872957" y="11161694"/>
              <a:ext cx="153952" cy="14709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Sup>
                      <m:sSubSupPr>
                        <m:ctrlPr>
                          <a:rPr lang="en-US" sz="900" i="1">
                            <a:latin typeface="Cambria Math" panose="02040503050406030204" pitchFamily="18" charset="0"/>
                          </a:rPr>
                        </m:ctrlPr>
                      </m:sSubSupPr>
                      <m:e>
                        <m:acc>
                          <m:accPr>
                            <m:chr m:val="̂"/>
                            <m:ctrlPr>
                              <a:rPr lang="en-US" sz="900" i="1">
                                <a:latin typeface="Cambria Math" panose="02040503050406030204" pitchFamily="18" charset="0"/>
                              </a:rPr>
                            </m:ctrlPr>
                          </m:accPr>
                          <m:e>
                            <m:r>
                              <a:rPr lang="en-US" sz="90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𝜎</m:t>
                            </m:r>
                          </m:e>
                        </m:acc>
                      </m:e>
                      <m:sub>
                        <m:r>
                          <a:rPr lang="en-US" sz="900" b="0" i="1">
                            <a:latin typeface="Cambria Math" panose="02040503050406030204" pitchFamily="18" charset="0"/>
                          </a:rPr>
                          <m:t>𝑙</m:t>
                        </m:r>
                      </m:sub>
                      <m:sup>
                        <m:r>
                          <a:rPr lang="en-US" sz="900" b="0" i="1">
                            <a:latin typeface="Cambria Math" panose="02040503050406030204" pitchFamily="18" charset="0"/>
                          </a:rPr>
                          <m:t>2</m:t>
                        </m:r>
                      </m:sup>
                    </m:sSubSup>
                  </m:oMath>
                </m:oMathPara>
              </a14:m>
              <a:endParaRPr lang="en-US" sz="1000"/>
            </a:p>
          </xdr:txBody>
        </xdr:sp>
      </mc:Choice>
      <mc:Fallback xmlns="">
        <xdr:sp macro="" textlink="">
          <xdr:nvSpPr>
            <xdr:cNvPr id="36" name="TextBox 35"/>
            <xdr:cNvSpPr txBox="1"/>
          </xdr:nvSpPr>
          <xdr:spPr>
            <a:xfrm>
              <a:off x="872957" y="11161694"/>
              <a:ext cx="153952" cy="14709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en-US" sz="900" i="0">
                  <a:latin typeface="Cambria Math" panose="02040503050406030204" pitchFamily="18" charset="0"/>
                  <a:ea typeface="Cambria Math" panose="02040503050406030204" pitchFamily="18" charset="0"/>
                </a:rPr>
                <a:t>𝜎 ̂_</a:t>
              </a:r>
              <a:r>
                <a:rPr lang="en-US" sz="900" b="0" i="0">
                  <a:latin typeface="Cambria Math" panose="02040503050406030204" pitchFamily="18" charset="0"/>
                </a:rPr>
                <a:t>𝑙^2</a:t>
              </a:r>
              <a:endParaRPr lang="en-US" sz="1000"/>
            </a:p>
          </xdr:txBody>
        </xdr:sp>
      </mc:Fallback>
    </mc:AlternateContent>
    <xdr:clientData/>
  </xdr:oneCellAnchor>
  <xdr:oneCellAnchor>
    <xdr:from>
      <xdr:col>0</xdr:col>
      <xdr:colOff>96558</xdr:colOff>
      <xdr:row>61</xdr:row>
      <xdr:rowOff>11363</xdr:rowOff>
    </xdr:from>
    <xdr:ext cx="531223" cy="146963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7" name="TextBox 36">
              <a:extLst>
                <a:ext uri="{FF2B5EF4-FFF2-40B4-BE49-F238E27FC236}">
                  <a16:creationId xmlns:a16="http://schemas.microsoft.com/office/drawing/2014/main" id="{00000000-0008-0000-0100-000025000000}"/>
                </a:ext>
              </a:extLst>
            </xdr:cNvPr>
            <xdr:cNvSpPr txBox="1"/>
          </xdr:nvSpPr>
          <xdr:spPr>
            <a:xfrm>
              <a:off x="706158" y="11349923"/>
              <a:ext cx="531223" cy="14696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Sup>
                      <m:sSubSupPr>
                        <m:ctrlPr>
                          <a:rPr lang="en-US" sz="900" i="1">
                            <a:latin typeface="Cambria Math" panose="02040503050406030204" pitchFamily="18" charset="0"/>
                          </a:rPr>
                        </m:ctrlPr>
                      </m:sSubSupPr>
                      <m:e>
                        <m:acc>
                          <m:accPr>
                            <m:chr m:val="̂"/>
                            <m:ctrlPr>
                              <a:rPr lang="en-US" sz="900" i="1">
                                <a:latin typeface="Cambria Math" panose="02040503050406030204" pitchFamily="18" charset="0"/>
                              </a:rPr>
                            </m:ctrlPr>
                          </m:accPr>
                          <m:e>
                            <m:r>
                              <a:rPr lang="en-US" sz="90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𝜎</m:t>
                            </m:r>
                          </m:e>
                        </m:acc>
                      </m:e>
                      <m:sub>
                        <m:r>
                          <a:rPr lang="en-US" sz="900" b="0" i="1">
                            <a:latin typeface="Cambria Math" panose="02040503050406030204" pitchFamily="18" charset="0"/>
                          </a:rPr>
                          <m:t>𝑢</m:t>
                        </m:r>
                      </m:sub>
                      <m:sup>
                        <m:r>
                          <a:rPr lang="en-US" sz="900" b="0" i="1">
                            <a:latin typeface="Cambria Math" panose="02040503050406030204" pitchFamily="18" charset="0"/>
                          </a:rPr>
                          <m:t>2</m:t>
                        </m:r>
                      </m:sup>
                    </m:sSubSup>
                    <m:r>
                      <a:rPr lang="en-US" sz="900" b="0" i="1">
                        <a:latin typeface="Cambria Math" panose="02040503050406030204" pitchFamily="18" charset="0"/>
                      </a:rPr>
                      <m:t> (</m:t>
                    </m:r>
                    <m:sSubSup>
                      <m:sSubSupPr>
                        <m:ctrlPr>
                          <a:rPr lang="en-US" sz="90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</m:ctrlPr>
                      </m:sSubSupPr>
                      <m:e>
                        <m:acc>
                          <m:accPr>
                            <m:chr m:val="̂"/>
                            <m:ctrlPr>
                              <a:rPr lang="en-US" sz="90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accPr>
                          <m:e>
                            <m:r>
                              <a:rPr lang="en-US" sz="90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𝜎</m:t>
                            </m:r>
                          </m:e>
                        </m:acc>
                      </m:e>
                      <m:sub>
                        <m:r>
                          <a:rPr lang="en-US" sz="9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𝑣</m:t>
                        </m:r>
                      </m:sub>
                      <m:sup>
                        <m:r>
                          <a:rPr lang="en-US" sz="9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2</m:t>
                        </m:r>
                      </m:sup>
                    </m:sSubSup>
                    <m:r>
                      <a:rPr lang="en-US" sz="900" b="0" i="1">
                        <a:latin typeface="Cambria Math" panose="02040503050406030204" pitchFamily="18" charset="0"/>
                      </a:rPr>
                      <m:t>)</m:t>
                    </m:r>
                  </m:oMath>
                </m:oMathPara>
              </a14:m>
              <a:endParaRPr lang="en-US" sz="900"/>
            </a:p>
          </xdr:txBody>
        </xdr:sp>
      </mc:Choice>
      <mc:Fallback xmlns="">
        <xdr:sp macro="" textlink="">
          <xdr:nvSpPr>
            <xdr:cNvPr id="37" name="TextBox 36"/>
            <xdr:cNvSpPr txBox="1"/>
          </xdr:nvSpPr>
          <xdr:spPr>
            <a:xfrm>
              <a:off x="706158" y="11349923"/>
              <a:ext cx="531223" cy="14696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n-US" sz="900" i="0">
                  <a:latin typeface="Cambria Math" panose="02040503050406030204" pitchFamily="18" charset="0"/>
                  <a:ea typeface="Cambria Math" panose="02040503050406030204" pitchFamily="18" charset="0"/>
                </a:rPr>
                <a:t>𝜎 ̂_</a:t>
              </a:r>
              <a:r>
                <a:rPr lang="en-US" sz="900" b="0" i="0">
                  <a:latin typeface="Cambria Math" panose="02040503050406030204" pitchFamily="18" charset="0"/>
                </a:rPr>
                <a:t>𝑢^2  (</a:t>
              </a:r>
              <a:r>
                <a:rPr lang="en-US" sz="90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𝜎 ̂_</a:t>
              </a:r>
              <a:r>
                <a:rPr lang="en-US" sz="9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𝑣</a:t>
              </a:r>
              <a:r>
                <a:rPr lang="en-US" sz="9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^2</a:t>
              </a:r>
              <a:r>
                <a:rPr lang="en-US" sz="900" b="0" i="0">
                  <a:latin typeface="Cambria Math" panose="02040503050406030204" pitchFamily="18" charset="0"/>
                </a:rPr>
                <a:t>)</a:t>
              </a:r>
              <a:endParaRPr lang="en-US" sz="900"/>
            </a:p>
          </xdr:txBody>
        </xdr:sp>
      </mc:Fallback>
    </mc:AlternateContent>
    <xdr:clientData/>
  </xdr:oneCellAnchor>
  <xdr:oneCellAnchor>
    <xdr:from>
      <xdr:col>0</xdr:col>
      <xdr:colOff>241586</xdr:colOff>
      <xdr:row>64</xdr:row>
      <xdr:rowOff>19079</xdr:rowOff>
    </xdr:from>
    <xdr:ext cx="171009" cy="17081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8" name="TextBox 37">
              <a:extLst>
                <a:ext uri="{FF2B5EF4-FFF2-40B4-BE49-F238E27FC236}">
                  <a16:creationId xmlns:a16="http://schemas.microsoft.com/office/drawing/2014/main" id="{00000000-0008-0000-0100-000026000000}"/>
                </a:ext>
              </a:extLst>
            </xdr:cNvPr>
            <xdr:cNvSpPr txBox="1"/>
          </xdr:nvSpPr>
          <xdr:spPr>
            <a:xfrm>
              <a:off x="851186" y="11906279"/>
              <a:ext cx="171009" cy="17081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Sup>
                      <m:sSubSupPr>
                        <m:ctrlPr>
                          <a:rPr lang="en-US" sz="900" i="1">
                            <a:latin typeface="Cambria Math" panose="02040503050406030204" pitchFamily="18" charset="0"/>
                          </a:rPr>
                        </m:ctrlPr>
                      </m:sSubSupPr>
                      <m:e>
                        <m:acc>
                          <m:accPr>
                            <m:chr m:val="̂"/>
                            <m:ctrlPr>
                              <a:rPr lang="en-US" sz="900" i="1">
                                <a:latin typeface="Cambria Math" panose="02040503050406030204" pitchFamily="18" charset="0"/>
                              </a:rPr>
                            </m:ctrlPr>
                          </m:accPr>
                          <m:e>
                            <m:r>
                              <a:rPr lang="en-US" sz="90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𝜎</m:t>
                            </m:r>
                          </m:e>
                        </m:acc>
                      </m:e>
                      <m:sub>
                        <m:r>
                          <a:rPr lang="en-US" sz="900" b="0" i="1">
                            <a:latin typeface="Cambria Math" panose="02040503050406030204" pitchFamily="18" charset="0"/>
                          </a:rPr>
                          <m:t>𝑠</m:t>
                        </m:r>
                      </m:sub>
                      <m:sup>
                        <m:r>
                          <a:rPr lang="en-US" sz="900" b="0" i="1">
                            <a:latin typeface="Cambria Math" panose="02040503050406030204" pitchFamily="18" charset="0"/>
                          </a:rPr>
                          <m:t>2</m:t>
                        </m:r>
                      </m:sup>
                    </m:sSubSup>
                  </m:oMath>
                </m:oMathPara>
              </a14:m>
              <a:endParaRPr lang="en-US" sz="1000"/>
            </a:p>
          </xdr:txBody>
        </xdr:sp>
      </mc:Choice>
      <mc:Fallback xmlns="">
        <xdr:sp macro="" textlink="">
          <xdr:nvSpPr>
            <xdr:cNvPr id="38" name="TextBox 37"/>
            <xdr:cNvSpPr txBox="1"/>
          </xdr:nvSpPr>
          <xdr:spPr>
            <a:xfrm>
              <a:off x="851186" y="11906279"/>
              <a:ext cx="171009" cy="17081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:r>
                <a:rPr lang="en-US" sz="900" i="0">
                  <a:latin typeface="Cambria Math" panose="02040503050406030204" pitchFamily="18" charset="0"/>
                  <a:ea typeface="Cambria Math" panose="02040503050406030204" pitchFamily="18" charset="0"/>
                </a:rPr>
                <a:t>𝜎 ̂_</a:t>
              </a:r>
              <a:r>
                <a:rPr lang="en-US" sz="900" b="0" i="0">
                  <a:latin typeface="Cambria Math" panose="02040503050406030204" pitchFamily="18" charset="0"/>
                </a:rPr>
                <a:t>𝑠^2</a:t>
              </a:r>
              <a:endParaRPr lang="en-US" sz="1000"/>
            </a:p>
          </xdr:txBody>
        </xdr:sp>
      </mc:Fallback>
    </mc:AlternateContent>
    <xdr:clientData/>
  </xdr:oneCellAnchor>
  <xdr:oneCellAnchor>
    <xdr:from>
      <xdr:col>0</xdr:col>
      <xdr:colOff>240249</xdr:colOff>
      <xdr:row>61</xdr:row>
      <xdr:rowOff>177299</xdr:rowOff>
    </xdr:from>
    <xdr:ext cx="171457" cy="177293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9" name="TextBox 38">
              <a:extLst>
                <a:ext uri="{FF2B5EF4-FFF2-40B4-BE49-F238E27FC236}">
                  <a16:creationId xmlns:a16="http://schemas.microsoft.com/office/drawing/2014/main" id="{00000000-0008-0000-0100-000027000000}"/>
                </a:ext>
              </a:extLst>
            </xdr:cNvPr>
            <xdr:cNvSpPr txBox="1"/>
          </xdr:nvSpPr>
          <xdr:spPr>
            <a:xfrm>
              <a:off x="849849" y="11515859"/>
              <a:ext cx="171457" cy="17729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Sup>
                      <m:sSubSupPr>
                        <m:ctrlPr>
                          <a:rPr lang="en-US" sz="900" i="1">
                            <a:latin typeface="Cambria Math" panose="02040503050406030204" pitchFamily="18" charset="0"/>
                          </a:rPr>
                        </m:ctrlPr>
                      </m:sSubSupPr>
                      <m:e>
                        <m:acc>
                          <m:accPr>
                            <m:chr m:val="̂"/>
                            <m:ctrlPr>
                              <a:rPr lang="en-US" sz="900" i="1">
                                <a:latin typeface="Cambria Math" panose="02040503050406030204" pitchFamily="18" charset="0"/>
                              </a:rPr>
                            </m:ctrlPr>
                          </m:accPr>
                          <m:e>
                            <m:r>
                              <a:rPr lang="en-US" sz="90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𝜎</m:t>
                            </m:r>
                          </m:e>
                        </m:acc>
                      </m:e>
                      <m:sub>
                        <m:sSub>
                          <m:sSubPr>
                            <m:ctrlPr>
                              <a:rPr lang="en-US" sz="900" i="1">
                                <a:latin typeface="Cambria Math" panose="02040503050406030204" pitchFamily="18" charset="0"/>
                              </a:rPr>
                            </m:ctrlPr>
                          </m:sSubPr>
                          <m:e>
                            <m:r>
                              <a:rPr lang="en-US" sz="900" b="0" i="1">
                                <a:latin typeface="Cambria Math" panose="02040503050406030204" pitchFamily="18" charset="0"/>
                              </a:rPr>
                              <m:t>𝑖</m:t>
                            </m:r>
                          </m:e>
                          <m:sub>
                            <m:r>
                              <a:rPr lang="en-US" sz="900" b="0" i="1">
                                <a:latin typeface="Cambria Math" panose="02040503050406030204" pitchFamily="18" charset="0"/>
                              </a:rPr>
                              <m:t>𝑔</m:t>
                            </m:r>
                          </m:sub>
                        </m:sSub>
                      </m:sub>
                      <m:sup>
                        <m:r>
                          <a:rPr lang="en-US" sz="900" b="0" i="1">
                            <a:latin typeface="Cambria Math" panose="02040503050406030204" pitchFamily="18" charset="0"/>
                          </a:rPr>
                          <m:t>2</m:t>
                        </m:r>
                      </m:sup>
                    </m:sSubSup>
                  </m:oMath>
                </m:oMathPara>
              </a14:m>
              <a:endParaRPr lang="en-US" sz="1050"/>
            </a:p>
          </xdr:txBody>
        </xdr:sp>
      </mc:Choice>
      <mc:Fallback xmlns="">
        <xdr:sp macro="" textlink="">
          <xdr:nvSpPr>
            <xdr:cNvPr id="39" name="TextBox 38"/>
            <xdr:cNvSpPr txBox="1"/>
          </xdr:nvSpPr>
          <xdr:spPr>
            <a:xfrm>
              <a:off x="849849" y="11515859"/>
              <a:ext cx="171457" cy="17729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en-US" sz="900" i="0">
                  <a:latin typeface="Cambria Math" panose="02040503050406030204" pitchFamily="18" charset="0"/>
                  <a:ea typeface="Cambria Math" panose="02040503050406030204" pitchFamily="18" charset="0"/>
                </a:rPr>
                <a:t>𝜎 ̂_(</a:t>
              </a:r>
              <a:r>
                <a:rPr lang="en-US" sz="900" b="0" i="0">
                  <a:latin typeface="Cambria Math" panose="02040503050406030204" pitchFamily="18" charset="0"/>
                </a:rPr>
                <a:t>𝑖_𝑔)^2</a:t>
              </a:r>
              <a:endParaRPr lang="en-US" sz="1050"/>
            </a:p>
          </xdr:txBody>
        </xdr:sp>
      </mc:Fallback>
    </mc:AlternateContent>
    <xdr:clientData/>
  </xdr:oneCellAnchor>
  <xdr:oneCellAnchor>
    <xdr:from>
      <xdr:col>0</xdr:col>
      <xdr:colOff>240249</xdr:colOff>
      <xdr:row>63</xdr:row>
      <xdr:rowOff>4832</xdr:rowOff>
    </xdr:from>
    <xdr:ext cx="153952" cy="163635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40" name="TextBox 39">
              <a:extLst>
                <a:ext uri="{FF2B5EF4-FFF2-40B4-BE49-F238E27FC236}">
                  <a16:creationId xmlns:a16="http://schemas.microsoft.com/office/drawing/2014/main" id="{00000000-0008-0000-0100-000028000000}"/>
                </a:ext>
              </a:extLst>
            </xdr:cNvPr>
            <xdr:cNvSpPr txBox="1"/>
          </xdr:nvSpPr>
          <xdr:spPr>
            <a:xfrm>
              <a:off x="849849" y="11709152"/>
              <a:ext cx="153952" cy="16363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Sup>
                      <m:sSubSupPr>
                        <m:ctrlPr>
                          <a:rPr lang="en-US" sz="900" i="1">
                            <a:latin typeface="Cambria Math" panose="02040503050406030204" pitchFamily="18" charset="0"/>
                          </a:rPr>
                        </m:ctrlPr>
                      </m:sSubSupPr>
                      <m:e>
                        <m:acc>
                          <m:accPr>
                            <m:chr m:val="̂"/>
                            <m:ctrlPr>
                              <a:rPr lang="en-US" sz="900" i="1">
                                <a:latin typeface="Cambria Math" panose="02040503050406030204" pitchFamily="18" charset="0"/>
                              </a:rPr>
                            </m:ctrlPr>
                          </m:accPr>
                          <m:e>
                            <m:r>
                              <a:rPr lang="en-US" sz="90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𝜎</m:t>
                            </m:r>
                          </m:e>
                        </m:acc>
                      </m:e>
                      <m:sub>
                        <m:sSub>
                          <m:sSubPr>
                            <m:ctrlPr>
                              <a:rPr lang="en-US" sz="900" i="1">
                                <a:latin typeface="Cambria Math" panose="02040503050406030204" pitchFamily="18" charset="0"/>
                              </a:rPr>
                            </m:ctrlPr>
                          </m:sSubPr>
                          <m:e>
                            <m:r>
                              <a:rPr lang="en-US" sz="900" b="0" i="1">
                                <a:latin typeface="Cambria Math" panose="02040503050406030204" pitchFamily="18" charset="0"/>
                              </a:rPr>
                              <m:t>𝑖</m:t>
                            </m:r>
                          </m:e>
                          <m:sub>
                            <m:r>
                              <a:rPr lang="en-US" sz="900" b="0" i="1">
                                <a:latin typeface="Cambria Math" panose="02040503050406030204" pitchFamily="18" charset="0"/>
                              </a:rPr>
                              <m:t>𝑙</m:t>
                            </m:r>
                          </m:sub>
                        </m:sSub>
                      </m:sub>
                      <m:sup>
                        <m:r>
                          <a:rPr lang="en-US" sz="900" b="0" i="1">
                            <a:latin typeface="Cambria Math" panose="02040503050406030204" pitchFamily="18" charset="0"/>
                          </a:rPr>
                          <m:t>2</m:t>
                        </m:r>
                      </m:sup>
                    </m:sSubSup>
                  </m:oMath>
                </m:oMathPara>
              </a14:m>
              <a:endParaRPr lang="en-US" sz="1050"/>
            </a:p>
          </xdr:txBody>
        </xdr:sp>
      </mc:Choice>
      <mc:Fallback xmlns="">
        <xdr:sp macro="" textlink="">
          <xdr:nvSpPr>
            <xdr:cNvPr id="40" name="TextBox 39"/>
            <xdr:cNvSpPr txBox="1"/>
          </xdr:nvSpPr>
          <xdr:spPr>
            <a:xfrm>
              <a:off x="849849" y="11709152"/>
              <a:ext cx="153952" cy="16363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en-US" sz="900" i="0">
                  <a:latin typeface="Cambria Math" panose="02040503050406030204" pitchFamily="18" charset="0"/>
                  <a:ea typeface="Cambria Math" panose="02040503050406030204" pitchFamily="18" charset="0"/>
                </a:rPr>
                <a:t>𝜎 ̂_(</a:t>
              </a:r>
              <a:r>
                <a:rPr lang="en-US" sz="900" b="0" i="0">
                  <a:latin typeface="Cambria Math" panose="02040503050406030204" pitchFamily="18" charset="0"/>
                </a:rPr>
                <a:t>𝑖_𝑙)^2</a:t>
              </a:r>
              <a:endParaRPr lang="en-US" sz="1050"/>
            </a:p>
          </xdr:txBody>
        </xdr:sp>
      </mc:Fallback>
    </mc:AlternateContent>
    <xdr:clientData/>
  </xdr:oneCellAnchor>
  <xdr:oneCellAnchor>
    <xdr:from>
      <xdr:col>0</xdr:col>
      <xdr:colOff>153130</xdr:colOff>
      <xdr:row>73</xdr:row>
      <xdr:rowOff>4213</xdr:rowOff>
    </xdr:from>
    <xdr:ext cx="396583" cy="152542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41" name="TextBox 40">
              <a:extLst>
                <a:ext uri="{FF2B5EF4-FFF2-40B4-BE49-F238E27FC236}">
                  <a16:creationId xmlns:a16="http://schemas.microsoft.com/office/drawing/2014/main" id="{00000000-0008-0000-0100-000029000000}"/>
                </a:ext>
              </a:extLst>
            </xdr:cNvPr>
            <xdr:cNvSpPr txBox="1"/>
          </xdr:nvSpPr>
          <xdr:spPr>
            <a:xfrm>
              <a:off x="762730" y="13537333"/>
              <a:ext cx="396583" cy="15254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Sup>
                      <m:sSubSupPr>
                        <m:ctrlPr>
                          <a:rPr lang="en-US" sz="900" i="1">
                            <a:latin typeface="Cambria Math" panose="02040503050406030204" pitchFamily="18" charset="0"/>
                          </a:rPr>
                        </m:ctrlPr>
                      </m:sSubSupPr>
                      <m:e>
                        <m:r>
                          <a:rPr lang="en-US" sz="900" b="0" i="1">
                            <a:latin typeface="Cambria Math" panose="02040503050406030204" pitchFamily="18" charset="0"/>
                          </a:rPr>
                          <m:t>𝑑</m:t>
                        </m:r>
                        <m:r>
                          <a:rPr lang="en-US" sz="900" b="0" i="1">
                            <a:latin typeface="Cambria Math" panose="02040503050406030204" pitchFamily="18" charset="0"/>
                          </a:rPr>
                          <m:t>(</m:t>
                        </m:r>
                        <m:r>
                          <a:rPr lang="en-US" sz="900" b="1" i="0">
                            <a:latin typeface="Cambria Math" panose="02040503050406030204" pitchFamily="18" charset="0"/>
                          </a:rPr>
                          <m:t>𝐆</m:t>
                        </m:r>
                        <m:r>
                          <a:rPr lang="en-US" sz="900" b="0" i="1">
                            <a:latin typeface="Cambria Math" panose="02040503050406030204" pitchFamily="18" charset="0"/>
                          </a:rPr>
                          <m:t>)</m:t>
                        </m:r>
                        <m:acc>
                          <m:accPr>
                            <m:chr m:val="̂"/>
                            <m:ctrlPr>
                              <a:rPr lang="en-US" sz="900" i="1">
                                <a:latin typeface="Cambria Math" panose="02040503050406030204" pitchFamily="18" charset="0"/>
                              </a:rPr>
                            </m:ctrlPr>
                          </m:accPr>
                          <m:e>
                            <m:r>
                              <a:rPr lang="en-US" sz="90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𝜎</m:t>
                            </m:r>
                          </m:e>
                        </m:acc>
                      </m:e>
                      <m:sub>
                        <m:r>
                          <a:rPr lang="en-US" sz="900" b="0" i="1">
                            <a:latin typeface="Cambria Math" panose="02040503050406030204" pitchFamily="18" charset="0"/>
                          </a:rPr>
                          <m:t>𝑔</m:t>
                        </m:r>
                      </m:sub>
                      <m:sup>
                        <m:r>
                          <a:rPr lang="en-US" sz="900" b="0" i="1">
                            <a:latin typeface="Cambria Math" panose="02040503050406030204" pitchFamily="18" charset="0"/>
                          </a:rPr>
                          <m:t>2</m:t>
                        </m:r>
                      </m:sup>
                    </m:sSubSup>
                  </m:oMath>
                </m:oMathPara>
              </a14:m>
              <a:endParaRPr lang="en-US" sz="900"/>
            </a:p>
          </xdr:txBody>
        </xdr:sp>
      </mc:Choice>
      <mc:Fallback xmlns="">
        <xdr:sp macro="" textlink="">
          <xdr:nvSpPr>
            <xdr:cNvPr id="41" name="TextBox 40"/>
            <xdr:cNvSpPr txBox="1"/>
          </xdr:nvSpPr>
          <xdr:spPr>
            <a:xfrm>
              <a:off x="762730" y="13537333"/>
              <a:ext cx="396583" cy="15254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en-US" sz="900" i="0">
                  <a:latin typeface="Cambria Math" panose="02040503050406030204" pitchFamily="18" charset="0"/>
                </a:rPr>
                <a:t>〖</a:t>
              </a:r>
              <a:r>
                <a:rPr lang="en-US" sz="900" b="0" i="0">
                  <a:latin typeface="Cambria Math" panose="02040503050406030204" pitchFamily="18" charset="0"/>
                </a:rPr>
                <a:t>𝑑(</a:t>
              </a:r>
              <a:r>
                <a:rPr lang="en-US" sz="900" b="1" i="0">
                  <a:latin typeface="Cambria Math" panose="02040503050406030204" pitchFamily="18" charset="0"/>
                </a:rPr>
                <a:t>𝐆</a:t>
              </a:r>
              <a:r>
                <a:rPr lang="en-US" sz="900" b="0" i="0">
                  <a:latin typeface="Cambria Math" panose="02040503050406030204" pitchFamily="18" charset="0"/>
                </a:rPr>
                <a:t>)</a:t>
              </a:r>
              <a:r>
                <a:rPr lang="en-US" sz="900" i="0">
                  <a:latin typeface="Cambria Math" panose="02040503050406030204" pitchFamily="18" charset="0"/>
                  <a:ea typeface="Cambria Math" panose="02040503050406030204" pitchFamily="18" charset="0"/>
                </a:rPr>
                <a:t>𝜎 ̂〗_</a:t>
              </a:r>
              <a:r>
                <a:rPr lang="en-US" sz="900" b="0" i="0">
                  <a:latin typeface="Cambria Math" panose="02040503050406030204" pitchFamily="18" charset="0"/>
                </a:rPr>
                <a:t>𝑔^2</a:t>
              </a:r>
              <a:endParaRPr lang="en-US" sz="900"/>
            </a:p>
          </xdr:txBody>
        </xdr:sp>
      </mc:Fallback>
    </mc:AlternateContent>
    <xdr:clientData/>
  </xdr:oneCellAnchor>
  <xdr:oneCellAnchor>
    <xdr:from>
      <xdr:col>0</xdr:col>
      <xdr:colOff>256733</xdr:colOff>
      <xdr:row>74</xdr:row>
      <xdr:rowOff>6014</xdr:rowOff>
    </xdr:from>
    <xdr:ext cx="153952" cy="147092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42" name="TextBox 41">
              <a:extLst>
                <a:ext uri="{FF2B5EF4-FFF2-40B4-BE49-F238E27FC236}">
                  <a16:creationId xmlns:a16="http://schemas.microsoft.com/office/drawing/2014/main" id="{00000000-0008-0000-0100-00002A000000}"/>
                </a:ext>
              </a:extLst>
            </xdr:cNvPr>
            <xdr:cNvSpPr txBox="1"/>
          </xdr:nvSpPr>
          <xdr:spPr>
            <a:xfrm>
              <a:off x="866333" y="13722014"/>
              <a:ext cx="153952" cy="14709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Sup>
                      <m:sSubSupPr>
                        <m:ctrlPr>
                          <a:rPr lang="en-US" sz="900" i="1">
                            <a:latin typeface="Cambria Math" panose="02040503050406030204" pitchFamily="18" charset="0"/>
                          </a:rPr>
                        </m:ctrlPr>
                      </m:sSubSupPr>
                      <m:e>
                        <m:acc>
                          <m:accPr>
                            <m:chr m:val="̂"/>
                            <m:ctrlPr>
                              <a:rPr lang="en-US" sz="900" i="1">
                                <a:latin typeface="Cambria Math" panose="02040503050406030204" pitchFamily="18" charset="0"/>
                              </a:rPr>
                            </m:ctrlPr>
                          </m:accPr>
                          <m:e>
                            <m:r>
                              <a:rPr lang="en-US" sz="90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𝜎</m:t>
                            </m:r>
                          </m:e>
                        </m:acc>
                      </m:e>
                      <m:sub>
                        <m:r>
                          <a:rPr lang="en-US" sz="900" b="0" i="1">
                            <a:latin typeface="Cambria Math" panose="02040503050406030204" pitchFamily="18" charset="0"/>
                          </a:rPr>
                          <m:t>𝑙</m:t>
                        </m:r>
                      </m:sub>
                      <m:sup>
                        <m:r>
                          <a:rPr lang="en-US" sz="900" b="0" i="1">
                            <a:latin typeface="Cambria Math" panose="02040503050406030204" pitchFamily="18" charset="0"/>
                          </a:rPr>
                          <m:t>2</m:t>
                        </m:r>
                      </m:sup>
                    </m:sSubSup>
                  </m:oMath>
                </m:oMathPara>
              </a14:m>
              <a:endParaRPr lang="en-US" sz="1000"/>
            </a:p>
          </xdr:txBody>
        </xdr:sp>
      </mc:Choice>
      <mc:Fallback xmlns="">
        <xdr:sp macro="" textlink="">
          <xdr:nvSpPr>
            <xdr:cNvPr id="42" name="TextBox 41"/>
            <xdr:cNvSpPr txBox="1"/>
          </xdr:nvSpPr>
          <xdr:spPr>
            <a:xfrm>
              <a:off x="866333" y="13722014"/>
              <a:ext cx="153952" cy="14709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en-US" sz="900" i="0">
                  <a:latin typeface="Cambria Math" panose="02040503050406030204" pitchFamily="18" charset="0"/>
                  <a:ea typeface="Cambria Math" panose="02040503050406030204" pitchFamily="18" charset="0"/>
                </a:rPr>
                <a:t>𝜎 ̂_</a:t>
              </a:r>
              <a:r>
                <a:rPr lang="en-US" sz="900" b="0" i="0">
                  <a:latin typeface="Cambria Math" panose="02040503050406030204" pitchFamily="18" charset="0"/>
                </a:rPr>
                <a:t>𝑙^2</a:t>
              </a:r>
              <a:endParaRPr lang="en-US" sz="1000"/>
            </a:p>
          </xdr:txBody>
        </xdr:sp>
      </mc:Fallback>
    </mc:AlternateContent>
    <xdr:clientData/>
  </xdr:oneCellAnchor>
  <xdr:oneCellAnchor>
    <xdr:from>
      <xdr:col>0</xdr:col>
      <xdr:colOff>89934</xdr:colOff>
      <xdr:row>75</xdr:row>
      <xdr:rowOff>11362</xdr:rowOff>
    </xdr:from>
    <xdr:ext cx="531223" cy="146963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43" name="TextBox 42">
              <a:extLst>
                <a:ext uri="{FF2B5EF4-FFF2-40B4-BE49-F238E27FC236}">
                  <a16:creationId xmlns:a16="http://schemas.microsoft.com/office/drawing/2014/main" id="{00000000-0008-0000-0100-00002B000000}"/>
                </a:ext>
              </a:extLst>
            </xdr:cNvPr>
            <xdr:cNvSpPr txBox="1"/>
          </xdr:nvSpPr>
          <xdr:spPr>
            <a:xfrm>
              <a:off x="699534" y="13910242"/>
              <a:ext cx="531223" cy="14696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Sup>
                      <m:sSubSupPr>
                        <m:ctrlPr>
                          <a:rPr lang="en-US" sz="900" i="1">
                            <a:latin typeface="Cambria Math" panose="02040503050406030204" pitchFamily="18" charset="0"/>
                          </a:rPr>
                        </m:ctrlPr>
                      </m:sSubSupPr>
                      <m:e>
                        <m:acc>
                          <m:accPr>
                            <m:chr m:val="̂"/>
                            <m:ctrlPr>
                              <a:rPr lang="en-US" sz="900" i="1">
                                <a:latin typeface="Cambria Math" panose="02040503050406030204" pitchFamily="18" charset="0"/>
                              </a:rPr>
                            </m:ctrlPr>
                          </m:accPr>
                          <m:e>
                            <m:r>
                              <a:rPr lang="en-US" sz="90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𝜎</m:t>
                            </m:r>
                          </m:e>
                        </m:acc>
                      </m:e>
                      <m:sub>
                        <m:r>
                          <a:rPr lang="en-US" sz="900" b="0" i="1">
                            <a:latin typeface="Cambria Math" panose="02040503050406030204" pitchFamily="18" charset="0"/>
                          </a:rPr>
                          <m:t>𝑢</m:t>
                        </m:r>
                      </m:sub>
                      <m:sup>
                        <m:r>
                          <a:rPr lang="en-US" sz="900" b="0" i="1">
                            <a:latin typeface="Cambria Math" panose="02040503050406030204" pitchFamily="18" charset="0"/>
                          </a:rPr>
                          <m:t>2</m:t>
                        </m:r>
                      </m:sup>
                    </m:sSubSup>
                    <m:r>
                      <a:rPr lang="en-US" sz="900" b="0" i="1">
                        <a:latin typeface="Cambria Math" panose="02040503050406030204" pitchFamily="18" charset="0"/>
                      </a:rPr>
                      <m:t> (</m:t>
                    </m:r>
                    <m:sSubSup>
                      <m:sSubSupPr>
                        <m:ctrlPr>
                          <a:rPr lang="en-US" sz="90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</m:ctrlPr>
                      </m:sSubSupPr>
                      <m:e>
                        <m:acc>
                          <m:accPr>
                            <m:chr m:val="̂"/>
                            <m:ctrlPr>
                              <a:rPr lang="en-US" sz="90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accPr>
                          <m:e>
                            <m:r>
                              <a:rPr lang="en-US" sz="90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𝜎</m:t>
                            </m:r>
                          </m:e>
                        </m:acc>
                      </m:e>
                      <m:sub>
                        <m:r>
                          <a:rPr lang="en-US" sz="9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𝑣</m:t>
                        </m:r>
                      </m:sub>
                      <m:sup>
                        <m:r>
                          <a:rPr lang="en-US" sz="9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2</m:t>
                        </m:r>
                      </m:sup>
                    </m:sSubSup>
                    <m:r>
                      <a:rPr lang="en-US" sz="900" b="0" i="1">
                        <a:latin typeface="Cambria Math" panose="02040503050406030204" pitchFamily="18" charset="0"/>
                      </a:rPr>
                      <m:t>)</m:t>
                    </m:r>
                  </m:oMath>
                </m:oMathPara>
              </a14:m>
              <a:endParaRPr lang="en-US" sz="900"/>
            </a:p>
          </xdr:txBody>
        </xdr:sp>
      </mc:Choice>
      <mc:Fallback xmlns="">
        <xdr:sp macro="" textlink="">
          <xdr:nvSpPr>
            <xdr:cNvPr id="43" name="TextBox 42"/>
            <xdr:cNvSpPr txBox="1"/>
          </xdr:nvSpPr>
          <xdr:spPr>
            <a:xfrm>
              <a:off x="699534" y="13910242"/>
              <a:ext cx="531223" cy="14696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n-US" sz="900" i="0">
                  <a:latin typeface="Cambria Math" panose="02040503050406030204" pitchFamily="18" charset="0"/>
                  <a:ea typeface="Cambria Math" panose="02040503050406030204" pitchFamily="18" charset="0"/>
                </a:rPr>
                <a:t>𝜎 ̂_</a:t>
              </a:r>
              <a:r>
                <a:rPr lang="en-US" sz="900" b="0" i="0">
                  <a:latin typeface="Cambria Math" panose="02040503050406030204" pitchFamily="18" charset="0"/>
                </a:rPr>
                <a:t>𝑢^2  (</a:t>
              </a:r>
              <a:r>
                <a:rPr lang="en-US" sz="90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𝜎 ̂_</a:t>
              </a:r>
              <a:r>
                <a:rPr lang="en-US" sz="9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𝑣</a:t>
              </a:r>
              <a:r>
                <a:rPr lang="en-US" sz="9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^2</a:t>
              </a:r>
              <a:r>
                <a:rPr lang="en-US" sz="900" b="0" i="0">
                  <a:latin typeface="Cambria Math" panose="02040503050406030204" pitchFamily="18" charset="0"/>
                </a:rPr>
                <a:t>)</a:t>
              </a:r>
              <a:endParaRPr lang="en-US" sz="900"/>
            </a:p>
          </xdr:txBody>
        </xdr:sp>
      </mc:Fallback>
    </mc:AlternateContent>
    <xdr:clientData/>
  </xdr:oneCellAnchor>
  <xdr:oneCellAnchor>
    <xdr:from>
      <xdr:col>0</xdr:col>
      <xdr:colOff>233625</xdr:colOff>
      <xdr:row>75</xdr:row>
      <xdr:rowOff>177298</xdr:rowOff>
    </xdr:from>
    <xdr:ext cx="171457" cy="177293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45" name="TextBox 44">
              <a:extLst>
                <a:ext uri="{FF2B5EF4-FFF2-40B4-BE49-F238E27FC236}">
                  <a16:creationId xmlns:a16="http://schemas.microsoft.com/office/drawing/2014/main" id="{00000000-0008-0000-0100-00002D000000}"/>
                </a:ext>
              </a:extLst>
            </xdr:cNvPr>
            <xdr:cNvSpPr txBox="1"/>
          </xdr:nvSpPr>
          <xdr:spPr>
            <a:xfrm>
              <a:off x="843225" y="14076178"/>
              <a:ext cx="171457" cy="17729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Sup>
                      <m:sSubSupPr>
                        <m:ctrlPr>
                          <a:rPr lang="en-US" sz="900" i="1">
                            <a:latin typeface="Cambria Math" panose="02040503050406030204" pitchFamily="18" charset="0"/>
                          </a:rPr>
                        </m:ctrlPr>
                      </m:sSubSupPr>
                      <m:e>
                        <m:acc>
                          <m:accPr>
                            <m:chr m:val="̂"/>
                            <m:ctrlPr>
                              <a:rPr lang="en-US" sz="900" i="1">
                                <a:latin typeface="Cambria Math" panose="02040503050406030204" pitchFamily="18" charset="0"/>
                              </a:rPr>
                            </m:ctrlPr>
                          </m:accPr>
                          <m:e>
                            <m:r>
                              <a:rPr lang="en-US" sz="90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𝜎</m:t>
                            </m:r>
                          </m:e>
                        </m:acc>
                      </m:e>
                      <m:sub>
                        <m:sSub>
                          <m:sSubPr>
                            <m:ctrlPr>
                              <a:rPr lang="en-US" sz="900" i="1">
                                <a:latin typeface="Cambria Math" panose="02040503050406030204" pitchFamily="18" charset="0"/>
                              </a:rPr>
                            </m:ctrlPr>
                          </m:sSubPr>
                          <m:e>
                            <m:r>
                              <a:rPr lang="en-US" sz="900" b="0" i="1">
                                <a:latin typeface="Cambria Math" panose="02040503050406030204" pitchFamily="18" charset="0"/>
                              </a:rPr>
                              <m:t>𝑖</m:t>
                            </m:r>
                          </m:e>
                          <m:sub>
                            <m:r>
                              <a:rPr lang="en-US" sz="900" b="0" i="1">
                                <a:latin typeface="Cambria Math" panose="02040503050406030204" pitchFamily="18" charset="0"/>
                              </a:rPr>
                              <m:t>𝑔</m:t>
                            </m:r>
                          </m:sub>
                        </m:sSub>
                      </m:sub>
                      <m:sup>
                        <m:r>
                          <a:rPr lang="en-US" sz="900" b="0" i="1">
                            <a:latin typeface="Cambria Math" panose="02040503050406030204" pitchFamily="18" charset="0"/>
                          </a:rPr>
                          <m:t>2</m:t>
                        </m:r>
                      </m:sup>
                    </m:sSubSup>
                  </m:oMath>
                </m:oMathPara>
              </a14:m>
              <a:endParaRPr lang="en-US" sz="1050"/>
            </a:p>
          </xdr:txBody>
        </xdr:sp>
      </mc:Choice>
      <mc:Fallback xmlns="">
        <xdr:sp macro="" textlink="">
          <xdr:nvSpPr>
            <xdr:cNvPr id="45" name="TextBox 44"/>
            <xdr:cNvSpPr txBox="1"/>
          </xdr:nvSpPr>
          <xdr:spPr>
            <a:xfrm>
              <a:off x="843225" y="14076178"/>
              <a:ext cx="171457" cy="17729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en-US" sz="900" i="0">
                  <a:latin typeface="Cambria Math" panose="02040503050406030204" pitchFamily="18" charset="0"/>
                  <a:ea typeface="Cambria Math" panose="02040503050406030204" pitchFamily="18" charset="0"/>
                </a:rPr>
                <a:t>𝜎 ̂_(</a:t>
              </a:r>
              <a:r>
                <a:rPr lang="en-US" sz="900" b="0" i="0">
                  <a:latin typeface="Cambria Math" panose="02040503050406030204" pitchFamily="18" charset="0"/>
                </a:rPr>
                <a:t>𝑖_𝑔)^2</a:t>
              </a:r>
              <a:endParaRPr lang="en-US" sz="1050"/>
            </a:p>
          </xdr:txBody>
        </xdr:sp>
      </mc:Fallback>
    </mc:AlternateContent>
    <xdr:clientData/>
  </xdr:oneCellAnchor>
  <xdr:oneCellAnchor>
    <xdr:from>
      <xdr:col>0</xdr:col>
      <xdr:colOff>233625</xdr:colOff>
      <xdr:row>77</xdr:row>
      <xdr:rowOff>4831</xdr:rowOff>
    </xdr:from>
    <xdr:ext cx="153952" cy="163635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46" name="TextBox 45">
              <a:extLst>
                <a:ext uri="{FF2B5EF4-FFF2-40B4-BE49-F238E27FC236}">
                  <a16:creationId xmlns:a16="http://schemas.microsoft.com/office/drawing/2014/main" id="{00000000-0008-0000-0100-00002E000000}"/>
                </a:ext>
              </a:extLst>
            </xdr:cNvPr>
            <xdr:cNvSpPr txBox="1"/>
          </xdr:nvSpPr>
          <xdr:spPr>
            <a:xfrm>
              <a:off x="843225" y="14269471"/>
              <a:ext cx="153952" cy="16363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Sup>
                      <m:sSubSupPr>
                        <m:ctrlPr>
                          <a:rPr lang="en-US" sz="900" i="1">
                            <a:latin typeface="Cambria Math" panose="02040503050406030204" pitchFamily="18" charset="0"/>
                          </a:rPr>
                        </m:ctrlPr>
                      </m:sSubSupPr>
                      <m:e>
                        <m:acc>
                          <m:accPr>
                            <m:chr m:val="̂"/>
                            <m:ctrlPr>
                              <a:rPr lang="en-US" sz="900" i="1">
                                <a:latin typeface="Cambria Math" panose="02040503050406030204" pitchFamily="18" charset="0"/>
                              </a:rPr>
                            </m:ctrlPr>
                          </m:accPr>
                          <m:e>
                            <m:r>
                              <a:rPr lang="en-US" sz="90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𝜎</m:t>
                            </m:r>
                          </m:e>
                        </m:acc>
                      </m:e>
                      <m:sub>
                        <m:sSub>
                          <m:sSubPr>
                            <m:ctrlPr>
                              <a:rPr lang="en-US" sz="900" i="1">
                                <a:latin typeface="Cambria Math" panose="02040503050406030204" pitchFamily="18" charset="0"/>
                              </a:rPr>
                            </m:ctrlPr>
                          </m:sSubPr>
                          <m:e>
                            <m:r>
                              <a:rPr lang="en-US" sz="900" b="0" i="1">
                                <a:latin typeface="Cambria Math" panose="02040503050406030204" pitchFamily="18" charset="0"/>
                              </a:rPr>
                              <m:t>𝑖</m:t>
                            </m:r>
                          </m:e>
                          <m:sub>
                            <m:r>
                              <a:rPr lang="en-US" sz="900" b="0" i="1">
                                <a:latin typeface="Cambria Math" panose="02040503050406030204" pitchFamily="18" charset="0"/>
                              </a:rPr>
                              <m:t>𝑙</m:t>
                            </m:r>
                          </m:sub>
                        </m:sSub>
                      </m:sub>
                      <m:sup>
                        <m:r>
                          <a:rPr lang="en-US" sz="900" b="0" i="1">
                            <a:latin typeface="Cambria Math" panose="02040503050406030204" pitchFamily="18" charset="0"/>
                          </a:rPr>
                          <m:t>2</m:t>
                        </m:r>
                      </m:sup>
                    </m:sSubSup>
                  </m:oMath>
                </m:oMathPara>
              </a14:m>
              <a:endParaRPr lang="en-US" sz="1050"/>
            </a:p>
          </xdr:txBody>
        </xdr:sp>
      </mc:Choice>
      <mc:Fallback xmlns="">
        <xdr:sp macro="" textlink="">
          <xdr:nvSpPr>
            <xdr:cNvPr id="46" name="TextBox 45"/>
            <xdr:cNvSpPr txBox="1"/>
          </xdr:nvSpPr>
          <xdr:spPr>
            <a:xfrm>
              <a:off x="843225" y="14269471"/>
              <a:ext cx="153952" cy="16363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en-US" sz="900" i="0">
                  <a:latin typeface="Cambria Math" panose="02040503050406030204" pitchFamily="18" charset="0"/>
                  <a:ea typeface="Cambria Math" panose="02040503050406030204" pitchFamily="18" charset="0"/>
                </a:rPr>
                <a:t>𝜎 ̂_(</a:t>
              </a:r>
              <a:r>
                <a:rPr lang="en-US" sz="900" b="0" i="0">
                  <a:latin typeface="Cambria Math" panose="02040503050406030204" pitchFamily="18" charset="0"/>
                </a:rPr>
                <a:t>𝑖_𝑙)^2</a:t>
              </a:r>
              <a:endParaRPr lang="en-US" sz="1050"/>
            </a:p>
          </xdr:txBody>
        </xdr:sp>
      </mc:Fallback>
    </mc:AlternateContent>
    <xdr:clientData/>
  </xdr:oneCellAnchor>
  <xdr:oneCellAnchor>
    <xdr:from>
      <xdr:col>0</xdr:col>
      <xdr:colOff>153132</xdr:colOff>
      <xdr:row>88</xdr:row>
      <xdr:rowOff>4216</xdr:rowOff>
    </xdr:from>
    <xdr:ext cx="396583" cy="152542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47" name="TextBox 46">
              <a:extLst>
                <a:ext uri="{FF2B5EF4-FFF2-40B4-BE49-F238E27FC236}">
                  <a16:creationId xmlns:a16="http://schemas.microsoft.com/office/drawing/2014/main" id="{00000000-0008-0000-0100-00002F000000}"/>
                </a:ext>
              </a:extLst>
            </xdr:cNvPr>
            <xdr:cNvSpPr txBox="1"/>
          </xdr:nvSpPr>
          <xdr:spPr>
            <a:xfrm>
              <a:off x="762732" y="16097656"/>
              <a:ext cx="396583" cy="15254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Sup>
                      <m:sSubSupPr>
                        <m:ctrlPr>
                          <a:rPr lang="en-US" sz="900" i="1">
                            <a:latin typeface="Cambria Math" panose="02040503050406030204" pitchFamily="18" charset="0"/>
                          </a:rPr>
                        </m:ctrlPr>
                      </m:sSubSupPr>
                      <m:e>
                        <m:r>
                          <a:rPr lang="en-US" sz="900" b="0" i="1">
                            <a:latin typeface="Cambria Math" panose="02040503050406030204" pitchFamily="18" charset="0"/>
                          </a:rPr>
                          <m:t>𝑑</m:t>
                        </m:r>
                        <m:r>
                          <a:rPr lang="en-US" sz="900" b="0" i="1">
                            <a:latin typeface="Cambria Math" panose="02040503050406030204" pitchFamily="18" charset="0"/>
                          </a:rPr>
                          <m:t>(</m:t>
                        </m:r>
                        <m:r>
                          <a:rPr lang="en-US" sz="900" b="1" i="0">
                            <a:latin typeface="Cambria Math" panose="02040503050406030204" pitchFamily="18" charset="0"/>
                          </a:rPr>
                          <m:t>𝐆</m:t>
                        </m:r>
                        <m:r>
                          <a:rPr lang="en-US" sz="900" b="0" i="1">
                            <a:latin typeface="Cambria Math" panose="02040503050406030204" pitchFamily="18" charset="0"/>
                          </a:rPr>
                          <m:t>)</m:t>
                        </m:r>
                        <m:acc>
                          <m:accPr>
                            <m:chr m:val="̂"/>
                            <m:ctrlPr>
                              <a:rPr lang="en-US" sz="900" i="1">
                                <a:latin typeface="Cambria Math" panose="02040503050406030204" pitchFamily="18" charset="0"/>
                              </a:rPr>
                            </m:ctrlPr>
                          </m:accPr>
                          <m:e>
                            <m:r>
                              <a:rPr lang="en-US" sz="90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𝜎</m:t>
                            </m:r>
                          </m:e>
                        </m:acc>
                      </m:e>
                      <m:sub>
                        <m:r>
                          <a:rPr lang="en-US" sz="900" b="0" i="1">
                            <a:latin typeface="Cambria Math" panose="02040503050406030204" pitchFamily="18" charset="0"/>
                          </a:rPr>
                          <m:t>𝑔</m:t>
                        </m:r>
                      </m:sub>
                      <m:sup>
                        <m:r>
                          <a:rPr lang="en-US" sz="900" b="0" i="1">
                            <a:latin typeface="Cambria Math" panose="02040503050406030204" pitchFamily="18" charset="0"/>
                          </a:rPr>
                          <m:t>2</m:t>
                        </m:r>
                      </m:sup>
                    </m:sSubSup>
                  </m:oMath>
                </m:oMathPara>
              </a14:m>
              <a:endParaRPr lang="en-US" sz="900"/>
            </a:p>
          </xdr:txBody>
        </xdr:sp>
      </mc:Choice>
      <mc:Fallback xmlns="">
        <xdr:sp macro="" textlink="">
          <xdr:nvSpPr>
            <xdr:cNvPr id="47" name="TextBox 46"/>
            <xdr:cNvSpPr txBox="1"/>
          </xdr:nvSpPr>
          <xdr:spPr>
            <a:xfrm>
              <a:off x="762732" y="16097656"/>
              <a:ext cx="396583" cy="15254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en-US" sz="900" i="0">
                  <a:latin typeface="Cambria Math" panose="02040503050406030204" pitchFamily="18" charset="0"/>
                </a:rPr>
                <a:t>〖</a:t>
              </a:r>
              <a:r>
                <a:rPr lang="en-US" sz="900" b="0" i="0">
                  <a:latin typeface="Cambria Math" panose="02040503050406030204" pitchFamily="18" charset="0"/>
                </a:rPr>
                <a:t>𝑑(</a:t>
              </a:r>
              <a:r>
                <a:rPr lang="en-US" sz="900" b="1" i="0">
                  <a:latin typeface="Cambria Math" panose="02040503050406030204" pitchFamily="18" charset="0"/>
                </a:rPr>
                <a:t>𝐆</a:t>
              </a:r>
              <a:r>
                <a:rPr lang="en-US" sz="900" b="0" i="0">
                  <a:latin typeface="Cambria Math" panose="02040503050406030204" pitchFamily="18" charset="0"/>
                </a:rPr>
                <a:t>)</a:t>
              </a:r>
              <a:r>
                <a:rPr lang="en-US" sz="900" i="0">
                  <a:latin typeface="Cambria Math" panose="02040503050406030204" pitchFamily="18" charset="0"/>
                  <a:ea typeface="Cambria Math" panose="02040503050406030204" pitchFamily="18" charset="0"/>
                </a:rPr>
                <a:t>𝜎 ̂〗_</a:t>
              </a:r>
              <a:r>
                <a:rPr lang="en-US" sz="900" b="0" i="0">
                  <a:latin typeface="Cambria Math" panose="02040503050406030204" pitchFamily="18" charset="0"/>
                </a:rPr>
                <a:t>𝑔^2</a:t>
              </a:r>
              <a:endParaRPr lang="en-US" sz="900"/>
            </a:p>
          </xdr:txBody>
        </xdr:sp>
      </mc:Fallback>
    </mc:AlternateContent>
    <xdr:clientData/>
  </xdr:oneCellAnchor>
  <xdr:oneCellAnchor>
    <xdr:from>
      <xdr:col>0</xdr:col>
      <xdr:colOff>256735</xdr:colOff>
      <xdr:row>89</xdr:row>
      <xdr:rowOff>6017</xdr:rowOff>
    </xdr:from>
    <xdr:ext cx="153952" cy="147092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48" name="TextBox 47">
              <a:extLst>
                <a:ext uri="{FF2B5EF4-FFF2-40B4-BE49-F238E27FC236}">
                  <a16:creationId xmlns:a16="http://schemas.microsoft.com/office/drawing/2014/main" id="{00000000-0008-0000-0100-000030000000}"/>
                </a:ext>
              </a:extLst>
            </xdr:cNvPr>
            <xdr:cNvSpPr txBox="1"/>
          </xdr:nvSpPr>
          <xdr:spPr>
            <a:xfrm>
              <a:off x="866335" y="16282337"/>
              <a:ext cx="153952" cy="14709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Sup>
                      <m:sSubSupPr>
                        <m:ctrlPr>
                          <a:rPr lang="en-US" sz="900" i="1">
                            <a:latin typeface="Cambria Math" panose="02040503050406030204" pitchFamily="18" charset="0"/>
                          </a:rPr>
                        </m:ctrlPr>
                      </m:sSubSupPr>
                      <m:e>
                        <m:acc>
                          <m:accPr>
                            <m:chr m:val="̂"/>
                            <m:ctrlPr>
                              <a:rPr lang="en-US" sz="900" i="1">
                                <a:latin typeface="Cambria Math" panose="02040503050406030204" pitchFamily="18" charset="0"/>
                              </a:rPr>
                            </m:ctrlPr>
                          </m:accPr>
                          <m:e>
                            <m:r>
                              <a:rPr lang="en-US" sz="90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𝜎</m:t>
                            </m:r>
                          </m:e>
                        </m:acc>
                      </m:e>
                      <m:sub>
                        <m:r>
                          <a:rPr lang="en-US" sz="900" b="0" i="1">
                            <a:latin typeface="Cambria Math" panose="02040503050406030204" pitchFamily="18" charset="0"/>
                          </a:rPr>
                          <m:t>𝑙</m:t>
                        </m:r>
                      </m:sub>
                      <m:sup>
                        <m:r>
                          <a:rPr lang="en-US" sz="900" b="0" i="1">
                            <a:latin typeface="Cambria Math" panose="02040503050406030204" pitchFamily="18" charset="0"/>
                          </a:rPr>
                          <m:t>2</m:t>
                        </m:r>
                      </m:sup>
                    </m:sSubSup>
                  </m:oMath>
                </m:oMathPara>
              </a14:m>
              <a:endParaRPr lang="en-US" sz="1000"/>
            </a:p>
          </xdr:txBody>
        </xdr:sp>
      </mc:Choice>
      <mc:Fallback xmlns="">
        <xdr:sp macro="" textlink="">
          <xdr:nvSpPr>
            <xdr:cNvPr id="48" name="TextBox 47"/>
            <xdr:cNvSpPr txBox="1"/>
          </xdr:nvSpPr>
          <xdr:spPr>
            <a:xfrm>
              <a:off x="866335" y="16282337"/>
              <a:ext cx="153952" cy="14709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en-US" sz="900" i="0">
                  <a:latin typeface="Cambria Math" panose="02040503050406030204" pitchFamily="18" charset="0"/>
                  <a:ea typeface="Cambria Math" panose="02040503050406030204" pitchFamily="18" charset="0"/>
                </a:rPr>
                <a:t>𝜎 ̂_</a:t>
              </a:r>
              <a:r>
                <a:rPr lang="en-US" sz="900" b="0" i="0">
                  <a:latin typeface="Cambria Math" panose="02040503050406030204" pitchFamily="18" charset="0"/>
                </a:rPr>
                <a:t>𝑙^2</a:t>
              </a:r>
              <a:endParaRPr lang="en-US" sz="1000"/>
            </a:p>
          </xdr:txBody>
        </xdr:sp>
      </mc:Fallback>
    </mc:AlternateContent>
    <xdr:clientData/>
  </xdr:oneCellAnchor>
  <xdr:oneCellAnchor>
    <xdr:from>
      <xdr:col>0</xdr:col>
      <xdr:colOff>89936</xdr:colOff>
      <xdr:row>90</xdr:row>
      <xdr:rowOff>11366</xdr:rowOff>
    </xdr:from>
    <xdr:ext cx="531223" cy="146963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49" name="TextBox 48">
              <a:extLst>
                <a:ext uri="{FF2B5EF4-FFF2-40B4-BE49-F238E27FC236}">
                  <a16:creationId xmlns:a16="http://schemas.microsoft.com/office/drawing/2014/main" id="{00000000-0008-0000-0100-000031000000}"/>
                </a:ext>
              </a:extLst>
            </xdr:cNvPr>
            <xdr:cNvSpPr txBox="1"/>
          </xdr:nvSpPr>
          <xdr:spPr>
            <a:xfrm>
              <a:off x="699536" y="16470566"/>
              <a:ext cx="531223" cy="14696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Sup>
                      <m:sSubSupPr>
                        <m:ctrlPr>
                          <a:rPr lang="en-US" sz="900" i="1">
                            <a:latin typeface="Cambria Math" panose="02040503050406030204" pitchFamily="18" charset="0"/>
                          </a:rPr>
                        </m:ctrlPr>
                      </m:sSubSupPr>
                      <m:e>
                        <m:acc>
                          <m:accPr>
                            <m:chr m:val="̂"/>
                            <m:ctrlPr>
                              <a:rPr lang="en-US" sz="900" i="1">
                                <a:latin typeface="Cambria Math" panose="02040503050406030204" pitchFamily="18" charset="0"/>
                              </a:rPr>
                            </m:ctrlPr>
                          </m:accPr>
                          <m:e>
                            <m:r>
                              <a:rPr lang="en-US" sz="90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𝜎</m:t>
                            </m:r>
                          </m:e>
                        </m:acc>
                      </m:e>
                      <m:sub>
                        <m:r>
                          <a:rPr lang="en-US" sz="900" b="0" i="1">
                            <a:latin typeface="Cambria Math" panose="02040503050406030204" pitchFamily="18" charset="0"/>
                          </a:rPr>
                          <m:t>𝑢</m:t>
                        </m:r>
                      </m:sub>
                      <m:sup>
                        <m:r>
                          <a:rPr lang="en-US" sz="900" b="0" i="1">
                            <a:latin typeface="Cambria Math" panose="02040503050406030204" pitchFamily="18" charset="0"/>
                          </a:rPr>
                          <m:t>2</m:t>
                        </m:r>
                      </m:sup>
                    </m:sSubSup>
                    <m:r>
                      <a:rPr lang="en-US" sz="900" b="0" i="1">
                        <a:latin typeface="Cambria Math" panose="02040503050406030204" pitchFamily="18" charset="0"/>
                      </a:rPr>
                      <m:t> (</m:t>
                    </m:r>
                    <m:sSubSup>
                      <m:sSubSupPr>
                        <m:ctrlPr>
                          <a:rPr lang="en-US" sz="90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</m:ctrlPr>
                      </m:sSubSupPr>
                      <m:e>
                        <m:acc>
                          <m:accPr>
                            <m:chr m:val="̂"/>
                            <m:ctrlPr>
                              <a:rPr lang="en-US" sz="90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accPr>
                          <m:e>
                            <m:r>
                              <a:rPr lang="en-US" sz="90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𝜎</m:t>
                            </m:r>
                          </m:e>
                        </m:acc>
                      </m:e>
                      <m:sub>
                        <m:r>
                          <a:rPr lang="en-US" sz="9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𝑣</m:t>
                        </m:r>
                      </m:sub>
                      <m:sup>
                        <m:r>
                          <a:rPr lang="en-US" sz="9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2</m:t>
                        </m:r>
                      </m:sup>
                    </m:sSubSup>
                    <m:r>
                      <a:rPr lang="en-US" sz="900" b="0" i="1">
                        <a:latin typeface="Cambria Math" panose="02040503050406030204" pitchFamily="18" charset="0"/>
                      </a:rPr>
                      <m:t>)</m:t>
                    </m:r>
                  </m:oMath>
                </m:oMathPara>
              </a14:m>
              <a:endParaRPr lang="en-US" sz="900"/>
            </a:p>
          </xdr:txBody>
        </xdr:sp>
      </mc:Choice>
      <mc:Fallback xmlns="">
        <xdr:sp macro="" textlink="">
          <xdr:nvSpPr>
            <xdr:cNvPr id="49" name="TextBox 48"/>
            <xdr:cNvSpPr txBox="1"/>
          </xdr:nvSpPr>
          <xdr:spPr>
            <a:xfrm>
              <a:off x="699536" y="16470566"/>
              <a:ext cx="531223" cy="14696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n-US" sz="900" i="0">
                  <a:latin typeface="Cambria Math" panose="02040503050406030204" pitchFamily="18" charset="0"/>
                  <a:ea typeface="Cambria Math" panose="02040503050406030204" pitchFamily="18" charset="0"/>
                </a:rPr>
                <a:t>𝜎 ̂_</a:t>
              </a:r>
              <a:r>
                <a:rPr lang="en-US" sz="900" b="0" i="0">
                  <a:latin typeface="Cambria Math" panose="02040503050406030204" pitchFamily="18" charset="0"/>
                </a:rPr>
                <a:t>𝑢^2  (</a:t>
              </a:r>
              <a:r>
                <a:rPr lang="en-US" sz="90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𝜎 ̂_</a:t>
              </a:r>
              <a:r>
                <a:rPr lang="en-US" sz="9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𝑣</a:t>
              </a:r>
              <a:r>
                <a:rPr lang="en-US" sz="9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^2</a:t>
              </a:r>
              <a:r>
                <a:rPr lang="en-US" sz="900" b="0" i="0">
                  <a:latin typeface="Cambria Math" panose="02040503050406030204" pitchFamily="18" charset="0"/>
                </a:rPr>
                <a:t>)</a:t>
              </a:r>
              <a:endParaRPr lang="en-US" sz="900"/>
            </a:p>
          </xdr:txBody>
        </xdr:sp>
      </mc:Fallback>
    </mc:AlternateContent>
    <xdr:clientData/>
  </xdr:oneCellAnchor>
  <xdr:oneCellAnchor>
    <xdr:from>
      <xdr:col>0</xdr:col>
      <xdr:colOff>230610</xdr:colOff>
      <xdr:row>94</xdr:row>
      <xdr:rowOff>14728</xdr:rowOff>
    </xdr:from>
    <xdr:ext cx="171009" cy="17081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51" name="TextBox 50">
              <a:extLst>
                <a:ext uri="{FF2B5EF4-FFF2-40B4-BE49-F238E27FC236}">
                  <a16:creationId xmlns:a16="http://schemas.microsoft.com/office/drawing/2014/main" id="{00000000-0008-0000-0100-000033000000}"/>
                </a:ext>
              </a:extLst>
            </xdr:cNvPr>
            <xdr:cNvSpPr txBox="1"/>
          </xdr:nvSpPr>
          <xdr:spPr>
            <a:xfrm>
              <a:off x="840210" y="17205448"/>
              <a:ext cx="171009" cy="17081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Sup>
                      <m:sSubSupPr>
                        <m:ctrlPr>
                          <a:rPr lang="en-US" sz="900" i="1">
                            <a:latin typeface="Cambria Math" panose="02040503050406030204" pitchFamily="18" charset="0"/>
                          </a:rPr>
                        </m:ctrlPr>
                      </m:sSubSupPr>
                      <m:e>
                        <m:acc>
                          <m:accPr>
                            <m:chr m:val="̂"/>
                            <m:ctrlPr>
                              <a:rPr lang="en-US" sz="900" i="1">
                                <a:latin typeface="Cambria Math" panose="02040503050406030204" pitchFamily="18" charset="0"/>
                              </a:rPr>
                            </m:ctrlPr>
                          </m:accPr>
                          <m:e>
                            <m:r>
                              <a:rPr lang="en-US" sz="90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𝜎</m:t>
                            </m:r>
                          </m:e>
                        </m:acc>
                      </m:e>
                      <m:sub>
                        <m:r>
                          <a:rPr lang="en-US" sz="900" b="0" i="1">
                            <a:latin typeface="Cambria Math" panose="02040503050406030204" pitchFamily="18" charset="0"/>
                          </a:rPr>
                          <m:t>𝑚</m:t>
                        </m:r>
                      </m:sub>
                      <m:sup>
                        <m:r>
                          <a:rPr lang="en-US" sz="900" b="0" i="1">
                            <a:latin typeface="Cambria Math" panose="02040503050406030204" pitchFamily="18" charset="0"/>
                          </a:rPr>
                          <m:t>2</m:t>
                        </m:r>
                      </m:sup>
                    </m:sSubSup>
                  </m:oMath>
                </m:oMathPara>
              </a14:m>
              <a:endParaRPr lang="en-US" sz="1000"/>
            </a:p>
          </xdr:txBody>
        </xdr:sp>
      </mc:Choice>
      <mc:Fallback xmlns="">
        <xdr:sp macro="" textlink="">
          <xdr:nvSpPr>
            <xdr:cNvPr id="51" name="TextBox 50"/>
            <xdr:cNvSpPr txBox="1"/>
          </xdr:nvSpPr>
          <xdr:spPr>
            <a:xfrm>
              <a:off x="840210" y="17205448"/>
              <a:ext cx="171009" cy="17081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:r>
                <a:rPr lang="en-US" sz="900" i="0">
                  <a:latin typeface="Cambria Math" panose="02040503050406030204" pitchFamily="18" charset="0"/>
                  <a:ea typeface="Cambria Math" panose="02040503050406030204" pitchFamily="18" charset="0"/>
                </a:rPr>
                <a:t>𝜎 ̂_</a:t>
              </a:r>
              <a:r>
                <a:rPr lang="en-US" sz="900" b="0" i="0">
                  <a:latin typeface="Cambria Math" panose="02040503050406030204" pitchFamily="18" charset="0"/>
                </a:rPr>
                <a:t>𝑚^2</a:t>
              </a:r>
              <a:endParaRPr lang="en-US" sz="1000"/>
            </a:p>
          </xdr:txBody>
        </xdr:sp>
      </mc:Fallback>
    </mc:AlternateContent>
    <xdr:clientData/>
  </xdr:oneCellAnchor>
  <xdr:oneCellAnchor>
    <xdr:from>
      <xdr:col>0</xdr:col>
      <xdr:colOff>233627</xdr:colOff>
      <xdr:row>90</xdr:row>
      <xdr:rowOff>177302</xdr:rowOff>
    </xdr:from>
    <xdr:ext cx="171457" cy="177293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52" name="TextBox 51">
              <a:extLst>
                <a:ext uri="{FF2B5EF4-FFF2-40B4-BE49-F238E27FC236}">
                  <a16:creationId xmlns:a16="http://schemas.microsoft.com/office/drawing/2014/main" id="{00000000-0008-0000-0100-000034000000}"/>
                </a:ext>
              </a:extLst>
            </xdr:cNvPr>
            <xdr:cNvSpPr txBox="1"/>
          </xdr:nvSpPr>
          <xdr:spPr>
            <a:xfrm>
              <a:off x="843227" y="16636502"/>
              <a:ext cx="171457" cy="17729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Sup>
                      <m:sSubSupPr>
                        <m:ctrlPr>
                          <a:rPr lang="en-US" sz="900" i="1">
                            <a:latin typeface="Cambria Math" panose="02040503050406030204" pitchFamily="18" charset="0"/>
                          </a:rPr>
                        </m:ctrlPr>
                      </m:sSubSupPr>
                      <m:e>
                        <m:acc>
                          <m:accPr>
                            <m:chr m:val="̂"/>
                            <m:ctrlPr>
                              <a:rPr lang="en-US" sz="900" i="1">
                                <a:latin typeface="Cambria Math" panose="02040503050406030204" pitchFamily="18" charset="0"/>
                              </a:rPr>
                            </m:ctrlPr>
                          </m:accPr>
                          <m:e>
                            <m:r>
                              <a:rPr lang="en-US" sz="90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𝜎</m:t>
                            </m:r>
                          </m:e>
                        </m:acc>
                      </m:e>
                      <m:sub>
                        <m:sSub>
                          <m:sSubPr>
                            <m:ctrlPr>
                              <a:rPr lang="en-US" sz="900" i="1">
                                <a:latin typeface="Cambria Math" panose="02040503050406030204" pitchFamily="18" charset="0"/>
                              </a:rPr>
                            </m:ctrlPr>
                          </m:sSubPr>
                          <m:e>
                            <m:r>
                              <a:rPr lang="en-US" sz="900" b="0" i="1">
                                <a:latin typeface="Cambria Math" panose="02040503050406030204" pitchFamily="18" charset="0"/>
                              </a:rPr>
                              <m:t>𝑖</m:t>
                            </m:r>
                          </m:e>
                          <m:sub>
                            <m:r>
                              <a:rPr lang="en-US" sz="900" b="0" i="1">
                                <a:latin typeface="Cambria Math" panose="02040503050406030204" pitchFamily="18" charset="0"/>
                              </a:rPr>
                              <m:t>𝑔</m:t>
                            </m:r>
                          </m:sub>
                        </m:sSub>
                      </m:sub>
                      <m:sup>
                        <m:r>
                          <a:rPr lang="en-US" sz="900" b="0" i="1">
                            <a:latin typeface="Cambria Math" panose="02040503050406030204" pitchFamily="18" charset="0"/>
                          </a:rPr>
                          <m:t>2</m:t>
                        </m:r>
                      </m:sup>
                    </m:sSubSup>
                  </m:oMath>
                </m:oMathPara>
              </a14:m>
              <a:endParaRPr lang="en-US" sz="1050"/>
            </a:p>
          </xdr:txBody>
        </xdr:sp>
      </mc:Choice>
      <mc:Fallback xmlns="">
        <xdr:sp macro="" textlink="">
          <xdr:nvSpPr>
            <xdr:cNvPr id="52" name="TextBox 51"/>
            <xdr:cNvSpPr txBox="1"/>
          </xdr:nvSpPr>
          <xdr:spPr>
            <a:xfrm>
              <a:off x="843227" y="16636502"/>
              <a:ext cx="171457" cy="17729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en-US" sz="900" i="0">
                  <a:latin typeface="Cambria Math" panose="02040503050406030204" pitchFamily="18" charset="0"/>
                  <a:ea typeface="Cambria Math" panose="02040503050406030204" pitchFamily="18" charset="0"/>
                </a:rPr>
                <a:t>𝜎 ̂_(</a:t>
              </a:r>
              <a:r>
                <a:rPr lang="en-US" sz="900" b="0" i="0">
                  <a:latin typeface="Cambria Math" panose="02040503050406030204" pitchFamily="18" charset="0"/>
                </a:rPr>
                <a:t>𝑖_𝑔)^2</a:t>
              </a:r>
              <a:endParaRPr lang="en-US" sz="1050"/>
            </a:p>
          </xdr:txBody>
        </xdr:sp>
      </mc:Fallback>
    </mc:AlternateContent>
    <xdr:clientData/>
  </xdr:oneCellAnchor>
  <xdr:oneCellAnchor>
    <xdr:from>
      <xdr:col>0</xdr:col>
      <xdr:colOff>233627</xdr:colOff>
      <xdr:row>92</xdr:row>
      <xdr:rowOff>4835</xdr:rowOff>
    </xdr:from>
    <xdr:ext cx="153952" cy="163635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53" name="TextBox 52">
              <a:extLst>
                <a:ext uri="{FF2B5EF4-FFF2-40B4-BE49-F238E27FC236}">
                  <a16:creationId xmlns:a16="http://schemas.microsoft.com/office/drawing/2014/main" id="{00000000-0008-0000-0100-000035000000}"/>
                </a:ext>
              </a:extLst>
            </xdr:cNvPr>
            <xdr:cNvSpPr txBox="1"/>
          </xdr:nvSpPr>
          <xdr:spPr>
            <a:xfrm>
              <a:off x="843227" y="16829795"/>
              <a:ext cx="153952" cy="16363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Sup>
                      <m:sSubSupPr>
                        <m:ctrlPr>
                          <a:rPr lang="en-US" sz="900" i="1">
                            <a:latin typeface="Cambria Math" panose="02040503050406030204" pitchFamily="18" charset="0"/>
                          </a:rPr>
                        </m:ctrlPr>
                      </m:sSubSupPr>
                      <m:e>
                        <m:acc>
                          <m:accPr>
                            <m:chr m:val="̂"/>
                            <m:ctrlPr>
                              <a:rPr lang="en-US" sz="900" i="1">
                                <a:latin typeface="Cambria Math" panose="02040503050406030204" pitchFamily="18" charset="0"/>
                              </a:rPr>
                            </m:ctrlPr>
                          </m:accPr>
                          <m:e>
                            <m:r>
                              <a:rPr lang="en-US" sz="90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𝜎</m:t>
                            </m:r>
                          </m:e>
                        </m:acc>
                      </m:e>
                      <m:sub>
                        <m:sSub>
                          <m:sSubPr>
                            <m:ctrlPr>
                              <a:rPr lang="en-US" sz="900" i="1">
                                <a:latin typeface="Cambria Math" panose="02040503050406030204" pitchFamily="18" charset="0"/>
                              </a:rPr>
                            </m:ctrlPr>
                          </m:sSubPr>
                          <m:e>
                            <m:r>
                              <a:rPr lang="en-US" sz="900" b="0" i="1">
                                <a:latin typeface="Cambria Math" panose="02040503050406030204" pitchFamily="18" charset="0"/>
                              </a:rPr>
                              <m:t>𝑖</m:t>
                            </m:r>
                          </m:e>
                          <m:sub>
                            <m:r>
                              <a:rPr lang="en-US" sz="900" b="0" i="1">
                                <a:latin typeface="Cambria Math" panose="02040503050406030204" pitchFamily="18" charset="0"/>
                              </a:rPr>
                              <m:t>𝑙</m:t>
                            </m:r>
                          </m:sub>
                        </m:sSub>
                      </m:sub>
                      <m:sup>
                        <m:r>
                          <a:rPr lang="en-US" sz="900" b="0" i="1">
                            <a:latin typeface="Cambria Math" panose="02040503050406030204" pitchFamily="18" charset="0"/>
                          </a:rPr>
                          <m:t>2</m:t>
                        </m:r>
                      </m:sup>
                    </m:sSubSup>
                  </m:oMath>
                </m:oMathPara>
              </a14:m>
              <a:endParaRPr lang="en-US" sz="1050"/>
            </a:p>
          </xdr:txBody>
        </xdr:sp>
      </mc:Choice>
      <mc:Fallback xmlns="">
        <xdr:sp macro="" textlink="">
          <xdr:nvSpPr>
            <xdr:cNvPr id="53" name="TextBox 52"/>
            <xdr:cNvSpPr txBox="1"/>
          </xdr:nvSpPr>
          <xdr:spPr>
            <a:xfrm>
              <a:off x="843227" y="16829795"/>
              <a:ext cx="153952" cy="16363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en-US" sz="900" i="0">
                  <a:latin typeface="Cambria Math" panose="02040503050406030204" pitchFamily="18" charset="0"/>
                  <a:ea typeface="Cambria Math" panose="02040503050406030204" pitchFamily="18" charset="0"/>
                </a:rPr>
                <a:t>𝜎 ̂_(</a:t>
              </a:r>
              <a:r>
                <a:rPr lang="en-US" sz="900" b="0" i="0">
                  <a:latin typeface="Cambria Math" panose="02040503050406030204" pitchFamily="18" charset="0"/>
                </a:rPr>
                <a:t>𝑖_𝑙)^2</a:t>
              </a:r>
              <a:endParaRPr lang="en-US" sz="1050"/>
            </a:p>
          </xdr:txBody>
        </xdr:sp>
      </mc:Fallback>
    </mc:AlternateContent>
    <xdr:clientData/>
  </xdr:oneCellAnchor>
  <xdr:oneCellAnchor>
    <xdr:from>
      <xdr:col>0</xdr:col>
      <xdr:colOff>229101</xdr:colOff>
      <xdr:row>95</xdr:row>
      <xdr:rowOff>14426</xdr:rowOff>
    </xdr:from>
    <xdr:ext cx="171009" cy="17081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54" name="TextBox 53">
              <a:extLst>
                <a:ext uri="{FF2B5EF4-FFF2-40B4-BE49-F238E27FC236}">
                  <a16:creationId xmlns:a16="http://schemas.microsoft.com/office/drawing/2014/main" id="{00000000-0008-0000-0100-000036000000}"/>
                </a:ext>
              </a:extLst>
            </xdr:cNvPr>
            <xdr:cNvSpPr txBox="1"/>
          </xdr:nvSpPr>
          <xdr:spPr>
            <a:xfrm>
              <a:off x="838701" y="17388026"/>
              <a:ext cx="171009" cy="17081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Sup>
                      <m:sSubSupPr>
                        <m:ctrlPr>
                          <a:rPr lang="en-US" sz="900" i="1">
                            <a:latin typeface="Cambria Math" panose="02040503050406030204" pitchFamily="18" charset="0"/>
                          </a:rPr>
                        </m:ctrlPr>
                      </m:sSubSupPr>
                      <m:e>
                        <m:acc>
                          <m:accPr>
                            <m:chr m:val="̂"/>
                            <m:ctrlPr>
                              <a:rPr lang="en-US" sz="900" i="1">
                                <a:latin typeface="Cambria Math" panose="02040503050406030204" pitchFamily="18" charset="0"/>
                              </a:rPr>
                            </m:ctrlPr>
                          </m:accPr>
                          <m:e>
                            <m:r>
                              <a:rPr lang="en-US" sz="90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𝜎</m:t>
                            </m:r>
                          </m:e>
                        </m:acc>
                      </m:e>
                      <m:sub>
                        <m:r>
                          <a:rPr lang="en-US" sz="900" b="0" i="1">
                            <a:latin typeface="Cambria Math" panose="02040503050406030204" pitchFamily="18" charset="0"/>
                          </a:rPr>
                          <m:t>𝑒</m:t>
                        </m:r>
                      </m:sub>
                      <m:sup>
                        <m:r>
                          <a:rPr lang="en-US" sz="900" b="0" i="1">
                            <a:latin typeface="Cambria Math" panose="02040503050406030204" pitchFamily="18" charset="0"/>
                          </a:rPr>
                          <m:t>2</m:t>
                        </m:r>
                      </m:sup>
                    </m:sSubSup>
                  </m:oMath>
                </m:oMathPara>
              </a14:m>
              <a:endParaRPr lang="en-US" sz="1000"/>
            </a:p>
          </xdr:txBody>
        </xdr:sp>
      </mc:Choice>
      <mc:Fallback xmlns="">
        <xdr:sp macro="" textlink="">
          <xdr:nvSpPr>
            <xdr:cNvPr id="54" name="TextBox 53"/>
            <xdr:cNvSpPr txBox="1"/>
          </xdr:nvSpPr>
          <xdr:spPr>
            <a:xfrm>
              <a:off x="838701" y="17388026"/>
              <a:ext cx="171009" cy="17081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:r>
                <a:rPr lang="en-US" sz="900" i="0">
                  <a:latin typeface="Cambria Math" panose="02040503050406030204" pitchFamily="18" charset="0"/>
                  <a:ea typeface="Cambria Math" panose="02040503050406030204" pitchFamily="18" charset="0"/>
                </a:rPr>
                <a:t>𝜎 ̂_</a:t>
              </a:r>
              <a:r>
                <a:rPr lang="en-US" sz="900" b="0" i="0">
                  <a:latin typeface="Cambria Math" panose="02040503050406030204" pitchFamily="18" charset="0"/>
                </a:rPr>
                <a:t>𝑒^2</a:t>
              </a:r>
              <a:endParaRPr lang="en-US" sz="1000"/>
            </a:p>
          </xdr:txBody>
        </xdr:sp>
      </mc:Fallback>
    </mc:AlternateContent>
    <xdr:clientData/>
  </xdr:oneCellAnchor>
  <xdr:oneCellAnchor>
    <xdr:from>
      <xdr:col>0</xdr:col>
      <xdr:colOff>237993</xdr:colOff>
      <xdr:row>79</xdr:row>
      <xdr:rowOff>6553</xdr:rowOff>
    </xdr:from>
    <xdr:ext cx="171009" cy="17081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55" name="TextBox 54">
              <a:extLst>
                <a:ext uri="{FF2B5EF4-FFF2-40B4-BE49-F238E27FC236}">
                  <a16:creationId xmlns:a16="http://schemas.microsoft.com/office/drawing/2014/main" id="{00000000-0008-0000-0100-000037000000}"/>
                </a:ext>
              </a:extLst>
            </xdr:cNvPr>
            <xdr:cNvSpPr txBox="1"/>
          </xdr:nvSpPr>
          <xdr:spPr>
            <a:xfrm>
              <a:off x="847593" y="14636953"/>
              <a:ext cx="171009" cy="17081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Sup>
                      <m:sSubSupPr>
                        <m:ctrlPr>
                          <a:rPr lang="en-US" sz="900" i="1">
                            <a:latin typeface="Cambria Math" panose="02040503050406030204" pitchFamily="18" charset="0"/>
                          </a:rPr>
                        </m:ctrlPr>
                      </m:sSubSupPr>
                      <m:e>
                        <m:acc>
                          <m:accPr>
                            <m:chr m:val="̂"/>
                            <m:ctrlPr>
                              <a:rPr lang="en-US" sz="900" i="1">
                                <a:latin typeface="Cambria Math" panose="02040503050406030204" pitchFamily="18" charset="0"/>
                              </a:rPr>
                            </m:ctrlPr>
                          </m:accPr>
                          <m:e>
                            <m:r>
                              <a:rPr lang="en-US" sz="90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𝜎</m:t>
                            </m:r>
                          </m:e>
                        </m:acc>
                      </m:e>
                      <m:sub>
                        <m:r>
                          <a:rPr lang="en-US" sz="900" b="0" i="1">
                            <a:latin typeface="Cambria Math" panose="02040503050406030204" pitchFamily="18" charset="0"/>
                          </a:rPr>
                          <m:t>𝑚</m:t>
                        </m:r>
                      </m:sub>
                      <m:sup>
                        <m:r>
                          <a:rPr lang="en-US" sz="900" b="0" i="1">
                            <a:latin typeface="Cambria Math" panose="02040503050406030204" pitchFamily="18" charset="0"/>
                          </a:rPr>
                          <m:t>2</m:t>
                        </m:r>
                      </m:sup>
                    </m:sSubSup>
                  </m:oMath>
                </m:oMathPara>
              </a14:m>
              <a:endParaRPr lang="en-US" sz="1000"/>
            </a:p>
          </xdr:txBody>
        </xdr:sp>
      </mc:Choice>
      <mc:Fallback xmlns="">
        <xdr:sp macro="" textlink="">
          <xdr:nvSpPr>
            <xdr:cNvPr id="55" name="TextBox 54"/>
            <xdr:cNvSpPr txBox="1"/>
          </xdr:nvSpPr>
          <xdr:spPr>
            <a:xfrm>
              <a:off x="847593" y="14636953"/>
              <a:ext cx="171009" cy="17081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:r>
                <a:rPr lang="en-US" sz="900" i="0">
                  <a:latin typeface="Cambria Math" panose="02040503050406030204" pitchFamily="18" charset="0"/>
                  <a:ea typeface="Cambria Math" panose="02040503050406030204" pitchFamily="18" charset="0"/>
                </a:rPr>
                <a:t>𝜎 ̂_</a:t>
              </a:r>
              <a:r>
                <a:rPr lang="en-US" sz="900" b="0" i="0">
                  <a:latin typeface="Cambria Math" panose="02040503050406030204" pitchFamily="18" charset="0"/>
                </a:rPr>
                <a:t>𝑚^2</a:t>
              </a:r>
              <a:endParaRPr lang="en-US" sz="1000"/>
            </a:p>
          </xdr:txBody>
        </xdr:sp>
      </mc:Fallback>
    </mc:AlternateContent>
    <xdr:clientData/>
  </xdr:oneCellAnchor>
  <xdr:oneCellAnchor>
    <xdr:from>
      <xdr:col>0</xdr:col>
      <xdr:colOff>236484</xdr:colOff>
      <xdr:row>80</xdr:row>
      <xdr:rowOff>6251</xdr:rowOff>
    </xdr:from>
    <xdr:ext cx="171009" cy="17081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56" name="TextBox 55">
              <a:extLst>
                <a:ext uri="{FF2B5EF4-FFF2-40B4-BE49-F238E27FC236}">
                  <a16:creationId xmlns:a16="http://schemas.microsoft.com/office/drawing/2014/main" id="{00000000-0008-0000-0100-000038000000}"/>
                </a:ext>
              </a:extLst>
            </xdr:cNvPr>
            <xdr:cNvSpPr txBox="1"/>
          </xdr:nvSpPr>
          <xdr:spPr>
            <a:xfrm>
              <a:off x="846084" y="14819531"/>
              <a:ext cx="171009" cy="17081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Sup>
                      <m:sSubSupPr>
                        <m:ctrlPr>
                          <a:rPr lang="en-US" sz="900" i="1">
                            <a:latin typeface="Cambria Math" panose="02040503050406030204" pitchFamily="18" charset="0"/>
                          </a:rPr>
                        </m:ctrlPr>
                      </m:sSubSupPr>
                      <m:e>
                        <m:acc>
                          <m:accPr>
                            <m:chr m:val="̂"/>
                            <m:ctrlPr>
                              <a:rPr lang="en-US" sz="900" i="1">
                                <a:latin typeface="Cambria Math" panose="02040503050406030204" pitchFamily="18" charset="0"/>
                              </a:rPr>
                            </m:ctrlPr>
                          </m:accPr>
                          <m:e>
                            <m:r>
                              <a:rPr lang="en-US" sz="90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𝜎</m:t>
                            </m:r>
                          </m:e>
                        </m:acc>
                      </m:e>
                      <m:sub>
                        <m:r>
                          <a:rPr lang="en-US" sz="900" b="0" i="1">
                            <a:latin typeface="Cambria Math" panose="02040503050406030204" pitchFamily="18" charset="0"/>
                          </a:rPr>
                          <m:t>𝑒</m:t>
                        </m:r>
                      </m:sub>
                      <m:sup>
                        <m:r>
                          <a:rPr lang="en-US" sz="900" b="0" i="1">
                            <a:latin typeface="Cambria Math" panose="02040503050406030204" pitchFamily="18" charset="0"/>
                          </a:rPr>
                          <m:t>2</m:t>
                        </m:r>
                      </m:sup>
                    </m:sSubSup>
                  </m:oMath>
                </m:oMathPara>
              </a14:m>
              <a:endParaRPr lang="en-US" sz="1000"/>
            </a:p>
          </xdr:txBody>
        </xdr:sp>
      </mc:Choice>
      <mc:Fallback xmlns="">
        <xdr:sp macro="" textlink="">
          <xdr:nvSpPr>
            <xdr:cNvPr id="56" name="TextBox 55"/>
            <xdr:cNvSpPr txBox="1"/>
          </xdr:nvSpPr>
          <xdr:spPr>
            <a:xfrm>
              <a:off x="846084" y="14819531"/>
              <a:ext cx="171009" cy="17081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:r>
                <a:rPr lang="en-US" sz="900" i="0">
                  <a:latin typeface="Cambria Math" panose="02040503050406030204" pitchFamily="18" charset="0"/>
                  <a:ea typeface="Cambria Math" panose="02040503050406030204" pitchFamily="18" charset="0"/>
                </a:rPr>
                <a:t>𝜎 ̂_</a:t>
              </a:r>
              <a:r>
                <a:rPr lang="en-US" sz="900" b="0" i="0">
                  <a:latin typeface="Cambria Math" panose="02040503050406030204" pitchFamily="18" charset="0"/>
                </a:rPr>
                <a:t>𝑒^2</a:t>
              </a:r>
              <a:endParaRPr lang="en-US" sz="1000"/>
            </a:p>
          </xdr:txBody>
        </xdr:sp>
      </mc:Fallback>
    </mc:AlternateContent>
    <xdr:clientData/>
  </xdr:oneCellAnchor>
  <xdr:oneCellAnchor>
    <xdr:from>
      <xdr:col>0</xdr:col>
      <xdr:colOff>236484</xdr:colOff>
      <xdr:row>66</xdr:row>
      <xdr:rowOff>12807</xdr:rowOff>
    </xdr:from>
    <xdr:ext cx="171009" cy="17081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58" name="TextBox 57">
              <a:extLst>
                <a:ext uri="{FF2B5EF4-FFF2-40B4-BE49-F238E27FC236}">
                  <a16:creationId xmlns:a16="http://schemas.microsoft.com/office/drawing/2014/main" id="{00000000-0008-0000-0100-00003A000000}"/>
                </a:ext>
              </a:extLst>
            </xdr:cNvPr>
            <xdr:cNvSpPr txBox="1"/>
          </xdr:nvSpPr>
          <xdr:spPr>
            <a:xfrm>
              <a:off x="846084" y="12265767"/>
              <a:ext cx="171009" cy="17081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Sup>
                      <m:sSubSupPr>
                        <m:ctrlPr>
                          <a:rPr lang="en-US" sz="900" i="1">
                            <a:latin typeface="Cambria Math" panose="02040503050406030204" pitchFamily="18" charset="0"/>
                          </a:rPr>
                        </m:ctrlPr>
                      </m:sSubSupPr>
                      <m:e>
                        <m:acc>
                          <m:accPr>
                            <m:chr m:val="̂"/>
                            <m:ctrlPr>
                              <a:rPr lang="en-US" sz="900" i="1">
                                <a:latin typeface="Cambria Math" panose="02040503050406030204" pitchFamily="18" charset="0"/>
                              </a:rPr>
                            </m:ctrlPr>
                          </m:accPr>
                          <m:e>
                            <m:r>
                              <a:rPr lang="en-US" sz="90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𝜎</m:t>
                            </m:r>
                          </m:e>
                        </m:acc>
                      </m:e>
                      <m:sub>
                        <m:r>
                          <a:rPr lang="en-US" sz="900" b="0" i="1">
                            <a:latin typeface="Cambria Math" panose="02040503050406030204" pitchFamily="18" charset="0"/>
                          </a:rPr>
                          <m:t>𝑒</m:t>
                        </m:r>
                      </m:sub>
                      <m:sup>
                        <m:r>
                          <a:rPr lang="en-US" sz="900" b="0" i="1">
                            <a:latin typeface="Cambria Math" panose="02040503050406030204" pitchFamily="18" charset="0"/>
                          </a:rPr>
                          <m:t>2</m:t>
                        </m:r>
                      </m:sup>
                    </m:sSubSup>
                  </m:oMath>
                </m:oMathPara>
              </a14:m>
              <a:endParaRPr lang="en-US" sz="1000"/>
            </a:p>
          </xdr:txBody>
        </xdr:sp>
      </mc:Choice>
      <mc:Fallback xmlns="">
        <xdr:sp macro="" textlink="">
          <xdr:nvSpPr>
            <xdr:cNvPr id="58" name="TextBox 57"/>
            <xdr:cNvSpPr txBox="1"/>
          </xdr:nvSpPr>
          <xdr:spPr>
            <a:xfrm>
              <a:off x="846084" y="12265767"/>
              <a:ext cx="171009" cy="17081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:r>
                <a:rPr lang="en-US" sz="900" i="0">
                  <a:latin typeface="Cambria Math" panose="02040503050406030204" pitchFamily="18" charset="0"/>
                  <a:ea typeface="Cambria Math" panose="02040503050406030204" pitchFamily="18" charset="0"/>
                </a:rPr>
                <a:t>𝜎 ̂_</a:t>
              </a:r>
              <a:r>
                <a:rPr lang="en-US" sz="900" b="0" i="0">
                  <a:latin typeface="Cambria Math" panose="02040503050406030204" pitchFamily="18" charset="0"/>
                </a:rPr>
                <a:t>𝑒^2</a:t>
              </a:r>
              <a:endParaRPr lang="en-US" sz="1000"/>
            </a:p>
          </xdr:txBody>
        </xdr:sp>
      </mc:Fallback>
    </mc:AlternateContent>
    <xdr:clientData/>
  </xdr:oneCellAnchor>
  <xdr:oneCellAnchor>
    <xdr:from>
      <xdr:col>0</xdr:col>
      <xdr:colOff>231424</xdr:colOff>
      <xdr:row>51</xdr:row>
      <xdr:rowOff>13095</xdr:rowOff>
    </xdr:from>
    <xdr:ext cx="171009" cy="17081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59" name="TextBox 58">
              <a:extLst>
                <a:ext uri="{FF2B5EF4-FFF2-40B4-BE49-F238E27FC236}">
                  <a16:creationId xmlns:a16="http://schemas.microsoft.com/office/drawing/2014/main" id="{00000000-0008-0000-0100-00003B000000}"/>
                </a:ext>
              </a:extLst>
            </xdr:cNvPr>
            <xdr:cNvSpPr txBox="1"/>
          </xdr:nvSpPr>
          <xdr:spPr>
            <a:xfrm>
              <a:off x="841024" y="9522855"/>
              <a:ext cx="171009" cy="17081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Sup>
                      <m:sSubSupPr>
                        <m:ctrlPr>
                          <a:rPr lang="en-US" sz="900" i="1">
                            <a:latin typeface="Cambria Math" panose="02040503050406030204" pitchFamily="18" charset="0"/>
                          </a:rPr>
                        </m:ctrlPr>
                      </m:sSubSupPr>
                      <m:e>
                        <m:acc>
                          <m:accPr>
                            <m:chr m:val="̂"/>
                            <m:ctrlPr>
                              <a:rPr lang="en-US" sz="900" i="1">
                                <a:latin typeface="Cambria Math" panose="02040503050406030204" pitchFamily="18" charset="0"/>
                              </a:rPr>
                            </m:ctrlPr>
                          </m:accPr>
                          <m:e>
                            <m:r>
                              <a:rPr lang="en-US" sz="90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𝜎</m:t>
                            </m:r>
                          </m:e>
                        </m:acc>
                      </m:e>
                      <m:sub>
                        <m:r>
                          <a:rPr lang="en-US" sz="900" b="0" i="1">
                            <a:latin typeface="Cambria Math" panose="02040503050406030204" pitchFamily="18" charset="0"/>
                          </a:rPr>
                          <m:t>𝑚</m:t>
                        </m:r>
                      </m:sub>
                      <m:sup>
                        <m:r>
                          <a:rPr lang="en-US" sz="900" b="0" i="1">
                            <a:latin typeface="Cambria Math" panose="02040503050406030204" pitchFamily="18" charset="0"/>
                          </a:rPr>
                          <m:t>2</m:t>
                        </m:r>
                      </m:sup>
                    </m:sSubSup>
                  </m:oMath>
                </m:oMathPara>
              </a14:m>
              <a:endParaRPr lang="en-US" sz="1000"/>
            </a:p>
          </xdr:txBody>
        </xdr:sp>
      </mc:Choice>
      <mc:Fallback xmlns="">
        <xdr:sp macro="" textlink="">
          <xdr:nvSpPr>
            <xdr:cNvPr id="59" name="TextBox 58"/>
            <xdr:cNvSpPr txBox="1"/>
          </xdr:nvSpPr>
          <xdr:spPr>
            <a:xfrm>
              <a:off x="841024" y="9522855"/>
              <a:ext cx="171009" cy="17081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:r>
                <a:rPr lang="en-US" sz="900" i="0">
                  <a:latin typeface="Cambria Math" panose="02040503050406030204" pitchFamily="18" charset="0"/>
                  <a:ea typeface="Cambria Math" panose="02040503050406030204" pitchFamily="18" charset="0"/>
                </a:rPr>
                <a:t>𝜎 ̂_</a:t>
              </a:r>
              <a:r>
                <a:rPr lang="en-US" sz="900" b="0" i="0">
                  <a:latin typeface="Cambria Math" panose="02040503050406030204" pitchFamily="18" charset="0"/>
                </a:rPr>
                <a:t>𝑚^2</a:t>
              </a:r>
              <a:endParaRPr lang="en-US" sz="1000"/>
            </a:p>
          </xdr:txBody>
        </xdr:sp>
      </mc:Fallback>
    </mc:AlternateContent>
    <xdr:clientData/>
  </xdr:oneCellAnchor>
  <xdr:oneCellAnchor>
    <xdr:from>
      <xdr:col>0</xdr:col>
      <xdr:colOff>229915</xdr:colOff>
      <xdr:row>52</xdr:row>
      <xdr:rowOff>12793</xdr:rowOff>
    </xdr:from>
    <xdr:ext cx="171009" cy="17081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60" name="TextBox 59">
              <a:extLst>
                <a:ext uri="{FF2B5EF4-FFF2-40B4-BE49-F238E27FC236}">
                  <a16:creationId xmlns:a16="http://schemas.microsoft.com/office/drawing/2014/main" id="{00000000-0008-0000-0100-00003C000000}"/>
                </a:ext>
              </a:extLst>
            </xdr:cNvPr>
            <xdr:cNvSpPr txBox="1"/>
          </xdr:nvSpPr>
          <xdr:spPr>
            <a:xfrm>
              <a:off x="839515" y="9705433"/>
              <a:ext cx="171009" cy="17081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Sup>
                      <m:sSubSupPr>
                        <m:ctrlPr>
                          <a:rPr lang="en-US" sz="900" i="1">
                            <a:latin typeface="Cambria Math" panose="02040503050406030204" pitchFamily="18" charset="0"/>
                          </a:rPr>
                        </m:ctrlPr>
                      </m:sSubSupPr>
                      <m:e>
                        <m:acc>
                          <m:accPr>
                            <m:chr m:val="̂"/>
                            <m:ctrlPr>
                              <a:rPr lang="en-US" sz="900" i="1">
                                <a:latin typeface="Cambria Math" panose="02040503050406030204" pitchFamily="18" charset="0"/>
                              </a:rPr>
                            </m:ctrlPr>
                          </m:accPr>
                          <m:e>
                            <m:r>
                              <a:rPr lang="en-US" sz="90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𝜎</m:t>
                            </m:r>
                          </m:e>
                        </m:acc>
                      </m:e>
                      <m:sub>
                        <m:r>
                          <a:rPr lang="en-US" sz="900" b="0" i="1">
                            <a:latin typeface="Cambria Math" panose="02040503050406030204" pitchFamily="18" charset="0"/>
                          </a:rPr>
                          <m:t>𝑒</m:t>
                        </m:r>
                      </m:sub>
                      <m:sup>
                        <m:r>
                          <a:rPr lang="en-US" sz="900" b="0" i="1">
                            <a:latin typeface="Cambria Math" panose="02040503050406030204" pitchFamily="18" charset="0"/>
                          </a:rPr>
                          <m:t>2</m:t>
                        </m:r>
                      </m:sup>
                    </m:sSubSup>
                  </m:oMath>
                </m:oMathPara>
              </a14:m>
              <a:endParaRPr lang="en-US" sz="1000"/>
            </a:p>
          </xdr:txBody>
        </xdr:sp>
      </mc:Choice>
      <mc:Fallback xmlns="">
        <xdr:sp macro="" textlink="">
          <xdr:nvSpPr>
            <xdr:cNvPr id="60" name="TextBox 59"/>
            <xdr:cNvSpPr txBox="1"/>
          </xdr:nvSpPr>
          <xdr:spPr>
            <a:xfrm>
              <a:off x="839515" y="9705433"/>
              <a:ext cx="171009" cy="17081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:r>
                <a:rPr lang="en-US" sz="900" i="0">
                  <a:latin typeface="Cambria Math" panose="02040503050406030204" pitchFamily="18" charset="0"/>
                  <a:ea typeface="Cambria Math" panose="02040503050406030204" pitchFamily="18" charset="0"/>
                </a:rPr>
                <a:t>𝜎 ̂_</a:t>
              </a:r>
              <a:r>
                <a:rPr lang="en-US" sz="900" b="0" i="0">
                  <a:latin typeface="Cambria Math" panose="02040503050406030204" pitchFamily="18" charset="0"/>
                </a:rPr>
                <a:t>𝑒^2</a:t>
              </a:r>
              <a:endParaRPr lang="en-US" sz="1000"/>
            </a:p>
          </xdr:txBody>
        </xdr:sp>
      </mc:Fallback>
    </mc:AlternateContent>
    <xdr:clientData/>
  </xdr:oneCellAnchor>
  <xdr:oneCellAnchor>
    <xdr:from>
      <xdr:col>0</xdr:col>
      <xdr:colOff>226168</xdr:colOff>
      <xdr:row>37</xdr:row>
      <xdr:rowOff>7827</xdr:rowOff>
    </xdr:from>
    <xdr:ext cx="171009" cy="17081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61" name="TextBox 60">
              <a:extLst>
                <a:ext uri="{FF2B5EF4-FFF2-40B4-BE49-F238E27FC236}">
                  <a16:creationId xmlns:a16="http://schemas.microsoft.com/office/drawing/2014/main" id="{00000000-0008-0000-0100-00003D000000}"/>
                </a:ext>
              </a:extLst>
            </xdr:cNvPr>
            <xdr:cNvSpPr txBox="1"/>
          </xdr:nvSpPr>
          <xdr:spPr>
            <a:xfrm>
              <a:off x="835768" y="6957267"/>
              <a:ext cx="171009" cy="17081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Sup>
                      <m:sSubSupPr>
                        <m:ctrlPr>
                          <a:rPr lang="en-US" sz="900" i="1">
                            <a:latin typeface="Cambria Math" panose="02040503050406030204" pitchFamily="18" charset="0"/>
                          </a:rPr>
                        </m:ctrlPr>
                      </m:sSubSupPr>
                      <m:e>
                        <m:acc>
                          <m:accPr>
                            <m:chr m:val="̂"/>
                            <m:ctrlPr>
                              <a:rPr lang="en-US" sz="900" i="1">
                                <a:latin typeface="Cambria Math" panose="02040503050406030204" pitchFamily="18" charset="0"/>
                              </a:rPr>
                            </m:ctrlPr>
                          </m:accPr>
                          <m:e>
                            <m:r>
                              <a:rPr lang="en-US" sz="90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𝜎</m:t>
                            </m:r>
                          </m:e>
                        </m:acc>
                      </m:e>
                      <m:sub>
                        <m:r>
                          <a:rPr lang="en-US" sz="900" b="0" i="1">
                            <a:latin typeface="Cambria Math" panose="02040503050406030204" pitchFamily="18" charset="0"/>
                          </a:rPr>
                          <m:t>𝑚</m:t>
                        </m:r>
                      </m:sub>
                      <m:sup>
                        <m:r>
                          <a:rPr lang="en-US" sz="900" b="0" i="1">
                            <a:latin typeface="Cambria Math" panose="02040503050406030204" pitchFamily="18" charset="0"/>
                          </a:rPr>
                          <m:t>2</m:t>
                        </m:r>
                      </m:sup>
                    </m:sSubSup>
                  </m:oMath>
                </m:oMathPara>
              </a14:m>
              <a:endParaRPr lang="en-US" sz="1000"/>
            </a:p>
          </xdr:txBody>
        </xdr:sp>
      </mc:Choice>
      <mc:Fallback xmlns="">
        <xdr:sp macro="" textlink="">
          <xdr:nvSpPr>
            <xdr:cNvPr id="61" name="TextBox 60"/>
            <xdr:cNvSpPr txBox="1"/>
          </xdr:nvSpPr>
          <xdr:spPr>
            <a:xfrm>
              <a:off x="835768" y="6957267"/>
              <a:ext cx="171009" cy="17081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:r>
                <a:rPr lang="en-US" sz="900" i="0">
                  <a:latin typeface="Cambria Math" panose="02040503050406030204" pitchFamily="18" charset="0"/>
                  <a:ea typeface="Cambria Math" panose="02040503050406030204" pitchFamily="18" charset="0"/>
                </a:rPr>
                <a:t>𝜎 ̂_</a:t>
              </a:r>
              <a:r>
                <a:rPr lang="en-US" sz="900" b="0" i="0">
                  <a:latin typeface="Cambria Math" panose="02040503050406030204" pitchFamily="18" charset="0"/>
                </a:rPr>
                <a:t>𝑚^2</a:t>
              </a:r>
              <a:endParaRPr lang="en-US" sz="1000"/>
            </a:p>
          </xdr:txBody>
        </xdr:sp>
      </mc:Fallback>
    </mc:AlternateContent>
    <xdr:clientData/>
  </xdr:oneCellAnchor>
  <xdr:oneCellAnchor>
    <xdr:from>
      <xdr:col>0</xdr:col>
      <xdr:colOff>230021</xdr:colOff>
      <xdr:row>38</xdr:row>
      <xdr:rowOff>7524</xdr:rowOff>
    </xdr:from>
    <xdr:ext cx="171009" cy="17081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62" name="TextBox 61">
              <a:extLst>
                <a:ext uri="{FF2B5EF4-FFF2-40B4-BE49-F238E27FC236}">
                  <a16:creationId xmlns:a16="http://schemas.microsoft.com/office/drawing/2014/main" id="{00000000-0008-0000-0100-00003E000000}"/>
                </a:ext>
              </a:extLst>
            </xdr:cNvPr>
            <xdr:cNvSpPr txBox="1"/>
          </xdr:nvSpPr>
          <xdr:spPr>
            <a:xfrm>
              <a:off x="839621" y="7139844"/>
              <a:ext cx="171009" cy="17081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Sup>
                      <m:sSubSupPr>
                        <m:ctrlPr>
                          <a:rPr lang="en-US" sz="900" i="1">
                            <a:latin typeface="Cambria Math" panose="02040503050406030204" pitchFamily="18" charset="0"/>
                          </a:rPr>
                        </m:ctrlPr>
                      </m:sSubSupPr>
                      <m:e>
                        <m:acc>
                          <m:accPr>
                            <m:chr m:val="̂"/>
                            <m:ctrlPr>
                              <a:rPr lang="en-US" sz="900" i="1">
                                <a:latin typeface="Cambria Math" panose="02040503050406030204" pitchFamily="18" charset="0"/>
                              </a:rPr>
                            </m:ctrlPr>
                          </m:accPr>
                          <m:e>
                            <m:r>
                              <a:rPr lang="en-US" sz="90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𝜎</m:t>
                            </m:r>
                          </m:e>
                        </m:acc>
                      </m:e>
                      <m:sub>
                        <m:r>
                          <a:rPr lang="en-US" sz="900" b="0" i="1">
                            <a:latin typeface="Cambria Math" panose="02040503050406030204" pitchFamily="18" charset="0"/>
                          </a:rPr>
                          <m:t>𝑒</m:t>
                        </m:r>
                      </m:sub>
                      <m:sup>
                        <m:r>
                          <a:rPr lang="en-US" sz="900" b="0" i="1">
                            <a:latin typeface="Cambria Math" panose="02040503050406030204" pitchFamily="18" charset="0"/>
                          </a:rPr>
                          <m:t>2</m:t>
                        </m:r>
                      </m:sup>
                    </m:sSubSup>
                  </m:oMath>
                </m:oMathPara>
              </a14:m>
              <a:endParaRPr lang="en-US" sz="1000"/>
            </a:p>
          </xdr:txBody>
        </xdr:sp>
      </mc:Choice>
      <mc:Fallback xmlns="">
        <xdr:sp macro="" textlink="">
          <xdr:nvSpPr>
            <xdr:cNvPr id="62" name="TextBox 61"/>
            <xdr:cNvSpPr txBox="1"/>
          </xdr:nvSpPr>
          <xdr:spPr>
            <a:xfrm>
              <a:off x="839621" y="7139844"/>
              <a:ext cx="171009" cy="17081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:r>
                <a:rPr lang="en-US" sz="900" i="0">
                  <a:latin typeface="Cambria Math" panose="02040503050406030204" pitchFamily="18" charset="0"/>
                  <a:ea typeface="Cambria Math" panose="02040503050406030204" pitchFamily="18" charset="0"/>
                </a:rPr>
                <a:t>𝜎 ̂_</a:t>
              </a:r>
              <a:r>
                <a:rPr lang="en-US" sz="900" b="0" i="0">
                  <a:latin typeface="Cambria Math" panose="02040503050406030204" pitchFamily="18" charset="0"/>
                </a:rPr>
                <a:t>𝑒^2</a:t>
              </a:r>
              <a:endParaRPr lang="en-US" sz="1000"/>
            </a:p>
          </xdr:txBody>
        </xdr:sp>
      </mc:Fallback>
    </mc:AlternateContent>
    <xdr:clientData/>
  </xdr:oneCellAnchor>
  <xdr:oneCellAnchor>
    <xdr:from>
      <xdr:col>0</xdr:col>
      <xdr:colOff>229101</xdr:colOff>
      <xdr:row>95</xdr:row>
      <xdr:rowOff>14426</xdr:rowOff>
    </xdr:from>
    <xdr:ext cx="171009" cy="17081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63" name="TextBox 62">
              <a:extLst>
                <a:ext uri="{FF2B5EF4-FFF2-40B4-BE49-F238E27FC236}">
                  <a16:creationId xmlns:a16="http://schemas.microsoft.com/office/drawing/2014/main" id="{A15512B6-4DEF-47BC-8E6A-B7A8D58DF353}"/>
                </a:ext>
              </a:extLst>
            </xdr:cNvPr>
            <xdr:cNvSpPr txBox="1"/>
          </xdr:nvSpPr>
          <xdr:spPr>
            <a:xfrm>
              <a:off x="229101" y="17498776"/>
              <a:ext cx="171009" cy="17081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Sup>
                      <m:sSubSupPr>
                        <m:ctrlPr>
                          <a:rPr lang="en-US" sz="900" i="1">
                            <a:latin typeface="Cambria Math" panose="02040503050406030204" pitchFamily="18" charset="0"/>
                          </a:rPr>
                        </m:ctrlPr>
                      </m:sSubSupPr>
                      <m:e>
                        <m:acc>
                          <m:accPr>
                            <m:chr m:val="̂"/>
                            <m:ctrlPr>
                              <a:rPr lang="en-US" sz="900" i="1">
                                <a:latin typeface="Cambria Math" panose="02040503050406030204" pitchFamily="18" charset="0"/>
                              </a:rPr>
                            </m:ctrlPr>
                          </m:accPr>
                          <m:e>
                            <m:r>
                              <a:rPr lang="en-US" sz="90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𝜎</m:t>
                            </m:r>
                          </m:e>
                        </m:acc>
                      </m:e>
                      <m:sub>
                        <m:r>
                          <a:rPr lang="en-US" sz="900" b="0" i="1">
                            <a:latin typeface="Cambria Math" panose="02040503050406030204" pitchFamily="18" charset="0"/>
                          </a:rPr>
                          <m:t>𝑒</m:t>
                        </m:r>
                      </m:sub>
                      <m:sup>
                        <m:r>
                          <a:rPr lang="en-US" sz="900" b="0" i="1">
                            <a:latin typeface="Cambria Math" panose="02040503050406030204" pitchFamily="18" charset="0"/>
                          </a:rPr>
                          <m:t>2</m:t>
                        </m:r>
                      </m:sup>
                    </m:sSubSup>
                  </m:oMath>
                </m:oMathPara>
              </a14:m>
              <a:endParaRPr lang="en-US" sz="1000"/>
            </a:p>
          </xdr:txBody>
        </xdr:sp>
      </mc:Choice>
      <mc:Fallback xmlns="">
        <xdr:sp macro="" textlink="">
          <xdr:nvSpPr>
            <xdr:cNvPr id="63" name="TextBox 62">
              <a:extLst>
                <a:ext uri="{FF2B5EF4-FFF2-40B4-BE49-F238E27FC236}">
                  <a16:creationId xmlns:a16="http://schemas.microsoft.com/office/drawing/2014/main" id="{A15512B6-4DEF-47BC-8E6A-B7A8D58DF353}"/>
                </a:ext>
              </a:extLst>
            </xdr:cNvPr>
            <xdr:cNvSpPr txBox="1"/>
          </xdr:nvSpPr>
          <xdr:spPr>
            <a:xfrm>
              <a:off x="229101" y="17498776"/>
              <a:ext cx="171009" cy="17081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:pPr/>
              <a:r>
                <a:rPr lang="en-US" sz="900" i="0">
                  <a:latin typeface="Cambria Math" panose="02040503050406030204" pitchFamily="18" charset="0"/>
                  <a:ea typeface="Cambria Math" panose="02040503050406030204" pitchFamily="18" charset="0"/>
                </a:rPr>
                <a:t>𝜎 ̂_</a:t>
              </a:r>
              <a:r>
                <a:rPr lang="en-US" sz="900" b="0" i="0">
                  <a:latin typeface="Cambria Math" panose="02040503050406030204" pitchFamily="18" charset="0"/>
                </a:rPr>
                <a:t>𝑒^2</a:t>
              </a:r>
              <a:endParaRPr lang="en-US" sz="1000"/>
            </a:p>
          </xdr:txBody>
        </xdr:sp>
      </mc:Fallback>
    </mc:AlternateContent>
    <xdr:clientData/>
  </xdr:oneCellAnchor>
  <xdr:oneCellAnchor>
    <xdr:from>
      <xdr:col>0</xdr:col>
      <xdr:colOff>0</xdr:colOff>
      <xdr:row>23</xdr:row>
      <xdr:rowOff>22683</xdr:rowOff>
    </xdr:from>
    <xdr:ext cx="1194693" cy="170810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68" name="TextBox 67">
              <a:extLst>
                <a:ext uri="{FF2B5EF4-FFF2-40B4-BE49-F238E27FC236}">
                  <a16:creationId xmlns:a16="http://schemas.microsoft.com/office/drawing/2014/main" id="{A47AE757-68D1-46B7-BB34-2D49D151455F}"/>
                </a:ext>
              </a:extLst>
            </xdr:cNvPr>
            <xdr:cNvSpPr txBox="1"/>
          </xdr:nvSpPr>
          <xdr:spPr>
            <a:xfrm>
              <a:off x="0" y="4253097"/>
              <a:ext cx="1194693" cy="17081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Sup>
                      <m:sSubSupPr>
                        <m:ctrlPr>
                          <a:rPr lang="en-US" sz="800" i="1">
                            <a:latin typeface="Cambria Math" panose="02040503050406030204" pitchFamily="18" charset="0"/>
                          </a:rPr>
                        </m:ctrlPr>
                      </m:sSubSupPr>
                      <m:e>
                        <m:d>
                          <m:dPr>
                            <m:ctrlPr>
                              <a:rPr lang="en-US" sz="800" b="0" i="1">
                                <a:latin typeface="Cambria Math" panose="02040503050406030204" pitchFamily="18" charset="0"/>
                              </a:rPr>
                            </m:ctrlPr>
                          </m:dPr>
                          <m:e>
                            <m:r>
                              <a:rPr lang="en-US" sz="800" b="0" i="1">
                                <a:latin typeface="Cambria Math" panose="02040503050406030204" pitchFamily="18" charset="0"/>
                              </a:rPr>
                              <m:t>𝑑</m:t>
                            </m:r>
                            <m:d>
                              <m:dPr>
                                <m:ctrlPr>
                                  <a:rPr lang="en-US" sz="800" b="0" i="1">
                                    <a:latin typeface="Cambria Math" panose="02040503050406030204" pitchFamily="18" charset="0"/>
                                  </a:rPr>
                                </m:ctrlPr>
                              </m:dPr>
                              <m:e>
                                <m:r>
                                  <a:rPr lang="en-US" sz="800" b="1" i="0">
                                    <a:latin typeface="Cambria Math" panose="02040503050406030204" pitchFamily="18" charset="0"/>
                                  </a:rPr>
                                  <m:t>𝐒</m:t>
                                </m:r>
                              </m:e>
                            </m:d>
                            <m:r>
                              <a:rPr lang="en-US" sz="800" b="0" i="1">
                                <a:latin typeface="Cambria Math" panose="02040503050406030204" pitchFamily="18" charset="0"/>
                              </a:rPr>
                              <m:t>−</m:t>
                            </m:r>
                            <m:r>
                              <a:rPr lang="en-US" sz="800" b="0" i="1">
                                <a:latin typeface="Cambria Math" panose="02040503050406030204" pitchFamily="18" charset="0"/>
                              </a:rPr>
                              <m:t>𝑚𝑒𝑎𝑛</m:t>
                            </m:r>
                            <m:d>
                              <m:dPr>
                                <m:ctrlPr>
                                  <a:rPr lang="en-US" sz="800" b="0" i="1">
                                    <a:latin typeface="Cambria Math" panose="02040503050406030204" pitchFamily="18" charset="0"/>
                                  </a:rPr>
                                </m:ctrlPr>
                              </m:dPr>
                              <m:e>
                                <m:r>
                                  <a:rPr lang="en-US" sz="800" b="1" i="0">
                                    <a:latin typeface="Cambria Math" panose="02040503050406030204" pitchFamily="18" charset="0"/>
                                  </a:rPr>
                                  <m:t>𝐒</m:t>
                                </m:r>
                              </m:e>
                            </m:d>
                          </m:e>
                        </m:d>
                        <m:r>
                          <a:rPr lang="en-US" sz="800" b="0" i="1">
                            <a:latin typeface="Cambria Math" panose="02040503050406030204" pitchFamily="18" charset="0"/>
                          </a:rPr>
                          <m:t>∗</m:t>
                        </m:r>
                        <m:acc>
                          <m:accPr>
                            <m:chr m:val="̂"/>
                            <m:ctrlPr>
                              <a:rPr lang="en-US" sz="800" i="1">
                                <a:latin typeface="Cambria Math" panose="02040503050406030204" pitchFamily="18" charset="0"/>
                              </a:rPr>
                            </m:ctrlPr>
                          </m:accPr>
                          <m:e>
                            <m:r>
                              <a:rPr lang="en-US" sz="80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𝜎</m:t>
                            </m:r>
                          </m:e>
                        </m:acc>
                      </m:e>
                      <m:sub>
                        <m:r>
                          <a:rPr lang="en-US" sz="800" b="0" i="1">
                            <a:latin typeface="Cambria Math" panose="02040503050406030204" pitchFamily="18" charset="0"/>
                          </a:rPr>
                          <m:t>𝑠</m:t>
                        </m:r>
                      </m:sub>
                      <m:sup>
                        <m:r>
                          <a:rPr lang="en-US" sz="800" b="0" i="1">
                            <a:latin typeface="Cambria Math" panose="02040503050406030204" pitchFamily="18" charset="0"/>
                          </a:rPr>
                          <m:t>2</m:t>
                        </m:r>
                      </m:sup>
                    </m:sSubSup>
                  </m:oMath>
                </m:oMathPara>
              </a14:m>
              <a:endParaRPr lang="en-US" sz="900"/>
            </a:p>
          </xdr:txBody>
        </xdr:sp>
      </mc:Choice>
      <mc:Fallback>
        <xdr:sp macro="" textlink="">
          <xdr:nvSpPr>
            <xdr:cNvPr id="68" name="TextBox 67">
              <a:extLst>
                <a:ext uri="{FF2B5EF4-FFF2-40B4-BE49-F238E27FC236}">
                  <a16:creationId xmlns:a16="http://schemas.microsoft.com/office/drawing/2014/main" id="{A47AE757-68D1-46B7-BB34-2D49D151455F}"/>
                </a:ext>
              </a:extLst>
            </xdr:cNvPr>
            <xdr:cNvSpPr txBox="1"/>
          </xdr:nvSpPr>
          <xdr:spPr>
            <a:xfrm>
              <a:off x="0" y="4253097"/>
              <a:ext cx="1194693" cy="17081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:pPr/>
              <a:r>
                <a:rPr lang="en-US" sz="800" i="0">
                  <a:latin typeface="Cambria Math" panose="02040503050406030204" pitchFamily="18" charset="0"/>
                </a:rPr>
                <a:t>〖</a:t>
              </a:r>
              <a:r>
                <a:rPr lang="en-US" sz="800" b="0" i="0">
                  <a:latin typeface="Cambria Math" panose="02040503050406030204" pitchFamily="18" charset="0"/>
                </a:rPr>
                <a:t>(𝑑(</a:t>
              </a:r>
              <a:r>
                <a:rPr lang="en-US" sz="800" b="1" i="0">
                  <a:latin typeface="Cambria Math" panose="02040503050406030204" pitchFamily="18" charset="0"/>
                </a:rPr>
                <a:t>𝐒</a:t>
              </a:r>
              <a:r>
                <a:rPr lang="en-US" sz="800" b="0" i="0">
                  <a:latin typeface="Cambria Math" panose="02040503050406030204" pitchFamily="18" charset="0"/>
                </a:rPr>
                <a:t>)−𝑚𝑒𝑎𝑛(</a:t>
              </a:r>
              <a:r>
                <a:rPr lang="en-US" sz="800" b="1" i="0">
                  <a:latin typeface="Cambria Math" panose="02040503050406030204" pitchFamily="18" charset="0"/>
                </a:rPr>
                <a:t>𝐒</a:t>
              </a:r>
              <a:r>
                <a:rPr lang="en-US" sz="800" b="0" i="0">
                  <a:latin typeface="Cambria Math" panose="02040503050406030204" pitchFamily="18" charset="0"/>
                </a:rPr>
                <a:t>))∗</a:t>
              </a:r>
              <a:r>
                <a:rPr lang="en-US" sz="800" i="0">
                  <a:latin typeface="Cambria Math" panose="02040503050406030204" pitchFamily="18" charset="0"/>
                  <a:ea typeface="Cambria Math" panose="02040503050406030204" pitchFamily="18" charset="0"/>
                </a:rPr>
                <a:t>𝜎 ̂〗_</a:t>
              </a:r>
              <a:r>
                <a:rPr lang="en-US" sz="800" b="0" i="0">
                  <a:latin typeface="Cambria Math" panose="02040503050406030204" pitchFamily="18" charset="0"/>
                </a:rPr>
                <a:t>𝑠^2</a:t>
              </a:r>
              <a:endParaRPr lang="en-US" sz="900"/>
            </a:p>
          </xdr:txBody>
        </xdr:sp>
      </mc:Fallback>
    </mc:AlternateContent>
    <xdr:clientData/>
  </xdr:oneCellAnchor>
  <xdr:oneCellAnchor>
    <xdr:from>
      <xdr:col>0</xdr:col>
      <xdr:colOff>0</xdr:colOff>
      <xdr:row>36</xdr:row>
      <xdr:rowOff>18282</xdr:rowOff>
    </xdr:from>
    <xdr:ext cx="1194693" cy="170810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69" name="TextBox 68">
              <a:extLst>
                <a:ext uri="{FF2B5EF4-FFF2-40B4-BE49-F238E27FC236}">
                  <a16:creationId xmlns:a16="http://schemas.microsoft.com/office/drawing/2014/main" id="{980C231E-C3E9-4742-86AB-C892A10A95DB}"/>
                </a:ext>
              </a:extLst>
            </xdr:cNvPr>
            <xdr:cNvSpPr txBox="1"/>
          </xdr:nvSpPr>
          <xdr:spPr>
            <a:xfrm>
              <a:off x="0" y="6533382"/>
              <a:ext cx="1194693" cy="17081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Sup>
                      <m:sSubSupPr>
                        <m:ctrlPr>
                          <a:rPr lang="en-US" sz="800" i="1">
                            <a:latin typeface="Cambria Math" panose="02040503050406030204" pitchFamily="18" charset="0"/>
                          </a:rPr>
                        </m:ctrlPr>
                      </m:sSubSupPr>
                      <m:e>
                        <m:d>
                          <m:dPr>
                            <m:ctrlPr>
                              <a:rPr lang="en-US" sz="800" b="0" i="1">
                                <a:latin typeface="Cambria Math" panose="02040503050406030204" pitchFamily="18" charset="0"/>
                              </a:rPr>
                            </m:ctrlPr>
                          </m:dPr>
                          <m:e>
                            <m:r>
                              <a:rPr lang="en-US" sz="800" b="0" i="1">
                                <a:latin typeface="Cambria Math" panose="02040503050406030204" pitchFamily="18" charset="0"/>
                              </a:rPr>
                              <m:t>𝑑</m:t>
                            </m:r>
                            <m:d>
                              <m:dPr>
                                <m:ctrlPr>
                                  <a:rPr lang="en-US" sz="800" b="0" i="1">
                                    <a:latin typeface="Cambria Math" panose="02040503050406030204" pitchFamily="18" charset="0"/>
                                  </a:rPr>
                                </m:ctrlPr>
                              </m:dPr>
                              <m:e>
                                <m:r>
                                  <a:rPr lang="en-US" sz="800" b="1" i="0">
                                    <a:latin typeface="Cambria Math" panose="02040503050406030204" pitchFamily="18" charset="0"/>
                                  </a:rPr>
                                  <m:t>𝐒</m:t>
                                </m:r>
                              </m:e>
                            </m:d>
                            <m:r>
                              <a:rPr lang="en-US" sz="800" b="0" i="1">
                                <a:latin typeface="Cambria Math" panose="02040503050406030204" pitchFamily="18" charset="0"/>
                              </a:rPr>
                              <m:t>−</m:t>
                            </m:r>
                            <m:r>
                              <a:rPr lang="en-US" sz="800" b="0" i="1">
                                <a:latin typeface="Cambria Math" panose="02040503050406030204" pitchFamily="18" charset="0"/>
                              </a:rPr>
                              <m:t>𝑚𝑒𝑎𝑛</m:t>
                            </m:r>
                            <m:d>
                              <m:dPr>
                                <m:ctrlPr>
                                  <a:rPr lang="en-US" sz="800" b="0" i="1">
                                    <a:latin typeface="Cambria Math" panose="02040503050406030204" pitchFamily="18" charset="0"/>
                                  </a:rPr>
                                </m:ctrlPr>
                              </m:dPr>
                              <m:e>
                                <m:r>
                                  <a:rPr lang="en-US" sz="800" b="1" i="0">
                                    <a:latin typeface="Cambria Math" panose="02040503050406030204" pitchFamily="18" charset="0"/>
                                  </a:rPr>
                                  <m:t>𝐒</m:t>
                                </m:r>
                              </m:e>
                            </m:d>
                          </m:e>
                        </m:d>
                        <m:r>
                          <a:rPr lang="en-US" sz="800" b="0" i="1">
                            <a:latin typeface="Cambria Math" panose="02040503050406030204" pitchFamily="18" charset="0"/>
                          </a:rPr>
                          <m:t>∗</m:t>
                        </m:r>
                        <m:acc>
                          <m:accPr>
                            <m:chr m:val="̂"/>
                            <m:ctrlPr>
                              <a:rPr lang="en-US" sz="800" i="1">
                                <a:latin typeface="Cambria Math" panose="02040503050406030204" pitchFamily="18" charset="0"/>
                              </a:rPr>
                            </m:ctrlPr>
                          </m:accPr>
                          <m:e>
                            <m:r>
                              <a:rPr lang="en-US" sz="80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𝜎</m:t>
                            </m:r>
                          </m:e>
                        </m:acc>
                      </m:e>
                      <m:sub>
                        <m:r>
                          <a:rPr lang="en-US" sz="800" b="0" i="1">
                            <a:latin typeface="Cambria Math" panose="02040503050406030204" pitchFamily="18" charset="0"/>
                          </a:rPr>
                          <m:t>𝑠</m:t>
                        </m:r>
                      </m:sub>
                      <m:sup>
                        <m:r>
                          <a:rPr lang="en-US" sz="800" b="0" i="1">
                            <a:latin typeface="Cambria Math" panose="02040503050406030204" pitchFamily="18" charset="0"/>
                          </a:rPr>
                          <m:t>2</m:t>
                        </m:r>
                      </m:sup>
                    </m:sSubSup>
                  </m:oMath>
                </m:oMathPara>
              </a14:m>
              <a:endParaRPr lang="en-US" sz="900"/>
            </a:p>
          </xdr:txBody>
        </xdr:sp>
      </mc:Choice>
      <mc:Fallback>
        <xdr:sp macro="" textlink="">
          <xdr:nvSpPr>
            <xdr:cNvPr id="69" name="TextBox 68">
              <a:extLst>
                <a:ext uri="{FF2B5EF4-FFF2-40B4-BE49-F238E27FC236}">
                  <a16:creationId xmlns:a16="http://schemas.microsoft.com/office/drawing/2014/main" id="{980C231E-C3E9-4742-86AB-C892A10A95DB}"/>
                </a:ext>
              </a:extLst>
            </xdr:cNvPr>
            <xdr:cNvSpPr txBox="1"/>
          </xdr:nvSpPr>
          <xdr:spPr>
            <a:xfrm>
              <a:off x="0" y="6533382"/>
              <a:ext cx="1194693" cy="17081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:pPr/>
              <a:r>
                <a:rPr lang="en-US" sz="800" i="0">
                  <a:latin typeface="Cambria Math" panose="02040503050406030204" pitchFamily="18" charset="0"/>
                </a:rPr>
                <a:t>〖</a:t>
              </a:r>
              <a:r>
                <a:rPr lang="en-US" sz="800" b="0" i="0">
                  <a:latin typeface="Cambria Math" panose="02040503050406030204" pitchFamily="18" charset="0"/>
                </a:rPr>
                <a:t>(𝑑(</a:t>
              </a:r>
              <a:r>
                <a:rPr lang="en-US" sz="800" b="1" i="0">
                  <a:latin typeface="Cambria Math" panose="02040503050406030204" pitchFamily="18" charset="0"/>
                </a:rPr>
                <a:t>𝐒</a:t>
              </a:r>
              <a:r>
                <a:rPr lang="en-US" sz="800" b="0" i="0">
                  <a:latin typeface="Cambria Math" panose="02040503050406030204" pitchFamily="18" charset="0"/>
                </a:rPr>
                <a:t>)−𝑚𝑒𝑎𝑛(</a:t>
              </a:r>
              <a:r>
                <a:rPr lang="en-US" sz="800" b="1" i="0">
                  <a:latin typeface="Cambria Math" panose="02040503050406030204" pitchFamily="18" charset="0"/>
                </a:rPr>
                <a:t>𝐒</a:t>
              </a:r>
              <a:r>
                <a:rPr lang="en-US" sz="800" b="0" i="0">
                  <a:latin typeface="Cambria Math" panose="02040503050406030204" pitchFamily="18" charset="0"/>
                </a:rPr>
                <a:t>))∗</a:t>
              </a:r>
              <a:r>
                <a:rPr lang="en-US" sz="800" i="0">
                  <a:latin typeface="Cambria Math" panose="02040503050406030204" pitchFamily="18" charset="0"/>
                  <a:ea typeface="Cambria Math" panose="02040503050406030204" pitchFamily="18" charset="0"/>
                </a:rPr>
                <a:t>𝜎 ̂〗_</a:t>
              </a:r>
              <a:r>
                <a:rPr lang="en-US" sz="800" b="0" i="0">
                  <a:latin typeface="Cambria Math" panose="02040503050406030204" pitchFamily="18" charset="0"/>
                </a:rPr>
                <a:t>𝑠^2</a:t>
              </a:r>
              <a:endParaRPr lang="en-US" sz="900"/>
            </a:p>
          </xdr:txBody>
        </xdr:sp>
      </mc:Fallback>
    </mc:AlternateContent>
    <xdr:clientData/>
  </xdr:oneCellAnchor>
  <xdr:oneCellAnchor>
    <xdr:from>
      <xdr:col>0</xdr:col>
      <xdr:colOff>0</xdr:colOff>
      <xdr:row>50</xdr:row>
      <xdr:rowOff>0</xdr:rowOff>
    </xdr:from>
    <xdr:ext cx="1194693" cy="170810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70" name="TextBox 69">
              <a:extLst>
                <a:ext uri="{FF2B5EF4-FFF2-40B4-BE49-F238E27FC236}">
                  <a16:creationId xmlns:a16="http://schemas.microsoft.com/office/drawing/2014/main" id="{5E75D85E-FD1F-41E8-B38A-60627F68463B}"/>
                </a:ext>
              </a:extLst>
            </xdr:cNvPr>
            <xdr:cNvSpPr txBox="1"/>
          </xdr:nvSpPr>
          <xdr:spPr>
            <a:xfrm>
              <a:off x="0" y="9048750"/>
              <a:ext cx="1194693" cy="17081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Sup>
                      <m:sSubSupPr>
                        <m:ctrlPr>
                          <a:rPr lang="en-US" sz="800" i="1">
                            <a:latin typeface="Cambria Math" panose="02040503050406030204" pitchFamily="18" charset="0"/>
                          </a:rPr>
                        </m:ctrlPr>
                      </m:sSubSupPr>
                      <m:e>
                        <m:d>
                          <m:dPr>
                            <m:ctrlPr>
                              <a:rPr lang="en-US" sz="800" b="0" i="1">
                                <a:latin typeface="Cambria Math" panose="02040503050406030204" pitchFamily="18" charset="0"/>
                              </a:rPr>
                            </m:ctrlPr>
                          </m:dPr>
                          <m:e>
                            <m:r>
                              <a:rPr lang="en-US" sz="800" b="0" i="1">
                                <a:latin typeface="Cambria Math" panose="02040503050406030204" pitchFamily="18" charset="0"/>
                              </a:rPr>
                              <m:t>𝑑</m:t>
                            </m:r>
                            <m:d>
                              <m:dPr>
                                <m:ctrlPr>
                                  <a:rPr lang="en-US" sz="800" b="0" i="1">
                                    <a:latin typeface="Cambria Math" panose="02040503050406030204" pitchFamily="18" charset="0"/>
                                  </a:rPr>
                                </m:ctrlPr>
                              </m:dPr>
                              <m:e>
                                <m:r>
                                  <a:rPr lang="en-US" sz="800" b="1" i="0">
                                    <a:latin typeface="Cambria Math" panose="02040503050406030204" pitchFamily="18" charset="0"/>
                                  </a:rPr>
                                  <m:t>𝐒</m:t>
                                </m:r>
                              </m:e>
                            </m:d>
                            <m:r>
                              <a:rPr lang="en-US" sz="800" b="0" i="1">
                                <a:latin typeface="Cambria Math" panose="02040503050406030204" pitchFamily="18" charset="0"/>
                              </a:rPr>
                              <m:t>−</m:t>
                            </m:r>
                            <m:r>
                              <a:rPr lang="en-US" sz="800" b="0" i="1">
                                <a:latin typeface="Cambria Math" panose="02040503050406030204" pitchFamily="18" charset="0"/>
                              </a:rPr>
                              <m:t>𝑚𝑒𝑎𝑛</m:t>
                            </m:r>
                            <m:d>
                              <m:dPr>
                                <m:ctrlPr>
                                  <a:rPr lang="en-US" sz="800" b="0" i="1">
                                    <a:latin typeface="Cambria Math" panose="02040503050406030204" pitchFamily="18" charset="0"/>
                                  </a:rPr>
                                </m:ctrlPr>
                              </m:dPr>
                              <m:e>
                                <m:r>
                                  <a:rPr lang="en-US" sz="800" b="1" i="0">
                                    <a:latin typeface="Cambria Math" panose="02040503050406030204" pitchFamily="18" charset="0"/>
                                  </a:rPr>
                                  <m:t>𝐒</m:t>
                                </m:r>
                              </m:e>
                            </m:d>
                          </m:e>
                        </m:d>
                        <m:r>
                          <a:rPr lang="en-US" sz="800" b="0" i="1">
                            <a:latin typeface="Cambria Math" panose="02040503050406030204" pitchFamily="18" charset="0"/>
                          </a:rPr>
                          <m:t>∗</m:t>
                        </m:r>
                        <m:acc>
                          <m:accPr>
                            <m:chr m:val="̂"/>
                            <m:ctrlPr>
                              <a:rPr lang="en-US" sz="800" i="1">
                                <a:latin typeface="Cambria Math" panose="02040503050406030204" pitchFamily="18" charset="0"/>
                              </a:rPr>
                            </m:ctrlPr>
                          </m:accPr>
                          <m:e>
                            <m:r>
                              <a:rPr lang="en-US" sz="80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𝜎</m:t>
                            </m:r>
                          </m:e>
                        </m:acc>
                      </m:e>
                      <m:sub>
                        <m:r>
                          <a:rPr lang="en-US" sz="800" b="0" i="1">
                            <a:latin typeface="Cambria Math" panose="02040503050406030204" pitchFamily="18" charset="0"/>
                          </a:rPr>
                          <m:t>𝑠</m:t>
                        </m:r>
                      </m:sub>
                      <m:sup>
                        <m:r>
                          <a:rPr lang="en-US" sz="800" b="0" i="1">
                            <a:latin typeface="Cambria Math" panose="02040503050406030204" pitchFamily="18" charset="0"/>
                          </a:rPr>
                          <m:t>2</m:t>
                        </m:r>
                      </m:sup>
                    </m:sSubSup>
                  </m:oMath>
                </m:oMathPara>
              </a14:m>
              <a:endParaRPr lang="en-US" sz="900"/>
            </a:p>
          </xdr:txBody>
        </xdr:sp>
      </mc:Choice>
      <mc:Fallback>
        <xdr:sp macro="" textlink="">
          <xdr:nvSpPr>
            <xdr:cNvPr id="70" name="TextBox 69">
              <a:extLst>
                <a:ext uri="{FF2B5EF4-FFF2-40B4-BE49-F238E27FC236}">
                  <a16:creationId xmlns:a16="http://schemas.microsoft.com/office/drawing/2014/main" id="{5E75D85E-FD1F-41E8-B38A-60627F68463B}"/>
                </a:ext>
              </a:extLst>
            </xdr:cNvPr>
            <xdr:cNvSpPr txBox="1"/>
          </xdr:nvSpPr>
          <xdr:spPr>
            <a:xfrm>
              <a:off x="0" y="9048750"/>
              <a:ext cx="1194693" cy="17081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:pPr/>
              <a:r>
                <a:rPr lang="en-US" sz="800" i="0">
                  <a:latin typeface="Cambria Math" panose="02040503050406030204" pitchFamily="18" charset="0"/>
                </a:rPr>
                <a:t>〖</a:t>
              </a:r>
              <a:r>
                <a:rPr lang="en-US" sz="800" b="0" i="0">
                  <a:latin typeface="Cambria Math" panose="02040503050406030204" pitchFamily="18" charset="0"/>
                </a:rPr>
                <a:t>(𝑑(</a:t>
              </a:r>
              <a:r>
                <a:rPr lang="en-US" sz="800" b="1" i="0">
                  <a:latin typeface="Cambria Math" panose="02040503050406030204" pitchFamily="18" charset="0"/>
                </a:rPr>
                <a:t>𝐒</a:t>
              </a:r>
              <a:r>
                <a:rPr lang="en-US" sz="800" b="0" i="0">
                  <a:latin typeface="Cambria Math" panose="02040503050406030204" pitchFamily="18" charset="0"/>
                </a:rPr>
                <a:t>)−𝑚𝑒𝑎𝑛(</a:t>
              </a:r>
              <a:r>
                <a:rPr lang="en-US" sz="800" b="1" i="0">
                  <a:latin typeface="Cambria Math" panose="02040503050406030204" pitchFamily="18" charset="0"/>
                </a:rPr>
                <a:t>𝐒</a:t>
              </a:r>
              <a:r>
                <a:rPr lang="en-US" sz="800" b="0" i="0">
                  <a:latin typeface="Cambria Math" panose="02040503050406030204" pitchFamily="18" charset="0"/>
                </a:rPr>
                <a:t>))∗</a:t>
              </a:r>
              <a:r>
                <a:rPr lang="en-US" sz="800" i="0">
                  <a:latin typeface="Cambria Math" panose="02040503050406030204" pitchFamily="18" charset="0"/>
                  <a:ea typeface="Cambria Math" panose="02040503050406030204" pitchFamily="18" charset="0"/>
                </a:rPr>
                <a:t>𝜎 ̂〗_</a:t>
              </a:r>
              <a:r>
                <a:rPr lang="en-US" sz="800" b="0" i="0">
                  <a:latin typeface="Cambria Math" panose="02040503050406030204" pitchFamily="18" charset="0"/>
                </a:rPr>
                <a:t>𝑠^2</a:t>
              </a:r>
              <a:endParaRPr lang="en-US" sz="900"/>
            </a:p>
          </xdr:txBody>
        </xdr:sp>
      </mc:Fallback>
    </mc:AlternateContent>
    <xdr:clientData/>
  </xdr:oneCellAnchor>
  <xdr:oneCellAnchor>
    <xdr:from>
      <xdr:col>0</xdr:col>
      <xdr:colOff>0</xdr:colOff>
      <xdr:row>65</xdr:row>
      <xdr:rowOff>28575</xdr:rowOff>
    </xdr:from>
    <xdr:ext cx="1194693" cy="170810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71" name="TextBox 70">
              <a:extLst>
                <a:ext uri="{FF2B5EF4-FFF2-40B4-BE49-F238E27FC236}">
                  <a16:creationId xmlns:a16="http://schemas.microsoft.com/office/drawing/2014/main" id="{EDE3BB64-8B4B-41B9-A9B2-AFAEC530AA4D}"/>
                </a:ext>
              </a:extLst>
            </xdr:cNvPr>
            <xdr:cNvSpPr txBox="1"/>
          </xdr:nvSpPr>
          <xdr:spPr>
            <a:xfrm>
              <a:off x="0" y="11791950"/>
              <a:ext cx="1194693" cy="17081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Sup>
                      <m:sSubSupPr>
                        <m:ctrlPr>
                          <a:rPr lang="en-US" sz="800" i="1">
                            <a:latin typeface="Cambria Math" panose="02040503050406030204" pitchFamily="18" charset="0"/>
                          </a:rPr>
                        </m:ctrlPr>
                      </m:sSubSupPr>
                      <m:e>
                        <m:d>
                          <m:dPr>
                            <m:ctrlPr>
                              <a:rPr lang="en-US" sz="800" b="0" i="1">
                                <a:latin typeface="Cambria Math" panose="02040503050406030204" pitchFamily="18" charset="0"/>
                              </a:rPr>
                            </m:ctrlPr>
                          </m:dPr>
                          <m:e>
                            <m:r>
                              <a:rPr lang="en-US" sz="800" b="0" i="1">
                                <a:latin typeface="Cambria Math" panose="02040503050406030204" pitchFamily="18" charset="0"/>
                              </a:rPr>
                              <m:t>𝑑</m:t>
                            </m:r>
                            <m:d>
                              <m:dPr>
                                <m:ctrlPr>
                                  <a:rPr lang="en-US" sz="800" b="0" i="1">
                                    <a:latin typeface="Cambria Math" panose="02040503050406030204" pitchFamily="18" charset="0"/>
                                  </a:rPr>
                                </m:ctrlPr>
                              </m:dPr>
                              <m:e>
                                <m:r>
                                  <a:rPr lang="en-US" sz="800" b="1" i="0">
                                    <a:latin typeface="Cambria Math" panose="02040503050406030204" pitchFamily="18" charset="0"/>
                                  </a:rPr>
                                  <m:t>𝐒</m:t>
                                </m:r>
                              </m:e>
                            </m:d>
                            <m:r>
                              <a:rPr lang="en-US" sz="800" b="0" i="1">
                                <a:latin typeface="Cambria Math" panose="02040503050406030204" pitchFamily="18" charset="0"/>
                              </a:rPr>
                              <m:t>−</m:t>
                            </m:r>
                            <m:r>
                              <a:rPr lang="en-US" sz="800" b="0" i="1">
                                <a:latin typeface="Cambria Math" panose="02040503050406030204" pitchFamily="18" charset="0"/>
                              </a:rPr>
                              <m:t>𝑚𝑒𝑎𝑛</m:t>
                            </m:r>
                            <m:d>
                              <m:dPr>
                                <m:ctrlPr>
                                  <a:rPr lang="en-US" sz="800" b="0" i="1">
                                    <a:latin typeface="Cambria Math" panose="02040503050406030204" pitchFamily="18" charset="0"/>
                                  </a:rPr>
                                </m:ctrlPr>
                              </m:dPr>
                              <m:e>
                                <m:r>
                                  <a:rPr lang="en-US" sz="800" b="1" i="0">
                                    <a:latin typeface="Cambria Math" panose="02040503050406030204" pitchFamily="18" charset="0"/>
                                  </a:rPr>
                                  <m:t>𝐒</m:t>
                                </m:r>
                              </m:e>
                            </m:d>
                          </m:e>
                        </m:d>
                        <m:r>
                          <a:rPr lang="en-US" sz="800" b="0" i="1">
                            <a:latin typeface="Cambria Math" panose="02040503050406030204" pitchFamily="18" charset="0"/>
                          </a:rPr>
                          <m:t>∗</m:t>
                        </m:r>
                        <m:acc>
                          <m:accPr>
                            <m:chr m:val="̂"/>
                            <m:ctrlPr>
                              <a:rPr lang="en-US" sz="800" i="1">
                                <a:latin typeface="Cambria Math" panose="02040503050406030204" pitchFamily="18" charset="0"/>
                              </a:rPr>
                            </m:ctrlPr>
                          </m:accPr>
                          <m:e>
                            <m:r>
                              <a:rPr lang="en-US" sz="80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𝜎</m:t>
                            </m:r>
                          </m:e>
                        </m:acc>
                      </m:e>
                      <m:sub>
                        <m:r>
                          <a:rPr lang="en-US" sz="800" b="0" i="1">
                            <a:latin typeface="Cambria Math" panose="02040503050406030204" pitchFamily="18" charset="0"/>
                          </a:rPr>
                          <m:t>𝑠</m:t>
                        </m:r>
                      </m:sub>
                      <m:sup>
                        <m:r>
                          <a:rPr lang="en-US" sz="800" b="0" i="1">
                            <a:latin typeface="Cambria Math" panose="02040503050406030204" pitchFamily="18" charset="0"/>
                          </a:rPr>
                          <m:t>2</m:t>
                        </m:r>
                      </m:sup>
                    </m:sSubSup>
                  </m:oMath>
                </m:oMathPara>
              </a14:m>
              <a:endParaRPr lang="en-US" sz="900"/>
            </a:p>
          </xdr:txBody>
        </xdr:sp>
      </mc:Choice>
      <mc:Fallback>
        <xdr:sp macro="" textlink="">
          <xdr:nvSpPr>
            <xdr:cNvPr id="71" name="TextBox 70">
              <a:extLst>
                <a:ext uri="{FF2B5EF4-FFF2-40B4-BE49-F238E27FC236}">
                  <a16:creationId xmlns:a16="http://schemas.microsoft.com/office/drawing/2014/main" id="{EDE3BB64-8B4B-41B9-A9B2-AFAEC530AA4D}"/>
                </a:ext>
              </a:extLst>
            </xdr:cNvPr>
            <xdr:cNvSpPr txBox="1"/>
          </xdr:nvSpPr>
          <xdr:spPr>
            <a:xfrm>
              <a:off x="0" y="11791950"/>
              <a:ext cx="1194693" cy="17081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:pPr/>
              <a:r>
                <a:rPr lang="en-US" sz="800" i="0">
                  <a:latin typeface="Cambria Math" panose="02040503050406030204" pitchFamily="18" charset="0"/>
                </a:rPr>
                <a:t>〖</a:t>
              </a:r>
              <a:r>
                <a:rPr lang="en-US" sz="800" b="0" i="0">
                  <a:latin typeface="Cambria Math" panose="02040503050406030204" pitchFamily="18" charset="0"/>
                </a:rPr>
                <a:t>(𝑑(</a:t>
              </a:r>
              <a:r>
                <a:rPr lang="en-US" sz="800" b="1" i="0">
                  <a:latin typeface="Cambria Math" panose="02040503050406030204" pitchFamily="18" charset="0"/>
                </a:rPr>
                <a:t>𝐒</a:t>
              </a:r>
              <a:r>
                <a:rPr lang="en-US" sz="800" b="0" i="0">
                  <a:latin typeface="Cambria Math" panose="02040503050406030204" pitchFamily="18" charset="0"/>
                </a:rPr>
                <a:t>)−𝑚𝑒𝑎𝑛(</a:t>
              </a:r>
              <a:r>
                <a:rPr lang="en-US" sz="800" b="1" i="0">
                  <a:latin typeface="Cambria Math" panose="02040503050406030204" pitchFamily="18" charset="0"/>
                </a:rPr>
                <a:t>𝐒</a:t>
              </a:r>
              <a:r>
                <a:rPr lang="en-US" sz="800" b="0" i="0">
                  <a:latin typeface="Cambria Math" panose="02040503050406030204" pitchFamily="18" charset="0"/>
                </a:rPr>
                <a:t>))∗</a:t>
              </a:r>
              <a:r>
                <a:rPr lang="en-US" sz="800" i="0">
                  <a:latin typeface="Cambria Math" panose="02040503050406030204" pitchFamily="18" charset="0"/>
                  <a:ea typeface="Cambria Math" panose="02040503050406030204" pitchFamily="18" charset="0"/>
                </a:rPr>
                <a:t>𝜎 ̂〗_</a:t>
              </a:r>
              <a:r>
                <a:rPr lang="en-US" sz="800" b="0" i="0">
                  <a:latin typeface="Cambria Math" panose="02040503050406030204" pitchFamily="18" charset="0"/>
                </a:rPr>
                <a:t>𝑠^2</a:t>
              </a:r>
              <a:endParaRPr lang="en-US" sz="900"/>
            </a:p>
          </xdr:txBody>
        </xdr:sp>
      </mc:Fallback>
    </mc:AlternateContent>
    <xdr:clientData/>
  </xdr:oneCellAnchor>
  <xdr:oneCellAnchor>
    <xdr:from>
      <xdr:col>0</xdr:col>
      <xdr:colOff>0</xdr:colOff>
      <xdr:row>78</xdr:row>
      <xdr:rowOff>0</xdr:rowOff>
    </xdr:from>
    <xdr:ext cx="1194693" cy="170810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72" name="TextBox 71">
              <a:extLst>
                <a:ext uri="{FF2B5EF4-FFF2-40B4-BE49-F238E27FC236}">
                  <a16:creationId xmlns:a16="http://schemas.microsoft.com/office/drawing/2014/main" id="{EAF763F9-A482-4B1E-B8F7-AF63F79CA0D9}"/>
                </a:ext>
              </a:extLst>
            </xdr:cNvPr>
            <xdr:cNvSpPr txBox="1"/>
          </xdr:nvSpPr>
          <xdr:spPr>
            <a:xfrm>
              <a:off x="0" y="14116050"/>
              <a:ext cx="1194693" cy="17081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Sup>
                      <m:sSubSupPr>
                        <m:ctrlPr>
                          <a:rPr lang="en-US" sz="800" i="1">
                            <a:latin typeface="Cambria Math" panose="02040503050406030204" pitchFamily="18" charset="0"/>
                          </a:rPr>
                        </m:ctrlPr>
                      </m:sSubSupPr>
                      <m:e>
                        <m:d>
                          <m:dPr>
                            <m:ctrlPr>
                              <a:rPr lang="en-US" sz="800" b="0" i="1">
                                <a:latin typeface="Cambria Math" panose="02040503050406030204" pitchFamily="18" charset="0"/>
                              </a:rPr>
                            </m:ctrlPr>
                          </m:dPr>
                          <m:e>
                            <m:r>
                              <a:rPr lang="en-US" sz="800" b="0" i="1">
                                <a:latin typeface="Cambria Math" panose="02040503050406030204" pitchFamily="18" charset="0"/>
                              </a:rPr>
                              <m:t>𝑑</m:t>
                            </m:r>
                            <m:d>
                              <m:dPr>
                                <m:ctrlPr>
                                  <a:rPr lang="en-US" sz="800" b="0" i="1">
                                    <a:latin typeface="Cambria Math" panose="02040503050406030204" pitchFamily="18" charset="0"/>
                                  </a:rPr>
                                </m:ctrlPr>
                              </m:dPr>
                              <m:e>
                                <m:r>
                                  <a:rPr lang="en-US" sz="800" b="1" i="0">
                                    <a:latin typeface="Cambria Math" panose="02040503050406030204" pitchFamily="18" charset="0"/>
                                  </a:rPr>
                                  <m:t>𝐒</m:t>
                                </m:r>
                              </m:e>
                            </m:d>
                            <m:r>
                              <a:rPr lang="en-US" sz="800" b="0" i="1">
                                <a:latin typeface="Cambria Math" panose="02040503050406030204" pitchFamily="18" charset="0"/>
                              </a:rPr>
                              <m:t>−</m:t>
                            </m:r>
                            <m:r>
                              <a:rPr lang="en-US" sz="800" b="0" i="1">
                                <a:latin typeface="Cambria Math" panose="02040503050406030204" pitchFamily="18" charset="0"/>
                              </a:rPr>
                              <m:t>𝑚𝑒𝑎𝑛</m:t>
                            </m:r>
                            <m:d>
                              <m:dPr>
                                <m:ctrlPr>
                                  <a:rPr lang="en-US" sz="800" b="0" i="1">
                                    <a:latin typeface="Cambria Math" panose="02040503050406030204" pitchFamily="18" charset="0"/>
                                  </a:rPr>
                                </m:ctrlPr>
                              </m:dPr>
                              <m:e>
                                <m:r>
                                  <a:rPr lang="en-US" sz="800" b="1" i="0">
                                    <a:latin typeface="Cambria Math" panose="02040503050406030204" pitchFamily="18" charset="0"/>
                                  </a:rPr>
                                  <m:t>𝐒</m:t>
                                </m:r>
                              </m:e>
                            </m:d>
                          </m:e>
                        </m:d>
                        <m:r>
                          <a:rPr lang="en-US" sz="800" b="0" i="1">
                            <a:latin typeface="Cambria Math" panose="02040503050406030204" pitchFamily="18" charset="0"/>
                          </a:rPr>
                          <m:t>∗</m:t>
                        </m:r>
                        <m:acc>
                          <m:accPr>
                            <m:chr m:val="̂"/>
                            <m:ctrlPr>
                              <a:rPr lang="en-US" sz="800" i="1">
                                <a:latin typeface="Cambria Math" panose="02040503050406030204" pitchFamily="18" charset="0"/>
                              </a:rPr>
                            </m:ctrlPr>
                          </m:accPr>
                          <m:e>
                            <m:r>
                              <a:rPr lang="en-US" sz="80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𝜎</m:t>
                            </m:r>
                          </m:e>
                        </m:acc>
                      </m:e>
                      <m:sub>
                        <m:r>
                          <a:rPr lang="en-US" sz="800" b="0" i="1">
                            <a:latin typeface="Cambria Math" panose="02040503050406030204" pitchFamily="18" charset="0"/>
                          </a:rPr>
                          <m:t>𝑠</m:t>
                        </m:r>
                      </m:sub>
                      <m:sup>
                        <m:r>
                          <a:rPr lang="en-US" sz="800" b="0" i="1">
                            <a:latin typeface="Cambria Math" panose="02040503050406030204" pitchFamily="18" charset="0"/>
                          </a:rPr>
                          <m:t>2</m:t>
                        </m:r>
                      </m:sup>
                    </m:sSubSup>
                  </m:oMath>
                </m:oMathPara>
              </a14:m>
              <a:endParaRPr lang="en-US" sz="900"/>
            </a:p>
          </xdr:txBody>
        </xdr:sp>
      </mc:Choice>
      <mc:Fallback>
        <xdr:sp macro="" textlink="">
          <xdr:nvSpPr>
            <xdr:cNvPr id="72" name="TextBox 71">
              <a:extLst>
                <a:ext uri="{FF2B5EF4-FFF2-40B4-BE49-F238E27FC236}">
                  <a16:creationId xmlns:a16="http://schemas.microsoft.com/office/drawing/2014/main" id="{EAF763F9-A482-4B1E-B8F7-AF63F79CA0D9}"/>
                </a:ext>
              </a:extLst>
            </xdr:cNvPr>
            <xdr:cNvSpPr txBox="1"/>
          </xdr:nvSpPr>
          <xdr:spPr>
            <a:xfrm>
              <a:off x="0" y="14116050"/>
              <a:ext cx="1194693" cy="17081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:pPr/>
              <a:r>
                <a:rPr lang="en-US" sz="800" i="0">
                  <a:latin typeface="Cambria Math" panose="02040503050406030204" pitchFamily="18" charset="0"/>
                </a:rPr>
                <a:t>〖</a:t>
              </a:r>
              <a:r>
                <a:rPr lang="en-US" sz="800" b="0" i="0">
                  <a:latin typeface="Cambria Math" panose="02040503050406030204" pitchFamily="18" charset="0"/>
                </a:rPr>
                <a:t>(𝑑(</a:t>
              </a:r>
              <a:r>
                <a:rPr lang="en-US" sz="800" b="1" i="0">
                  <a:latin typeface="Cambria Math" panose="02040503050406030204" pitchFamily="18" charset="0"/>
                </a:rPr>
                <a:t>𝐒</a:t>
              </a:r>
              <a:r>
                <a:rPr lang="en-US" sz="800" b="0" i="0">
                  <a:latin typeface="Cambria Math" panose="02040503050406030204" pitchFamily="18" charset="0"/>
                </a:rPr>
                <a:t>)−𝑚𝑒𝑎𝑛(</a:t>
              </a:r>
              <a:r>
                <a:rPr lang="en-US" sz="800" b="1" i="0">
                  <a:latin typeface="Cambria Math" panose="02040503050406030204" pitchFamily="18" charset="0"/>
                </a:rPr>
                <a:t>𝐒</a:t>
              </a:r>
              <a:r>
                <a:rPr lang="en-US" sz="800" b="0" i="0">
                  <a:latin typeface="Cambria Math" panose="02040503050406030204" pitchFamily="18" charset="0"/>
                </a:rPr>
                <a:t>))∗</a:t>
              </a:r>
              <a:r>
                <a:rPr lang="en-US" sz="800" i="0">
                  <a:latin typeface="Cambria Math" panose="02040503050406030204" pitchFamily="18" charset="0"/>
                  <a:ea typeface="Cambria Math" panose="02040503050406030204" pitchFamily="18" charset="0"/>
                </a:rPr>
                <a:t>𝜎 ̂〗_</a:t>
              </a:r>
              <a:r>
                <a:rPr lang="en-US" sz="800" b="0" i="0">
                  <a:latin typeface="Cambria Math" panose="02040503050406030204" pitchFamily="18" charset="0"/>
                </a:rPr>
                <a:t>𝑠^2</a:t>
              </a:r>
              <a:endParaRPr lang="en-US" sz="900"/>
            </a:p>
          </xdr:txBody>
        </xdr:sp>
      </mc:Fallback>
    </mc:AlternateContent>
    <xdr:clientData/>
  </xdr:oneCellAnchor>
  <xdr:oneCellAnchor>
    <xdr:from>
      <xdr:col>0</xdr:col>
      <xdr:colOff>0</xdr:colOff>
      <xdr:row>93</xdr:row>
      <xdr:rowOff>0</xdr:rowOff>
    </xdr:from>
    <xdr:ext cx="1194693" cy="170810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73" name="TextBox 72">
              <a:extLst>
                <a:ext uri="{FF2B5EF4-FFF2-40B4-BE49-F238E27FC236}">
                  <a16:creationId xmlns:a16="http://schemas.microsoft.com/office/drawing/2014/main" id="{7B8A7C57-54A0-4FDD-A917-3F9EDA5288F8}"/>
                </a:ext>
              </a:extLst>
            </xdr:cNvPr>
            <xdr:cNvSpPr txBox="1"/>
          </xdr:nvSpPr>
          <xdr:spPr>
            <a:xfrm>
              <a:off x="0" y="16830675"/>
              <a:ext cx="1194693" cy="17081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Sup>
                      <m:sSubSupPr>
                        <m:ctrlPr>
                          <a:rPr lang="en-US" sz="800" i="1">
                            <a:latin typeface="Cambria Math" panose="02040503050406030204" pitchFamily="18" charset="0"/>
                          </a:rPr>
                        </m:ctrlPr>
                      </m:sSubSupPr>
                      <m:e>
                        <m:d>
                          <m:dPr>
                            <m:ctrlPr>
                              <a:rPr lang="en-US" sz="800" b="0" i="1">
                                <a:latin typeface="Cambria Math" panose="02040503050406030204" pitchFamily="18" charset="0"/>
                              </a:rPr>
                            </m:ctrlPr>
                          </m:dPr>
                          <m:e>
                            <m:r>
                              <a:rPr lang="en-US" sz="800" b="0" i="1">
                                <a:latin typeface="Cambria Math" panose="02040503050406030204" pitchFamily="18" charset="0"/>
                              </a:rPr>
                              <m:t>𝑑</m:t>
                            </m:r>
                            <m:d>
                              <m:dPr>
                                <m:ctrlPr>
                                  <a:rPr lang="en-US" sz="800" b="0" i="1">
                                    <a:latin typeface="Cambria Math" panose="02040503050406030204" pitchFamily="18" charset="0"/>
                                  </a:rPr>
                                </m:ctrlPr>
                              </m:dPr>
                              <m:e>
                                <m:r>
                                  <a:rPr lang="en-US" sz="800" b="1" i="0">
                                    <a:latin typeface="Cambria Math" panose="02040503050406030204" pitchFamily="18" charset="0"/>
                                  </a:rPr>
                                  <m:t>𝐒</m:t>
                                </m:r>
                              </m:e>
                            </m:d>
                            <m:r>
                              <a:rPr lang="en-US" sz="800" b="0" i="1">
                                <a:latin typeface="Cambria Math" panose="02040503050406030204" pitchFamily="18" charset="0"/>
                              </a:rPr>
                              <m:t>−</m:t>
                            </m:r>
                            <m:r>
                              <a:rPr lang="en-US" sz="800" b="0" i="1">
                                <a:latin typeface="Cambria Math" panose="02040503050406030204" pitchFamily="18" charset="0"/>
                              </a:rPr>
                              <m:t>𝑚𝑒𝑎𝑛</m:t>
                            </m:r>
                            <m:d>
                              <m:dPr>
                                <m:ctrlPr>
                                  <a:rPr lang="en-US" sz="800" b="0" i="1">
                                    <a:latin typeface="Cambria Math" panose="02040503050406030204" pitchFamily="18" charset="0"/>
                                  </a:rPr>
                                </m:ctrlPr>
                              </m:dPr>
                              <m:e>
                                <m:r>
                                  <a:rPr lang="en-US" sz="800" b="1" i="0">
                                    <a:latin typeface="Cambria Math" panose="02040503050406030204" pitchFamily="18" charset="0"/>
                                  </a:rPr>
                                  <m:t>𝐒</m:t>
                                </m:r>
                              </m:e>
                            </m:d>
                          </m:e>
                        </m:d>
                        <m:r>
                          <a:rPr lang="en-US" sz="800" b="0" i="1">
                            <a:latin typeface="Cambria Math" panose="02040503050406030204" pitchFamily="18" charset="0"/>
                          </a:rPr>
                          <m:t>∗</m:t>
                        </m:r>
                        <m:acc>
                          <m:accPr>
                            <m:chr m:val="̂"/>
                            <m:ctrlPr>
                              <a:rPr lang="en-US" sz="800" i="1">
                                <a:latin typeface="Cambria Math" panose="02040503050406030204" pitchFamily="18" charset="0"/>
                              </a:rPr>
                            </m:ctrlPr>
                          </m:accPr>
                          <m:e>
                            <m:r>
                              <a:rPr lang="en-US" sz="80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𝜎</m:t>
                            </m:r>
                          </m:e>
                        </m:acc>
                      </m:e>
                      <m:sub>
                        <m:r>
                          <a:rPr lang="en-US" sz="800" b="0" i="1">
                            <a:latin typeface="Cambria Math" panose="02040503050406030204" pitchFamily="18" charset="0"/>
                          </a:rPr>
                          <m:t>𝑠</m:t>
                        </m:r>
                      </m:sub>
                      <m:sup>
                        <m:r>
                          <a:rPr lang="en-US" sz="800" b="0" i="1">
                            <a:latin typeface="Cambria Math" panose="02040503050406030204" pitchFamily="18" charset="0"/>
                          </a:rPr>
                          <m:t>2</m:t>
                        </m:r>
                      </m:sup>
                    </m:sSubSup>
                  </m:oMath>
                </m:oMathPara>
              </a14:m>
              <a:endParaRPr lang="en-US" sz="900"/>
            </a:p>
          </xdr:txBody>
        </xdr:sp>
      </mc:Choice>
      <mc:Fallback>
        <xdr:sp macro="" textlink="">
          <xdr:nvSpPr>
            <xdr:cNvPr id="73" name="TextBox 72">
              <a:extLst>
                <a:ext uri="{FF2B5EF4-FFF2-40B4-BE49-F238E27FC236}">
                  <a16:creationId xmlns:a16="http://schemas.microsoft.com/office/drawing/2014/main" id="{7B8A7C57-54A0-4FDD-A917-3F9EDA5288F8}"/>
                </a:ext>
              </a:extLst>
            </xdr:cNvPr>
            <xdr:cNvSpPr txBox="1"/>
          </xdr:nvSpPr>
          <xdr:spPr>
            <a:xfrm>
              <a:off x="0" y="16830675"/>
              <a:ext cx="1194693" cy="17081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:pPr/>
              <a:r>
                <a:rPr lang="en-US" sz="800" i="0">
                  <a:latin typeface="Cambria Math" panose="02040503050406030204" pitchFamily="18" charset="0"/>
                </a:rPr>
                <a:t>〖</a:t>
              </a:r>
              <a:r>
                <a:rPr lang="en-US" sz="800" b="0" i="0">
                  <a:latin typeface="Cambria Math" panose="02040503050406030204" pitchFamily="18" charset="0"/>
                </a:rPr>
                <a:t>(𝑑(</a:t>
              </a:r>
              <a:r>
                <a:rPr lang="en-US" sz="800" b="1" i="0">
                  <a:latin typeface="Cambria Math" panose="02040503050406030204" pitchFamily="18" charset="0"/>
                </a:rPr>
                <a:t>𝐒</a:t>
              </a:r>
              <a:r>
                <a:rPr lang="en-US" sz="800" b="0" i="0">
                  <a:latin typeface="Cambria Math" panose="02040503050406030204" pitchFamily="18" charset="0"/>
                </a:rPr>
                <a:t>)−𝑚𝑒𝑎𝑛(</a:t>
              </a:r>
              <a:r>
                <a:rPr lang="en-US" sz="800" b="1" i="0">
                  <a:latin typeface="Cambria Math" panose="02040503050406030204" pitchFamily="18" charset="0"/>
                </a:rPr>
                <a:t>𝐒</a:t>
              </a:r>
              <a:r>
                <a:rPr lang="en-US" sz="800" b="0" i="0">
                  <a:latin typeface="Cambria Math" panose="02040503050406030204" pitchFamily="18" charset="0"/>
                </a:rPr>
                <a:t>))∗</a:t>
              </a:r>
              <a:r>
                <a:rPr lang="en-US" sz="800" i="0">
                  <a:latin typeface="Cambria Math" panose="02040503050406030204" pitchFamily="18" charset="0"/>
                  <a:ea typeface="Cambria Math" panose="02040503050406030204" pitchFamily="18" charset="0"/>
                </a:rPr>
                <a:t>𝜎 ̂〗_</a:t>
              </a:r>
              <a:r>
                <a:rPr lang="en-US" sz="800" b="0" i="0">
                  <a:latin typeface="Cambria Math" panose="02040503050406030204" pitchFamily="18" charset="0"/>
                </a:rPr>
                <a:t>𝑠^2</a:t>
              </a:r>
              <a:endParaRPr lang="en-US" sz="900"/>
            </a:p>
          </xdr:txBody>
        </xdr:sp>
      </mc:Fallback>
    </mc:AlternateContent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5"/>
  <sheetViews>
    <sheetView zoomScale="160" zoomScaleNormal="160" workbookViewId="0">
      <selection activeCell="E20" sqref="E20"/>
    </sheetView>
  </sheetViews>
  <sheetFormatPr defaultRowHeight="14.4" x14ac:dyDescent="0.3"/>
  <cols>
    <col min="1" max="1" width="8.88671875" customWidth="1"/>
  </cols>
  <sheetData>
    <row r="1" spans="1:3" x14ac:dyDescent="0.3">
      <c r="A1" s="5" t="s">
        <v>0</v>
      </c>
    </row>
    <row r="2" spans="1:3" x14ac:dyDescent="0.3">
      <c r="A2" s="1" t="s">
        <v>1</v>
      </c>
      <c r="C2" t="s">
        <v>2</v>
      </c>
    </row>
    <row r="3" spans="1:3" x14ac:dyDescent="0.3">
      <c r="A3" s="1" t="s">
        <v>38</v>
      </c>
      <c r="C3" t="s">
        <v>39</v>
      </c>
    </row>
    <row r="4" spans="1:3" x14ac:dyDescent="0.3">
      <c r="C4" t="s">
        <v>3</v>
      </c>
    </row>
    <row r="5" spans="1:3" x14ac:dyDescent="0.3">
      <c r="C5" t="s">
        <v>4</v>
      </c>
    </row>
    <row r="6" spans="1:3" x14ac:dyDescent="0.3">
      <c r="C6" t="s">
        <v>5</v>
      </c>
    </row>
    <row r="7" spans="1:3" x14ac:dyDescent="0.3">
      <c r="C7" t="s">
        <v>6</v>
      </c>
    </row>
    <row r="8" spans="1:3" x14ac:dyDescent="0.3">
      <c r="C8" t="s">
        <v>7</v>
      </c>
    </row>
    <row r="9" spans="1:3" x14ac:dyDescent="0.3">
      <c r="C9" t="s">
        <v>8</v>
      </c>
    </row>
    <row r="10" spans="1:3" x14ac:dyDescent="0.3">
      <c r="C10" t="s">
        <v>9</v>
      </c>
    </row>
    <row r="11" spans="1:3" x14ac:dyDescent="0.3">
      <c r="C11" t="s">
        <v>10</v>
      </c>
    </row>
    <row r="12" spans="1:3" x14ac:dyDescent="0.3">
      <c r="C12" t="s">
        <v>46</v>
      </c>
    </row>
    <row r="13" spans="1:3" x14ac:dyDescent="0.3">
      <c r="C13" t="s">
        <v>47</v>
      </c>
    </row>
    <row r="14" spans="1:3" x14ac:dyDescent="0.3">
      <c r="C14" t="s">
        <v>37</v>
      </c>
    </row>
    <row r="15" spans="1:3" x14ac:dyDescent="0.3">
      <c r="C15" t="s">
        <v>11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97"/>
  <sheetViews>
    <sheetView tabSelected="1" zoomScale="85" zoomScaleNormal="85" workbookViewId="0">
      <selection activeCell="A100" sqref="A100"/>
    </sheetView>
  </sheetViews>
  <sheetFormatPr defaultRowHeight="14.4" x14ac:dyDescent="0.3"/>
  <cols>
    <col min="1" max="1" width="17.33203125" customWidth="1"/>
    <col min="2" max="5" width="12.33203125" bestFit="1" customWidth="1"/>
    <col min="6" max="6" width="12.6640625" bestFit="1" customWidth="1"/>
    <col min="7" max="9" width="12.33203125" bestFit="1" customWidth="1"/>
    <col min="10" max="11" width="12.6640625" bestFit="1" customWidth="1"/>
  </cols>
  <sheetData>
    <row r="1" spans="1:11" x14ac:dyDescent="0.3">
      <c r="A1" t="s">
        <v>23</v>
      </c>
      <c r="B1" t="s">
        <v>26</v>
      </c>
    </row>
    <row r="2" spans="1:11" x14ac:dyDescent="0.3">
      <c r="B2" s="15" t="s">
        <v>12</v>
      </c>
      <c r="C2" s="15"/>
      <c r="D2" s="15"/>
      <c r="E2" s="15"/>
      <c r="F2" s="15"/>
      <c r="G2" s="15"/>
      <c r="H2" s="15"/>
      <c r="I2" s="15"/>
      <c r="J2" s="15"/>
      <c r="K2" s="15"/>
    </row>
    <row r="3" spans="1:11" x14ac:dyDescent="0.3">
      <c r="B3" s="16" t="s">
        <v>13</v>
      </c>
      <c r="C3" s="16"/>
      <c r="D3" s="14" t="s">
        <v>41</v>
      </c>
      <c r="E3" s="14"/>
      <c r="F3" s="14"/>
      <c r="G3" s="14"/>
      <c r="H3" s="14" t="s">
        <v>42</v>
      </c>
      <c r="I3" s="14"/>
      <c r="J3" s="14"/>
      <c r="K3" s="14"/>
    </row>
    <row r="4" spans="1:11" x14ac:dyDescent="0.3">
      <c r="B4" s="16"/>
      <c r="C4" s="16"/>
      <c r="D4" s="14" t="s">
        <v>14</v>
      </c>
      <c r="E4" s="14"/>
      <c r="F4" s="14" t="s">
        <v>15</v>
      </c>
      <c r="G4" s="14"/>
      <c r="H4" s="14" t="s">
        <v>14</v>
      </c>
      <c r="I4" s="14"/>
      <c r="J4" s="14" t="s">
        <v>15</v>
      </c>
      <c r="K4" s="14"/>
    </row>
    <row r="5" spans="1:11" x14ac:dyDescent="0.3">
      <c r="B5" s="2" t="s">
        <v>1</v>
      </c>
      <c r="C5" s="2" t="s">
        <v>38</v>
      </c>
      <c r="D5" s="2" t="s">
        <v>1</v>
      </c>
      <c r="E5" s="2" t="s">
        <v>38</v>
      </c>
      <c r="F5" s="2" t="s">
        <v>1</v>
      </c>
      <c r="G5" s="2" t="s">
        <v>38</v>
      </c>
      <c r="H5" s="2" t="s">
        <v>1</v>
      </c>
      <c r="I5" s="2" t="s">
        <v>38</v>
      </c>
      <c r="J5" s="2" t="s">
        <v>1</v>
      </c>
      <c r="K5" s="2" t="s">
        <v>38</v>
      </c>
    </row>
    <row r="6" spans="1:11" x14ac:dyDescent="0.3">
      <c r="B6" s="3">
        <v>1.4477612937000001E-2</v>
      </c>
      <c r="C6" s="3">
        <v>4.1666303759999995E-3</v>
      </c>
      <c r="D6" s="3">
        <v>1.3475994279000002E-2</v>
      </c>
      <c r="E6" s="3">
        <v>4.0444295639999999E-3</v>
      </c>
      <c r="F6" s="3">
        <v>1.9476838229999999E-3</v>
      </c>
      <c r="G6" s="3">
        <v>4.6565905500000005E-4</v>
      </c>
      <c r="H6" s="3">
        <v>1.7077032594000001E-2</v>
      </c>
      <c r="I6" s="3">
        <v>4.4950207650000006E-3</v>
      </c>
      <c r="J6" s="3">
        <v>5.9234426370000006E-4</v>
      </c>
      <c r="K6" s="3">
        <v>1.1905919244000001E-4</v>
      </c>
    </row>
    <row r="7" spans="1:11" x14ac:dyDescent="0.3">
      <c r="B7" s="3">
        <v>1.1520325000000001E-3</v>
      </c>
      <c r="C7" s="3">
        <v>2.1660452000000002E-3</v>
      </c>
      <c r="D7" s="3">
        <v>2.5146427999999999E-3</v>
      </c>
      <c r="E7" s="3">
        <v>2.1575328E-3</v>
      </c>
      <c r="F7" s="9">
        <v>1.1326343999999999E-7</v>
      </c>
      <c r="G7" s="3">
        <v>2.9323625000000003E-4</v>
      </c>
      <c r="H7" s="3">
        <v>8.8219332E-4</v>
      </c>
      <c r="I7" s="3">
        <v>2.2068043999999998E-3</v>
      </c>
      <c r="J7" s="3">
        <v>1.9679931000000001E-4</v>
      </c>
      <c r="K7" s="6">
        <v>4.4291093000000001E-5</v>
      </c>
    </row>
    <row r="8" spans="1:11" x14ac:dyDescent="0.3">
      <c r="B8" s="1" t="s">
        <v>16</v>
      </c>
      <c r="C8" s="1" t="s">
        <v>16</v>
      </c>
      <c r="D8" s="3">
        <v>2.5475635E-2</v>
      </c>
      <c r="E8" s="3">
        <v>4.0523690000000001E-3</v>
      </c>
      <c r="F8" s="1" t="s">
        <v>16</v>
      </c>
      <c r="G8" s="1" t="s">
        <v>16</v>
      </c>
      <c r="H8" s="3">
        <v>3.1937557999999998E-2</v>
      </c>
      <c r="I8" s="3">
        <v>2.1127765E-2</v>
      </c>
      <c r="J8" s="1" t="s">
        <v>16</v>
      </c>
      <c r="K8" s="1" t="s">
        <v>16</v>
      </c>
    </row>
    <row r="9" spans="1:11" x14ac:dyDescent="0.3">
      <c r="B9" s="3">
        <v>1.3993757277000002E-2</v>
      </c>
      <c r="C9" s="3">
        <v>3.5872609770000001E-3</v>
      </c>
      <c r="D9" s="3">
        <v>1.2113747586E-2</v>
      </c>
      <c r="E9" s="3">
        <v>3.2587218090000003E-3</v>
      </c>
      <c r="F9" s="3">
        <v>8.7902382870000005E-4</v>
      </c>
      <c r="G9" s="3">
        <v>2.9935553580000003E-4</v>
      </c>
      <c r="H9" s="3">
        <v>1.2051062034E-2</v>
      </c>
      <c r="I9" s="3">
        <v>3.3585285450000004E-3</v>
      </c>
      <c r="J9" s="3">
        <v>2.220518157E-4</v>
      </c>
      <c r="K9" s="6">
        <v>5.5344393539999996E-5</v>
      </c>
    </row>
    <row r="10" spans="1:11" x14ac:dyDescent="0.3">
      <c r="B10" s="3">
        <v>8.0538030999999996E-3</v>
      </c>
      <c r="C10" s="3">
        <v>2.7732944000000001E-3</v>
      </c>
      <c r="D10" s="3">
        <v>7.0706681999999996E-3</v>
      </c>
      <c r="E10" s="3">
        <v>2.6318867000000002E-3</v>
      </c>
      <c r="F10" s="6">
        <v>4.0647908000000002E-7</v>
      </c>
      <c r="G10" s="3">
        <v>3.6622508999999999E-4</v>
      </c>
      <c r="H10" s="3">
        <v>9.2795547999999992E-3</v>
      </c>
      <c r="I10" s="3">
        <v>2.8211806000000002E-3</v>
      </c>
      <c r="J10" s="10">
        <v>5.2869423000000001E-8</v>
      </c>
      <c r="K10" s="6">
        <v>3.8221739E-5</v>
      </c>
    </row>
    <row r="11" spans="1:11" x14ac:dyDescent="0.3">
      <c r="B11" s="3">
        <f>(1-0.0039)*0.07469532</f>
        <v>7.4404008251999998E-2</v>
      </c>
      <c r="C11" s="3">
        <v>5.0185534000000004E-3</v>
      </c>
      <c r="D11" s="3">
        <f>(1-0.0039)*0.049541167</f>
        <v>4.9347956448699999E-2</v>
      </c>
      <c r="E11" s="3">
        <v>3.9857814999999996E-3</v>
      </c>
      <c r="F11" s="3">
        <f>(1-0.0039)*0.0040278263</f>
        <v>4.0121177774299997E-3</v>
      </c>
      <c r="G11" s="3">
        <v>4.7036031000000002E-4</v>
      </c>
      <c r="H11" s="3">
        <f>(1-0.0039)*0.072130469</f>
        <v>7.1849160170899998E-2</v>
      </c>
      <c r="I11" s="3">
        <v>4.9237782000000003E-3</v>
      </c>
      <c r="J11" s="3">
        <v>2.5554142999999999E-4</v>
      </c>
      <c r="K11" s="6">
        <v>3.9217963000000002E-5</v>
      </c>
    </row>
    <row r="12" spans="1:11" x14ac:dyDescent="0.3">
      <c r="B12" s="3">
        <v>2.2460371E-2</v>
      </c>
      <c r="C12" s="3">
        <v>1.8799805E-3</v>
      </c>
      <c r="D12" s="3">
        <v>1.3961652999999999E-2</v>
      </c>
      <c r="E12" s="3">
        <v>2.2391796000000002E-3</v>
      </c>
      <c r="F12" s="3">
        <v>7.4239635999999998E-3</v>
      </c>
      <c r="G12" s="3">
        <v>4.0880400000000003E-4</v>
      </c>
      <c r="H12" s="3">
        <v>2.1396060000000001E-2</v>
      </c>
      <c r="I12" s="3">
        <v>1.8681540999999999E-3</v>
      </c>
      <c r="J12" s="3">
        <v>7.3635490000000003E-4</v>
      </c>
      <c r="K12" s="6">
        <v>4.0611181000000003E-5</v>
      </c>
    </row>
    <row r="13" spans="1:11" x14ac:dyDescent="0.3"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 x14ac:dyDescent="0.3">
      <c r="A14" t="s">
        <v>24</v>
      </c>
      <c r="B14" t="s">
        <v>25</v>
      </c>
      <c r="C14" s="1"/>
      <c r="D14" s="1"/>
      <c r="E14" s="1"/>
      <c r="F14" s="1"/>
      <c r="G14" s="1"/>
      <c r="H14" s="1"/>
      <c r="I14" s="1"/>
      <c r="J14" s="1"/>
      <c r="K14" s="1"/>
    </row>
    <row r="15" spans="1:11" x14ac:dyDescent="0.3">
      <c r="B15" s="15" t="s">
        <v>17</v>
      </c>
      <c r="C15" s="15"/>
      <c r="D15" s="15"/>
      <c r="E15" s="15"/>
      <c r="F15" s="15"/>
      <c r="G15" s="15"/>
      <c r="H15" s="15"/>
      <c r="I15" s="15"/>
      <c r="J15" s="15"/>
      <c r="K15" s="15"/>
    </row>
    <row r="16" spans="1:11" x14ac:dyDescent="0.3">
      <c r="B16" s="16" t="s">
        <v>13</v>
      </c>
      <c r="C16" s="16"/>
      <c r="D16" s="14" t="s">
        <v>41</v>
      </c>
      <c r="E16" s="14"/>
      <c r="F16" s="14"/>
      <c r="G16" s="14"/>
      <c r="H16" s="14" t="s">
        <v>42</v>
      </c>
      <c r="I16" s="14"/>
      <c r="J16" s="14"/>
      <c r="K16" s="14"/>
    </row>
    <row r="17" spans="1:11" x14ac:dyDescent="0.3">
      <c r="B17" s="16"/>
      <c r="C17" s="16"/>
      <c r="D17" s="14" t="s">
        <v>14</v>
      </c>
      <c r="E17" s="14"/>
      <c r="F17" s="14" t="s">
        <v>15</v>
      </c>
      <c r="G17" s="14"/>
      <c r="H17" s="14" t="s">
        <v>14</v>
      </c>
      <c r="I17" s="14"/>
      <c r="J17" s="14" t="s">
        <v>15</v>
      </c>
      <c r="K17" s="14"/>
    </row>
    <row r="18" spans="1:11" x14ac:dyDescent="0.3">
      <c r="B18" s="2" t="s">
        <v>1</v>
      </c>
      <c r="C18" s="2" t="s">
        <v>38</v>
      </c>
      <c r="D18" s="2" t="s">
        <v>1</v>
      </c>
      <c r="E18" s="2" t="s">
        <v>38</v>
      </c>
      <c r="F18" s="2" t="s">
        <v>1</v>
      </c>
      <c r="G18" s="2" t="s">
        <v>38</v>
      </c>
      <c r="H18" s="2" t="s">
        <v>1</v>
      </c>
      <c r="I18" s="2" t="s">
        <v>38</v>
      </c>
      <c r="J18" s="2" t="s">
        <v>1</v>
      </c>
      <c r="K18" s="2" t="s">
        <v>38</v>
      </c>
    </row>
    <row r="19" spans="1:11" x14ac:dyDescent="0.3">
      <c r="B19" s="3">
        <v>1.5551738391E-2</v>
      </c>
      <c r="C19" s="3">
        <v>5.5770148530000004E-3</v>
      </c>
      <c r="D19" s="3">
        <v>1.2042678438E-2</v>
      </c>
      <c r="E19" s="3">
        <v>4.9983302400000004E-3</v>
      </c>
      <c r="F19" s="3">
        <v>1.8849285480000001E-3</v>
      </c>
      <c r="G19" s="3">
        <v>5.8217037870000009E-4</v>
      </c>
      <c r="H19" s="3">
        <v>1.7932934574000001E-2</v>
      </c>
      <c r="I19" s="3">
        <v>5.5926838620000002E-3</v>
      </c>
      <c r="J19" s="3">
        <v>9.858957372E-3</v>
      </c>
      <c r="K19" s="3">
        <v>1.6483389744E-3</v>
      </c>
    </row>
    <row r="20" spans="1:11" x14ac:dyDescent="0.3">
      <c r="B20" s="3">
        <v>7.3495336999999999E-3</v>
      </c>
      <c r="C20" s="3">
        <v>3.9282370999999998E-3</v>
      </c>
      <c r="D20" s="3">
        <v>8.5237663000000009E-3</v>
      </c>
      <c r="E20" s="3">
        <v>3.7526914E-3</v>
      </c>
      <c r="F20" s="6">
        <v>2.2889654E-9</v>
      </c>
      <c r="G20" s="3">
        <v>4.1841053000000002E-4</v>
      </c>
      <c r="H20" s="3">
        <v>4.6929240999999998E-3</v>
      </c>
      <c r="I20" s="3">
        <v>3.6134880999999998E-3</v>
      </c>
      <c r="J20" s="3">
        <v>1.2992049000000001E-3</v>
      </c>
      <c r="K20" s="3">
        <v>5.4865754000000004E-4</v>
      </c>
    </row>
    <row r="21" spans="1:11" x14ac:dyDescent="0.3">
      <c r="B21" s="1" t="s">
        <v>16</v>
      </c>
      <c r="C21" s="1" t="s">
        <v>16</v>
      </c>
      <c r="D21" s="3">
        <v>4.9196164000000001E-2</v>
      </c>
      <c r="E21" s="3">
        <v>8.1655122000000007E-3</v>
      </c>
      <c r="F21" s="1" t="s">
        <v>16</v>
      </c>
      <c r="G21" s="1" t="s">
        <v>16</v>
      </c>
      <c r="H21" s="3">
        <v>0.80208957000000003</v>
      </c>
      <c r="I21" s="3">
        <v>0.41417910000000002</v>
      </c>
      <c r="J21" s="1" t="s">
        <v>16</v>
      </c>
      <c r="K21" s="1" t="s">
        <v>16</v>
      </c>
    </row>
    <row r="22" spans="1:11" x14ac:dyDescent="0.3">
      <c r="B22" s="3">
        <v>1.6698536439000003E-2</v>
      </c>
      <c r="C22" s="3">
        <v>4.8883834740000003E-3</v>
      </c>
      <c r="D22" s="3">
        <v>1.5991347944999998E-2</v>
      </c>
      <c r="E22" s="3">
        <v>4.6393695180000005E-3</v>
      </c>
      <c r="F22" s="3">
        <v>7.5187293990000006E-4</v>
      </c>
      <c r="G22" s="3">
        <v>4.0420494660000001E-4</v>
      </c>
      <c r="H22" s="3">
        <v>1.3492376805000001E-2</v>
      </c>
      <c r="I22" s="3">
        <v>4.2188988360000006E-3</v>
      </c>
      <c r="J22" s="3">
        <v>1.4799464735999999E-3</v>
      </c>
      <c r="K22" s="3">
        <v>5.0815954229999993E-4</v>
      </c>
    </row>
    <row r="23" spans="1:11" x14ac:dyDescent="0.3">
      <c r="B23" s="6">
        <v>6.5185581000000001E-8</v>
      </c>
      <c r="C23" s="3">
        <v>4.5710773000000003E-3</v>
      </c>
      <c r="D23" s="6">
        <v>1.8897230000000001E-7</v>
      </c>
      <c r="E23" s="3">
        <v>4.3630533999999997E-3</v>
      </c>
      <c r="F23" s="6">
        <v>2.2380742000000001E-8</v>
      </c>
      <c r="G23" s="3">
        <v>5.4272779999999996E-4</v>
      </c>
      <c r="H23" s="3">
        <v>3.0780344000000002E-4</v>
      </c>
      <c r="I23" s="3">
        <v>4.3017645000000002E-3</v>
      </c>
      <c r="J23" s="6">
        <v>5.3061520999999996E-7</v>
      </c>
      <c r="K23" s="3">
        <v>5.7504021999999996E-4</v>
      </c>
    </row>
    <row r="24" spans="1:11" x14ac:dyDescent="0.3">
      <c r="B24" s="3">
        <f>(1-0.0039)*0.091479504</f>
        <v>9.1122733934399999E-2</v>
      </c>
      <c r="C24" s="3">
        <v>7.6578825999999997E-3</v>
      </c>
      <c r="D24" s="3">
        <f>(1-0.0039)*0.061448582</f>
        <v>6.1208932530200003E-2</v>
      </c>
      <c r="E24" s="3">
        <v>6.0147956999999997E-3</v>
      </c>
      <c r="F24" s="3">
        <v>5.5326513000000001E-3</v>
      </c>
      <c r="G24" s="3">
        <v>8.1447875999999999E-4</v>
      </c>
      <c r="H24" s="3">
        <f>(1-0.0039)*0.054154435</f>
        <v>5.3943232703500002E-2</v>
      </c>
      <c r="I24" s="3">
        <v>5.570055E-3</v>
      </c>
      <c r="J24" s="3">
        <v>6.9441036000000003E-3</v>
      </c>
      <c r="K24" s="3">
        <v>7.8544271999999996E-4</v>
      </c>
    </row>
    <row r="25" spans="1:11" x14ac:dyDescent="0.3">
      <c r="B25" s="3">
        <v>6.6437193000000005E-2</v>
      </c>
      <c r="C25" s="3">
        <v>4.4158675000000001E-3</v>
      </c>
      <c r="D25" s="3">
        <v>4.5600544999999999E-2</v>
      </c>
      <c r="E25" s="3">
        <v>4.9335039000000004E-3</v>
      </c>
      <c r="F25" s="3">
        <v>1.4193041E-2</v>
      </c>
      <c r="G25" s="3">
        <v>7.6071996000000005E-4</v>
      </c>
      <c r="H25" s="3">
        <v>6.2368310000000003E-2</v>
      </c>
      <c r="I25" s="3">
        <v>5.8618688000000004E-3</v>
      </c>
      <c r="J25" s="3">
        <v>1.0044434E-2</v>
      </c>
      <c r="K25" s="3">
        <v>5.9449256999999996E-4</v>
      </c>
    </row>
    <row r="26" spans="1:11" x14ac:dyDescent="0.3"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 x14ac:dyDescent="0.3">
      <c r="A27" t="s">
        <v>32</v>
      </c>
      <c r="B27" t="s">
        <v>31</v>
      </c>
      <c r="C27" s="1"/>
      <c r="D27" s="1"/>
      <c r="E27" s="1"/>
      <c r="F27" s="1"/>
      <c r="G27" s="1"/>
      <c r="H27" s="1"/>
      <c r="I27" s="1"/>
      <c r="J27" s="1"/>
      <c r="K27" s="1"/>
    </row>
    <row r="28" spans="1:11" x14ac:dyDescent="0.3">
      <c r="B28" s="15" t="s">
        <v>18</v>
      </c>
      <c r="C28" s="15"/>
      <c r="D28" s="15"/>
      <c r="E28" s="15"/>
      <c r="F28" s="15"/>
      <c r="G28" s="15"/>
      <c r="H28" s="15"/>
      <c r="I28" s="15"/>
      <c r="J28" s="15"/>
      <c r="K28" s="15"/>
    </row>
    <row r="29" spans="1:11" x14ac:dyDescent="0.3">
      <c r="B29" s="16" t="s">
        <v>13</v>
      </c>
      <c r="C29" s="16"/>
      <c r="D29" s="14" t="s">
        <v>41</v>
      </c>
      <c r="E29" s="14"/>
      <c r="F29" s="14"/>
      <c r="G29" s="14"/>
      <c r="H29" s="14" t="s">
        <v>42</v>
      </c>
      <c r="I29" s="14"/>
      <c r="J29" s="14"/>
      <c r="K29" s="14"/>
    </row>
    <row r="30" spans="1:11" x14ac:dyDescent="0.3">
      <c r="B30" s="16"/>
      <c r="C30" s="16"/>
      <c r="D30" s="14" t="s">
        <v>14</v>
      </c>
      <c r="E30" s="14"/>
      <c r="F30" s="14" t="s">
        <v>15</v>
      </c>
      <c r="G30" s="14"/>
      <c r="H30" s="14" t="s">
        <v>14</v>
      </c>
      <c r="I30" s="14"/>
      <c r="J30" s="14" t="s">
        <v>15</v>
      </c>
      <c r="K30" s="14"/>
    </row>
    <row r="31" spans="1:11" x14ac:dyDescent="0.3">
      <c r="B31" s="2" t="s">
        <v>1</v>
      </c>
      <c r="C31" s="2" t="s">
        <v>38</v>
      </c>
      <c r="D31" s="2" t="s">
        <v>1</v>
      </c>
      <c r="E31" s="2" t="s">
        <v>38</v>
      </c>
      <c r="F31" s="2" t="s">
        <v>1</v>
      </c>
      <c r="G31" s="2" t="s">
        <v>38</v>
      </c>
      <c r="H31" s="2" t="s">
        <v>1</v>
      </c>
      <c r="I31" s="2" t="s">
        <v>38</v>
      </c>
      <c r="J31" s="2" t="s">
        <v>1</v>
      </c>
      <c r="K31" s="2" t="s">
        <v>38</v>
      </c>
    </row>
    <row r="32" spans="1:11" x14ac:dyDescent="0.3">
      <c r="B32" s="3">
        <v>3.9322501979999999E-4</v>
      </c>
      <c r="C32" s="6">
        <v>7.9086634200000006E-5</v>
      </c>
      <c r="D32" s="3">
        <v>3.9565912110000001E-4</v>
      </c>
      <c r="E32" s="6">
        <v>7.9538301990000006E-5</v>
      </c>
      <c r="F32" s="6">
        <v>3.05306037E-7</v>
      </c>
      <c r="G32" s="6">
        <v>1.7336765775E-7</v>
      </c>
      <c r="H32" s="3">
        <v>2.239040502E-4</v>
      </c>
      <c r="I32" s="6">
        <v>5.1551702070000004E-5</v>
      </c>
      <c r="J32" s="3">
        <v>1.6788572622000001E-4</v>
      </c>
      <c r="K32" s="6">
        <v>2.5286956470000002E-5</v>
      </c>
    </row>
    <row r="33" spans="1:11" x14ac:dyDescent="0.3">
      <c r="B33" s="6">
        <v>9.6854578999999992E-6</v>
      </c>
      <c r="C33" s="6">
        <v>2.7111436000000001E-5</v>
      </c>
      <c r="D33" s="6">
        <v>1.0782398999999999E-5</v>
      </c>
      <c r="E33" s="6">
        <v>2.7135045E-5</v>
      </c>
      <c r="F33" s="6">
        <v>2.3450758000000001E-7</v>
      </c>
      <c r="G33" s="6">
        <v>8.8815303999999996E-8</v>
      </c>
      <c r="H33" s="6">
        <v>1.1166999E-8</v>
      </c>
      <c r="I33" s="6">
        <v>2.0578486000000001E-5</v>
      </c>
      <c r="J33" s="6">
        <v>2.4919546E-5</v>
      </c>
      <c r="K33" s="6">
        <v>6.5080479999999998E-6</v>
      </c>
    </row>
    <row r="34" spans="1:11" x14ac:dyDescent="0.3">
      <c r="B34" s="1" t="s">
        <v>16</v>
      </c>
      <c r="C34" s="6" t="s">
        <v>16</v>
      </c>
      <c r="D34" s="6">
        <v>9.8817639000000007E-6</v>
      </c>
      <c r="E34" s="6">
        <v>1.2883806999999999E-5</v>
      </c>
      <c r="F34" s="6" t="s">
        <v>16</v>
      </c>
      <c r="G34" s="6" t="s">
        <v>16</v>
      </c>
      <c r="H34" s="3">
        <v>6.0633618E-3</v>
      </c>
      <c r="I34" s="3">
        <v>3.1994462E-3</v>
      </c>
      <c r="J34" s="1" t="s">
        <v>16</v>
      </c>
      <c r="K34" s="6" t="s">
        <v>16</v>
      </c>
    </row>
    <row r="35" spans="1:11" x14ac:dyDescent="0.3">
      <c r="B35" s="3">
        <v>2.4999743459999999E-4</v>
      </c>
      <c r="C35" s="6">
        <v>5.3733318270000004E-5</v>
      </c>
      <c r="D35" s="3">
        <v>2.4855321690000001E-4</v>
      </c>
      <c r="E35" s="6">
        <v>5.369643279E-5</v>
      </c>
      <c r="F35" s="6">
        <v>4.2066996900000001E-7</v>
      </c>
      <c r="G35" s="6">
        <v>1.5028564632000001E-7</v>
      </c>
      <c r="H35" s="3">
        <v>2.0525559990000001E-4</v>
      </c>
      <c r="I35" s="6">
        <v>4.2530396820000004E-5</v>
      </c>
      <c r="J35" s="6">
        <v>2.029786956E-5</v>
      </c>
      <c r="K35" s="6">
        <v>5.935486416E-6</v>
      </c>
    </row>
    <row r="36" spans="1:11" x14ac:dyDescent="0.3">
      <c r="B36" s="6">
        <v>2.6950516999999998E-9</v>
      </c>
      <c r="C36" s="6">
        <v>3.8240922000000002E-5</v>
      </c>
      <c r="D36" s="6">
        <v>9.8035377999999999E-8</v>
      </c>
      <c r="E36" s="6">
        <v>3.8158658999999999E-5</v>
      </c>
      <c r="F36" s="6">
        <v>2.1308672E-7</v>
      </c>
      <c r="G36" s="6">
        <v>8.1339611999999995E-8</v>
      </c>
      <c r="H36" s="6">
        <v>1.1134715E-8</v>
      </c>
      <c r="I36" s="6">
        <v>2.9399399999999998E-5</v>
      </c>
      <c r="J36" s="6">
        <v>2.4272745999999998E-6</v>
      </c>
      <c r="K36" s="6">
        <v>5.1845529000000001E-6</v>
      </c>
    </row>
    <row r="37" spans="1:11" x14ac:dyDescent="0.3">
      <c r="B37" s="6">
        <f>(1-0.0039)*0.000066730794</f>
        <v>6.6470543903399999E-5</v>
      </c>
      <c r="C37" s="6">
        <v>2.1870299E-5</v>
      </c>
      <c r="D37" s="6">
        <f>(1-0.0039)*0.000063773968</f>
        <v>6.3525249524799991E-5</v>
      </c>
      <c r="E37" s="6">
        <v>2.1732101000000001E-5</v>
      </c>
      <c r="F37" s="6">
        <f>(1-0.0039)*0.00000017235357</f>
        <v>1.7168139107700001E-7</v>
      </c>
      <c r="G37" s="1">
        <v>0</v>
      </c>
      <c r="H37" s="6">
        <f>(1-0.0039)*0.000050675602</f>
        <v>5.0477967152199999E-5</v>
      </c>
      <c r="I37" s="6">
        <v>1.7352481000000002E-5</v>
      </c>
      <c r="J37" s="6">
        <v>1.5257794999999999E-5</v>
      </c>
      <c r="K37" s="6">
        <v>4.4198059000000002E-6</v>
      </c>
    </row>
    <row r="38" spans="1:11" x14ac:dyDescent="0.3">
      <c r="B38" s="3">
        <v>4.4525458999999999E-4</v>
      </c>
      <c r="C38" s="6">
        <v>8.5398759999999997E-5</v>
      </c>
      <c r="D38" s="3">
        <v>4.4610502E-4</v>
      </c>
      <c r="E38" s="6">
        <v>8.5562105000000006E-5</v>
      </c>
      <c r="F38" s="6">
        <v>7.3757067999999998E-8</v>
      </c>
      <c r="G38" s="1">
        <v>0</v>
      </c>
      <c r="H38" s="3">
        <v>4.7968571999999998E-4</v>
      </c>
      <c r="I38" s="6">
        <v>8.9214102000000002E-5</v>
      </c>
      <c r="J38" s="6">
        <v>3.5779014999999998E-5</v>
      </c>
      <c r="K38" s="6">
        <v>7.2789375E-6</v>
      </c>
    </row>
    <row r="39" spans="1:11" x14ac:dyDescent="0.3">
      <c r="B39" s="3">
        <v>6.2752266000000001E-4</v>
      </c>
      <c r="C39" s="6">
        <v>3.1259193000000001E-5</v>
      </c>
      <c r="D39" s="3">
        <v>6.2156117000000005E-4</v>
      </c>
      <c r="E39" s="6">
        <v>3.2080080999999999E-5</v>
      </c>
      <c r="F39" s="6">
        <v>5.0083607000000001E-7</v>
      </c>
      <c r="G39" s="13">
        <v>0</v>
      </c>
      <c r="H39" s="3">
        <v>4.464855E-4</v>
      </c>
      <c r="I39" s="6">
        <v>4.0753700999999999E-5</v>
      </c>
      <c r="J39" s="3">
        <v>1.1301193E-4</v>
      </c>
      <c r="K39" s="6">
        <v>5.8242855999999997E-6</v>
      </c>
    </row>
    <row r="40" spans="1:11" x14ac:dyDescent="0.3">
      <c r="B40" s="1"/>
      <c r="C40" s="6"/>
      <c r="D40" s="1"/>
      <c r="E40" s="1"/>
      <c r="F40" s="1"/>
      <c r="G40" s="1"/>
      <c r="H40" s="1"/>
      <c r="I40" s="1"/>
      <c r="J40" s="1"/>
      <c r="K40" s="1"/>
    </row>
    <row r="41" spans="1:11" x14ac:dyDescent="0.3">
      <c r="A41" t="s">
        <v>33</v>
      </c>
      <c r="B41" t="s">
        <v>27</v>
      </c>
      <c r="C41" s="1"/>
      <c r="D41" s="1"/>
      <c r="E41" s="1"/>
      <c r="F41" s="1"/>
      <c r="G41" s="1"/>
      <c r="H41" s="1"/>
      <c r="I41" s="1"/>
      <c r="J41" s="1"/>
      <c r="K41" s="1"/>
    </row>
    <row r="42" spans="1:11" x14ac:dyDescent="0.3">
      <c r="B42" s="15" t="s">
        <v>19</v>
      </c>
      <c r="C42" s="15"/>
      <c r="D42" s="15"/>
      <c r="E42" s="15"/>
      <c r="F42" s="15"/>
      <c r="G42" s="15"/>
      <c r="H42" s="15"/>
      <c r="I42" s="15"/>
      <c r="J42" s="15"/>
      <c r="K42" s="15"/>
    </row>
    <row r="43" spans="1:11" x14ac:dyDescent="0.3">
      <c r="B43" s="16" t="s">
        <v>13</v>
      </c>
      <c r="C43" s="16"/>
      <c r="D43" s="14" t="s">
        <v>41</v>
      </c>
      <c r="E43" s="14"/>
      <c r="F43" s="14"/>
      <c r="G43" s="14"/>
      <c r="H43" s="14" t="s">
        <v>42</v>
      </c>
      <c r="I43" s="14"/>
      <c r="J43" s="14"/>
      <c r="K43" s="14"/>
    </row>
    <row r="44" spans="1:11" x14ac:dyDescent="0.3">
      <c r="B44" s="16"/>
      <c r="C44" s="16"/>
      <c r="D44" s="14" t="s">
        <v>14</v>
      </c>
      <c r="E44" s="14"/>
      <c r="F44" s="14" t="s">
        <v>15</v>
      </c>
      <c r="G44" s="14"/>
      <c r="H44" s="14" t="s">
        <v>14</v>
      </c>
      <c r="I44" s="14"/>
      <c r="J44" s="14" t="s">
        <v>15</v>
      </c>
      <c r="K44" s="14"/>
    </row>
    <row r="45" spans="1:11" x14ac:dyDescent="0.3">
      <c r="B45" s="2" t="s">
        <v>1</v>
      </c>
      <c r="C45" s="2" t="s">
        <v>38</v>
      </c>
      <c r="D45" s="2" t="s">
        <v>1</v>
      </c>
      <c r="E45" s="2" t="s">
        <v>38</v>
      </c>
      <c r="F45" s="2" t="s">
        <v>1</v>
      </c>
      <c r="G45" s="2" t="s">
        <v>38</v>
      </c>
      <c r="H45" s="2" t="s">
        <v>1</v>
      </c>
      <c r="I45" s="2" t="s">
        <v>38</v>
      </c>
      <c r="J45" s="2" t="s">
        <v>1</v>
      </c>
      <c r="K45" s="2" t="s">
        <v>38</v>
      </c>
    </row>
    <row r="46" spans="1:11" x14ac:dyDescent="0.3">
      <c r="B46" s="4">
        <v>1817.3264448000002</v>
      </c>
      <c r="C46" s="4">
        <v>434.95633980000002</v>
      </c>
      <c r="D46" s="4">
        <v>1818.0035631000001</v>
      </c>
      <c r="E46" s="4">
        <v>435.16474019999998</v>
      </c>
      <c r="F46" s="3">
        <v>3.2053059390000006E-2</v>
      </c>
      <c r="G46" s="3">
        <v>8.7183946829999994E-3</v>
      </c>
      <c r="H46" s="4">
        <v>1162.2513000000001</v>
      </c>
      <c r="I46" s="4">
        <v>306.60000000000002</v>
      </c>
      <c r="J46" s="4">
        <v>579.37800000000004</v>
      </c>
      <c r="K46" s="4">
        <v>88.35</v>
      </c>
    </row>
    <row r="47" spans="1:11" x14ac:dyDescent="0.3">
      <c r="B47" s="4">
        <v>835.49324999999999</v>
      </c>
      <c r="C47" s="4">
        <v>206.08816999999999</v>
      </c>
      <c r="D47" s="4">
        <v>836.98558000000003</v>
      </c>
      <c r="E47" s="4">
        <v>206.17075</v>
      </c>
      <c r="F47" s="3">
        <v>1.6298884E-3</v>
      </c>
      <c r="G47" s="3">
        <v>5.5442546000000004E-3</v>
      </c>
      <c r="H47" s="4">
        <v>705.69</v>
      </c>
      <c r="I47" s="4">
        <v>179.76</v>
      </c>
      <c r="J47" s="4">
        <v>74.05</v>
      </c>
      <c r="K47" s="4">
        <v>22.91</v>
      </c>
    </row>
    <row r="48" spans="1:11" x14ac:dyDescent="0.3">
      <c r="B48" s="4" t="s">
        <v>16</v>
      </c>
      <c r="C48" s="4" t="s">
        <v>16</v>
      </c>
      <c r="D48" s="4">
        <v>11.222305</v>
      </c>
      <c r="E48" s="4">
        <v>62.114735000000003</v>
      </c>
      <c r="F48" s="3" t="s">
        <v>16</v>
      </c>
      <c r="G48" s="3" t="s">
        <v>16</v>
      </c>
      <c r="H48" s="4">
        <v>14586.92</v>
      </c>
      <c r="I48" s="4">
        <v>7861.07</v>
      </c>
      <c r="J48" s="6" t="s">
        <v>16</v>
      </c>
      <c r="K48" s="4" t="s">
        <v>16</v>
      </c>
    </row>
    <row r="49" spans="1:11" x14ac:dyDescent="0.3">
      <c r="B49" s="4">
        <v>807.92629740000007</v>
      </c>
      <c r="C49" s="4">
        <v>243.07267800000002</v>
      </c>
      <c r="D49" s="4">
        <v>806.24064780000003</v>
      </c>
      <c r="E49" s="4">
        <v>242.94629820000003</v>
      </c>
      <c r="F49" s="3">
        <v>2.1941172960000001E-2</v>
      </c>
      <c r="G49" s="3">
        <v>6.3717549389999996E-3</v>
      </c>
      <c r="H49" s="4">
        <v>738.00239999999997</v>
      </c>
      <c r="I49" s="4">
        <v>223.15</v>
      </c>
      <c r="J49" s="4">
        <v>80.465100000000007</v>
      </c>
      <c r="K49" s="4">
        <v>23.81</v>
      </c>
    </row>
    <row r="50" spans="1:11" x14ac:dyDescent="0.3">
      <c r="B50" s="6">
        <v>1.8994717E-6</v>
      </c>
      <c r="C50" s="4">
        <v>212.72591</v>
      </c>
      <c r="D50" s="6">
        <v>1.3808534E-7</v>
      </c>
      <c r="E50" s="4">
        <v>212.64527000000001</v>
      </c>
      <c r="F50" s="6">
        <v>8.4629480999999997E-7</v>
      </c>
      <c r="G50" s="3">
        <v>7.5300167999999999E-3</v>
      </c>
      <c r="H50" s="7">
        <v>1.57E-6</v>
      </c>
      <c r="I50" s="4">
        <v>181.3</v>
      </c>
      <c r="J50" s="4">
        <v>12.63</v>
      </c>
      <c r="K50" s="4">
        <v>19.899000000000001</v>
      </c>
    </row>
    <row r="51" spans="1:11" x14ac:dyDescent="0.3">
      <c r="B51" s="4">
        <f>(1-0.0039)*45.074448</f>
        <v>44.898657652799997</v>
      </c>
      <c r="C51" s="4">
        <v>115.18711999999999</v>
      </c>
      <c r="D51" s="4">
        <f>(1-0.0039)*43.896602</f>
        <v>43.725405252199998</v>
      </c>
      <c r="E51" s="4">
        <v>115.1529</v>
      </c>
      <c r="F51" s="3">
        <f>(1-0.0039)*0.030992508</f>
        <v>3.0871637218799999E-2</v>
      </c>
      <c r="G51" s="3">
        <v>6.1824972000000004E-3</v>
      </c>
      <c r="H51" s="4">
        <f>(1-0.0039)*40.02</f>
        <v>39.863922000000002</v>
      </c>
      <c r="I51" s="4">
        <v>102.88</v>
      </c>
      <c r="J51" s="4">
        <v>47.93</v>
      </c>
      <c r="K51" s="4">
        <v>15.98</v>
      </c>
    </row>
    <row r="52" spans="1:11" x14ac:dyDescent="0.3">
      <c r="B52" s="4">
        <v>2411.5297999999998</v>
      </c>
      <c r="C52" s="4">
        <v>444.09019999999998</v>
      </c>
      <c r="D52" s="4">
        <v>2411.2755000000002</v>
      </c>
      <c r="E52" s="4">
        <v>444.07632999999998</v>
      </c>
      <c r="F52" s="6">
        <v>6.8842379000000004E-9</v>
      </c>
      <c r="G52" s="3">
        <v>1.1381218E-3</v>
      </c>
      <c r="H52" s="4">
        <v>2110.5</v>
      </c>
      <c r="I52" s="4">
        <v>402.86</v>
      </c>
      <c r="J52" s="4">
        <v>93.66</v>
      </c>
      <c r="K52" s="4">
        <v>20.52</v>
      </c>
    </row>
    <row r="53" spans="1:11" x14ac:dyDescent="0.3">
      <c r="B53" s="4">
        <v>4216.3949000000002</v>
      </c>
      <c r="C53" s="4">
        <v>201.71986000000001</v>
      </c>
      <c r="D53" s="4">
        <v>4208.4795999999997</v>
      </c>
      <c r="E53" s="4">
        <v>206.07196999999999</v>
      </c>
      <c r="F53" s="3">
        <v>0.14890891000000001</v>
      </c>
      <c r="G53" s="3">
        <v>7.6561633000000002E-3</v>
      </c>
      <c r="H53" s="4">
        <v>3723.76</v>
      </c>
      <c r="I53" s="4">
        <v>199.5</v>
      </c>
      <c r="J53" s="4">
        <v>424.64</v>
      </c>
      <c r="K53" s="4">
        <v>21.83</v>
      </c>
    </row>
    <row r="54" spans="1:11" x14ac:dyDescent="0.3"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1:11" x14ac:dyDescent="0.3">
      <c r="A55" t="s">
        <v>34</v>
      </c>
      <c r="B55" t="s">
        <v>28</v>
      </c>
      <c r="C55" s="1"/>
      <c r="D55" s="1"/>
      <c r="E55" s="1"/>
      <c r="F55" s="1"/>
      <c r="G55" s="1"/>
      <c r="H55" s="1"/>
      <c r="I55" s="1"/>
      <c r="J55" s="1"/>
      <c r="K55" s="1"/>
    </row>
    <row r="56" spans="1:11" x14ac:dyDescent="0.3">
      <c r="B56" s="15" t="s">
        <v>20</v>
      </c>
      <c r="C56" s="15"/>
      <c r="D56" s="15"/>
      <c r="E56" s="15"/>
      <c r="F56" s="15"/>
      <c r="G56" s="15"/>
      <c r="H56" s="15"/>
      <c r="I56" s="15"/>
      <c r="J56" s="15"/>
      <c r="K56" s="15"/>
    </row>
    <row r="57" spans="1:11" x14ac:dyDescent="0.3">
      <c r="B57" s="16" t="s">
        <v>13</v>
      </c>
      <c r="C57" s="16"/>
      <c r="D57" s="14" t="s">
        <v>41</v>
      </c>
      <c r="E57" s="14"/>
      <c r="F57" s="14"/>
      <c r="G57" s="14"/>
      <c r="H57" s="14" t="s">
        <v>42</v>
      </c>
      <c r="I57" s="14"/>
      <c r="J57" s="14"/>
      <c r="K57" s="14"/>
    </row>
    <row r="58" spans="1:11" x14ac:dyDescent="0.3">
      <c r="B58" s="16"/>
      <c r="C58" s="16"/>
      <c r="D58" s="14" t="s">
        <v>14</v>
      </c>
      <c r="E58" s="14"/>
      <c r="F58" s="14" t="s">
        <v>15</v>
      </c>
      <c r="G58" s="14"/>
      <c r="H58" s="14" t="s">
        <v>14</v>
      </c>
      <c r="I58" s="14"/>
      <c r="J58" s="14" t="s">
        <v>15</v>
      </c>
      <c r="K58" s="14"/>
    </row>
    <row r="59" spans="1:11" x14ac:dyDescent="0.3">
      <c r="B59" s="2" t="s">
        <v>1</v>
      </c>
      <c r="C59" s="2" t="s">
        <v>38</v>
      </c>
      <c r="D59" s="2" t="s">
        <v>1</v>
      </c>
      <c r="E59" s="2" t="s">
        <v>38</v>
      </c>
      <c r="F59" s="2" t="s">
        <v>1</v>
      </c>
      <c r="G59" s="2" t="s">
        <v>38</v>
      </c>
      <c r="H59" s="2" t="s">
        <v>1</v>
      </c>
      <c r="I59" s="2" t="s">
        <v>38</v>
      </c>
      <c r="J59" s="2" t="s">
        <v>1</v>
      </c>
      <c r="K59" s="2" t="s">
        <v>38</v>
      </c>
    </row>
    <row r="60" spans="1:11" x14ac:dyDescent="0.3">
      <c r="B60" s="3">
        <v>9.5464091099999995E-2</v>
      </c>
      <c r="C60" s="3">
        <v>2.7092181930000001E-2</v>
      </c>
      <c r="D60" s="3">
        <v>9.9949038630000001E-2</v>
      </c>
      <c r="E60" s="3">
        <v>2.7932622240000003E-2</v>
      </c>
      <c r="F60" s="3">
        <v>1.0469731401E-3</v>
      </c>
      <c r="G60" s="3">
        <v>2.9674694399999999E-4</v>
      </c>
      <c r="H60" s="3">
        <v>9.4409699999999999E-2</v>
      </c>
      <c r="I60" s="3">
        <v>2.54004E-2</v>
      </c>
      <c r="J60" s="3">
        <v>2.7449999999999999E-2</v>
      </c>
      <c r="K60" s="3">
        <v>4.6793099999999999E-3</v>
      </c>
    </row>
    <row r="61" spans="1:11" x14ac:dyDescent="0.3">
      <c r="B61" s="3">
        <v>4.9331558999999997E-2</v>
      </c>
      <c r="C61" s="3">
        <v>1.8738036E-2</v>
      </c>
      <c r="D61" s="3">
        <v>5.1798469E-2</v>
      </c>
      <c r="E61" s="3">
        <v>1.8736692999999999E-2</v>
      </c>
      <c r="F61" s="6">
        <v>4.2716848000000002E-5</v>
      </c>
      <c r="G61" s="3">
        <v>1.8252920999999999E-4</v>
      </c>
      <c r="H61" s="3">
        <v>5.9670000000000001E-2</v>
      </c>
      <c r="I61" s="3">
        <v>1.7384899999999998E-2</v>
      </c>
      <c r="J61" s="3">
        <v>3.3300000000000001E-3</v>
      </c>
      <c r="K61" s="3">
        <v>1.6662000000000001E-3</v>
      </c>
    </row>
    <row r="62" spans="1:11" x14ac:dyDescent="0.3">
      <c r="B62" s="3" t="s">
        <v>16</v>
      </c>
      <c r="C62" s="3" t="s">
        <v>16</v>
      </c>
      <c r="D62" s="3">
        <v>3.4934065E-2</v>
      </c>
      <c r="E62" s="3">
        <v>1.4760021E-2</v>
      </c>
      <c r="F62" s="1" t="s">
        <v>16</v>
      </c>
      <c r="G62" s="3" t="s">
        <v>16</v>
      </c>
      <c r="H62" s="3">
        <v>4.4029999999999996</v>
      </c>
      <c r="I62" s="3">
        <v>2.3189470000000001</v>
      </c>
      <c r="J62" s="3" t="s">
        <v>16</v>
      </c>
      <c r="K62" s="3" t="s">
        <v>16</v>
      </c>
    </row>
    <row r="63" spans="1:11" x14ac:dyDescent="0.3">
      <c r="B63" s="3">
        <v>3.5572217100000005E-2</v>
      </c>
      <c r="C63" s="3">
        <v>1.4891771949000002E-2</v>
      </c>
      <c r="D63" s="3">
        <v>3.3429589050000007E-2</v>
      </c>
      <c r="E63" s="3">
        <v>1.4457059474999999E-2</v>
      </c>
      <c r="F63" s="3">
        <v>4.6362984119999997E-4</v>
      </c>
      <c r="G63" s="3">
        <v>2.1555875610000002E-4</v>
      </c>
      <c r="H63" s="3">
        <v>1.74582E-2</v>
      </c>
      <c r="I63" s="3">
        <v>1.0832319E-2</v>
      </c>
      <c r="J63" s="3">
        <v>5.5997999999999994E-3</v>
      </c>
      <c r="K63" s="3">
        <v>1.6853751000000001E-3</v>
      </c>
    </row>
    <row r="64" spans="1:11" x14ac:dyDescent="0.3">
      <c r="B64" s="3">
        <v>1.4223861000000001E-2</v>
      </c>
      <c r="C64" s="3">
        <v>2.1566735E-2</v>
      </c>
      <c r="D64" s="3">
        <v>1.5447260000000001E-2</v>
      </c>
      <c r="E64" s="3">
        <v>2.1218672000000001E-2</v>
      </c>
      <c r="F64" s="6">
        <v>4.0577369999999999E-7</v>
      </c>
      <c r="G64" s="3">
        <v>2.5759310000000001E-4</v>
      </c>
      <c r="H64" s="3">
        <v>3.8000000000000003E-8</v>
      </c>
      <c r="I64" s="3">
        <v>0.18425</v>
      </c>
      <c r="J64" s="3">
        <v>3.0030000000000001E-7</v>
      </c>
      <c r="K64" s="3">
        <v>1.9172499999999999E-3</v>
      </c>
    </row>
    <row r="65" spans="1:11" x14ac:dyDescent="0.3">
      <c r="B65" s="3">
        <f>(1-0.0039)*0.044213654</f>
        <v>4.4041220749399999E-2</v>
      </c>
      <c r="C65" s="3">
        <v>1.5219564E-2</v>
      </c>
      <c r="D65" s="3">
        <f>(1-0.0039)*0.036114423</f>
        <v>3.5973576750299996E-2</v>
      </c>
      <c r="E65" s="3">
        <v>1.4412568000000001E-2</v>
      </c>
      <c r="F65" s="3">
        <f>(1-0.0039)*0.0021808856</f>
        <v>2.1723801461599997E-3</v>
      </c>
      <c r="G65" s="3">
        <v>3.2477762999999997E-4</v>
      </c>
      <c r="H65" s="3">
        <f>(1-0.0039)*0.01428</f>
        <v>1.4224308E-2</v>
      </c>
      <c r="I65" s="3">
        <v>0.12154</v>
      </c>
      <c r="J65" s="3">
        <v>1.422E-2</v>
      </c>
      <c r="K65" s="3">
        <v>1.9908999999999999E-3</v>
      </c>
    </row>
    <row r="66" spans="1:11" x14ac:dyDescent="0.3">
      <c r="B66" s="3">
        <v>0.18646945000000001</v>
      </c>
      <c r="C66" s="3">
        <v>3.6447833999999998E-2</v>
      </c>
      <c r="D66" s="3">
        <v>0.18613468</v>
      </c>
      <c r="E66" s="3">
        <v>3.6298431999999999E-2</v>
      </c>
      <c r="F66" s="6">
        <v>2.3346771E-9</v>
      </c>
      <c r="G66" s="6">
        <v>4.9039404999999997E-5</v>
      </c>
      <c r="H66" s="3">
        <v>0.19059999999999999</v>
      </c>
      <c r="I66" s="3">
        <v>3.6548999999999998E-2</v>
      </c>
      <c r="J66" s="3">
        <v>1.7500000000000002E-2</v>
      </c>
      <c r="K66" s="3">
        <v>3.3670000000000002E-3</v>
      </c>
    </row>
    <row r="67" spans="1:11" x14ac:dyDescent="0.3">
      <c r="B67" s="3">
        <v>0.43963458999999999</v>
      </c>
      <c r="C67" s="3">
        <v>2.1721977E-2</v>
      </c>
      <c r="D67" s="3">
        <v>0.41565888000000001</v>
      </c>
      <c r="E67" s="3">
        <v>2.2311824000000001E-2</v>
      </c>
      <c r="F67" s="3">
        <v>5.7502367000000004E-3</v>
      </c>
      <c r="G67" s="3">
        <v>3.1607755999999999E-4</v>
      </c>
      <c r="H67" s="3">
        <v>0.38190000000000002</v>
      </c>
      <c r="I67" s="3">
        <v>0.30703999999999998</v>
      </c>
      <c r="J67" s="3">
        <v>3.0720000000000001E-2</v>
      </c>
      <c r="K67" s="3">
        <v>1.766297E-3</v>
      </c>
    </row>
    <row r="68" spans="1:11" x14ac:dyDescent="0.3">
      <c r="B68" s="1"/>
      <c r="C68" s="1"/>
      <c r="D68" s="1"/>
      <c r="E68" s="1"/>
      <c r="F68" s="1"/>
      <c r="G68" s="1"/>
      <c r="H68" s="1"/>
      <c r="I68" s="3"/>
      <c r="J68" s="1"/>
      <c r="K68" s="1"/>
    </row>
    <row r="69" spans="1:11" x14ac:dyDescent="0.3">
      <c r="A69" t="s">
        <v>35</v>
      </c>
      <c r="B69" t="s">
        <v>29</v>
      </c>
      <c r="C69" s="1"/>
      <c r="D69" s="1"/>
      <c r="E69" s="1"/>
      <c r="F69" s="1"/>
      <c r="G69" s="1"/>
      <c r="H69" s="1"/>
      <c r="I69" s="1"/>
      <c r="J69" s="1"/>
      <c r="K69" s="1"/>
    </row>
    <row r="70" spans="1:11" x14ac:dyDescent="0.3">
      <c r="B70" s="15" t="s">
        <v>21</v>
      </c>
      <c r="C70" s="15"/>
      <c r="D70" s="15"/>
      <c r="E70" s="15"/>
      <c r="F70" s="15"/>
      <c r="G70" s="15"/>
      <c r="H70" s="15"/>
      <c r="I70" s="15"/>
      <c r="J70" s="15"/>
      <c r="K70" s="15"/>
    </row>
    <row r="71" spans="1:11" x14ac:dyDescent="0.3">
      <c r="B71" s="16" t="s">
        <v>13</v>
      </c>
      <c r="C71" s="16"/>
      <c r="D71" s="14" t="s">
        <v>41</v>
      </c>
      <c r="E71" s="14"/>
      <c r="F71" s="14"/>
      <c r="G71" s="14"/>
      <c r="H71" s="14" t="s">
        <v>42</v>
      </c>
      <c r="I71" s="14"/>
      <c r="J71" s="14"/>
      <c r="K71" s="14"/>
    </row>
    <row r="72" spans="1:11" x14ac:dyDescent="0.3">
      <c r="B72" s="16"/>
      <c r="C72" s="16"/>
      <c r="D72" s="14" t="s">
        <v>14</v>
      </c>
      <c r="E72" s="14"/>
      <c r="F72" s="14" t="s">
        <v>15</v>
      </c>
      <c r="G72" s="14"/>
      <c r="H72" s="14" t="s">
        <v>14</v>
      </c>
      <c r="I72" s="14"/>
      <c r="J72" s="14" t="s">
        <v>40</v>
      </c>
      <c r="K72" s="14"/>
    </row>
    <row r="73" spans="1:11" x14ac:dyDescent="0.3">
      <c r="B73" s="2" t="s">
        <v>1</v>
      </c>
      <c r="C73" s="2" t="s">
        <v>38</v>
      </c>
      <c r="D73" s="2" t="s">
        <v>1</v>
      </c>
      <c r="E73" s="2" t="s">
        <v>38</v>
      </c>
      <c r="F73" s="2" t="s">
        <v>1</v>
      </c>
      <c r="G73" s="2" t="s">
        <v>38</v>
      </c>
      <c r="H73" s="2" t="s">
        <v>1</v>
      </c>
      <c r="I73" s="2" t="s">
        <v>38</v>
      </c>
      <c r="J73" s="2" t="s">
        <v>1</v>
      </c>
      <c r="K73" s="2" t="s">
        <v>38</v>
      </c>
    </row>
    <row r="74" spans="1:11" x14ac:dyDescent="0.3">
      <c r="B74" s="3">
        <v>1.7648834759999999E-2</v>
      </c>
      <c r="C74" s="3">
        <v>9.0230620500000008E-3</v>
      </c>
      <c r="D74" s="3">
        <v>1.7648825244000001E-2</v>
      </c>
      <c r="E74" s="3">
        <v>9.0593494860000002E-3</v>
      </c>
      <c r="F74" s="6">
        <v>1.3339761576000001E-6</v>
      </c>
      <c r="G74" s="3">
        <v>1.2581600628000001E-3</v>
      </c>
      <c r="H74" s="3">
        <v>1.6762800000000001E-2</v>
      </c>
      <c r="I74" s="3">
        <v>8.9302170000000007E-3</v>
      </c>
      <c r="J74" s="3" t="s">
        <v>16</v>
      </c>
      <c r="K74" s="3" t="s">
        <v>16</v>
      </c>
    </row>
    <row r="75" spans="1:11" x14ac:dyDescent="0.3">
      <c r="B75" s="6">
        <v>2.9755036E-7</v>
      </c>
      <c r="C75" s="6">
        <v>1.3404798000000001E-2</v>
      </c>
      <c r="D75" s="6">
        <v>1.9632217000000001E-7</v>
      </c>
      <c r="E75" s="3">
        <v>1.3404757E-2</v>
      </c>
      <c r="F75" s="6">
        <v>7.7428076999999996E-7</v>
      </c>
      <c r="G75" s="3">
        <v>3.9163031999999998E-4</v>
      </c>
      <c r="H75" s="7">
        <v>2.4999999999999999E-8</v>
      </c>
      <c r="I75" s="3">
        <v>1.36632E-2</v>
      </c>
      <c r="J75" s="3" t="s">
        <v>16</v>
      </c>
      <c r="K75" s="3" t="s">
        <v>16</v>
      </c>
    </row>
    <row r="76" spans="1:11" x14ac:dyDescent="0.3">
      <c r="B76" s="6" t="s">
        <v>16</v>
      </c>
      <c r="C76" s="6" t="s">
        <v>16</v>
      </c>
      <c r="D76" s="6">
        <v>4.6694955999999997E-7</v>
      </c>
      <c r="E76" s="3">
        <v>1.0441334E-2</v>
      </c>
      <c r="F76" s="6" t="s">
        <v>16</v>
      </c>
      <c r="G76" s="3" t="s">
        <v>16</v>
      </c>
      <c r="H76" s="7">
        <v>1.11E-8</v>
      </c>
      <c r="I76" s="3">
        <v>7.1210969999999998E-3</v>
      </c>
      <c r="J76" s="3" t="s">
        <v>16</v>
      </c>
      <c r="K76" s="3" t="s">
        <v>16</v>
      </c>
    </row>
    <row r="77" spans="1:11" x14ac:dyDescent="0.3">
      <c r="B77" s="3">
        <v>5.8511642250000002E-3</v>
      </c>
      <c r="C77" s="3">
        <v>7.686623664E-3</v>
      </c>
      <c r="D77" s="3">
        <v>5.8511748390000003E-3</v>
      </c>
      <c r="E77" s="3">
        <v>7.6900419209999992E-3</v>
      </c>
      <c r="F77" s="6">
        <v>3.625508709E-6</v>
      </c>
      <c r="G77" s="3">
        <v>1.5598071795000002E-3</v>
      </c>
      <c r="H77" s="3">
        <v>6.5331E-3</v>
      </c>
      <c r="I77" s="3">
        <v>7.9732002000000007E-3</v>
      </c>
      <c r="J77" s="3" t="s">
        <v>16</v>
      </c>
      <c r="K77" s="8" t="s">
        <v>16</v>
      </c>
    </row>
    <row r="78" spans="1:11" x14ac:dyDescent="0.3">
      <c r="B78" s="6">
        <v>2.5348512999999999E-7</v>
      </c>
      <c r="C78" s="3">
        <v>2.2388831000000001E-2</v>
      </c>
      <c r="D78" s="6">
        <v>1.6727720000000001E-7</v>
      </c>
      <c r="E78" s="3">
        <v>2.2388973999999999E-2</v>
      </c>
      <c r="F78" s="6">
        <v>9.739643899999999E-7</v>
      </c>
      <c r="G78" s="3">
        <v>3.8798358999999998E-4</v>
      </c>
      <c r="H78" s="7">
        <v>2.6000000000000001E-8</v>
      </c>
      <c r="I78" s="3">
        <v>2.285276E-2</v>
      </c>
      <c r="J78" s="3" t="s">
        <v>16</v>
      </c>
      <c r="K78" s="3" t="s">
        <v>16</v>
      </c>
    </row>
    <row r="79" spans="1:11" x14ac:dyDescent="0.3">
      <c r="B79" s="6">
        <f>(1-0.0039)*0.00000068902598</f>
        <v>6.8633877867799996E-7</v>
      </c>
      <c r="C79" s="3">
        <v>1.4614515E-2</v>
      </c>
      <c r="D79" s="6">
        <f>(1-0.0039)*0.00000045465466</f>
        <v>4.5288150682599998E-7</v>
      </c>
      <c r="E79" s="3">
        <v>1.4618258E-2</v>
      </c>
      <c r="F79" s="6">
        <f>(1-0.0039)*0.000001386341</f>
        <v>1.3809342701000001E-6</v>
      </c>
      <c r="G79" s="3">
        <v>2.3064814999999999E-4</v>
      </c>
      <c r="H79" s="7">
        <f>(1-0.0039)*0.0000000675</f>
        <v>6.7236750000000002E-8</v>
      </c>
      <c r="I79" s="3">
        <v>1.4644768000000001E-2</v>
      </c>
      <c r="J79" s="3" t="s">
        <v>16</v>
      </c>
      <c r="K79" s="3" t="s">
        <v>16</v>
      </c>
    </row>
    <row r="80" spans="1:11" x14ac:dyDescent="0.3">
      <c r="B80" s="3">
        <v>0.15191623000000001</v>
      </c>
      <c r="C80" s="3">
        <v>2.8781093000000001E-2</v>
      </c>
      <c r="D80" s="3">
        <v>0.15191621</v>
      </c>
      <c r="E80" s="3">
        <v>2.8782147000000001E-2</v>
      </c>
      <c r="F80" s="6">
        <v>2.5393498999999999E-7</v>
      </c>
      <c r="G80" s="3">
        <v>1.5914869E-4</v>
      </c>
      <c r="H80" s="3">
        <v>0.15126000000000001</v>
      </c>
      <c r="I80" s="3">
        <v>2.8707386000000001E-2</v>
      </c>
      <c r="J80" s="3" t="s">
        <v>16</v>
      </c>
      <c r="K80" s="3" t="s">
        <v>16</v>
      </c>
    </row>
    <row r="81" spans="1:11" x14ac:dyDescent="0.3">
      <c r="B81" s="3">
        <v>0.62972486999999999</v>
      </c>
      <c r="C81" s="3">
        <v>2.7039988000000001E-2</v>
      </c>
      <c r="D81" s="3">
        <v>0.62972488999999998</v>
      </c>
      <c r="E81" s="3">
        <v>2.8131837999999999E-2</v>
      </c>
      <c r="F81" s="6">
        <v>1.3838076E-6</v>
      </c>
      <c r="G81" s="3">
        <v>1.0455324E-4</v>
      </c>
      <c r="H81" s="3">
        <v>0.62816000000000005</v>
      </c>
      <c r="I81" s="3">
        <v>2.72045E-2</v>
      </c>
      <c r="J81" s="3" t="s">
        <v>16</v>
      </c>
      <c r="K81" s="3" t="s">
        <v>16</v>
      </c>
    </row>
    <row r="82" spans="1:11" x14ac:dyDescent="0.3">
      <c r="A82" s="12" t="s">
        <v>44</v>
      </c>
      <c r="B82" s="11"/>
      <c r="C82" s="3"/>
      <c r="D82" s="3"/>
      <c r="E82" s="3"/>
      <c r="F82" s="6"/>
      <c r="G82" s="3"/>
      <c r="H82" s="3"/>
      <c r="I82" s="3"/>
      <c r="J82" s="3"/>
      <c r="K82" s="3"/>
    </row>
    <row r="83" spans="1:11" x14ac:dyDescent="0.3">
      <c r="B83" s="12"/>
      <c r="C83" s="1"/>
      <c r="D83" s="1"/>
      <c r="E83" s="1"/>
      <c r="F83" s="1"/>
      <c r="G83" s="1"/>
      <c r="H83" s="1"/>
      <c r="I83" s="1"/>
      <c r="J83" s="1"/>
      <c r="K83" s="1"/>
    </row>
    <row r="84" spans="1:11" x14ac:dyDescent="0.3">
      <c r="A84" t="s">
        <v>36</v>
      </c>
      <c r="B84" t="s">
        <v>30</v>
      </c>
      <c r="C84" s="1"/>
      <c r="D84" s="1"/>
      <c r="E84" s="1"/>
      <c r="F84" s="1"/>
      <c r="G84" s="1"/>
      <c r="H84" s="1"/>
      <c r="I84" s="1"/>
      <c r="J84" s="1"/>
      <c r="K84" s="1"/>
    </row>
    <row r="85" spans="1:11" x14ac:dyDescent="0.3">
      <c r="B85" s="15" t="s">
        <v>22</v>
      </c>
      <c r="C85" s="15"/>
      <c r="D85" s="15"/>
      <c r="E85" s="15"/>
      <c r="F85" s="15"/>
      <c r="G85" s="15"/>
      <c r="H85" s="15"/>
      <c r="I85" s="15"/>
      <c r="J85" s="15"/>
      <c r="K85" s="15"/>
    </row>
    <row r="86" spans="1:11" x14ac:dyDescent="0.3">
      <c r="B86" s="16" t="s">
        <v>13</v>
      </c>
      <c r="C86" s="16"/>
      <c r="D86" s="14" t="s">
        <v>41</v>
      </c>
      <c r="E86" s="14"/>
      <c r="F86" s="14"/>
      <c r="G86" s="14"/>
      <c r="H86" s="14" t="s">
        <v>43</v>
      </c>
      <c r="I86" s="14"/>
      <c r="J86" s="14"/>
      <c r="K86" s="14"/>
    </row>
    <row r="87" spans="1:11" x14ac:dyDescent="0.3">
      <c r="B87" s="16"/>
      <c r="C87" s="16"/>
      <c r="D87" s="14" t="s">
        <v>14</v>
      </c>
      <c r="E87" s="14"/>
      <c r="F87" s="14" t="s">
        <v>15</v>
      </c>
      <c r="G87" s="14"/>
      <c r="H87" s="14" t="s">
        <v>14</v>
      </c>
      <c r="I87" s="14"/>
      <c r="J87" s="14" t="s">
        <v>15</v>
      </c>
      <c r="K87" s="14"/>
    </row>
    <row r="88" spans="1:11" x14ac:dyDescent="0.3">
      <c r="B88" s="2" t="s">
        <v>1</v>
      </c>
      <c r="C88" s="2" t="s">
        <v>38</v>
      </c>
      <c r="D88" s="2" t="s">
        <v>1</v>
      </c>
      <c r="E88" s="2" t="s">
        <v>38</v>
      </c>
      <c r="F88" s="2" t="s">
        <v>1</v>
      </c>
      <c r="G88" s="2" t="s">
        <v>38</v>
      </c>
      <c r="H88" s="2" t="s">
        <v>1</v>
      </c>
      <c r="I88" s="2" t="s">
        <v>38</v>
      </c>
      <c r="J88" s="2" t="s">
        <v>1</v>
      </c>
      <c r="K88" s="2" t="s">
        <v>38</v>
      </c>
    </row>
    <row r="89" spans="1:11" x14ac:dyDescent="0.3">
      <c r="B89" s="3">
        <v>9.1722989160000004E-2</v>
      </c>
      <c r="C89" s="3">
        <v>1.4144326566000001E-2</v>
      </c>
      <c r="D89" s="3">
        <v>9.1350849509999998E-2</v>
      </c>
      <c r="E89" s="3">
        <v>1.4119603998E-2</v>
      </c>
      <c r="F89" s="6">
        <v>9.0687582479999988E-6</v>
      </c>
      <c r="G89" s="6">
        <v>3.9482030400000006E-6</v>
      </c>
      <c r="H89" s="3" t="s">
        <v>16</v>
      </c>
      <c r="I89" s="3" t="s">
        <v>16</v>
      </c>
      <c r="J89" s="3" t="s">
        <v>16</v>
      </c>
      <c r="K89" s="3" t="s">
        <v>16</v>
      </c>
    </row>
    <row r="90" spans="1:11" x14ac:dyDescent="0.3">
      <c r="B90" s="3">
        <v>1.5660110000000001E-2</v>
      </c>
      <c r="C90" s="3">
        <v>4.1121761E-3</v>
      </c>
      <c r="D90" s="3">
        <v>1.55874E-2</v>
      </c>
      <c r="E90" s="3">
        <v>4.1122218000000004E-3</v>
      </c>
      <c r="F90" s="6">
        <v>1.5394301E-7</v>
      </c>
      <c r="G90" s="6">
        <v>5.1995809999999998E-6</v>
      </c>
      <c r="H90" s="3" t="s">
        <v>16</v>
      </c>
      <c r="I90" s="3" t="s">
        <v>16</v>
      </c>
      <c r="J90" s="3" t="s">
        <v>16</v>
      </c>
      <c r="K90" s="3" t="s">
        <v>16</v>
      </c>
    </row>
    <row r="91" spans="1:11" x14ac:dyDescent="0.3">
      <c r="B91" s="3" t="s">
        <v>16</v>
      </c>
      <c r="C91" s="3" t="s">
        <v>16</v>
      </c>
      <c r="D91" s="3">
        <v>1.6830634E-3</v>
      </c>
      <c r="E91" s="3">
        <v>1.4247756999999999E-3</v>
      </c>
      <c r="F91" s="6" t="s">
        <v>16</v>
      </c>
      <c r="G91" s="6" t="s">
        <v>16</v>
      </c>
      <c r="H91" s="3" t="s">
        <v>16</v>
      </c>
      <c r="I91" s="3" t="s">
        <v>16</v>
      </c>
      <c r="J91" s="3" t="s">
        <v>16</v>
      </c>
      <c r="K91" s="3" t="s">
        <v>16</v>
      </c>
    </row>
    <row r="92" spans="1:11" x14ac:dyDescent="0.3">
      <c r="B92" s="3">
        <v>9.2397459450000007E-3</v>
      </c>
      <c r="C92" s="3">
        <v>3.5092259340000001E-3</v>
      </c>
      <c r="D92" s="3">
        <v>9.2734684530000003E-3</v>
      </c>
      <c r="E92" s="3">
        <v>3.5228113050000003E-3</v>
      </c>
      <c r="F92" s="6">
        <v>3.5951420550000003E-6</v>
      </c>
      <c r="G92" s="6">
        <v>3.5964312900000002E-6</v>
      </c>
      <c r="H92" s="3" t="s">
        <v>16</v>
      </c>
      <c r="I92" s="8" t="s">
        <v>16</v>
      </c>
      <c r="J92" s="3" t="s">
        <v>16</v>
      </c>
      <c r="K92" s="8" t="s">
        <v>16</v>
      </c>
    </row>
    <row r="93" spans="1:11" x14ac:dyDescent="0.3">
      <c r="B93" s="3">
        <v>8.7449342000000003E-3</v>
      </c>
      <c r="C93" s="3">
        <v>3.5911998000000001E-3</v>
      </c>
      <c r="D93" s="3">
        <v>8.8556004000000001E-3</v>
      </c>
      <c r="E93" s="3">
        <v>3.5969685E-3</v>
      </c>
      <c r="F93" s="6">
        <v>2.7279426999999997E-7</v>
      </c>
      <c r="G93" s="6">
        <v>6.7204882999999998E-6</v>
      </c>
      <c r="H93" s="3" t="s">
        <v>16</v>
      </c>
      <c r="I93" s="3" t="s">
        <v>16</v>
      </c>
      <c r="J93" s="3" t="s">
        <v>16</v>
      </c>
      <c r="K93" s="3" t="s">
        <v>16</v>
      </c>
    </row>
    <row r="94" spans="1:11" x14ac:dyDescent="0.3">
      <c r="B94" s="3">
        <f>(1-0.0039)*0.0051222102</f>
        <v>5.1022335802199999E-3</v>
      </c>
      <c r="C94" s="3">
        <v>1.9582096E-3</v>
      </c>
      <c r="D94" s="3">
        <f>(1-0.0039)*0.0050851416</f>
        <v>5.0653095477600002E-3</v>
      </c>
      <c r="E94" s="3">
        <v>1.9574893999999999E-3</v>
      </c>
      <c r="F94" s="6">
        <f>(1-0.0039)*0.00001354622</f>
        <v>1.3493389742E-5</v>
      </c>
      <c r="G94" s="6">
        <v>5.3245115000000002E-6</v>
      </c>
      <c r="H94" s="3" t="s">
        <v>16</v>
      </c>
      <c r="I94" s="3" t="s">
        <v>16</v>
      </c>
      <c r="J94" s="3" t="s">
        <v>16</v>
      </c>
      <c r="K94" s="3" t="s">
        <v>16</v>
      </c>
    </row>
    <row r="95" spans="1:11" x14ac:dyDescent="0.3">
      <c r="B95" s="3">
        <v>5.2306652000000002E-2</v>
      </c>
      <c r="C95" s="3">
        <v>9.3902729999999993E-3</v>
      </c>
      <c r="D95" s="3">
        <v>5.2542209999999999E-2</v>
      </c>
      <c r="E95" s="3">
        <v>9.4299536000000007E-3</v>
      </c>
      <c r="F95" s="6">
        <v>3.6134886000000001E-9</v>
      </c>
      <c r="G95" s="6">
        <v>1.2475198E-6</v>
      </c>
      <c r="H95" s="3" t="s">
        <v>16</v>
      </c>
      <c r="I95" s="3" t="s">
        <v>16</v>
      </c>
      <c r="J95" s="3" t="s">
        <v>16</v>
      </c>
      <c r="K95" s="3" t="s">
        <v>16</v>
      </c>
    </row>
    <row r="96" spans="1:11" x14ac:dyDescent="0.3">
      <c r="B96" s="3">
        <v>5.6211624000000002E-2</v>
      </c>
      <c r="C96" s="3">
        <v>2.8679157999999998E-3</v>
      </c>
      <c r="D96" s="3">
        <v>5.4899523999999998E-2</v>
      </c>
      <c r="E96" s="3">
        <v>2.9657826999999999E-3</v>
      </c>
      <c r="F96" s="3">
        <v>1.9827061000000001E-4</v>
      </c>
      <c r="G96" s="6">
        <v>8.8109708E-6</v>
      </c>
      <c r="H96" s="3" t="s">
        <v>16</v>
      </c>
      <c r="I96" s="3" t="s">
        <v>16</v>
      </c>
      <c r="J96" s="3" t="s">
        <v>16</v>
      </c>
      <c r="K96" s="3" t="s">
        <v>16</v>
      </c>
    </row>
    <row r="97" spans="1:1" x14ac:dyDescent="0.3">
      <c r="A97" s="12" t="s">
        <v>45</v>
      </c>
    </row>
  </sheetData>
  <mergeCells count="56">
    <mergeCell ref="B2:K2"/>
    <mergeCell ref="B3:C4"/>
    <mergeCell ref="D3:G3"/>
    <mergeCell ref="H3:K3"/>
    <mergeCell ref="D4:E4"/>
    <mergeCell ref="F4:G4"/>
    <mergeCell ref="H4:I4"/>
    <mergeCell ref="J4:K4"/>
    <mergeCell ref="B15:K15"/>
    <mergeCell ref="B16:C17"/>
    <mergeCell ref="D16:G16"/>
    <mergeCell ref="H16:K16"/>
    <mergeCell ref="D17:E17"/>
    <mergeCell ref="F17:G17"/>
    <mergeCell ref="H17:I17"/>
    <mergeCell ref="J17:K17"/>
    <mergeCell ref="B28:K28"/>
    <mergeCell ref="B29:C30"/>
    <mergeCell ref="D29:G29"/>
    <mergeCell ref="H29:K29"/>
    <mergeCell ref="D30:E30"/>
    <mergeCell ref="F30:G30"/>
    <mergeCell ref="H30:I30"/>
    <mergeCell ref="J30:K30"/>
    <mergeCell ref="J44:K44"/>
    <mergeCell ref="B57:C58"/>
    <mergeCell ref="D57:G57"/>
    <mergeCell ref="D58:E58"/>
    <mergeCell ref="F58:G58"/>
    <mergeCell ref="H44:I44"/>
    <mergeCell ref="B43:C44"/>
    <mergeCell ref="D43:G43"/>
    <mergeCell ref="D44:E44"/>
    <mergeCell ref="F44:G44"/>
    <mergeCell ref="B70:K70"/>
    <mergeCell ref="H86:K86"/>
    <mergeCell ref="H43:K43"/>
    <mergeCell ref="B42:K42"/>
    <mergeCell ref="H57:K57"/>
    <mergeCell ref="H58:I58"/>
    <mergeCell ref="J58:K58"/>
    <mergeCell ref="B56:K56"/>
    <mergeCell ref="B86:C87"/>
    <mergeCell ref="D86:G86"/>
    <mergeCell ref="D87:E87"/>
    <mergeCell ref="F87:G87"/>
    <mergeCell ref="B71:C72"/>
    <mergeCell ref="D71:G71"/>
    <mergeCell ref="D72:E72"/>
    <mergeCell ref="F72:G72"/>
    <mergeCell ref="H87:I87"/>
    <mergeCell ref="J87:K87"/>
    <mergeCell ref="B85:K85"/>
    <mergeCell ref="H71:K71"/>
    <mergeCell ref="H72:I72"/>
    <mergeCell ref="J72:K72"/>
  </mergeCells>
  <pageMargins left="0.7" right="0.7" top="0.75" bottom="0.75" header="0.3" footer="0.3"/>
  <pageSetup paperSize="9" orientation="portrait" horizontalDpi="300" verticalDpi="3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AF577DD6E8D684CAFF1362865632EC1" ma:contentTypeVersion="11" ma:contentTypeDescription="Opret et nyt dokument." ma:contentTypeScope="" ma:versionID="cb16ecaad02ec24081e9303ee93b3481">
  <xsd:schema xmlns:xsd="http://www.w3.org/2001/XMLSchema" xmlns:xs="http://www.w3.org/2001/XMLSchema" xmlns:p="http://schemas.microsoft.com/office/2006/metadata/properties" xmlns:ns3="3b7cc9eb-1f2c-44c2-aef1-68ff51cd8f88" targetNamespace="http://schemas.microsoft.com/office/2006/metadata/properties" ma:root="true" ma:fieldsID="c4234dee7951c770097e879fdc213e1b" ns3:_="">
    <xsd:import namespace="3b7cc9eb-1f2c-44c2-aef1-68ff51cd8f88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7cc9eb-1f2c-44c2-aef1-68ff51cd8f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D701BA7-D612-46DE-A484-3140F2C750C7}">
  <ds:schemaRefs>
    <ds:schemaRef ds:uri="http://purl.org/dc/elements/1.1/"/>
    <ds:schemaRef ds:uri="http://purl.org/dc/terms/"/>
    <ds:schemaRef ds:uri="http://www.w3.org/XML/1998/namespace"/>
    <ds:schemaRef ds:uri="http://schemas.microsoft.com/office/infopath/2007/PartnerControls"/>
    <ds:schemaRef ds:uri="3b7cc9eb-1f2c-44c2-aef1-68ff51cd8f88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3A5D121E-7D5B-4A33-B638-26D1308016A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461DDFB-78D6-467D-9DDA-F3BE1B432CE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b7cc9eb-1f2c-44c2-aef1-68ff51cd8f8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Abbreviations</vt:lpstr>
      <vt:lpstr>Tables </vt:lpstr>
    </vt:vector>
  </TitlesOfParts>
  <Company>Aarhus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Raffo</dc:creator>
  <cp:lastModifiedBy>Miguel Angel Raffo Busco</cp:lastModifiedBy>
  <dcterms:created xsi:type="dcterms:W3CDTF">2023-09-08T14:55:06Z</dcterms:created>
  <dcterms:modified xsi:type="dcterms:W3CDTF">2024-08-20T17:06:12Z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0x0101000AF577DD6E8D684CAFF1362865632EC1</vt:lpwstr>
  </property>
</Properties>
</file>