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barcelona-my.sharepoint.com/personal/ddominguezcarretero_ub_edu/Documents/Escritorio/doctorat UB/2. Chromitites/Paper LA-ICP-MS chromites/1st round of revisions/"/>
    </mc:Choice>
  </mc:AlternateContent>
  <xr:revisionPtr revIDLastSave="56" documentId="8_{45D72099-5F82-4381-B7AF-8218E4F471D7}" xr6:coauthVersionLast="47" xr6:coauthVersionMax="47" xr10:uidLastSave="{8D7E3D24-8EE6-4DD1-94DD-ADE17FA0BCC6}"/>
  <bookViews>
    <workbookView xWindow="-25080" yWindow="4395" windowWidth="21600" windowHeight="11295" xr2:uid="{DED33550-3D52-40D9-9E48-057DC729E10E}"/>
  </bookViews>
  <sheets>
    <sheet name="First page" sheetId="5" r:id="rId1"/>
    <sheet name="Methodology" sheetId="4" r:id="rId2"/>
    <sheet name="Cr-spinel trace elements" sheetId="3" r:id="rId3"/>
    <sheet name="Standard_Sta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2" l="1"/>
  <c r="M47" i="2"/>
  <c r="N47" i="2"/>
  <c r="O47" i="2"/>
  <c r="P47" i="2"/>
  <c r="Q47" i="2"/>
  <c r="R47" i="2"/>
  <c r="S47" i="2"/>
  <c r="B48" i="2"/>
  <c r="C48" i="2"/>
  <c r="D48" i="2"/>
  <c r="E48" i="2"/>
  <c r="F48" i="2"/>
  <c r="G48" i="2"/>
  <c r="H48" i="2"/>
  <c r="I48" i="2"/>
  <c r="L48" i="2"/>
  <c r="M48" i="2"/>
  <c r="N48" i="2"/>
  <c r="O48" i="2"/>
  <c r="P48" i="2"/>
  <c r="Q48" i="2"/>
  <c r="R48" i="2"/>
  <c r="S48" i="2"/>
  <c r="B49" i="2"/>
  <c r="C49" i="2"/>
  <c r="D49" i="2"/>
  <c r="E49" i="2"/>
  <c r="F49" i="2"/>
  <c r="G49" i="2"/>
  <c r="H49" i="2"/>
  <c r="I49" i="2"/>
  <c r="L49" i="2"/>
  <c r="M49" i="2"/>
  <c r="N49" i="2"/>
  <c r="O49" i="2"/>
  <c r="P49" i="2"/>
  <c r="Q49" i="2"/>
  <c r="R49" i="2"/>
  <c r="S49" i="2"/>
  <c r="S62" i="2" s="1"/>
  <c r="B50" i="2"/>
  <c r="B57" i="2" s="1"/>
  <c r="B58" i="2" s="1"/>
  <c r="C50" i="2"/>
  <c r="C57" i="2" s="1"/>
  <c r="C58" i="2" s="1"/>
  <c r="D50" i="2"/>
  <c r="E50" i="2"/>
  <c r="E53" i="2" s="1"/>
  <c r="F50" i="2"/>
  <c r="F57" i="2" s="1"/>
  <c r="F58" i="2" s="1"/>
  <c r="G50" i="2"/>
  <c r="G57" i="2" s="1"/>
  <c r="G58" i="2" s="1"/>
  <c r="H50" i="2"/>
  <c r="H57" i="2" s="1"/>
  <c r="H58" i="2" s="1"/>
  <c r="I50" i="2"/>
  <c r="I57" i="2" s="1"/>
  <c r="I58" i="2" s="1"/>
  <c r="L50" i="2"/>
  <c r="M50" i="2"/>
  <c r="N50" i="2"/>
  <c r="O50" i="2"/>
  <c r="P50" i="2"/>
  <c r="Q50" i="2"/>
  <c r="R50" i="2"/>
  <c r="S50" i="2"/>
  <c r="B51" i="2"/>
  <c r="C51" i="2"/>
  <c r="D51" i="2"/>
  <c r="E51" i="2"/>
  <c r="F51" i="2"/>
  <c r="G51" i="2"/>
  <c r="H51" i="2"/>
  <c r="I51" i="2"/>
  <c r="L51" i="2"/>
  <c r="L52" i="2" s="1"/>
  <c r="M51" i="2"/>
  <c r="M52" i="2" s="1"/>
  <c r="N51" i="2"/>
  <c r="N52" i="2" s="1"/>
  <c r="O51" i="2"/>
  <c r="O52" i="2" s="1"/>
  <c r="P51" i="2"/>
  <c r="P52" i="2" s="1"/>
  <c r="Q51" i="2"/>
  <c r="Q52" i="2" s="1"/>
  <c r="R51" i="2"/>
  <c r="S51" i="2"/>
  <c r="B52" i="2"/>
  <c r="C52" i="2"/>
  <c r="D52" i="2"/>
  <c r="D53" i="2" s="1"/>
  <c r="E52" i="2"/>
  <c r="F52" i="2"/>
  <c r="G52" i="2"/>
  <c r="H52" i="2"/>
  <c r="H53" i="2" s="1"/>
  <c r="I52" i="2"/>
  <c r="I53" i="2" s="1"/>
  <c r="R52" i="2"/>
  <c r="S52" i="2"/>
  <c r="B53" i="2"/>
  <c r="C53" i="2"/>
  <c r="D57" i="2"/>
  <c r="E57" i="2"/>
  <c r="D58" i="2"/>
  <c r="E58" i="2"/>
  <c r="L60" i="2"/>
  <c r="M60" i="2"/>
  <c r="N60" i="2"/>
  <c r="N61" i="2" s="1"/>
  <c r="O60" i="2"/>
  <c r="P60" i="2"/>
  <c r="Q60" i="2"/>
  <c r="R60" i="2"/>
  <c r="S60" i="2"/>
  <c r="L61" i="2"/>
  <c r="M61" i="2"/>
  <c r="O61" i="2"/>
  <c r="P61" i="2"/>
  <c r="Q61" i="2"/>
  <c r="R61" i="2"/>
  <c r="S61" i="2"/>
  <c r="L62" i="2"/>
  <c r="M62" i="2"/>
  <c r="N62" i="2"/>
  <c r="O62" i="2"/>
  <c r="P62" i="2"/>
  <c r="Q62" i="2"/>
  <c r="R62" i="2"/>
  <c r="G53" i="2" l="1"/>
  <c r="F53" i="2"/>
</calcChain>
</file>

<file path=xl/sharedStrings.xml><?xml version="1.0" encoding="utf-8"?>
<sst xmlns="http://schemas.openxmlformats.org/spreadsheetml/2006/main" count="1242" uniqueCount="398">
  <si>
    <t>(c) Ratio between values analyzed at GEMOC (Australia) and at LEI (Mexico). Ratios similar to 0 indicates good reproducibility and ratios near to ±1 indicates non-good reproducibility.</t>
  </si>
  <si>
    <t>(b) Deviation between values analyzed at GEMOC (Australia) and at LEI (Mexico).</t>
  </si>
  <si>
    <t>(a) Difference between values analyzed at GEMOC (Australia) and at LEI (Mexico). All values determined by laser ablation ICP-MS.</t>
  </si>
  <si>
    <t>Note: Al of the NIST612 glass was used as internal standard</t>
  </si>
  <si>
    <r>
      <t>Ratio publ. value &amp; this study</t>
    </r>
    <r>
      <rPr>
        <vertAlign val="superscript"/>
        <sz val="13"/>
        <color theme="1"/>
        <rFont val="Aptos Narrow"/>
        <family val="2"/>
        <scheme val="minor"/>
      </rPr>
      <t>c</t>
    </r>
  </si>
  <si>
    <r>
      <t>Dev. publ. value &amp; this study</t>
    </r>
    <r>
      <rPr>
        <vertAlign val="superscript"/>
        <sz val="13"/>
        <color theme="1"/>
        <rFont val="Aptos Narrow"/>
        <family val="2"/>
        <scheme val="minor"/>
      </rPr>
      <t>b</t>
    </r>
  </si>
  <si>
    <t>(b) Deviation between values by Jochum et al. (2006) and analyzed values.</t>
  </si>
  <si>
    <r>
      <t>Diff. publ. value &amp; this study</t>
    </r>
    <r>
      <rPr>
        <vertAlign val="superscript"/>
        <sz val="13"/>
        <color theme="1"/>
        <rFont val="Aptos Narrow"/>
        <family val="2"/>
        <scheme val="minor"/>
      </rPr>
      <t>a</t>
    </r>
  </si>
  <si>
    <t>(a) Difference between values published by Jochum et al. (2006) and analyzed values. All values determined by laser ablation ICP-MS.</t>
  </si>
  <si>
    <t>Comparison of analized values from GEMOC and from LEI</t>
  </si>
  <si>
    <t>Rel. Dev. (%)</t>
  </si>
  <si>
    <t>Std. Dev.</t>
  </si>
  <si>
    <t>Jochum et al. 2006 (LA-ICP-MS)</t>
  </si>
  <si>
    <t>Mean</t>
  </si>
  <si>
    <t>Comparison of preferred published value and analyzed value</t>
  </si>
  <si>
    <t xml:space="preserve">GEMOC (Australia) </t>
  </si>
  <si>
    <t>Std. dev.</t>
  </si>
  <si>
    <t>Median</t>
  </si>
  <si>
    <t>Maximum</t>
  </si>
  <si>
    <t>Minimum</t>
  </si>
  <si>
    <t>GOR132-44</t>
  </si>
  <si>
    <t>G15-28-43</t>
  </si>
  <si>
    <t>GOR132-43</t>
  </si>
  <si>
    <t>G15-28-42</t>
  </si>
  <si>
    <t>GOR132-42</t>
  </si>
  <si>
    <t>G15-28-41</t>
  </si>
  <si>
    <t>GOR132-41</t>
  </si>
  <si>
    <t>G15-28-40</t>
  </si>
  <si>
    <t>GOR132-40</t>
  </si>
  <si>
    <t>G15-28-39</t>
  </si>
  <si>
    <t>GOR132-39</t>
  </si>
  <si>
    <t>G15-28-38</t>
  </si>
  <si>
    <t>GOR132-38</t>
  </si>
  <si>
    <t>G15-28-37</t>
  </si>
  <si>
    <t>GOR132-37</t>
  </si>
  <si>
    <t>G15-28-36</t>
  </si>
  <si>
    <t>GOR132-36</t>
  </si>
  <si>
    <t>G15-28-35</t>
  </si>
  <si>
    <t>GOR132-35</t>
  </si>
  <si>
    <t>G15-28-34</t>
  </si>
  <si>
    <t>GOR132-34</t>
  </si>
  <si>
    <t>G15-28-33</t>
  </si>
  <si>
    <t>GOR132-33</t>
  </si>
  <si>
    <t>G15-28-32</t>
  </si>
  <si>
    <t>GOR132-32</t>
  </si>
  <si>
    <t>G15-28-31</t>
  </si>
  <si>
    <t>GOR132-31</t>
  </si>
  <si>
    <t>G15-28-30</t>
  </si>
  <si>
    <t>GOR132-30</t>
  </si>
  <si>
    <t>G15-28-29</t>
  </si>
  <si>
    <t>GOR132-29</t>
  </si>
  <si>
    <t>G15-28-28</t>
  </si>
  <si>
    <t>GOR132-28</t>
  </si>
  <si>
    <t>G15-28-27</t>
  </si>
  <si>
    <t>GOR132-27</t>
  </si>
  <si>
    <t>G15-28-26</t>
  </si>
  <si>
    <t>GOR132-26</t>
  </si>
  <si>
    <t>G15-28-25</t>
  </si>
  <si>
    <t>GOR132-25</t>
  </si>
  <si>
    <t>G15-28-24</t>
  </si>
  <si>
    <t>GOR132-24</t>
  </si>
  <si>
    <t>G15-28-23</t>
  </si>
  <si>
    <t>GOR132-23</t>
  </si>
  <si>
    <t>G15-28-22</t>
  </si>
  <si>
    <t>GOR132-22</t>
  </si>
  <si>
    <t>G15-28-21</t>
  </si>
  <si>
    <t>GOR132-21</t>
  </si>
  <si>
    <t>G15-28-20</t>
  </si>
  <si>
    <t>GOR132-20</t>
  </si>
  <si>
    <t>G15-28-19</t>
  </si>
  <si>
    <t>GOR132-19</t>
  </si>
  <si>
    <t>G15-28-18</t>
  </si>
  <si>
    <t>GOR132-18</t>
  </si>
  <si>
    <t>G15-28-17</t>
  </si>
  <si>
    <t>GOR132-17</t>
  </si>
  <si>
    <t>G15-28-16</t>
  </si>
  <si>
    <t>GOR132-16</t>
  </si>
  <si>
    <t>G15-28-15</t>
  </si>
  <si>
    <t>GOR132-15</t>
  </si>
  <si>
    <t>G15-28-14</t>
  </si>
  <si>
    <t>GOR132-14</t>
  </si>
  <si>
    <t>G15-28-13</t>
  </si>
  <si>
    <t>GOR132-13</t>
  </si>
  <si>
    <t>G15-28-12</t>
  </si>
  <si>
    <t>GOR132-12</t>
  </si>
  <si>
    <t>G15-28-11</t>
  </si>
  <si>
    <t>GOR132-11</t>
  </si>
  <si>
    <t>G15-28-10</t>
  </si>
  <si>
    <t>GOR132-10</t>
  </si>
  <si>
    <t>G15-28-9</t>
  </si>
  <si>
    <t>GOR132-9</t>
  </si>
  <si>
    <t>G15-28-8</t>
  </si>
  <si>
    <t>GOR132-8</t>
  </si>
  <si>
    <t>G15-28-7</t>
  </si>
  <si>
    <t>GOR132-7</t>
  </si>
  <si>
    <t>G15-28-6</t>
  </si>
  <si>
    <t>GOR132-6</t>
  </si>
  <si>
    <t>G15-28-5</t>
  </si>
  <si>
    <t>GOR132-5</t>
  </si>
  <si>
    <t>G15-28-4</t>
  </si>
  <si>
    <t>GOR132-4</t>
  </si>
  <si>
    <t>G15-28-3</t>
  </si>
  <si>
    <t>GOR132-3</t>
  </si>
  <si>
    <t>G15-28-2</t>
  </si>
  <si>
    <t>GOR132-2</t>
  </si>
  <si>
    <t>G15-28-1</t>
  </si>
  <si>
    <t>GOR132-1</t>
  </si>
  <si>
    <r>
      <t>71</t>
    </r>
    <r>
      <rPr>
        <b/>
        <sz val="13"/>
        <color indexed="8"/>
        <rFont val="Aptos Narrow"/>
        <family val="2"/>
        <scheme val="minor"/>
      </rPr>
      <t>Ga</t>
    </r>
  </si>
  <si>
    <r>
      <t>66</t>
    </r>
    <r>
      <rPr>
        <b/>
        <sz val="13"/>
        <color indexed="8"/>
        <rFont val="Aptos Narrow"/>
        <family val="2"/>
        <scheme val="minor"/>
      </rPr>
      <t>Zn</t>
    </r>
  </si>
  <si>
    <r>
      <t>60</t>
    </r>
    <r>
      <rPr>
        <b/>
        <sz val="13"/>
        <color indexed="8"/>
        <rFont val="Aptos Narrow"/>
        <family val="2"/>
        <scheme val="minor"/>
      </rPr>
      <t>Ni</t>
    </r>
  </si>
  <si>
    <r>
      <t>59</t>
    </r>
    <r>
      <rPr>
        <b/>
        <sz val="13"/>
        <color indexed="8"/>
        <rFont val="Aptos Narrow"/>
        <family val="2"/>
        <scheme val="minor"/>
      </rPr>
      <t>Co</t>
    </r>
  </si>
  <si>
    <r>
      <t>55</t>
    </r>
    <r>
      <rPr>
        <b/>
        <sz val="13"/>
        <color indexed="8"/>
        <rFont val="Aptos Narrow"/>
        <family val="2"/>
        <scheme val="minor"/>
      </rPr>
      <t>Mn</t>
    </r>
  </si>
  <si>
    <r>
      <t>51</t>
    </r>
    <r>
      <rPr>
        <b/>
        <sz val="13"/>
        <color indexed="8"/>
        <rFont val="Aptos Narrow"/>
        <family val="2"/>
        <scheme val="minor"/>
      </rPr>
      <t>V</t>
    </r>
  </si>
  <si>
    <r>
      <t>47</t>
    </r>
    <r>
      <rPr>
        <b/>
        <sz val="13"/>
        <color indexed="8"/>
        <rFont val="Aptos Narrow"/>
        <family val="2"/>
        <scheme val="minor"/>
      </rPr>
      <t>Ti</t>
    </r>
  </si>
  <si>
    <r>
      <t>45</t>
    </r>
    <r>
      <rPr>
        <b/>
        <sz val="13"/>
        <color indexed="8"/>
        <rFont val="Aptos Narrow"/>
        <family val="2"/>
        <scheme val="minor"/>
      </rPr>
      <t>Sc (ppm)</t>
    </r>
  </si>
  <si>
    <t>LEI (Mexico)</t>
  </si>
  <si>
    <r>
      <rPr>
        <b/>
        <vertAlign val="superscript"/>
        <sz val="13"/>
        <rFont val="Aptos Narrow"/>
        <family val="2"/>
        <scheme val="minor"/>
      </rPr>
      <t>71</t>
    </r>
    <r>
      <rPr>
        <b/>
        <sz val="13"/>
        <rFont val="Aptos Narrow"/>
        <family val="2"/>
        <scheme val="minor"/>
      </rPr>
      <t>Ga</t>
    </r>
  </si>
  <si>
    <r>
      <t>66</t>
    </r>
    <r>
      <rPr>
        <b/>
        <sz val="13"/>
        <rFont val="Aptos Narrow"/>
        <family val="2"/>
        <scheme val="minor"/>
      </rPr>
      <t>Zn</t>
    </r>
  </si>
  <si>
    <r>
      <t>60</t>
    </r>
    <r>
      <rPr>
        <b/>
        <sz val="13"/>
        <rFont val="Aptos Narrow"/>
        <family val="2"/>
        <scheme val="minor"/>
      </rPr>
      <t>Ni</t>
    </r>
  </si>
  <si>
    <r>
      <t>59</t>
    </r>
    <r>
      <rPr>
        <b/>
        <sz val="13"/>
        <rFont val="Aptos Narrow"/>
        <family val="2"/>
        <scheme val="minor"/>
      </rPr>
      <t>Co</t>
    </r>
  </si>
  <si>
    <r>
      <t>55</t>
    </r>
    <r>
      <rPr>
        <b/>
        <sz val="13"/>
        <rFont val="Aptos Narrow"/>
        <family val="2"/>
        <scheme val="minor"/>
      </rPr>
      <t>Mn</t>
    </r>
  </si>
  <si>
    <r>
      <t>51</t>
    </r>
    <r>
      <rPr>
        <b/>
        <sz val="13"/>
        <rFont val="Aptos Narrow"/>
        <family val="2"/>
        <scheme val="minor"/>
      </rPr>
      <t>V</t>
    </r>
  </si>
  <si>
    <r>
      <t>47</t>
    </r>
    <r>
      <rPr>
        <b/>
        <sz val="13"/>
        <rFont val="Aptos Narrow"/>
        <family val="2"/>
        <scheme val="minor"/>
      </rPr>
      <t>Ti</t>
    </r>
  </si>
  <si>
    <r>
      <t>45</t>
    </r>
    <r>
      <rPr>
        <b/>
        <sz val="13"/>
        <rFont val="Aptos Narrow"/>
        <family val="2"/>
        <scheme val="minor"/>
      </rPr>
      <t>Sc (ppm)</t>
    </r>
  </si>
  <si>
    <t>Chromitite</t>
  </si>
  <si>
    <t xml:space="preserve">NV-101-C5-3 </t>
  </si>
  <si>
    <t>NV-101</t>
  </si>
  <si>
    <t>Sagua de Tánamo</t>
  </si>
  <si>
    <t>Negro Viejo</t>
  </si>
  <si>
    <t xml:space="preserve">NV-101-C5-2 </t>
  </si>
  <si>
    <t xml:space="preserve">NV-101-C5-1 </t>
  </si>
  <si>
    <t xml:space="preserve">NV-101-C4-2 </t>
  </si>
  <si>
    <t xml:space="preserve">NV-101-C4-1 </t>
  </si>
  <si>
    <t xml:space="preserve">NV-101-C3-2 </t>
  </si>
  <si>
    <t xml:space="preserve">NV-101-C3-1 </t>
  </si>
  <si>
    <t xml:space="preserve">NV-101-C2-3 </t>
  </si>
  <si>
    <t xml:space="preserve">NV-101-C2-2 </t>
  </si>
  <si>
    <t xml:space="preserve">NV-101-C2-1 </t>
  </si>
  <si>
    <t xml:space="preserve">NV-101-C1-2 </t>
  </si>
  <si>
    <t xml:space="preserve">NV-101-C1-1 </t>
  </si>
  <si>
    <t xml:space="preserve">MB-1-C5-2 </t>
  </si>
  <si>
    <t>MB-1</t>
  </si>
  <si>
    <t>Monte Bueno</t>
  </si>
  <si>
    <t xml:space="preserve">MB-1-C5-1 </t>
  </si>
  <si>
    <t xml:space="preserve">MB-1-C4-2 </t>
  </si>
  <si>
    <t xml:space="preserve">MB-1-C4-1 </t>
  </si>
  <si>
    <t xml:space="preserve">MB-1-C3-2 </t>
  </si>
  <si>
    <t xml:space="preserve">MB-1-C3-1 </t>
  </si>
  <si>
    <t xml:space="preserve">MB-1-C2-2 </t>
  </si>
  <si>
    <t xml:space="preserve">MB-1-C2-1 </t>
  </si>
  <si>
    <t xml:space="preserve">MB-1-C1-3 </t>
  </si>
  <si>
    <t xml:space="preserve">MB-1-C1-2 </t>
  </si>
  <si>
    <t xml:space="preserve">MB-1-C1-1 </t>
  </si>
  <si>
    <t xml:space="preserve">DEM-2-C6-2 </t>
  </si>
  <si>
    <t>DEM-2</t>
  </si>
  <si>
    <t>Demajagua</t>
  </si>
  <si>
    <t xml:space="preserve">DEM-2-C6-1 </t>
  </si>
  <si>
    <t xml:space="preserve">DEM-2-C5-2 </t>
  </si>
  <si>
    <t xml:space="preserve">DEM-2-C5-1 </t>
  </si>
  <si>
    <t xml:space="preserve">DEM-2-C4-2 </t>
  </si>
  <si>
    <t xml:space="preserve">DEM-2-C4-1 </t>
  </si>
  <si>
    <t xml:space="preserve">DEM-2-C3-2 </t>
  </si>
  <si>
    <t xml:space="preserve">DEM-2-C3-1 </t>
  </si>
  <si>
    <t xml:space="preserve">DEM-2-C2-2 </t>
  </si>
  <si>
    <t>b.l.d.</t>
  </si>
  <si>
    <t xml:space="preserve">DEM-2-C2-1 </t>
  </si>
  <si>
    <t xml:space="preserve">DEM-2-C1-1 </t>
  </si>
  <si>
    <t xml:space="preserve">CAR-301D-3-4 </t>
  </si>
  <si>
    <t>CAR-301D</t>
  </si>
  <si>
    <t>Caridad</t>
  </si>
  <si>
    <t xml:space="preserve">CAR-301D-3-3 </t>
  </si>
  <si>
    <t xml:space="preserve">CAR-301D-3-2 </t>
  </si>
  <si>
    <t xml:space="preserve">CAR-301D-3-1 </t>
  </si>
  <si>
    <t xml:space="preserve">CAR-301D-2-4 </t>
  </si>
  <si>
    <t xml:space="preserve">CAR-301D-2-3 </t>
  </si>
  <si>
    <t xml:space="preserve">CAR-301D-2-2 </t>
  </si>
  <si>
    <t xml:space="preserve">CAR-301D-2-1 </t>
  </si>
  <si>
    <t xml:space="preserve">CAR-301D-1-4 </t>
  </si>
  <si>
    <t xml:space="preserve">CAR-301D-1-3 </t>
  </si>
  <si>
    <t xml:space="preserve">CAR-301D-1-2 </t>
  </si>
  <si>
    <t xml:space="preserve">CAR-301D-1-1 </t>
  </si>
  <si>
    <t xml:space="preserve">CAR-301-B-C6-2 </t>
  </si>
  <si>
    <t>CAR-301-B</t>
  </si>
  <si>
    <t xml:space="preserve">CAR-301-B-C6-1 </t>
  </si>
  <si>
    <t xml:space="preserve">CAR-301-B-C5-2 </t>
  </si>
  <si>
    <t xml:space="preserve">CAR-301-B-C5-1 </t>
  </si>
  <si>
    <t xml:space="preserve">CAR-301-B-C4-2 </t>
  </si>
  <si>
    <t xml:space="preserve">CAR-301-B-C4-1 </t>
  </si>
  <si>
    <t xml:space="preserve">CAR-301-B-C3-2 </t>
  </si>
  <si>
    <t xml:space="preserve">CAR-301-B-C3-1 </t>
  </si>
  <si>
    <t xml:space="preserve">CAR-301-B-C2-3 </t>
  </si>
  <si>
    <t xml:space="preserve">CAR-301-B-C2-2 </t>
  </si>
  <si>
    <t xml:space="preserve">CAR-301-B-C2-1 </t>
  </si>
  <si>
    <t xml:space="preserve">CAR-301-B-C1-3 </t>
  </si>
  <si>
    <t xml:space="preserve">CAR-301-B-C1-2 </t>
  </si>
  <si>
    <t xml:space="preserve">CAR-301-B-C1-1 </t>
  </si>
  <si>
    <t xml:space="preserve">CG-9_C6_2 </t>
  </si>
  <si>
    <t>CG-9</t>
  </si>
  <si>
    <t>Moa-Baracoa</t>
  </si>
  <si>
    <t>Mercedita</t>
  </si>
  <si>
    <t xml:space="preserve">CG-9_C6_1 </t>
  </si>
  <si>
    <t xml:space="preserve">CG-9_C5_1 </t>
  </si>
  <si>
    <t xml:space="preserve">CG-9_C4_2 </t>
  </si>
  <si>
    <t xml:space="preserve">CG-9_C4_1 </t>
  </si>
  <si>
    <t xml:space="preserve">CG-9_C3_2 </t>
  </si>
  <si>
    <t xml:space="preserve">CG-9_C3_1 </t>
  </si>
  <si>
    <t xml:space="preserve">CG-9_C2_1 </t>
  </si>
  <si>
    <t xml:space="preserve">CG-9_C1_2 </t>
  </si>
  <si>
    <t xml:space="preserve">CG-9_C1_1 </t>
  </si>
  <si>
    <t xml:space="preserve">LN-2_C8_2 </t>
  </si>
  <si>
    <t>LN-2</t>
  </si>
  <si>
    <t>Los Naranjos</t>
  </si>
  <si>
    <t xml:space="preserve">LN-2_C8_1 </t>
  </si>
  <si>
    <t xml:space="preserve">LN-2_C7_3 </t>
  </si>
  <si>
    <t xml:space="preserve">LN-2_C7_2 </t>
  </si>
  <si>
    <t xml:space="preserve">LN-2_C7_1 </t>
  </si>
  <si>
    <t xml:space="preserve">LN-2_C6_2 </t>
  </si>
  <si>
    <t xml:space="preserve">LN-2_C6_1 </t>
  </si>
  <si>
    <t xml:space="preserve">LN-2_C5_2 </t>
  </si>
  <si>
    <t xml:space="preserve">LN-2_C5_1 </t>
  </si>
  <si>
    <t xml:space="preserve">LN-2_C4_2 </t>
  </si>
  <si>
    <t xml:space="preserve">LN-2_C4_1 </t>
  </si>
  <si>
    <t xml:space="preserve">LN-2_C3_2 </t>
  </si>
  <si>
    <t xml:space="preserve">LN-2_C3_1 </t>
  </si>
  <si>
    <t xml:space="preserve">LN-2_C2_2 </t>
  </si>
  <si>
    <t xml:space="preserve">LN-2_C2_1 </t>
  </si>
  <si>
    <t xml:space="preserve">LN-2_C1_2 </t>
  </si>
  <si>
    <t xml:space="preserve">LN-2_C1_1 </t>
  </si>
  <si>
    <t xml:space="preserve">AM-1_C8_2 </t>
  </si>
  <si>
    <t>AM-1</t>
  </si>
  <si>
    <t>Amores</t>
  </si>
  <si>
    <t xml:space="preserve">AM-1_C8_1 </t>
  </si>
  <si>
    <t xml:space="preserve">AM-1_C7_2 </t>
  </si>
  <si>
    <t xml:space="preserve">AM-1_C7_1 </t>
  </si>
  <si>
    <t xml:space="preserve">AM-1_C6_2 </t>
  </si>
  <si>
    <t xml:space="preserve">AM-1_C6_1 </t>
  </si>
  <si>
    <t xml:space="preserve">AM-1_C5_2 </t>
  </si>
  <si>
    <t xml:space="preserve">AM-1_C5_1 </t>
  </si>
  <si>
    <t xml:space="preserve">AM-1_C4_2 </t>
  </si>
  <si>
    <t xml:space="preserve">AM-1_C4_1 </t>
  </si>
  <si>
    <t xml:space="preserve">AM-1_C3_1 </t>
  </si>
  <si>
    <t xml:space="preserve">AM-1_C2_2 </t>
  </si>
  <si>
    <t xml:space="preserve">AM-1_C2_1 </t>
  </si>
  <si>
    <t xml:space="preserve">AM-1_C1_2 </t>
  </si>
  <si>
    <t xml:space="preserve">AM-1_C1_1 </t>
  </si>
  <si>
    <t xml:space="preserve">G-12-2-C7-1 </t>
  </si>
  <si>
    <t>G-12-2</t>
  </si>
  <si>
    <t xml:space="preserve">G-12-2-C6-3 </t>
  </si>
  <si>
    <t xml:space="preserve">G-12-2-C6-2 </t>
  </si>
  <si>
    <t xml:space="preserve">G-12-2-C6-1 </t>
  </si>
  <si>
    <t xml:space="preserve">G-12-2-C5-2 </t>
  </si>
  <si>
    <t xml:space="preserve">G-12-2-C5-1 </t>
  </si>
  <si>
    <t xml:space="preserve">G-12-2-C4-1 </t>
  </si>
  <si>
    <t xml:space="preserve">G-12-2-C3-3 </t>
  </si>
  <si>
    <t xml:space="preserve">G-12-2-C3-2 </t>
  </si>
  <si>
    <t xml:space="preserve">G-12-2-C3-1 </t>
  </si>
  <si>
    <t xml:space="preserve">G-12-2-C2-2 </t>
  </si>
  <si>
    <t xml:space="preserve">G-12-2-C2-1 </t>
  </si>
  <si>
    <t xml:space="preserve">G-12-2-C1-2 </t>
  </si>
  <si>
    <t xml:space="preserve">G-12-2-C1-1 </t>
  </si>
  <si>
    <t xml:space="preserve">CS-1-C6-2 </t>
  </si>
  <si>
    <t>CS-1</t>
  </si>
  <si>
    <t>Mayarí</t>
  </si>
  <si>
    <t>Casimba</t>
  </si>
  <si>
    <t xml:space="preserve">CS-1-C6-1 </t>
  </si>
  <si>
    <t xml:space="preserve">CS-1-C5-2 </t>
  </si>
  <si>
    <t xml:space="preserve">CS-1-C5-1 </t>
  </si>
  <si>
    <t xml:space="preserve">CS-1-C4-2 </t>
  </si>
  <si>
    <t xml:space="preserve">CS-1-C4-1 </t>
  </si>
  <si>
    <t xml:space="preserve">CS-1-C3-2 </t>
  </si>
  <si>
    <t xml:space="preserve">CS-1-C3-1 </t>
  </si>
  <si>
    <t xml:space="preserve">CS-1-C2-3 </t>
  </si>
  <si>
    <t xml:space="preserve">CS-1-C2-2 </t>
  </si>
  <si>
    <t xml:space="preserve">CS-1-C2-1 </t>
  </si>
  <si>
    <t xml:space="preserve">CS-1-C1-2 </t>
  </si>
  <si>
    <t xml:space="preserve">CS-1-C1-1 </t>
  </si>
  <si>
    <t xml:space="preserve">ES-4-2-C6-2 </t>
  </si>
  <si>
    <t>ES-4-2</t>
  </si>
  <si>
    <t>Estrella</t>
  </si>
  <si>
    <t xml:space="preserve">ES-4-2-C6-1 </t>
  </si>
  <si>
    <t xml:space="preserve">ES-4-2-C5-3 </t>
  </si>
  <si>
    <t xml:space="preserve">ES-4-2-C5-2 </t>
  </si>
  <si>
    <t xml:space="preserve">ES-4-2-C5-1 </t>
  </si>
  <si>
    <t xml:space="preserve">ES-4-2-C4-2 </t>
  </si>
  <si>
    <t xml:space="preserve">ES-4-2-C4-1 </t>
  </si>
  <si>
    <t xml:space="preserve">ES-4-2-C3-3 </t>
  </si>
  <si>
    <t xml:space="preserve">ES-4-2-C3-2 </t>
  </si>
  <si>
    <t xml:space="preserve">ES-4-2-C3-1 </t>
  </si>
  <si>
    <t xml:space="preserve">ES-4-2-C2-3 </t>
  </si>
  <si>
    <t xml:space="preserve">ES-4-2-C2-2 </t>
  </si>
  <si>
    <t xml:space="preserve">ES-4-2-C2-1 </t>
  </si>
  <si>
    <t xml:space="preserve">ES-4-2-C1-1 </t>
  </si>
  <si>
    <t xml:space="preserve">EST-2-C6_2 </t>
  </si>
  <si>
    <t>EST-2</t>
  </si>
  <si>
    <t xml:space="preserve">EST-2-C6_1 </t>
  </si>
  <si>
    <t xml:space="preserve">EST-2-C5_3 </t>
  </si>
  <si>
    <t xml:space="preserve">EST-2-C5_2 </t>
  </si>
  <si>
    <t xml:space="preserve">EST-2-C5_1 </t>
  </si>
  <si>
    <t xml:space="preserve">EST-2-C4_2 </t>
  </si>
  <si>
    <t xml:space="preserve">EST-2-C4_1 </t>
  </si>
  <si>
    <t xml:space="preserve">EST-2-C3_2 </t>
  </si>
  <si>
    <t xml:space="preserve">EST-2-C3_1 </t>
  </si>
  <si>
    <t xml:space="preserve">EST-2-C1_3 </t>
  </si>
  <si>
    <t xml:space="preserve">EST-2-C1_2 </t>
  </si>
  <si>
    <t xml:space="preserve">EST-2-C1_1 </t>
  </si>
  <si>
    <t xml:space="preserve">CS-102-3-4 </t>
  </si>
  <si>
    <t>CS-102</t>
  </si>
  <si>
    <t xml:space="preserve">CS-102-3-3 </t>
  </si>
  <si>
    <t xml:space="preserve">CS-102-3-2 </t>
  </si>
  <si>
    <t xml:space="preserve">CS-102-3-1 </t>
  </si>
  <si>
    <t xml:space="preserve">CS-102-2-3 </t>
  </si>
  <si>
    <t xml:space="preserve">CS-102-2-2 </t>
  </si>
  <si>
    <t xml:space="preserve">CS-102-2-1 </t>
  </si>
  <si>
    <t xml:space="preserve">CS-102-1-5 </t>
  </si>
  <si>
    <t xml:space="preserve">CS-102-1-4 </t>
  </si>
  <si>
    <t xml:space="preserve">CS-102-1-3 </t>
  </si>
  <si>
    <t xml:space="preserve">CS-102-1-2 </t>
  </si>
  <si>
    <t xml:space="preserve">CS-102-1-1 </t>
  </si>
  <si>
    <t xml:space="preserve">EST-1-3-4 </t>
  </si>
  <si>
    <t>EST-1</t>
  </si>
  <si>
    <t xml:space="preserve">EST-1-3-3 </t>
  </si>
  <si>
    <t xml:space="preserve">EST-1-3-2 </t>
  </si>
  <si>
    <t xml:space="preserve">EST-1-3-1 </t>
  </si>
  <si>
    <t xml:space="preserve">EST-1-2-4 </t>
  </si>
  <si>
    <t xml:space="preserve">EST-1-2-3 </t>
  </si>
  <si>
    <t xml:space="preserve">EST-1-2-2 </t>
  </si>
  <si>
    <t xml:space="preserve">EST-1-2-1 </t>
  </si>
  <si>
    <t xml:space="preserve">EST-1-1-4 </t>
  </si>
  <si>
    <t xml:space="preserve">EST-1-1-3 </t>
  </si>
  <si>
    <t xml:space="preserve">EST-1-1-2 </t>
  </si>
  <si>
    <t xml:space="preserve">EST-1-1-1 </t>
  </si>
  <si>
    <t xml:space="preserve">PTO-4-2-P3-4 </t>
  </si>
  <si>
    <t>PTO-4-2</t>
  </si>
  <si>
    <t>Camagüey</t>
  </si>
  <si>
    <t>Victoria</t>
  </si>
  <si>
    <t xml:space="preserve">PTO-4-2-P3-3 </t>
  </si>
  <si>
    <t xml:space="preserve">PTO-4-2-P3-2 </t>
  </si>
  <si>
    <t xml:space="preserve">PTO-4-2-P3-1 </t>
  </si>
  <si>
    <t xml:space="preserve">PTO-4-2-P2-4 </t>
  </si>
  <si>
    <t xml:space="preserve">PTO-4-2-P2-3 </t>
  </si>
  <si>
    <t xml:space="preserve">PTO-4-2-P2-2 </t>
  </si>
  <si>
    <t xml:space="preserve">PTO-4-2-P2-1 </t>
  </si>
  <si>
    <t xml:space="preserve">PTO-4-2-P1-3 </t>
  </si>
  <si>
    <t xml:space="preserve">PTO-4-2-P1-2 </t>
  </si>
  <si>
    <t xml:space="preserve">PTO-4-2-P1-1 </t>
  </si>
  <si>
    <t xml:space="preserve">CAM-2_3-5 </t>
  </si>
  <si>
    <t>CAM-2</t>
  </si>
  <si>
    <t>Mina Guillermina</t>
  </si>
  <si>
    <t xml:space="preserve">CAM-2_3-4 </t>
  </si>
  <si>
    <t xml:space="preserve">CAM-2_3-3 </t>
  </si>
  <si>
    <t xml:space="preserve">CAM-2_3-2 </t>
  </si>
  <si>
    <t xml:space="preserve">CAM-2_3-1 </t>
  </si>
  <si>
    <t xml:space="preserve">CAM-2_2-5 </t>
  </si>
  <si>
    <t xml:space="preserve">CAM-2_2-4 </t>
  </si>
  <si>
    <t xml:space="preserve">CAM-2_2-3 </t>
  </si>
  <si>
    <t xml:space="preserve">CAM-2_2-2 </t>
  </si>
  <si>
    <t xml:space="preserve">CAM-2_2-1 </t>
  </si>
  <si>
    <t xml:space="preserve">CAM-2_1-5 </t>
  </si>
  <si>
    <t xml:space="preserve">CAM-2_1-4 </t>
  </si>
  <si>
    <t xml:space="preserve">CAM-2_1-3 </t>
  </si>
  <si>
    <t xml:space="preserve">CAM-2_1-2 </t>
  </si>
  <si>
    <t xml:space="preserve">CAM-2_1-1 </t>
  </si>
  <si>
    <t xml:space="preserve">CAM-3-4-3 </t>
  </si>
  <si>
    <t>CAM-3</t>
  </si>
  <si>
    <t xml:space="preserve">CAM-3-4-2 </t>
  </si>
  <si>
    <t xml:space="preserve">CAM-3-4-1 </t>
  </si>
  <si>
    <t xml:space="preserve">CAM-3-3-2 </t>
  </si>
  <si>
    <t xml:space="preserve">CAM-3-3-1 </t>
  </si>
  <si>
    <t xml:space="preserve">CAM-3-1-3 </t>
  </si>
  <si>
    <t xml:space="preserve">CAM-3-1-2 </t>
  </si>
  <si>
    <t xml:space="preserve">CAM-3-1-1 </t>
  </si>
  <si>
    <t>LOD</t>
  </si>
  <si>
    <t>int 2 SE</t>
  </si>
  <si>
    <t>Mn</t>
  </si>
  <si>
    <t>Co</t>
  </si>
  <si>
    <t>Zn</t>
  </si>
  <si>
    <t>Ni</t>
  </si>
  <si>
    <t>Ti</t>
  </si>
  <si>
    <t>Ga</t>
  </si>
  <si>
    <t>Sc</t>
  </si>
  <si>
    <t>V</t>
  </si>
  <si>
    <t>Trace elements (ppm)</t>
  </si>
  <si>
    <t>Cr# = Cr/(Cr+Al)</t>
  </si>
  <si>
    <t>Rock</t>
  </si>
  <si>
    <t>Analysis</t>
  </si>
  <si>
    <t>Sample</t>
  </si>
  <si>
    <t>District</t>
  </si>
  <si>
    <t>Deposit</t>
  </si>
  <si>
    <r>
      <t>ESM 3 Table 1.</t>
    </r>
    <r>
      <rPr>
        <sz val="13"/>
        <rFont val="Aptos Narrow"/>
        <family val="2"/>
        <scheme val="minor"/>
      </rPr>
      <t xml:space="preserve"> Results of repeated analyses of the GOR132-G standard by laser ablation ICP-MS and comparison with literature values. </t>
    </r>
  </si>
  <si>
    <r>
      <t>ESM 3 Table 2.</t>
    </r>
    <r>
      <rPr>
        <sz val="13"/>
        <rFont val="Aptos Narrow"/>
        <family val="2"/>
        <scheme val="minor"/>
      </rPr>
      <t xml:space="preserve"> Results of repeated analyses of the GOR132-G and G15-28 (Mercedita, Cuba) standards by laser ablation ICP-MS and comparison with literature values. </t>
    </r>
  </si>
  <si>
    <t>REFERENCES</t>
  </si>
  <si>
    <t>Jochum, KP, Stoll, B, Herwig, K, Willbold, M, Hofmann, AW, Amini, M, Aarburg, S, Abouchami, W, Hellebrand, E, Mocek, B, Raczek, I, Stracke, A, Alard, O, Bouman, C, Becker, S, Dücking, M, Brätz, H, Klemd, R, de Bruin, D, Canil, D, Cornell, D, 
de Hoog, CJ, Dalpé, C, Danyushevsky, LV, Eisenhauer, A, Gao, Y, Snow, JE, Groschopf, N, Günther, D, Latkoczy, C, Guillong, M, Hauri, EH, Höfer, HE, Lahaye, Y, Horz, K, Jacob, DE, Kasemann, SA, Kent, AJR, Ludwig, T, Zack, T, Mason, PRD, Meixner, A, 
Rosner, M, Misawa, K, Nash, BP, Pfänder, J, Premo, WR, Sun, WD, Tiepolo, M, Vannucci, R, Vennemann, T, Wayne, D, Woodhead, JD (2006) MPI‐DING reference glasses for in situ microanalysis: New reference values for element concentrations and
isotope ratios. Geochemistry, Geophysics, Geosystems 7: Q02008.</t>
  </si>
  <si>
    <t>Norman, MD, Pearson, NJ, Sharma, A, Griffin, WL (1996) Quantitative analysis of trace elements in geological materials by laser ablation ICPMS: 
instrumental operating conditions and calibration values of NIST glasses. Geostandard News 20 (2): 247-261.</t>
  </si>
  <si>
    <t>Paton, C, Hellstrom, J, Paul, B, Woodhead, J, Herrgt, J (2011) Iolite: Freeware for the visualisation and processing of mass spectrometric data. Journal of 
Analytical Atomic Spectrometry 26: 2508-2518.</t>
  </si>
  <si>
    <t>The gradual shift from FAB-like to boninite-like magmatism during intra-oceanic subduction-initiation recorded by ophiolitic chromite deposits from Cuba</t>
  </si>
  <si>
    <t xml:space="preserve">by D. Domínguez-Carretero, J.A. Proenza, N. Pujol-Solà, F. Gervilla, C. Villanova-de-Benavent, V. Colás, K. Núñez-Cambra, E. Piñero-Pérez, A. Garcia-Casco </t>
  </si>
  <si>
    <t>Mineralium Deposita</t>
  </si>
  <si>
    <t>ELECTRONIC SUPPLEMENTARY MATERIAL 3 - LA-ICP-MS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</si>
</sst>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3"/>
      <name val="Aptos Narrow"/>
      <family val="2"/>
      <scheme val="minor"/>
    </font>
    <font>
      <vertAlign val="superscript"/>
      <sz val="13"/>
      <color theme="1"/>
      <name val="Aptos Narrow"/>
      <family val="2"/>
      <scheme val="minor"/>
    </font>
    <font>
      <b/>
      <i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3"/>
      <color indexed="8"/>
      <name val="Aptos Narrow"/>
      <family val="2"/>
      <scheme val="minor"/>
    </font>
    <font>
      <b/>
      <sz val="13"/>
      <name val="Aptos Narrow"/>
      <family val="2"/>
      <scheme val="minor"/>
    </font>
    <font>
      <b/>
      <vertAlign val="superscript"/>
      <sz val="13"/>
      <name val="Aptos Narrow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0" fontId="5" fillId="0" borderId="6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8" xfId="0" applyFont="1" applyBorder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 wrapText="1" indent="5"/>
    </xf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14" fillId="2" borderId="0" xfId="0" applyFont="1" applyFill="1"/>
    <xf numFmtId="0" fontId="15" fillId="2" borderId="0" xfId="0" applyFont="1" applyFill="1"/>
    <xf numFmtId="0" fontId="14" fillId="0" borderId="0" xfId="0" applyFont="1"/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9300004</xdr:colOff>
      <xdr:row>0</xdr:row>
      <xdr:rowOff>4248150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FF7722-69C1-ED65-31D3-B98663D0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0004" cy="424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C22F-530D-4FBA-91C6-197EE5AB18E8}">
  <dimension ref="A1:V6"/>
  <sheetViews>
    <sheetView tabSelected="1" workbookViewId="0">
      <selection activeCell="F8" sqref="F8"/>
    </sheetView>
  </sheetViews>
  <sheetFormatPr baseColWidth="10" defaultRowHeight="15" x14ac:dyDescent="0.25"/>
  <cols>
    <col min="1" max="22" width="11.42578125" style="38"/>
    <col min="23" max="16384" width="11.42578125" style="40"/>
  </cols>
  <sheetData>
    <row r="1" spans="2:2" ht="20.25" x14ac:dyDescent="0.3">
      <c r="B1" s="39" t="s">
        <v>394</v>
      </c>
    </row>
    <row r="2" spans="2:2" ht="20.25" x14ac:dyDescent="0.3">
      <c r="B2" s="41" t="s">
        <v>395</v>
      </c>
    </row>
    <row r="3" spans="2:2" ht="20.25" x14ac:dyDescent="0.3">
      <c r="B3" s="41"/>
    </row>
    <row r="4" spans="2:2" ht="20.25" x14ac:dyDescent="0.3">
      <c r="B4" s="41" t="s">
        <v>396</v>
      </c>
    </row>
    <row r="5" spans="2:2" ht="20.25" x14ac:dyDescent="0.3">
      <c r="B5" s="41"/>
    </row>
    <row r="6" spans="2:2" ht="15.75" x14ac:dyDescent="0.25">
      <c r="B6" s="28" t="s">
        <v>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9756-F17C-4C60-8481-B545A10F5ED1}">
  <dimension ref="A1:A6"/>
  <sheetViews>
    <sheetView zoomScale="70" zoomScaleNormal="70" workbookViewId="0">
      <selection activeCell="C4" sqref="C4"/>
    </sheetView>
  </sheetViews>
  <sheetFormatPr baseColWidth="10" defaultRowHeight="15" x14ac:dyDescent="0.25"/>
  <cols>
    <col min="1" max="1" width="190.85546875" customWidth="1"/>
  </cols>
  <sheetData>
    <row r="1" spans="1:1" s="29" customFormat="1" ht="409.5" customHeight="1" x14ac:dyDescent="0.25"/>
    <row r="2" spans="1:1" s="29" customFormat="1" ht="144.75" customHeight="1" x14ac:dyDescent="0.25"/>
    <row r="3" spans="1:1" ht="20.25" x14ac:dyDescent="0.3">
      <c r="A3" s="26" t="s">
        <v>390</v>
      </c>
    </row>
    <row r="4" spans="1:1" ht="141.75" x14ac:dyDescent="0.25">
      <c r="A4" s="27" t="s">
        <v>391</v>
      </c>
    </row>
    <row r="5" spans="1:1" ht="40.5" x14ac:dyDescent="0.25">
      <c r="A5" s="27" t="s">
        <v>392</v>
      </c>
    </row>
    <row r="6" spans="1:1" ht="60.75" x14ac:dyDescent="0.25">
      <c r="A6" s="27" t="s">
        <v>393</v>
      </c>
    </row>
  </sheetData>
  <mergeCells count="1">
    <mergeCell ref="A1:XFD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2A0C-6DEB-4B4E-92CC-15E771CB74DB}">
  <dimension ref="A1:AM214"/>
  <sheetViews>
    <sheetView topLeftCell="P1" workbookViewId="0">
      <pane ySplit="1" topLeftCell="A2" activePane="bottomLeft" state="frozen"/>
      <selection activeCell="C1" sqref="C1"/>
      <selection pane="bottomLeft" activeCell="AK46" sqref="AK46"/>
    </sheetView>
  </sheetViews>
  <sheetFormatPr baseColWidth="10" defaultRowHeight="15" x14ac:dyDescent="0.25"/>
  <cols>
    <col min="1" max="1" width="13.85546875" style="16" bestFit="1" customWidth="1"/>
    <col min="2" max="2" width="14.5703125" style="16" bestFit="1" customWidth="1"/>
    <col min="3" max="3" width="9.5703125" style="16" bestFit="1" customWidth="1"/>
    <col min="4" max="4" width="14" style="16" bestFit="1" customWidth="1"/>
    <col min="5" max="5" width="8.85546875" style="16" bestFit="1" customWidth="1"/>
    <col min="6" max="6" width="14.85546875" style="16" bestFit="1" customWidth="1"/>
    <col min="7" max="7" width="17.85546875" style="16" bestFit="1" customWidth="1"/>
    <col min="8" max="8" width="4.42578125" style="16" bestFit="1" customWidth="1"/>
    <col min="9" max="9" width="7.140625" style="16" bestFit="1" customWidth="1"/>
    <col min="10" max="10" width="4.85546875" style="16" bestFit="1" customWidth="1"/>
    <col min="11" max="11" width="4.7109375" style="16" bestFit="1" customWidth="1"/>
    <col min="12" max="12" width="7.140625" style="16" bestFit="1" customWidth="1"/>
    <col min="13" max="13" width="4.85546875" style="16" bestFit="1" customWidth="1"/>
    <col min="14" max="14" width="3.140625" style="16" bestFit="1" customWidth="1"/>
    <col min="15" max="15" width="7.140625" style="16" bestFit="1" customWidth="1"/>
    <col min="16" max="16" width="4.85546875" style="16" bestFit="1" customWidth="1"/>
    <col min="17" max="17" width="4.42578125" style="16" bestFit="1" customWidth="1"/>
    <col min="18" max="18" width="7.140625" style="16" bestFit="1" customWidth="1"/>
    <col min="19" max="19" width="4.85546875" style="16" bestFit="1" customWidth="1"/>
    <col min="20" max="20" width="4.42578125" style="16" bestFit="1" customWidth="1"/>
    <col min="21" max="21" width="7.140625" style="16" bestFit="1" customWidth="1"/>
    <col min="22" max="22" width="4.85546875" style="16" bestFit="1" customWidth="1"/>
    <col min="23" max="23" width="4.42578125" style="16" bestFit="1" customWidth="1"/>
    <col min="24" max="24" width="7.140625" style="16" bestFit="1" customWidth="1"/>
    <col min="25" max="25" width="4.85546875" style="16" bestFit="1" customWidth="1"/>
    <col min="26" max="26" width="3.5703125" style="16" bestFit="1" customWidth="1"/>
    <col min="27" max="27" width="7.140625" style="16" bestFit="1" customWidth="1"/>
    <col min="28" max="28" width="4.85546875" style="16" bestFit="1" customWidth="1"/>
    <col min="29" max="29" width="4.42578125" style="16" bestFit="1" customWidth="1"/>
    <col min="30" max="30" width="7.140625" style="16" bestFit="1" customWidth="1"/>
    <col min="31" max="31" width="4.85546875" style="16" bestFit="1" customWidth="1"/>
    <col min="32" max="16384" width="11.42578125" style="16"/>
  </cols>
  <sheetData>
    <row r="1" spans="1:31" s="17" customFormat="1" ht="12.75" x14ac:dyDescent="0.25">
      <c r="A1" s="24" t="s">
        <v>387</v>
      </c>
      <c r="B1" s="24" t="s">
        <v>386</v>
      </c>
      <c r="C1" s="24" t="s">
        <v>385</v>
      </c>
      <c r="D1" s="24" t="s">
        <v>384</v>
      </c>
      <c r="E1" s="24" t="s">
        <v>383</v>
      </c>
      <c r="F1" s="23" t="s">
        <v>382</v>
      </c>
      <c r="G1" s="23" t="s">
        <v>381</v>
      </c>
      <c r="H1" s="23" t="s">
        <v>380</v>
      </c>
      <c r="I1" s="23" t="s">
        <v>372</v>
      </c>
      <c r="J1" s="23" t="s">
        <v>371</v>
      </c>
      <c r="K1" s="23" t="s">
        <v>379</v>
      </c>
      <c r="L1" s="22" t="s">
        <v>372</v>
      </c>
      <c r="M1" s="22" t="s">
        <v>371</v>
      </c>
      <c r="N1" s="23" t="s">
        <v>378</v>
      </c>
      <c r="O1" s="22" t="s">
        <v>372</v>
      </c>
      <c r="P1" s="22" t="s">
        <v>371</v>
      </c>
      <c r="Q1" s="23" t="s">
        <v>377</v>
      </c>
      <c r="R1" s="22" t="s">
        <v>372</v>
      </c>
      <c r="S1" s="22" t="s">
        <v>371</v>
      </c>
      <c r="T1" s="23" t="s">
        <v>376</v>
      </c>
      <c r="U1" s="22" t="s">
        <v>372</v>
      </c>
      <c r="V1" s="22" t="s">
        <v>371</v>
      </c>
      <c r="W1" s="23" t="s">
        <v>375</v>
      </c>
      <c r="X1" s="22" t="s">
        <v>372</v>
      </c>
      <c r="Y1" s="22" t="s">
        <v>371</v>
      </c>
      <c r="Z1" s="23" t="s">
        <v>374</v>
      </c>
      <c r="AA1" s="22" t="s">
        <v>372</v>
      </c>
      <c r="AB1" s="22" t="s">
        <v>371</v>
      </c>
      <c r="AC1" s="23" t="s">
        <v>373</v>
      </c>
      <c r="AD1" s="22" t="s">
        <v>372</v>
      </c>
      <c r="AE1" s="22" t="s">
        <v>371</v>
      </c>
    </row>
    <row r="2" spans="1:31" s="17" customFormat="1" ht="12.75" x14ac:dyDescent="0.25">
      <c r="A2" s="21" t="s">
        <v>347</v>
      </c>
      <c r="B2" s="21" t="s">
        <v>333</v>
      </c>
      <c r="C2" s="21" t="s">
        <v>363</v>
      </c>
      <c r="D2" s="21" t="s">
        <v>370</v>
      </c>
      <c r="E2" s="21" t="s">
        <v>124</v>
      </c>
      <c r="F2" s="20">
        <v>0.49449942089683313</v>
      </c>
      <c r="G2" s="19"/>
      <c r="H2" s="19">
        <v>1275.5999999999999</v>
      </c>
      <c r="I2" s="18">
        <v>7.9</v>
      </c>
      <c r="J2" s="18">
        <v>0.32923000000000002</v>
      </c>
      <c r="K2" s="19">
        <v>1.76</v>
      </c>
      <c r="L2" s="18">
        <v>0.47</v>
      </c>
      <c r="M2" s="18">
        <v>1.7498</v>
      </c>
      <c r="N2" s="19">
        <v>44</v>
      </c>
      <c r="O2" s="18">
        <v>1</v>
      </c>
      <c r="P2" s="18">
        <v>5.1998999999999997E-2</v>
      </c>
      <c r="Q2" s="19">
        <v>478.7</v>
      </c>
      <c r="R2" s="18">
        <v>8.5</v>
      </c>
      <c r="S2" s="18">
        <v>4.6441999999999997</v>
      </c>
      <c r="T2" s="19">
        <v>1441</v>
      </c>
      <c r="U2" s="18">
        <v>12</v>
      </c>
      <c r="V2" s="18">
        <v>0.96526000000000001</v>
      </c>
      <c r="W2" s="19">
        <v>584</v>
      </c>
      <c r="X2" s="18">
        <v>13</v>
      </c>
      <c r="Y2" s="18">
        <v>2.8935</v>
      </c>
      <c r="Z2" s="19">
        <v>215.1</v>
      </c>
      <c r="AA2" s="18">
        <v>1.6</v>
      </c>
      <c r="AB2" s="18">
        <v>0.14399999999999999</v>
      </c>
      <c r="AC2" s="19">
        <v>1007.7</v>
      </c>
      <c r="AD2" s="18">
        <v>6.2</v>
      </c>
      <c r="AE2" s="18">
        <v>1.5099</v>
      </c>
    </row>
    <row r="3" spans="1:31" s="17" customFormat="1" ht="12.75" x14ac:dyDescent="0.25">
      <c r="A3" s="21" t="s">
        <v>347</v>
      </c>
      <c r="B3" s="21" t="s">
        <v>333</v>
      </c>
      <c r="C3" s="21" t="s">
        <v>363</v>
      </c>
      <c r="D3" s="21" t="s">
        <v>369</v>
      </c>
      <c r="E3" s="21" t="s">
        <v>124</v>
      </c>
      <c r="F3" s="20">
        <v>0.49334264999920441</v>
      </c>
      <c r="G3" s="19"/>
      <c r="H3" s="19">
        <v>1290.3</v>
      </c>
      <c r="I3" s="18">
        <v>8.5</v>
      </c>
      <c r="J3" s="18">
        <v>0.29871999999999999</v>
      </c>
      <c r="K3" s="19">
        <v>1.92</v>
      </c>
      <c r="L3" s="18">
        <v>0.47</v>
      </c>
      <c r="M3" s="18">
        <v>1.5275000000000001</v>
      </c>
      <c r="N3" s="19">
        <v>44.13</v>
      </c>
      <c r="O3" s="18">
        <v>0.77</v>
      </c>
      <c r="P3" s="18">
        <v>5.4622999999999998E-2</v>
      </c>
      <c r="Q3" s="19">
        <v>496</v>
      </c>
      <c r="R3" s="18">
        <v>9</v>
      </c>
      <c r="S3" s="18">
        <v>3.0406</v>
      </c>
      <c r="T3" s="19">
        <v>1437</v>
      </c>
      <c r="U3" s="18">
        <v>12</v>
      </c>
      <c r="V3" s="18">
        <v>0.92813999999999997</v>
      </c>
      <c r="W3" s="19">
        <v>584</v>
      </c>
      <c r="X3" s="18">
        <v>13</v>
      </c>
      <c r="Y3" s="18">
        <v>2.4508999999999999</v>
      </c>
      <c r="Z3" s="19">
        <v>214.1</v>
      </c>
      <c r="AA3" s="18">
        <v>2</v>
      </c>
      <c r="AB3" s="18">
        <v>0.16539999999999999</v>
      </c>
      <c r="AC3" s="19">
        <v>1003.1</v>
      </c>
      <c r="AD3" s="18">
        <v>6.4</v>
      </c>
      <c r="AE3" s="18">
        <v>1.5219</v>
      </c>
    </row>
    <row r="4" spans="1:31" s="17" customFormat="1" ht="12.75" x14ac:dyDescent="0.25">
      <c r="A4" s="21" t="s">
        <v>347</v>
      </c>
      <c r="B4" s="21" t="s">
        <v>333</v>
      </c>
      <c r="C4" s="21" t="s">
        <v>363</v>
      </c>
      <c r="D4" s="21" t="s">
        <v>368</v>
      </c>
      <c r="E4" s="21" t="s">
        <v>124</v>
      </c>
      <c r="F4" s="20">
        <v>0.49062623667919203</v>
      </c>
      <c r="G4" s="19"/>
      <c r="H4" s="19">
        <v>1281.8</v>
      </c>
      <c r="I4" s="18">
        <v>8.1</v>
      </c>
      <c r="J4" s="18">
        <v>0.42429</v>
      </c>
      <c r="K4" s="19">
        <v>3.12</v>
      </c>
      <c r="L4" s="18">
        <v>0.45</v>
      </c>
      <c r="M4" s="18">
        <v>1.6327</v>
      </c>
      <c r="N4" s="19">
        <v>44.32</v>
      </c>
      <c r="O4" s="18">
        <v>0.79</v>
      </c>
      <c r="P4" s="18">
        <v>3.7831999999999998E-2</v>
      </c>
      <c r="Q4" s="19">
        <v>487.6</v>
      </c>
      <c r="R4" s="18">
        <v>7.6</v>
      </c>
      <c r="S4" s="18">
        <v>4.2809999999999997</v>
      </c>
      <c r="T4" s="19">
        <v>1451</v>
      </c>
      <c r="U4" s="18">
        <v>12</v>
      </c>
      <c r="V4" s="18">
        <v>0.84391000000000005</v>
      </c>
      <c r="W4" s="19">
        <v>584</v>
      </c>
      <c r="X4" s="18">
        <v>11</v>
      </c>
      <c r="Y4" s="18">
        <v>2.7763</v>
      </c>
      <c r="Z4" s="19">
        <v>214.8</v>
      </c>
      <c r="AA4" s="18">
        <v>1.8</v>
      </c>
      <c r="AB4" s="18">
        <v>0.14551</v>
      </c>
      <c r="AC4" s="19">
        <v>1011.3</v>
      </c>
      <c r="AD4" s="18">
        <v>5.7</v>
      </c>
      <c r="AE4" s="18">
        <v>1.6049</v>
      </c>
    </row>
    <row r="5" spans="1:31" s="17" customFormat="1" ht="12.75" x14ac:dyDescent="0.25">
      <c r="A5" s="21" t="s">
        <v>347</v>
      </c>
      <c r="B5" s="21" t="s">
        <v>333</v>
      </c>
      <c r="C5" s="21" t="s">
        <v>363</v>
      </c>
      <c r="D5" s="21" t="s">
        <v>367</v>
      </c>
      <c r="E5" s="21" t="s">
        <v>124</v>
      </c>
      <c r="F5" s="20">
        <v>0.53023125141092542</v>
      </c>
      <c r="G5" s="19"/>
      <c r="H5" s="19">
        <v>1347</v>
      </c>
      <c r="I5" s="18">
        <v>10</v>
      </c>
      <c r="J5" s="18">
        <v>0.36992000000000003</v>
      </c>
      <c r="K5" s="19">
        <v>1.54</v>
      </c>
      <c r="L5" s="18">
        <v>0.47</v>
      </c>
      <c r="M5" s="18">
        <v>1.2486999999999999</v>
      </c>
      <c r="N5" s="19">
        <v>38.36</v>
      </c>
      <c r="O5" s="18">
        <v>0.63</v>
      </c>
      <c r="P5" s="18">
        <v>5.8195999999999998E-2</v>
      </c>
      <c r="Q5" s="19">
        <v>467.9</v>
      </c>
      <c r="R5" s="18">
        <v>8.1999999999999993</v>
      </c>
      <c r="S5" s="18">
        <v>2.48</v>
      </c>
      <c r="T5" s="19">
        <v>1031.8</v>
      </c>
      <c r="U5" s="18">
        <v>9.8000000000000007</v>
      </c>
      <c r="V5" s="18">
        <v>0.88575000000000004</v>
      </c>
      <c r="W5" s="19">
        <v>1171</v>
      </c>
      <c r="X5" s="18">
        <v>24</v>
      </c>
      <c r="Y5" s="18">
        <v>1.9108000000000001</v>
      </c>
      <c r="Z5" s="19">
        <v>370.7</v>
      </c>
      <c r="AA5" s="18">
        <v>3.1</v>
      </c>
      <c r="AB5" s="18">
        <v>0.14205999999999999</v>
      </c>
      <c r="AC5" s="19">
        <v>1605</v>
      </c>
      <c r="AD5" s="18">
        <v>11</v>
      </c>
      <c r="AE5" s="18">
        <v>1.4545999999999999</v>
      </c>
    </row>
    <row r="6" spans="1:31" s="17" customFormat="1" ht="12.75" x14ac:dyDescent="0.25">
      <c r="A6" s="21" t="s">
        <v>347</v>
      </c>
      <c r="B6" s="21" t="s">
        <v>333</v>
      </c>
      <c r="C6" s="21" t="s">
        <v>363</v>
      </c>
      <c r="D6" s="21" t="s">
        <v>366</v>
      </c>
      <c r="E6" s="21" t="s">
        <v>124</v>
      </c>
      <c r="F6" s="20">
        <v>0.51686067894025756</v>
      </c>
      <c r="G6" s="19"/>
      <c r="H6" s="19">
        <v>1316.2</v>
      </c>
      <c r="I6" s="18">
        <v>8</v>
      </c>
      <c r="J6" s="18">
        <v>0.27760000000000001</v>
      </c>
      <c r="K6" s="19">
        <v>2.72</v>
      </c>
      <c r="L6" s="18">
        <v>0.44</v>
      </c>
      <c r="M6" s="18">
        <v>1.5964</v>
      </c>
      <c r="N6" s="19">
        <v>42.34</v>
      </c>
      <c r="O6" s="18">
        <v>0.74</v>
      </c>
      <c r="P6" s="18">
        <v>0</v>
      </c>
      <c r="Q6" s="19">
        <v>453.4</v>
      </c>
      <c r="R6" s="18">
        <v>7.8</v>
      </c>
      <c r="S6" s="18">
        <v>3.3563000000000001</v>
      </c>
      <c r="T6" s="19">
        <v>1150</v>
      </c>
      <c r="U6" s="18">
        <v>12</v>
      </c>
      <c r="V6" s="18">
        <v>0.77549999999999997</v>
      </c>
      <c r="W6" s="19">
        <v>1201</v>
      </c>
      <c r="X6" s="18">
        <v>12</v>
      </c>
      <c r="Y6" s="18">
        <v>2.7589999999999999</v>
      </c>
      <c r="Z6" s="19">
        <v>393.9</v>
      </c>
      <c r="AA6" s="18">
        <v>2.9</v>
      </c>
      <c r="AB6" s="18">
        <v>0.17321</v>
      </c>
      <c r="AC6" s="19">
        <v>1643.3</v>
      </c>
      <c r="AD6" s="18">
        <v>8.5</v>
      </c>
      <c r="AE6" s="18">
        <v>1.8747</v>
      </c>
    </row>
    <row r="7" spans="1:31" s="17" customFormat="1" ht="12.75" x14ac:dyDescent="0.25">
      <c r="A7" s="21" t="s">
        <v>347</v>
      </c>
      <c r="B7" s="21" t="s">
        <v>333</v>
      </c>
      <c r="C7" s="21" t="s">
        <v>363</v>
      </c>
      <c r="D7" s="21" t="s">
        <v>365</v>
      </c>
      <c r="E7" s="21" t="s">
        <v>124</v>
      </c>
      <c r="F7" s="20">
        <v>0.48496098291275591</v>
      </c>
      <c r="G7" s="19"/>
      <c r="H7" s="19">
        <v>1353.2</v>
      </c>
      <c r="I7" s="18">
        <v>8</v>
      </c>
      <c r="J7" s="18">
        <v>0.37204999999999999</v>
      </c>
      <c r="K7" s="19">
        <v>2.76</v>
      </c>
      <c r="L7" s="18">
        <v>0.56999999999999995</v>
      </c>
      <c r="M7" s="18">
        <v>1.5444</v>
      </c>
      <c r="N7" s="19">
        <v>49.32</v>
      </c>
      <c r="O7" s="18">
        <v>0.93</v>
      </c>
      <c r="P7" s="18">
        <v>0</v>
      </c>
      <c r="Q7" s="19">
        <v>546.9</v>
      </c>
      <c r="R7" s="18">
        <v>8</v>
      </c>
      <c r="S7" s="18">
        <v>3.0407000000000002</v>
      </c>
      <c r="T7" s="19">
        <v>1649</v>
      </c>
      <c r="U7" s="18">
        <v>13</v>
      </c>
      <c r="V7" s="18">
        <v>0.87368999999999997</v>
      </c>
      <c r="W7" s="19">
        <v>579</v>
      </c>
      <c r="X7" s="18">
        <v>11</v>
      </c>
      <c r="Y7" s="18">
        <v>3.1585000000000001</v>
      </c>
      <c r="Z7" s="19">
        <v>209.7</v>
      </c>
      <c r="AA7" s="18">
        <v>2.1</v>
      </c>
      <c r="AB7" s="18">
        <v>0.11364</v>
      </c>
      <c r="AC7" s="19">
        <v>1024.7</v>
      </c>
      <c r="AD7" s="18">
        <v>6.7</v>
      </c>
      <c r="AE7" s="18">
        <v>1.2770999999999999</v>
      </c>
    </row>
    <row r="8" spans="1:31" s="17" customFormat="1" ht="12.75" x14ac:dyDescent="0.25">
      <c r="A8" s="21" t="s">
        <v>347</v>
      </c>
      <c r="B8" s="21" t="s">
        <v>333</v>
      </c>
      <c r="C8" s="21" t="s">
        <v>363</v>
      </c>
      <c r="D8" s="21" t="s">
        <v>364</v>
      </c>
      <c r="E8" s="21" t="s">
        <v>124</v>
      </c>
      <c r="F8" s="20">
        <v>0.50444738292550695</v>
      </c>
      <c r="G8" s="19"/>
      <c r="H8" s="19">
        <v>1291.8</v>
      </c>
      <c r="I8" s="18">
        <v>7.8</v>
      </c>
      <c r="J8" s="18">
        <v>0.39178000000000002</v>
      </c>
      <c r="K8" s="19">
        <v>2.73</v>
      </c>
      <c r="L8" s="18">
        <v>0.49</v>
      </c>
      <c r="M8" s="18">
        <v>1.4153</v>
      </c>
      <c r="N8" s="19">
        <v>44.38</v>
      </c>
      <c r="O8" s="18">
        <v>0.94</v>
      </c>
      <c r="P8" s="18">
        <v>6.4488000000000004E-2</v>
      </c>
      <c r="Q8" s="19">
        <v>518.1</v>
      </c>
      <c r="R8" s="18">
        <v>9</v>
      </c>
      <c r="S8" s="18">
        <v>4.1007999999999996</v>
      </c>
      <c r="T8" s="19">
        <v>1533</v>
      </c>
      <c r="U8" s="18">
        <v>14</v>
      </c>
      <c r="V8" s="18">
        <v>0.73004999999999998</v>
      </c>
      <c r="W8" s="19">
        <v>578</v>
      </c>
      <c r="X8" s="18">
        <v>13</v>
      </c>
      <c r="Y8" s="18">
        <v>3.383</v>
      </c>
      <c r="Z8" s="19">
        <v>211.3</v>
      </c>
      <c r="AA8" s="18">
        <v>2.2999999999999998</v>
      </c>
      <c r="AB8" s="18">
        <v>0.12254</v>
      </c>
      <c r="AC8" s="19">
        <v>1013.9</v>
      </c>
      <c r="AD8" s="18">
        <v>7.1</v>
      </c>
      <c r="AE8" s="18">
        <v>1.7014</v>
      </c>
    </row>
    <row r="9" spans="1:31" s="17" customFormat="1" ht="12.75" x14ac:dyDescent="0.25">
      <c r="A9" s="21" t="s">
        <v>347</v>
      </c>
      <c r="B9" s="21" t="s">
        <v>333</v>
      </c>
      <c r="C9" s="21" t="s">
        <v>363</v>
      </c>
      <c r="D9" s="21" t="s">
        <v>362</v>
      </c>
      <c r="E9" s="21" t="s">
        <v>124</v>
      </c>
      <c r="F9" s="20">
        <v>0.49980797332865545</v>
      </c>
      <c r="G9" s="19"/>
      <c r="H9" s="19">
        <v>1312</v>
      </c>
      <c r="I9" s="18">
        <v>8.1</v>
      </c>
      <c r="J9" s="18">
        <v>0.34184999999999999</v>
      </c>
      <c r="K9" s="19">
        <v>2.5</v>
      </c>
      <c r="L9" s="18">
        <v>0.41</v>
      </c>
      <c r="M9" s="18">
        <v>1.9100999999999999</v>
      </c>
      <c r="N9" s="19">
        <v>44.47</v>
      </c>
      <c r="O9" s="18">
        <v>0.86</v>
      </c>
      <c r="P9" s="18">
        <v>5.1548999999999998E-2</v>
      </c>
      <c r="Q9" s="19">
        <v>521.20000000000005</v>
      </c>
      <c r="R9" s="18">
        <v>7.7</v>
      </c>
      <c r="S9" s="18">
        <v>4.2347999999999999</v>
      </c>
      <c r="T9" s="19">
        <v>1535</v>
      </c>
      <c r="U9" s="18">
        <v>15</v>
      </c>
      <c r="V9" s="18">
        <v>1.0244</v>
      </c>
      <c r="W9" s="19">
        <v>571</v>
      </c>
      <c r="X9" s="18">
        <v>12</v>
      </c>
      <c r="Y9" s="18">
        <v>2.4790000000000001</v>
      </c>
      <c r="Z9" s="19">
        <v>209.7</v>
      </c>
      <c r="AA9" s="18">
        <v>1.6</v>
      </c>
      <c r="AB9" s="18">
        <v>0.15162</v>
      </c>
      <c r="AC9" s="19">
        <v>1011.2</v>
      </c>
      <c r="AD9" s="18">
        <v>6.1</v>
      </c>
      <c r="AE9" s="18">
        <v>1.7233000000000001</v>
      </c>
    </row>
    <row r="10" spans="1:31" s="17" customFormat="1" ht="12.75" x14ac:dyDescent="0.25">
      <c r="A10" s="21" t="s">
        <v>347</v>
      </c>
      <c r="B10" s="21" t="s">
        <v>333</v>
      </c>
      <c r="C10" s="21" t="s">
        <v>346</v>
      </c>
      <c r="D10" s="21" t="s">
        <v>361</v>
      </c>
      <c r="E10" s="21" t="s">
        <v>124</v>
      </c>
      <c r="F10" s="20">
        <v>0.45377574831689815</v>
      </c>
      <c r="G10" s="19"/>
      <c r="H10" s="19">
        <v>934.6</v>
      </c>
      <c r="I10" s="18">
        <v>6.1</v>
      </c>
      <c r="J10" s="18">
        <v>0.34877999999999998</v>
      </c>
      <c r="K10" s="19">
        <v>5.78</v>
      </c>
      <c r="L10" s="18">
        <v>0.81</v>
      </c>
      <c r="M10" s="18">
        <v>1.4679</v>
      </c>
      <c r="N10" s="19">
        <v>57.23</v>
      </c>
      <c r="O10" s="18">
        <v>0.96</v>
      </c>
      <c r="P10" s="18">
        <v>4.6443999999999999E-2</v>
      </c>
      <c r="Q10" s="19">
        <v>3366</v>
      </c>
      <c r="R10" s="18">
        <v>60</v>
      </c>
      <c r="S10" s="18">
        <v>2.9018999999999999</v>
      </c>
      <c r="T10" s="19">
        <v>1492</v>
      </c>
      <c r="U10" s="18">
        <v>14</v>
      </c>
      <c r="V10" s="18">
        <v>1.2470000000000001</v>
      </c>
      <c r="W10" s="19">
        <v>519.20000000000005</v>
      </c>
      <c r="X10" s="18">
        <v>9.5</v>
      </c>
      <c r="Y10" s="18">
        <v>3.2679999999999998</v>
      </c>
      <c r="Z10" s="19">
        <v>194.8</v>
      </c>
      <c r="AA10" s="18">
        <v>1.9</v>
      </c>
      <c r="AB10" s="18">
        <v>0.17313999999999999</v>
      </c>
      <c r="AC10" s="19">
        <v>1260.7</v>
      </c>
      <c r="AD10" s="18">
        <v>9.6</v>
      </c>
      <c r="AE10" s="18">
        <v>1.6601999999999999</v>
      </c>
    </row>
    <row r="11" spans="1:31" s="17" customFormat="1" ht="12.75" x14ac:dyDescent="0.25">
      <c r="A11" s="21" t="s">
        <v>347</v>
      </c>
      <c r="B11" s="21" t="s">
        <v>333</v>
      </c>
      <c r="C11" s="21" t="s">
        <v>346</v>
      </c>
      <c r="D11" s="21" t="s">
        <v>360</v>
      </c>
      <c r="E11" s="21" t="s">
        <v>124</v>
      </c>
      <c r="F11" s="20">
        <v>0.45961237368383479</v>
      </c>
      <c r="G11" s="19"/>
      <c r="H11" s="19">
        <v>945.9</v>
      </c>
      <c r="I11" s="18">
        <v>5.8</v>
      </c>
      <c r="J11" s="18">
        <v>0.47272999999999998</v>
      </c>
      <c r="K11" s="19">
        <v>8.8000000000000007</v>
      </c>
      <c r="L11" s="18">
        <v>1.3</v>
      </c>
      <c r="M11" s="18">
        <v>1.6266</v>
      </c>
      <c r="N11" s="19">
        <v>57.1</v>
      </c>
      <c r="O11" s="18">
        <v>1.1000000000000001</v>
      </c>
      <c r="P11" s="18">
        <v>0</v>
      </c>
      <c r="Q11" s="19">
        <v>3420</v>
      </c>
      <c r="R11" s="18">
        <v>100</v>
      </c>
      <c r="S11" s="18">
        <v>3.3022</v>
      </c>
      <c r="T11" s="19">
        <v>1521</v>
      </c>
      <c r="U11" s="18">
        <v>10</v>
      </c>
      <c r="V11" s="18">
        <v>1.28</v>
      </c>
      <c r="W11" s="19">
        <v>533</v>
      </c>
      <c r="X11" s="18">
        <v>11</v>
      </c>
      <c r="Y11" s="18">
        <v>5.0431999999999997</v>
      </c>
      <c r="Z11" s="19">
        <v>196.6</v>
      </c>
      <c r="AA11" s="18">
        <v>2.1</v>
      </c>
      <c r="AB11" s="18">
        <v>0.17063999999999999</v>
      </c>
      <c r="AC11" s="19">
        <v>1289.8</v>
      </c>
      <c r="AD11" s="18">
        <v>8.1999999999999993</v>
      </c>
      <c r="AE11" s="18">
        <v>1.5102</v>
      </c>
    </row>
    <row r="12" spans="1:31" s="17" customFormat="1" ht="12.75" x14ac:dyDescent="0.25">
      <c r="A12" s="21" t="s">
        <v>347</v>
      </c>
      <c r="B12" s="21" t="s">
        <v>333</v>
      </c>
      <c r="C12" s="21" t="s">
        <v>346</v>
      </c>
      <c r="D12" s="21" t="s">
        <v>359</v>
      </c>
      <c r="E12" s="21" t="s">
        <v>124</v>
      </c>
      <c r="F12" s="20">
        <v>0.45390195560601282</v>
      </c>
      <c r="G12" s="19"/>
      <c r="H12" s="19">
        <v>927.9</v>
      </c>
      <c r="I12" s="18">
        <v>5.4</v>
      </c>
      <c r="J12" s="18">
        <v>0.36251</v>
      </c>
      <c r="K12" s="19">
        <v>5.95</v>
      </c>
      <c r="L12" s="18">
        <v>0.84</v>
      </c>
      <c r="M12" s="18">
        <v>1.8342000000000001</v>
      </c>
      <c r="N12" s="19">
        <v>55.45</v>
      </c>
      <c r="O12" s="18">
        <v>0.9</v>
      </c>
      <c r="P12" s="18">
        <v>4.7810999999999999E-2</v>
      </c>
      <c r="Q12" s="19">
        <v>3400</v>
      </c>
      <c r="R12" s="18">
        <v>110</v>
      </c>
      <c r="S12" s="18">
        <v>4.0429000000000004</v>
      </c>
      <c r="T12" s="19">
        <v>1499</v>
      </c>
      <c r="U12" s="18">
        <v>14</v>
      </c>
      <c r="V12" s="18">
        <v>1.2286999999999999</v>
      </c>
      <c r="W12" s="19">
        <v>530</v>
      </c>
      <c r="X12" s="18">
        <v>10</v>
      </c>
      <c r="Y12" s="18">
        <v>3.0687000000000002</v>
      </c>
      <c r="Z12" s="19">
        <v>195.8</v>
      </c>
      <c r="AA12" s="18">
        <v>1.8</v>
      </c>
      <c r="AB12" s="18">
        <v>0.21235000000000001</v>
      </c>
      <c r="AC12" s="19">
        <v>1257.5</v>
      </c>
      <c r="AD12" s="18">
        <v>8.1</v>
      </c>
      <c r="AE12" s="18">
        <v>1.5076000000000001</v>
      </c>
    </row>
    <row r="13" spans="1:31" s="17" customFormat="1" ht="12.75" x14ac:dyDescent="0.25">
      <c r="A13" s="21" t="s">
        <v>347</v>
      </c>
      <c r="B13" s="21" t="s">
        <v>333</v>
      </c>
      <c r="C13" s="21" t="s">
        <v>346</v>
      </c>
      <c r="D13" s="21" t="s">
        <v>358</v>
      </c>
      <c r="E13" s="21" t="s">
        <v>124</v>
      </c>
      <c r="F13" s="20">
        <v>0.45801511786027127</v>
      </c>
      <c r="G13" s="19"/>
      <c r="H13" s="19">
        <v>922.1</v>
      </c>
      <c r="I13" s="18">
        <v>6.6</v>
      </c>
      <c r="J13" s="18">
        <v>0.46206999999999998</v>
      </c>
      <c r="K13" s="19">
        <v>3.01</v>
      </c>
      <c r="L13" s="18">
        <v>0.5</v>
      </c>
      <c r="M13" s="18">
        <v>1.6877</v>
      </c>
      <c r="N13" s="19">
        <v>55.7</v>
      </c>
      <c r="O13" s="18">
        <v>1.2</v>
      </c>
      <c r="P13" s="18">
        <v>4.6751000000000001E-2</v>
      </c>
      <c r="Q13" s="19">
        <v>2820</v>
      </c>
      <c r="R13" s="18">
        <v>26</v>
      </c>
      <c r="S13" s="18">
        <v>4.0008999999999997</v>
      </c>
      <c r="T13" s="19">
        <v>1557</v>
      </c>
      <c r="U13" s="18">
        <v>14</v>
      </c>
      <c r="V13" s="18">
        <v>1.2917000000000001</v>
      </c>
      <c r="W13" s="19">
        <v>520.1</v>
      </c>
      <c r="X13" s="18">
        <v>9.6</v>
      </c>
      <c r="Y13" s="18">
        <v>3.3247</v>
      </c>
      <c r="Z13" s="19">
        <v>194</v>
      </c>
      <c r="AA13" s="18">
        <v>1.9</v>
      </c>
      <c r="AB13" s="18">
        <v>0.10836</v>
      </c>
      <c r="AC13" s="19">
        <v>1267.4000000000001</v>
      </c>
      <c r="AD13" s="18">
        <v>8.1999999999999993</v>
      </c>
      <c r="AE13" s="18">
        <v>1.5981000000000001</v>
      </c>
    </row>
    <row r="14" spans="1:31" s="17" customFormat="1" ht="12.75" x14ac:dyDescent="0.25">
      <c r="A14" s="21" t="s">
        <v>347</v>
      </c>
      <c r="B14" s="21" t="s">
        <v>333</v>
      </c>
      <c r="C14" s="21" t="s">
        <v>346</v>
      </c>
      <c r="D14" s="21" t="s">
        <v>357</v>
      </c>
      <c r="E14" s="21" t="s">
        <v>124</v>
      </c>
      <c r="F14" s="20">
        <v>0.44627134023799359</v>
      </c>
      <c r="G14" s="19"/>
      <c r="H14" s="19">
        <v>960.9</v>
      </c>
      <c r="I14" s="18">
        <v>6.9</v>
      </c>
      <c r="J14" s="18">
        <v>0.62765000000000004</v>
      </c>
      <c r="K14" s="19">
        <v>2.65</v>
      </c>
      <c r="L14" s="18">
        <v>0.63</v>
      </c>
      <c r="M14" s="18">
        <v>1.7745</v>
      </c>
      <c r="N14" s="19">
        <v>61.6</v>
      </c>
      <c r="O14" s="18">
        <v>1.1000000000000001</v>
      </c>
      <c r="P14" s="18">
        <v>5.4031000000000003E-2</v>
      </c>
      <c r="Q14" s="19">
        <v>3328</v>
      </c>
      <c r="R14" s="18">
        <v>34</v>
      </c>
      <c r="S14" s="18">
        <v>4.0518999999999998</v>
      </c>
      <c r="T14" s="19">
        <v>1771</v>
      </c>
      <c r="U14" s="18">
        <v>14</v>
      </c>
      <c r="V14" s="18">
        <v>1.4427000000000001</v>
      </c>
      <c r="W14" s="19">
        <v>494</v>
      </c>
      <c r="X14" s="18">
        <v>8.8000000000000007</v>
      </c>
      <c r="Y14" s="18">
        <v>3.9998</v>
      </c>
      <c r="Z14" s="19">
        <v>201.1</v>
      </c>
      <c r="AA14" s="18">
        <v>2.2000000000000002</v>
      </c>
      <c r="AB14" s="18">
        <v>0.20979999999999999</v>
      </c>
      <c r="AC14" s="19">
        <v>1276.3</v>
      </c>
      <c r="AD14" s="18">
        <v>8.1999999999999993</v>
      </c>
      <c r="AE14" s="18">
        <v>1.7685</v>
      </c>
    </row>
    <row r="15" spans="1:31" s="17" customFormat="1" ht="12.75" x14ac:dyDescent="0.25">
      <c r="A15" s="21" t="s">
        <v>347</v>
      </c>
      <c r="B15" s="21" t="s">
        <v>333</v>
      </c>
      <c r="C15" s="21" t="s">
        <v>346</v>
      </c>
      <c r="D15" s="21" t="s">
        <v>356</v>
      </c>
      <c r="E15" s="21" t="s">
        <v>124</v>
      </c>
      <c r="F15" s="20">
        <v>0.45335862415697559</v>
      </c>
      <c r="G15" s="19"/>
      <c r="H15" s="19">
        <v>979</v>
      </c>
      <c r="I15" s="18">
        <v>11</v>
      </c>
      <c r="J15" s="18">
        <v>1.1973</v>
      </c>
      <c r="K15" s="19">
        <v>1.7</v>
      </c>
      <c r="L15" s="18">
        <v>2.2999999999999998</v>
      </c>
      <c r="M15" s="18">
        <v>5.9972000000000003</v>
      </c>
      <c r="N15" s="19">
        <v>54.9</v>
      </c>
      <c r="O15" s="18">
        <v>1.6</v>
      </c>
      <c r="P15" s="18">
        <v>0.34858</v>
      </c>
      <c r="Q15" s="19">
        <v>2769</v>
      </c>
      <c r="R15" s="18">
        <v>55</v>
      </c>
      <c r="S15" s="18">
        <v>10.861000000000001</v>
      </c>
      <c r="T15" s="19">
        <v>1405</v>
      </c>
      <c r="U15" s="18">
        <v>16</v>
      </c>
      <c r="V15" s="18">
        <v>3.1698</v>
      </c>
      <c r="W15" s="19">
        <v>380</v>
      </c>
      <c r="X15" s="18">
        <v>13</v>
      </c>
      <c r="Y15" s="18">
        <v>14.129</v>
      </c>
      <c r="Z15" s="19">
        <v>198.2</v>
      </c>
      <c r="AA15" s="18">
        <v>2.6</v>
      </c>
      <c r="AB15" s="18">
        <v>0.79423999999999995</v>
      </c>
      <c r="AC15" s="19">
        <v>1280.5999999999999</v>
      </c>
      <c r="AD15" s="18">
        <v>9.9</v>
      </c>
      <c r="AE15" s="18">
        <v>5.4969000000000001</v>
      </c>
    </row>
    <row r="16" spans="1:31" s="17" customFormat="1" ht="12.75" x14ac:dyDescent="0.25">
      <c r="A16" s="21" t="s">
        <v>347</v>
      </c>
      <c r="B16" s="21" t="s">
        <v>333</v>
      </c>
      <c r="C16" s="21" t="s">
        <v>346</v>
      </c>
      <c r="D16" s="21" t="s">
        <v>355</v>
      </c>
      <c r="E16" s="21" t="s">
        <v>124</v>
      </c>
      <c r="F16" s="20">
        <v>0.4551296666458004</v>
      </c>
      <c r="G16" s="19"/>
      <c r="H16" s="19">
        <v>949.5</v>
      </c>
      <c r="I16" s="18">
        <v>6</v>
      </c>
      <c r="J16" s="18">
        <v>0.32307999999999998</v>
      </c>
      <c r="K16" s="19">
        <v>10</v>
      </c>
      <c r="L16" s="18">
        <v>1</v>
      </c>
      <c r="M16" s="18">
        <v>1.6287</v>
      </c>
      <c r="N16" s="19">
        <v>51.92</v>
      </c>
      <c r="O16" s="18">
        <v>0.98</v>
      </c>
      <c r="P16" s="18">
        <v>9.4143000000000004E-2</v>
      </c>
      <c r="Q16" s="19">
        <v>3792</v>
      </c>
      <c r="R16" s="18">
        <v>77</v>
      </c>
      <c r="S16" s="18">
        <v>2.9375</v>
      </c>
      <c r="T16" s="19">
        <v>1444</v>
      </c>
      <c r="U16" s="18">
        <v>14</v>
      </c>
      <c r="V16" s="18">
        <v>0.85472000000000004</v>
      </c>
      <c r="W16" s="19">
        <v>476.5</v>
      </c>
      <c r="X16" s="18">
        <v>9.8000000000000007</v>
      </c>
      <c r="Y16" s="18">
        <v>3.7785000000000002</v>
      </c>
      <c r="Z16" s="19">
        <v>195.6</v>
      </c>
      <c r="AA16" s="18">
        <v>2</v>
      </c>
      <c r="AB16" s="18">
        <v>0.21454000000000001</v>
      </c>
      <c r="AC16" s="19">
        <v>1284.7</v>
      </c>
      <c r="AD16" s="18">
        <v>7.8</v>
      </c>
      <c r="AE16" s="18">
        <v>1.4895</v>
      </c>
    </row>
    <row r="17" spans="1:31" s="17" customFormat="1" ht="12.75" x14ac:dyDescent="0.25">
      <c r="A17" s="21" t="s">
        <v>347</v>
      </c>
      <c r="B17" s="21" t="s">
        <v>333</v>
      </c>
      <c r="C17" s="21" t="s">
        <v>346</v>
      </c>
      <c r="D17" s="21" t="s">
        <v>354</v>
      </c>
      <c r="E17" s="21" t="s">
        <v>124</v>
      </c>
      <c r="F17" s="20">
        <v>0.45514129440577455</v>
      </c>
      <c r="G17" s="19"/>
      <c r="H17" s="19">
        <v>955.8</v>
      </c>
      <c r="I17" s="18">
        <v>6.3</v>
      </c>
      <c r="J17" s="18">
        <v>0.40412999999999999</v>
      </c>
      <c r="K17" s="19">
        <v>4</v>
      </c>
      <c r="L17" s="18">
        <v>0.56999999999999995</v>
      </c>
      <c r="M17" s="18">
        <v>2.2810000000000001</v>
      </c>
      <c r="N17" s="19">
        <v>55.58</v>
      </c>
      <c r="O17" s="18">
        <v>0.96</v>
      </c>
      <c r="P17" s="18">
        <v>4.7975999999999998E-2</v>
      </c>
      <c r="Q17" s="19">
        <v>3139</v>
      </c>
      <c r="R17" s="18">
        <v>49</v>
      </c>
      <c r="S17" s="18">
        <v>3.2863000000000002</v>
      </c>
      <c r="T17" s="19">
        <v>1545</v>
      </c>
      <c r="U17" s="18">
        <v>13</v>
      </c>
      <c r="V17" s="18">
        <v>1.4275</v>
      </c>
      <c r="W17" s="19">
        <v>538</v>
      </c>
      <c r="X17" s="18">
        <v>11</v>
      </c>
      <c r="Y17" s="18">
        <v>3.7250000000000001</v>
      </c>
      <c r="Z17" s="19">
        <v>199.3</v>
      </c>
      <c r="AA17" s="18">
        <v>1.6</v>
      </c>
      <c r="AB17" s="18">
        <v>0.18548000000000001</v>
      </c>
      <c r="AC17" s="19">
        <v>1272.0999999999999</v>
      </c>
      <c r="AD17" s="18">
        <v>7.7</v>
      </c>
      <c r="AE17" s="18">
        <v>1.5488999999999999</v>
      </c>
    </row>
    <row r="18" spans="1:31" s="17" customFormat="1" ht="12.75" x14ac:dyDescent="0.25">
      <c r="A18" s="21" t="s">
        <v>347</v>
      </c>
      <c r="B18" s="21" t="s">
        <v>333</v>
      </c>
      <c r="C18" s="21" t="s">
        <v>346</v>
      </c>
      <c r="D18" s="21" t="s">
        <v>353</v>
      </c>
      <c r="E18" s="21" t="s">
        <v>124</v>
      </c>
      <c r="F18" s="20">
        <v>0.45671951745470901</v>
      </c>
      <c r="G18" s="19"/>
      <c r="H18" s="19">
        <v>959</v>
      </c>
      <c r="I18" s="18">
        <v>6.7</v>
      </c>
      <c r="J18" s="18">
        <v>0.45329999999999998</v>
      </c>
      <c r="K18" s="19">
        <v>4.82</v>
      </c>
      <c r="L18" s="18">
        <v>0.63</v>
      </c>
      <c r="M18" s="18">
        <v>1.9731000000000001</v>
      </c>
      <c r="N18" s="19">
        <v>56.9</v>
      </c>
      <c r="O18" s="18">
        <v>1</v>
      </c>
      <c r="P18" s="18">
        <v>4.7335000000000002E-2</v>
      </c>
      <c r="Q18" s="19">
        <v>3300</v>
      </c>
      <c r="R18" s="18">
        <v>110</v>
      </c>
      <c r="S18" s="18">
        <v>4.6369999999999996</v>
      </c>
      <c r="T18" s="19">
        <v>1539</v>
      </c>
      <c r="U18" s="18">
        <v>14</v>
      </c>
      <c r="V18" s="18">
        <v>1.2082999999999999</v>
      </c>
      <c r="W18" s="19">
        <v>537</v>
      </c>
      <c r="X18" s="18">
        <v>11</v>
      </c>
      <c r="Y18" s="18">
        <v>2.8976000000000002</v>
      </c>
      <c r="Z18" s="19">
        <v>199.4</v>
      </c>
      <c r="AA18" s="18">
        <v>1.7</v>
      </c>
      <c r="AB18" s="18">
        <v>0.17746000000000001</v>
      </c>
      <c r="AC18" s="19">
        <v>1282.5999999999999</v>
      </c>
      <c r="AD18" s="18">
        <v>7.8</v>
      </c>
      <c r="AE18" s="18">
        <v>1.8796999999999999</v>
      </c>
    </row>
    <row r="19" spans="1:31" s="17" customFormat="1" ht="12.75" x14ac:dyDescent="0.25">
      <c r="A19" s="21" t="s">
        <v>347</v>
      </c>
      <c r="B19" s="21" t="s">
        <v>333</v>
      </c>
      <c r="C19" s="21" t="s">
        <v>346</v>
      </c>
      <c r="D19" s="21" t="s">
        <v>352</v>
      </c>
      <c r="E19" s="21" t="s">
        <v>124</v>
      </c>
      <c r="F19" s="20">
        <v>0.44895820683160553</v>
      </c>
      <c r="G19" s="19"/>
      <c r="H19" s="19">
        <v>921.4</v>
      </c>
      <c r="I19" s="18">
        <v>7.1</v>
      </c>
      <c r="J19" s="18">
        <v>0.35426000000000002</v>
      </c>
      <c r="K19" s="19">
        <v>6.33</v>
      </c>
      <c r="L19" s="18">
        <v>0.6</v>
      </c>
      <c r="M19" s="18">
        <v>1.7906</v>
      </c>
      <c r="N19" s="19">
        <v>56.84</v>
      </c>
      <c r="O19" s="18">
        <v>0.84</v>
      </c>
      <c r="P19" s="18">
        <v>0</v>
      </c>
      <c r="Q19" s="19">
        <v>2702</v>
      </c>
      <c r="R19" s="18">
        <v>25</v>
      </c>
      <c r="S19" s="18">
        <v>3.2122999999999999</v>
      </c>
      <c r="T19" s="19">
        <v>1377</v>
      </c>
      <c r="U19" s="18">
        <v>14</v>
      </c>
      <c r="V19" s="18">
        <v>1.1505000000000001</v>
      </c>
      <c r="W19" s="19">
        <v>544.29999999999995</v>
      </c>
      <c r="X19" s="18">
        <v>9.4</v>
      </c>
      <c r="Y19" s="18">
        <v>4.0713999999999997</v>
      </c>
      <c r="Z19" s="19">
        <v>197.5</v>
      </c>
      <c r="AA19" s="18">
        <v>1.9</v>
      </c>
      <c r="AB19" s="18">
        <v>0.21947</v>
      </c>
      <c r="AC19" s="19">
        <v>1270.7</v>
      </c>
      <c r="AD19" s="18">
        <v>8</v>
      </c>
      <c r="AE19" s="18">
        <v>1.8050999999999999</v>
      </c>
    </row>
    <row r="20" spans="1:31" s="17" customFormat="1" ht="12.75" x14ac:dyDescent="0.25">
      <c r="A20" s="21" t="s">
        <v>347</v>
      </c>
      <c r="B20" s="21" t="s">
        <v>333</v>
      </c>
      <c r="C20" s="21" t="s">
        <v>346</v>
      </c>
      <c r="D20" s="21" t="s">
        <v>351</v>
      </c>
      <c r="E20" s="21" t="s">
        <v>124</v>
      </c>
      <c r="F20" s="20">
        <v>0.45445437631406321</v>
      </c>
      <c r="G20" s="19"/>
      <c r="H20" s="19">
        <v>918.3</v>
      </c>
      <c r="I20" s="18">
        <v>5.9</v>
      </c>
      <c r="J20" s="18">
        <v>0.37383</v>
      </c>
      <c r="K20" s="19">
        <v>5.0999999999999996</v>
      </c>
      <c r="L20" s="18">
        <v>0.56000000000000005</v>
      </c>
      <c r="M20" s="18">
        <v>1.8666</v>
      </c>
      <c r="N20" s="19">
        <v>54.69</v>
      </c>
      <c r="O20" s="18">
        <v>0.98</v>
      </c>
      <c r="P20" s="18">
        <v>0</v>
      </c>
      <c r="Q20" s="19">
        <v>3257</v>
      </c>
      <c r="R20" s="18">
        <v>51</v>
      </c>
      <c r="S20" s="18">
        <v>3.8451</v>
      </c>
      <c r="T20" s="19">
        <v>1410</v>
      </c>
      <c r="U20" s="18">
        <v>11</v>
      </c>
      <c r="V20" s="18">
        <v>0.75016000000000005</v>
      </c>
      <c r="W20" s="19">
        <v>523.20000000000005</v>
      </c>
      <c r="X20" s="18">
        <v>9.8000000000000007</v>
      </c>
      <c r="Y20" s="18">
        <v>2.5381999999999998</v>
      </c>
      <c r="Z20" s="19">
        <v>196.5</v>
      </c>
      <c r="AA20" s="18">
        <v>1.9</v>
      </c>
      <c r="AB20" s="18">
        <v>0.18224000000000001</v>
      </c>
      <c r="AC20" s="19">
        <v>1272.4000000000001</v>
      </c>
      <c r="AD20" s="18">
        <v>7.2</v>
      </c>
      <c r="AE20" s="18">
        <v>2.2825000000000002</v>
      </c>
    </row>
    <row r="21" spans="1:31" s="17" customFormat="1" ht="12.75" x14ac:dyDescent="0.25">
      <c r="A21" s="21" t="s">
        <v>347</v>
      </c>
      <c r="B21" s="21" t="s">
        <v>333</v>
      </c>
      <c r="C21" s="21" t="s">
        <v>346</v>
      </c>
      <c r="D21" s="21" t="s">
        <v>350</v>
      </c>
      <c r="E21" s="21" t="s">
        <v>124</v>
      </c>
      <c r="F21" s="20">
        <v>0.45823586482816059</v>
      </c>
      <c r="G21" s="19"/>
      <c r="H21" s="19">
        <v>944.2</v>
      </c>
      <c r="I21" s="18">
        <v>5</v>
      </c>
      <c r="J21" s="18">
        <v>0.35193999999999998</v>
      </c>
      <c r="K21" s="19">
        <v>4.83</v>
      </c>
      <c r="L21" s="18">
        <v>0.56000000000000005</v>
      </c>
      <c r="M21" s="18">
        <v>2.0684999999999998</v>
      </c>
      <c r="N21" s="19">
        <v>57.3</v>
      </c>
      <c r="O21" s="18">
        <v>1</v>
      </c>
      <c r="P21" s="18">
        <v>0</v>
      </c>
      <c r="Q21" s="19">
        <v>3159</v>
      </c>
      <c r="R21" s="18">
        <v>36</v>
      </c>
      <c r="S21" s="18">
        <v>3.7557</v>
      </c>
      <c r="T21" s="19">
        <v>1495</v>
      </c>
      <c r="U21" s="18">
        <v>13</v>
      </c>
      <c r="V21" s="18">
        <v>1.2467999999999999</v>
      </c>
      <c r="W21" s="19">
        <v>536</v>
      </c>
      <c r="X21" s="18">
        <v>11</v>
      </c>
      <c r="Y21" s="18">
        <v>2.9613</v>
      </c>
      <c r="Z21" s="19">
        <v>201.2</v>
      </c>
      <c r="AA21" s="18">
        <v>1.9</v>
      </c>
      <c r="AB21" s="18">
        <v>0.21995999999999999</v>
      </c>
      <c r="AC21" s="19">
        <v>1298.2</v>
      </c>
      <c r="AD21" s="18">
        <v>7.9</v>
      </c>
      <c r="AE21" s="18">
        <v>1.9579</v>
      </c>
    </row>
    <row r="22" spans="1:31" s="17" customFormat="1" ht="12.75" x14ac:dyDescent="0.25">
      <c r="A22" s="21" t="s">
        <v>347</v>
      </c>
      <c r="B22" s="21" t="s">
        <v>333</v>
      </c>
      <c r="C22" s="21" t="s">
        <v>346</v>
      </c>
      <c r="D22" s="21" t="s">
        <v>349</v>
      </c>
      <c r="E22" s="21" t="s">
        <v>124</v>
      </c>
      <c r="F22" s="20">
        <v>0.45972587603277082</v>
      </c>
      <c r="G22" s="19"/>
      <c r="H22" s="19">
        <v>944.2</v>
      </c>
      <c r="I22" s="18">
        <v>6.2</v>
      </c>
      <c r="J22" s="18">
        <v>0.43051</v>
      </c>
      <c r="K22" s="19">
        <v>5.8</v>
      </c>
      <c r="L22" s="18">
        <v>0.53</v>
      </c>
      <c r="M22" s="18">
        <v>1.7770999999999999</v>
      </c>
      <c r="N22" s="19">
        <v>57.3</v>
      </c>
      <c r="O22" s="18">
        <v>1</v>
      </c>
      <c r="P22" s="18">
        <v>7.5164999999999996E-2</v>
      </c>
      <c r="Q22" s="19">
        <v>3631</v>
      </c>
      <c r="R22" s="18">
        <v>56</v>
      </c>
      <c r="S22" s="18">
        <v>2.8157000000000001</v>
      </c>
      <c r="T22" s="19">
        <v>1523</v>
      </c>
      <c r="U22" s="18">
        <v>13</v>
      </c>
      <c r="V22" s="18">
        <v>0.93581999999999999</v>
      </c>
      <c r="W22" s="19">
        <v>534.9</v>
      </c>
      <c r="X22" s="18">
        <v>9.6999999999999993</v>
      </c>
      <c r="Y22" s="18">
        <v>4.1913999999999998</v>
      </c>
      <c r="Z22" s="19">
        <v>198.8</v>
      </c>
      <c r="AA22" s="18">
        <v>1.7</v>
      </c>
      <c r="AB22" s="18">
        <v>0.15390000000000001</v>
      </c>
      <c r="AC22" s="19">
        <v>1314.2</v>
      </c>
      <c r="AD22" s="18">
        <v>8.6</v>
      </c>
      <c r="AE22" s="18">
        <v>1.9549000000000001</v>
      </c>
    </row>
    <row r="23" spans="1:31" s="17" customFormat="1" ht="12.75" x14ac:dyDescent="0.25">
      <c r="A23" s="21" t="s">
        <v>347</v>
      </c>
      <c r="B23" s="21" t="s">
        <v>333</v>
      </c>
      <c r="C23" s="21" t="s">
        <v>346</v>
      </c>
      <c r="D23" s="21" t="s">
        <v>348</v>
      </c>
      <c r="E23" s="21" t="s">
        <v>124</v>
      </c>
      <c r="F23" s="20">
        <v>0.46139023241367755</v>
      </c>
      <c r="G23" s="19"/>
      <c r="H23" s="19">
        <v>953.7</v>
      </c>
      <c r="I23" s="18">
        <v>6.5</v>
      </c>
      <c r="J23" s="18">
        <v>0.36703000000000002</v>
      </c>
      <c r="K23" s="19">
        <v>5.48</v>
      </c>
      <c r="L23" s="18">
        <v>0.9</v>
      </c>
      <c r="M23" s="18">
        <v>1.8066</v>
      </c>
      <c r="N23" s="19">
        <v>57.03</v>
      </c>
      <c r="O23" s="18">
        <v>0.99</v>
      </c>
      <c r="P23" s="18">
        <v>0</v>
      </c>
      <c r="Q23" s="19">
        <v>3324</v>
      </c>
      <c r="R23" s="18">
        <v>48</v>
      </c>
      <c r="S23" s="18">
        <v>2.5051000000000001</v>
      </c>
      <c r="T23" s="19">
        <v>1435</v>
      </c>
      <c r="U23" s="18">
        <v>13</v>
      </c>
      <c r="V23" s="18">
        <v>1.0953999999999999</v>
      </c>
      <c r="W23" s="19">
        <v>534</v>
      </c>
      <c r="X23" s="18">
        <v>11</v>
      </c>
      <c r="Y23" s="18">
        <v>4.399</v>
      </c>
      <c r="Z23" s="19">
        <v>199.3</v>
      </c>
      <c r="AA23" s="18">
        <v>1.9</v>
      </c>
      <c r="AB23" s="18">
        <v>0.1719</v>
      </c>
      <c r="AC23" s="19">
        <v>1314.7</v>
      </c>
      <c r="AD23" s="18">
        <v>8.8000000000000007</v>
      </c>
      <c r="AE23" s="18">
        <v>2.0150999999999999</v>
      </c>
    </row>
    <row r="24" spans="1:31" s="17" customFormat="1" ht="12.75" x14ac:dyDescent="0.25">
      <c r="A24" s="21" t="s">
        <v>347</v>
      </c>
      <c r="B24" s="21" t="s">
        <v>333</v>
      </c>
      <c r="C24" s="21" t="s">
        <v>346</v>
      </c>
      <c r="D24" s="21" t="s">
        <v>345</v>
      </c>
      <c r="E24" s="21" t="s">
        <v>124</v>
      </c>
      <c r="F24" s="20">
        <v>0.45308329090790833</v>
      </c>
      <c r="G24" s="19"/>
      <c r="H24" s="19">
        <v>941.4</v>
      </c>
      <c r="I24" s="18">
        <v>6.1</v>
      </c>
      <c r="J24" s="18">
        <v>0.32890999999999998</v>
      </c>
      <c r="K24" s="19">
        <v>4.25</v>
      </c>
      <c r="L24" s="18">
        <v>0.52</v>
      </c>
      <c r="M24" s="18">
        <v>2.1930999999999998</v>
      </c>
      <c r="N24" s="19">
        <v>57.8</v>
      </c>
      <c r="O24" s="18">
        <v>0.97</v>
      </c>
      <c r="P24" s="18">
        <v>6.1089999999999998E-2</v>
      </c>
      <c r="Q24" s="19">
        <v>3430</v>
      </c>
      <c r="R24" s="18">
        <v>28</v>
      </c>
      <c r="S24" s="18">
        <v>4.7065999999999999</v>
      </c>
      <c r="T24" s="19">
        <v>1544</v>
      </c>
      <c r="U24" s="18">
        <v>13</v>
      </c>
      <c r="V24" s="18">
        <v>1.1776</v>
      </c>
      <c r="W24" s="19">
        <v>515.6</v>
      </c>
      <c r="X24" s="18">
        <v>9.8000000000000007</v>
      </c>
      <c r="Y24" s="18">
        <v>3.0809000000000002</v>
      </c>
      <c r="Z24" s="19">
        <v>195.2</v>
      </c>
      <c r="AA24" s="18">
        <v>2.1</v>
      </c>
      <c r="AB24" s="18">
        <v>0.12572</v>
      </c>
      <c r="AC24" s="19">
        <v>1298</v>
      </c>
      <c r="AD24" s="18">
        <v>21</v>
      </c>
      <c r="AE24" s="18">
        <v>1.9422999999999999</v>
      </c>
    </row>
    <row r="25" spans="1:31" s="17" customFormat="1" ht="12.75" x14ac:dyDescent="0.25">
      <c r="A25" s="21" t="s">
        <v>334</v>
      </c>
      <c r="B25" s="21" t="s">
        <v>333</v>
      </c>
      <c r="C25" s="21" t="s">
        <v>332</v>
      </c>
      <c r="D25" s="21" t="s">
        <v>344</v>
      </c>
      <c r="E25" s="21" t="s">
        <v>124</v>
      </c>
      <c r="F25" s="20">
        <v>0.44288293578701521</v>
      </c>
      <c r="G25" s="19"/>
      <c r="H25" s="19">
        <v>989.6</v>
      </c>
      <c r="I25" s="18">
        <v>7.2</v>
      </c>
      <c r="J25" s="18">
        <v>0.40481</v>
      </c>
      <c r="K25" s="19">
        <v>5.0599999999999996</v>
      </c>
      <c r="L25" s="18">
        <v>0.56000000000000005</v>
      </c>
      <c r="M25" s="18">
        <v>1.6258999999999999</v>
      </c>
      <c r="N25" s="19">
        <v>53.86</v>
      </c>
      <c r="O25" s="18">
        <v>0.92</v>
      </c>
      <c r="P25" s="18">
        <v>0</v>
      </c>
      <c r="Q25" s="19">
        <v>1499</v>
      </c>
      <c r="R25" s="18">
        <v>17</v>
      </c>
      <c r="S25" s="18">
        <v>2.5198999999999998</v>
      </c>
      <c r="T25" s="19">
        <v>1445</v>
      </c>
      <c r="U25" s="18">
        <v>16</v>
      </c>
      <c r="V25" s="18">
        <v>0.86063000000000001</v>
      </c>
      <c r="W25" s="19">
        <v>506.5</v>
      </c>
      <c r="X25" s="18">
        <v>9.6</v>
      </c>
      <c r="Y25" s="18">
        <v>4.0242000000000004</v>
      </c>
      <c r="Z25" s="19">
        <v>194.1</v>
      </c>
      <c r="AA25" s="18">
        <v>2.1</v>
      </c>
      <c r="AB25" s="18">
        <v>0.10614999999999999</v>
      </c>
      <c r="AC25" s="19">
        <v>1123.5999999999999</v>
      </c>
      <c r="AD25" s="18">
        <v>6.7</v>
      </c>
      <c r="AE25" s="18">
        <v>1.5698000000000001</v>
      </c>
    </row>
    <row r="26" spans="1:31" s="17" customFormat="1" ht="12.75" x14ac:dyDescent="0.25">
      <c r="A26" s="21" t="s">
        <v>334</v>
      </c>
      <c r="B26" s="21" t="s">
        <v>333</v>
      </c>
      <c r="C26" s="21" t="s">
        <v>332</v>
      </c>
      <c r="D26" s="21" t="s">
        <v>343</v>
      </c>
      <c r="E26" s="21" t="s">
        <v>124</v>
      </c>
      <c r="F26" s="20">
        <v>0.4399345786238259</v>
      </c>
      <c r="G26" s="19"/>
      <c r="H26" s="19">
        <v>970.5</v>
      </c>
      <c r="I26" s="18">
        <v>6.4</v>
      </c>
      <c r="J26" s="18">
        <v>0.39576</v>
      </c>
      <c r="K26" s="19">
        <v>4.18</v>
      </c>
      <c r="L26" s="18">
        <v>0.51</v>
      </c>
      <c r="M26" s="18">
        <v>1.8741000000000001</v>
      </c>
      <c r="N26" s="19">
        <v>52.3</v>
      </c>
      <c r="O26" s="18">
        <v>1</v>
      </c>
      <c r="P26" s="18">
        <v>4.5439E-2</v>
      </c>
      <c r="Q26" s="19">
        <v>1478</v>
      </c>
      <c r="R26" s="18">
        <v>18</v>
      </c>
      <c r="S26" s="18">
        <v>4.6075999999999997</v>
      </c>
      <c r="T26" s="19">
        <v>1503</v>
      </c>
      <c r="U26" s="18">
        <v>14</v>
      </c>
      <c r="V26" s="18">
        <v>1.179</v>
      </c>
      <c r="W26" s="19">
        <v>509</v>
      </c>
      <c r="X26" s="18">
        <v>9.1999999999999993</v>
      </c>
      <c r="Y26" s="18">
        <v>2.7256</v>
      </c>
      <c r="Z26" s="19">
        <v>189.8</v>
      </c>
      <c r="AA26" s="18">
        <v>1.9</v>
      </c>
      <c r="AB26" s="18">
        <v>0.1673</v>
      </c>
      <c r="AC26" s="19">
        <v>1038.9000000000001</v>
      </c>
      <c r="AD26" s="18">
        <v>7.1</v>
      </c>
      <c r="AE26" s="18">
        <v>2.3058000000000001</v>
      </c>
    </row>
    <row r="27" spans="1:31" s="17" customFormat="1" ht="12.75" x14ac:dyDescent="0.25">
      <c r="A27" s="21" t="s">
        <v>334</v>
      </c>
      <c r="B27" s="21" t="s">
        <v>333</v>
      </c>
      <c r="C27" s="21" t="s">
        <v>332</v>
      </c>
      <c r="D27" s="21" t="s">
        <v>342</v>
      </c>
      <c r="E27" s="21" t="s">
        <v>124</v>
      </c>
      <c r="F27" s="20">
        <v>0.43936967385810499</v>
      </c>
      <c r="G27" s="19"/>
      <c r="H27" s="19">
        <v>979.5</v>
      </c>
      <c r="I27" s="18">
        <v>6.5</v>
      </c>
      <c r="J27" s="18">
        <v>0.45572000000000001</v>
      </c>
      <c r="K27" s="19">
        <v>4.16</v>
      </c>
      <c r="L27" s="18">
        <v>0.52</v>
      </c>
      <c r="M27" s="18">
        <v>2.4102000000000001</v>
      </c>
      <c r="N27" s="19">
        <v>52.72</v>
      </c>
      <c r="O27" s="18">
        <v>0.85</v>
      </c>
      <c r="P27" s="18">
        <v>0</v>
      </c>
      <c r="Q27" s="19">
        <v>1511</v>
      </c>
      <c r="R27" s="18">
        <v>18</v>
      </c>
      <c r="S27" s="18">
        <v>4.0353000000000003</v>
      </c>
      <c r="T27" s="19">
        <v>1535</v>
      </c>
      <c r="U27" s="18">
        <v>13</v>
      </c>
      <c r="V27" s="18">
        <v>1.5273000000000001</v>
      </c>
      <c r="W27" s="19">
        <v>517.29999999999995</v>
      </c>
      <c r="X27" s="18">
        <v>8.8000000000000007</v>
      </c>
      <c r="Y27" s="18">
        <v>2.7324999999999999</v>
      </c>
      <c r="Z27" s="19">
        <v>192.3</v>
      </c>
      <c r="AA27" s="18">
        <v>1.9</v>
      </c>
      <c r="AB27" s="18">
        <v>0.27446999999999999</v>
      </c>
      <c r="AC27" s="19">
        <v>1042.3</v>
      </c>
      <c r="AD27" s="18">
        <v>6.9</v>
      </c>
      <c r="AE27" s="18">
        <v>2.0636999999999999</v>
      </c>
    </row>
    <row r="28" spans="1:31" s="17" customFormat="1" ht="12.75" x14ac:dyDescent="0.25">
      <c r="A28" s="21" t="s">
        <v>334</v>
      </c>
      <c r="B28" s="21" t="s">
        <v>333</v>
      </c>
      <c r="C28" s="21" t="s">
        <v>332</v>
      </c>
      <c r="D28" s="21" t="s">
        <v>341</v>
      </c>
      <c r="E28" s="21" t="s">
        <v>124</v>
      </c>
      <c r="F28" s="20">
        <v>0.44062746461046581</v>
      </c>
      <c r="G28" s="19"/>
      <c r="H28" s="19">
        <v>830.9</v>
      </c>
      <c r="I28" s="18">
        <v>6.3</v>
      </c>
      <c r="J28" s="18">
        <v>0.30103000000000002</v>
      </c>
      <c r="K28" s="19">
        <v>4.16</v>
      </c>
      <c r="L28" s="18">
        <v>0.43</v>
      </c>
      <c r="M28" s="18">
        <v>1.5557000000000001</v>
      </c>
      <c r="N28" s="19">
        <v>44.13</v>
      </c>
      <c r="O28" s="18">
        <v>0.81</v>
      </c>
      <c r="P28" s="18">
        <v>3.8906999999999997E-2</v>
      </c>
      <c r="Q28" s="19">
        <v>1261</v>
      </c>
      <c r="R28" s="18">
        <v>14</v>
      </c>
      <c r="S28" s="18">
        <v>3.8595999999999999</v>
      </c>
      <c r="T28" s="19">
        <v>1236</v>
      </c>
      <c r="U28" s="18">
        <v>11</v>
      </c>
      <c r="V28" s="18">
        <v>0.59858</v>
      </c>
      <c r="W28" s="19">
        <v>447.9</v>
      </c>
      <c r="X28" s="18">
        <v>8</v>
      </c>
      <c r="Y28" s="18">
        <v>1.8568</v>
      </c>
      <c r="Z28" s="19">
        <v>163.5</v>
      </c>
      <c r="AA28" s="18">
        <v>1.6</v>
      </c>
      <c r="AB28" s="18">
        <v>0.13597999999999999</v>
      </c>
      <c r="AC28" s="19">
        <v>872.6</v>
      </c>
      <c r="AD28" s="18">
        <v>5.5</v>
      </c>
      <c r="AE28" s="18">
        <v>1.7132000000000001</v>
      </c>
    </row>
    <row r="29" spans="1:31" s="17" customFormat="1" ht="12.75" x14ac:dyDescent="0.25">
      <c r="A29" s="21" t="s">
        <v>334</v>
      </c>
      <c r="B29" s="21" t="s">
        <v>333</v>
      </c>
      <c r="C29" s="21" t="s">
        <v>332</v>
      </c>
      <c r="D29" s="21" t="s">
        <v>340</v>
      </c>
      <c r="E29" s="21" t="s">
        <v>124</v>
      </c>
      <c r="F29" s="20">
        <v>0.44576346108179421</v>
      </c>
      <c r="G29" s="19"/>
      <c r="H29" s="19">
        <v>986.4</v>
      </c>
      <c r="I29" s="18">
        <v>6.8</v>
      </c>
      <c r="J29" s="18">
        <v>0.42518</v>
      </c>
      <c r="K29" s="19">
        <v>4.57</v>
      </c>
      <c r="L29" s="18">
        <v>0.56999999999999995</v>
      </c>
      <c r="M29" s="18">
        <v>2.2258</v>
      </c>
      <c r="N29" s="19">
        <v>52.85</v>
      </c>
      <c r="O29" s="18">
        <v>0.83</v>
      </c>
      <c r="P29" s="18">
        <v>4.5279E-2</v>
      </c>
      <c r="Q29" s="19">
        <v>1516</v>
      </c>
      <c r="R29" s="18">
        <v>17</v>
      </c>
      <c r="S29" s="18">
        <v>3.996</v>
      </c>
      <c r="T29" s="19">
        <v>1527</v>
      </c>
      <c r="U29" s="18">
        <v>13</v>
      </c>
      <c r="V29" s="18">
        <v>1.4125000000000001</v>
      </c>
      <c r="W29" s="19">
        <v>514.1</v>
      </c>
      <c r="X29" s="18">
        <v>9.6</v>
      </c>
      <c r="Y29" s="18">
        <v>3.5409999999999999</v>
      </c>
      <c r="Z29" s="19">
        <v>190.8</v>
      </c>
      <c r="AA29" s="18">
        <v>1.8</v>
      </c>
      <c r="AB29" s="18">
        <v>0.21879999999999999</v>
      </c>
      <c r="AC29" s="19">
        <v>1032</v>
      </c>
      <c r="AD29" s="18">
        <v>8.5</v>
      </c>
      <c r="AE29" s="18">
        <v>2.2837000000000001</v>
      </c>
    </row>
    <row r="30" spans="1:31" s="17" customFormat="1" ht="12.75" x14ac:dyDescent="0.25">
      <c r="A30" s="21" t="s">
        <v>334</v>
      </c>
      <c r="B30" s="21" t="s">
        <v>333</v>
      </c>
      <c r="C30" s="21" t="s">
        <v>332</v>
      </c>
      <c r="D30" s="21" t="s">
        <v>339</v>
      </c>
      <c r="E30" s="21" t="s">
        <v>124</v>
      </c>
      <c r="F30" s="20">
        <v>0.44263920410877999</v>
      </c>
      <c r="G30" s="19"/>
      <c r="H30" s="19">
        <v>999.6</v>
      </c>
      <c r="I30" s="18">
        <v>6.4</v>
      </c>
      <c r="J30" s="18">
        <v>0.45981</v>
      </c>
      <c r="K30" s="19">
        <v>4.83</v>
      </c>
      <c r="L30" s="18">
        <v>0.47</v>
      </c>
      <c r="M30" s="18">
        <v>2.1034000000000002</v>
      </c>
      <c r="N30" s="19">
        <v>53.41</v>
      </c>
      <c r="O30" s="18">
        <v>0.9</v>
      </c>
      <c r="P30" s="18">
        <v>4.5515E-2</v>
      </c>
      <c r="Q30" s="19">
        <v>1539</v>
      </c>
      <c r="R30" s="18">
        <v>17</v>
      </c>
      <c r="S30" s="18">
        <v>4.5313999999999997</v>
      </c>
      <c r="T30" s="19">
        <v>1566</v>
      </c>
      <c r="U30" s="18">
        <v>15</v>
      </c>
      <c r="V30" s="18">
        <v>1.0105999999999999</v>
      </c>
      <c r="W30" s="19">
        <v>525.20000000000005</v>
      </c>
      <c r="X30" s="18">
        <v>9.9</v>
      </c>
      <c r="Y30" s="18">
        <v>3.2227000000000001</v>
      </c>
      <c r="Z30" s="19">
        <v>192.6</v>
      </c>
      <c r="AA30" s="18">
        <v>1.9</v>
      </c>
      <c r="AB30" s="18">
        <v>0.18262999999999999</v>
      </c>
      <c r="AC30" s="19">
        <v>1043.5</v>
      </c>
      <c r="AD30" s="18">
        <v>6.3</v>
      </c>
      <c r="AE30" s="18">
        <v>2.3698999999999999</v>
      </c>
    </row>
    <row r="31" spans="1:31" s="17" customFormat="1" ht="12.75" x14ac:dyDescent="0.25">
      <c r="A31" s="21" t="s">
        <v>334</v>
      </c>
      <c r="B31" s="21" t="s">
        <v>333</v>
      </c>
      <c r="C31" s="21" t="s">
        <v>332</v>
      </c>
      <c r="D31" s="21" t="s">
        <v>338</v>
      </c>
      <c r="E31" s="21" t="s">
        <v>124</v>
      </c>
      <c r="F31" s="20">
        <v>0.4433850125963234</v>
      </c>
      <c r="G31" s="19"/>
      <c r="H31" s="19">
        <v>964.7</v>
      </c>
      <c r="I31" s="18">
        <v>6.1</v>
      </c>
      <c r="J31" s="18">
        <v>0.29648000000000002</v>
      </c>
      <c r="K31" s="19">
        <v>4.7300000000000004</v>
      </c>
      <c r="L31" s="18">
        <v>0.54</v>
      </c>
      <c r="M31" s="18">
        <v>1.7853000000000001</v>
      </c>
      <c r="N31" s="19">
        <v>52.89</v>
      </c>
      <c r="O31" s="18">
        <v>0.9</v>
      </c>
      <c r="P31" s="18">
        <v>6.1829000000000002E-2</v>
      </c>
      <c r="Q31" s="19">
        <v>1455</v>
      </c>
      <c r="R31" s="18">
        <v>15</v>
      </c>
      <c r="S31" s="18">
        <v>2.9794</v>
      </c>
      <c r="T31" s="19">
        <v>1454</v>
      </c>
      <c r="U31" s="18">
        <v>13</v>
      </c>
      <c r="V31" s="18">
        <v>1.1100000000000001</v>
      </c>
      <c r="W31" s="19">
        <v>520.4</v>
      </c>
      <c r="X31" s="18">
        <v>8.6</v>
      </c>
      <c r="Y31" s="18">
        <v>2.7065000000000001</v>
      </c>
      <c r="Z31" s="19">
        <v>190.3</v>
      </c>
      <c r="AA31" s="18">
        <v>1.9</v>
      </c>
      <c r="AB31" s="18">
        <v>0.11774</v>
      </c>
      <c r="AC31" s="19">
        <v>1031.3</v>
      </c>
      <c r="AD31" s="18">
        <v>6.6</v>
      </c>
      <c r="AE31" s="18">
        <v>1.7774000000000001</v>
      </c>
    </row>
    <row r="32" spans="1:31" s="17" customFormat="1" ht="12.75" x14ac:dyDescent="0.25">
      <c r="A32" s="21" t="s">
        <v>334</v>
      </c>
      <c r="B32" s="21" t="s">
        <v>333</v>
      </c>
      <c r="C32" s="21" t="s">
        <v>332</v>
      </c>
      <c r="D32" s="21" t="s">
        <v>337</v>
      </c>
      <c r="E32" s="21" t="s">
        <v>124</v>
      </c>
      <c r="F32" s="20">
        <v>0.4397572333063125</v>
      </c>
      <c r="G32" s="19"/>
      <c r="H32" s="19">
        <v>964.6</v>
      </c>
      <c r="I32" s="18">
        <v>7.2</v>
      </c>
      <c r="J32" s="18">
        <v>0.44046999999999997</v>
      </c>
      <c r="K32" s="19">
        <v>4.68</v>
      </c>
      <c r="L32" s="18">
        <v>0.51</v>
      </c>
      <c r="M32" s="18">
        <v>1.6792</v>
      </c>
      <c r="N32" s="19">
        <v>50.94</v>
      </c>
      <c r="O32" s="18">
        <v>0.95</v>
      </c>
      <c r="P32" s="18">
        <v>0</v>
      </c>
      <c r="Q32" s="19">
        <v>1497</v>
      </c>
      <c r="R32" s="18">
        <v>17</v>
      </c>
      <c r="S32" s="18">
        <v>3.5996999999999999</v>
      </c>
      <c r="T32" s="19">
        <v>1400</v>
      </c>
      <c r="U32" s="18">
        <v>14</v>
      </c>
      <c r="V32" s="18">
        <v>1.2306999999999999</v>
      </c>
      <c r="W32" s="19">
        <v>499.6</v>
      </c>
      <c r="X32" s="18">
        <v>9.4</v>
      </c>
      <c r="Y32" s="18">
        <v>2.8733</v>
      </c>
      <c r="Z32" s="19">
        <v>190.8</v>
      </c>
      <c r="AA32" s="18">
        <v>1.9</v>
      </c>
      <c r="AB32" s="18">
        <v>0.11796</v>
      </c>
      <c r="AC32" s="19">
        <v>1035.2</v>
      </c>
      <c r="AD32" s="18">
        <v>7.4</v>
      </c>
      <c r="AE32" s="18">
        <v>1.5262</v>
      </c>
    </row>
    <row r="33" spans="1:39" s="17" customFormat="1" ht="12.75" x14ac:dyDescent="0.25">
      <c r="A33" s="21" t="s">
        <v>334</v>
      </c>
      <c r="B33" s="21" t="s">
        <v>333</v>
      </c>
      <c r="C33" s="21" t="s">
        <v>332</v>
      </c>
      <c r="D33" s="21" t="s">
        <v>336</v>
      </c>
      <c r="E33" s="21" t="s">
        <v>124</v>
      </c>
      <c r="F33" s="20">
        <v>0.44251394275051781</v>
      </c>
      <c r="G33" s="19"/>
      <c r="H33" s="19">
        <v>962.7</v>
      </c>
      <c r="I33" s="18">
        <v>5.7</v>
      </c>
      <c r="J33" s="18">
        <v>0.34466999999999998</v>
      </c>
      <c r="K33" s="19">
        <v>4.3899999999999997</v>
      </c>
      <c r="L33" s="18">
        <v>0.57999999999999996</v>
      </c>
      <c r="M33" s="18">
        <v>1.9922</v>
      </c>
      <c r="N33" s="19">
        <v>51.95</v>
      </c>
      <c r="O33" s="18">
        <v>0.85</v>
      </c>
      <c r="P33" s="18">
        <v>0</v>
      </c>
      <c r="Q33" s="19">
        <v>1511</v>
      </c>
      <c r="R33" s="18">
        <v>16</v>
      </c>
      <c r="S33" s="18">
        <v>3.6392000000000002</v>
      </c>
      <c r="T33" s="19">
        <v>1486</v>
      </c>
      <c r="U33" s="18">
        <v>12</v>
      </c>
      <c r="V33" s="18">
        <v>1.2786999999999999</v>
      </c>
      <c r="W33" s="19">
        <v>494.1</v>
      </c>
      <c r="X33" s="18">
        <v>8.9</v>
      </c>
      <c r="Y33" s="18">
        <v>3.1518000000000002</v>
      </c>
      <c r="Z33" s="19">
        <v>190.1</v>
      </c>
      <c r="AA33" s="18">
        <v>1.8</v>
      </c>
      <c r="AB33" s="18">
        <v>0.25335999999999997</v>
      </c>
      <c r="AC33" s="19">
        <v>1020.1</v>
      </c>
      <c r="AD33" s="18">
        <v>5.7</v>
      </c>
      <c r="AE33" s="18">
        <v>1.8036000000000001</v>
      </c>
    </row>
    <row r="34" spans="1:39" s="17" customFormat="1" ht="12.75" x14ac:dyDescent="0.25">
      <c r="A34" s="21" t="s">
        <v>334</v>
      </c>
      <c r="B34" s="21" t="s">
        <v>333</v>
      </c>
      <c r="C34" s="21" t="s">
        <v>332</v>
      </c>
      <c r="D34" s="21" t="s">
        <v>335</v>
      </c>
      <c r="E34" s="21" t="s">
        <v>124</v>
      </c>
      <c r="F34" s="20">
        <v>0.43559830197402527</v>
      </c>
      <c r="G34" s="19"/>
      <c r="H34" s="19">
        <v>930.7</v>
      </c>
      <c r="I34" s="18">
        <v>6.3</v>
      </c>
      <c r="J34" s="18">
        <v>0.33481</v>
      </c>
      <c r="K34" s="19">
        <v>5.16</v>
      </c>
      <c r="L34" s="18">
        <v>0.55000000000000004</v>
      </c>
      <c r="M34" s="18">
        <v>1.6922999999999999</v>
      </c>
      <c r="N34" s="19">
        <v>49.49</v>
      </c>
      <c r="O34" s="18">
        <v>0.8</v>
      </c>
      <c r="P34" s="18">
        <v>5.5509999999999997E-2</v>
      </c>
      <c r="Q34" s="19">
        <v>1474</v>
      </c>
      <c r="R34" s="18">
        <v>17</v>
      </c>
      <c r="S34" s="18">
        <v>2.5396999999999998</v>
      </c>
      <c r="T34" s="19">
        <v>1403</v>
      </c>
      <c r="U34" s="18">
        <v>14</v>
      </c>
      <c r="V34" s="18">
        <v>0.72391000000000005</v>
      </c>
      <c r="W34" s="19">
        <v>465</v>
      </c>
      <c r="X34" s="18">
        <v>8.1</v>
      </c>
      <c r="Y34" s="18">
        <v>2.9333999999999998</v>
      </c>
      <c r="Z34" s="19">
        <v>178.9</v>
      </c>
      <c r="AA34" s="18">
        <v>1.6</v>
      </c>
      <c r="AB34" s="18">
        <v>0.11534999999999999</v>
      </c>
      <c r="AC34" s="19">
        <v>990.4</v>
      </c>
      <c r="AD34" s="18">
        <v>7</v>
      </c>
      <c r="AE34" s="18">
        <v>1.9621</v>
      </c>
      <c r="AF34" s="23"/>
      <c r="AG34" s="23"/>
      <c r="AH34" s="23"/>
      <c r="AI34" s="23"/>
      <c r="AJ34" s="23"/>
      <c r="AK34" s="23"/>
      <c r="AL34" s="23"/>
      <c r="AM34" s="23"/>
    </row>
    <row r="35" spans="1:39" s="17" customFormat="1" ht="12.75" x14ac:dyDescent="0.25">
      <c r="A35" s="21" t="s">
        <v>334</v>
      </c>
      <c r="B35" s="21" t="s">
        <v>333</v>
      </c>
      <c r="C35" s="21" t="s">
        <v>332</v>
      </c>
      <c r="D35" s="21" t="s">
        <v>331</v>
      </c>
      <c r="E35" s="21" t="s">
        <v>124</v>
      </c>
      <c r="F35" s="20">
        <v>0.43996189879600628</v>
      </c>
      <c r="G35" s="19"/>
      <c r="H35" s="19">
        <v>939.7</v>
      </c>
      <c r="I35" s="18">
        <v>6.8</v>
      </c>
      <c r="J35" s="18">
        <v>0.31278</v>
      </c>
      <c r="K35" s="19">
        <v>3.93</v>
      </c>
      <c r="L35" s="18">
        <v>0.57999999999999996</v>
      </c>
      <c r="M35" s="18">
        <v>1.8097000000000001</v>
      </c>
      <c r="N35" s="19">
        <v>50.85</v>
      </c>
      <c r="O35" s="18">
        <v>0.91</v>
      </c>
      <c r="P35" s="18">
        <v>5.9845000000000002E-2</v>
      </c>
      <c r="Q35" s="19">
        <v>1441</v>
      </c>
      <c r="R35" s="18">
        <v>16</v>
      </c>
      <c r="S35" s="18">
        <v>3.3582000000000001</v>
      </c>
      <c r="T35" s="19">
        <v>1345</v>
      </c>
      <c r="U35" s="18">
        <v>12</v>
      </c>
      <c r="V35" s="18">
        <v>0.91949999999999998</v>
      </c>
      <c r="W35" s="19">
        <v>499</v>
      </c>
      <c r="X35" s="18">
        <v>10</v>
      </c>
      <c r="Y35" s="18">
        <v>3.0066999999999999</v>
      </c>
      <c r="Z35" s="19">
        <v>194.6</v>
      </c>
      <c r="AA35" s="18">
        <v>1.8</v>
      </c>
      <c r="AB35" s="18">
        <v>0.20283000000000001</v>
      </c>
      <c r="AC35" s="19">
        <v>998.5</v>
      </c>
      <c r="AD35" s="18">
        <v>7.2</v>
      </c>
      <c r="AE35" s="18">
        <v>1.1598999999999999</v>
      </c>
      <c r="AF35" s="25"/>
      <c r="AG35" s="25"/>
      <c r="AH35" s="25"/>
      <c r="AI35" s="25"/>
      <c r="AJ35" s="25"/>
      <c r="AK35" s="25"/>
      <c r="AL35" s="25"/>
      <c r="AM35" s="25"/>
    </row>
    <row r="36" spans="1:39" s="17" customFormat="1" ht="12.75" x14ac:dyDescent="0.25">
      <c r="A36" s="21" t="s">
        <v>278</v>
      </c>
      <c r="B36" s="21" t="s">
        <v>262</v>
      </c>
      <c r="C36" s="21" t="s">
        <v>319</v>
      </c>
      <c r="D36" s="21" t="s">
        <v>330</v>
      </c>
      <c r="E36" s="21" t="s">
        <v>124</v>
      </c>
      <c r="F36" s="20">
        <v>0.78392866555575125</v>
      </c>
      <c r="G36" s="19"/>
      <c r="H36" s="19">
        <v>661.3</v>
      </c>
      <c r="I36" s="18">
        <v>3.6</v>
      </c>
      <c r="J36" s="18">
        <v>0.26901000000000003</v>
      </c>
      <c r="K36" s="19">
        <v>6.83</v>
      </c>
      <c r="L36" s="18">
        <v>0.44</v>
      </c>
      <c r="M36" s="18">
        <v>1.0490999999999999</v>
      </c>
      <c r="N36" s="19">
        <v>23.87</v>
      </c>
      <c r="O36" s="18">
        <v>0.4</v>
      </c>
      <c r="P36" s="18">
        <v>2.7573E-2</v>
      </c>
      <c r="Q36" s="19">
        <v>996</v>
      </c>
      <c r="R36" s="18">
        <v>10</v>
      </c>
      <c r="S36" s="18">
        <v>2.8422999999999998</v>
      </c>
      <c r="T36" s="19">
        <v>520.29999999999995</v>
      </c>
      <c r="U36" s="18">
        <v>4.5</v>
      </c>
      <c r="V36" s="18">
        <v>0.56496999999999997</v>
      </c>
      <c r="W36" s="19">
        <v>772</v>
      </c>
      <c r="X36" s="18">
        <v>22</v>
      </c>
      <c r="Y36" s="18">
        <v>1.7211000000000001</v>
      </c>
      <c r="Z36" s="19">
        <v>374.1</v>
      </c>
      <c r="AA36" s="18">
        <v>2.7</v>
      </c>
      <c r="AB36" s="18">
        <v>7.8494999999999995E-2</v>
      </c>
      <c r="AC36" s="19">
        <v>1873</v>
      </c>
      <c r="AD36" s="18">
        <v>9.6999999999999993</v>
      </c>
      <c r="AE36" s="18">
        <v>1.0365</v>
      </c>
      <c r="AF36" s="25"/>
      <c r="AG36" s="25"/>
      <c r="AH36" s="25"/>
      <c r="AI36" s="25"/>
      <c r="AJ36" s="25"/>
      <c r="AK36" s="25"/>
      <c r="AL36" s="25"/>
      <c r="AM36" s="25"/>
    </row>
    <row r="37" spans="1:39" s="17" customFormat="1" ht="12.75" x14ac:dyDescent="0.25">
      <c r="A37" s="21" t="s">
        <v>278</v>
      </c>
      <c r="B37" s="21" t="s">
        <v>262</v>
      </c>
      <c r="C37" s="21" t="s">
        <v>319</v>
      </c>
      <c r="D37" s="21" t="s">
        <v>329</v>
      </c>
      <c r="E37" s="21" t="s">
        <v>124</v>
      </c>
      <c r="F37" s="20">
        <v>0.78421103951800997</v>
      </c>
      <c r="G37" s="19"/>
      <c r="H37" s="19">
        <v>673.9</v>
      </c>
      <c r="I37" s="18">
        <v>4.3</v>
      </c>
      <c r="J37" s="18">
        <v>0.21817</v>
      </c>
      <c r="K37" s="19">
        <v>6.7</v>
      </c>
      <c r="L37" s="18">
        <v>0.44</v>
      </c>
      <c r="M37" s="18">
        <v>1.1469</v>
      </c>
      <c r="N37" s="19">
        <v>23.61</v>
      </c>
      <c r="O37" s="18">
        <v>0.35</v>
      </c>
      <c r="P37" s="18">
        <v>5.8298999999999997E-2</v>
      </c>
      <c r="Q37" s="19">
        <v>1007</v>
      </c>
      <c r="R37" s="18">
        <v>11</v>
      </c>
      <c r="S37" s="18">
        <v>1.8359000000000001</v>
      </c>
      <c r="T37" s="19">
        <v>529.70000000000005</v>
      </c>
      <c r="U37" s="18">
        <v>5</v>
      </c>
      <c r="V37" s="18">
        <v>0.62799000000000005</v>
      </c>
      <c r="W37" s="19">
        <v>773</v>
      </c>
      <c r="X37" s="18">
        <v>20</v>
      </c>
      <c r="Y37" s="18">
        <v>2.0716999999999999</v>
      </c>
      <c r="Z37" s="19">
        <v>377.8</v>
      </c>
      <c r="AA37" s="18">
        <v>2.5</v>
      </c>
      <c r="AB37" s="18">
        <v>0.15115999999999999</v>
      </c>
      <c r="AC37" s="19">
        <v>1878</v>
      </c>
      <c r="AD37" s="18">
        <v>11</v>
      </c>
      <c r="AE37" s="18">
        <v>0.99509000000000003</v>
      </c>
      <c r="AF37" s="25"/>
      <c r="AG37" s="25"/>
      <c r="AH37" s="25"/>
      <c r="AI37" s="25"/>
      <c r="AJ37" s="25"/>
      <c r="AK37" s="25"/>
      <c r="AL37" s="25"/>
      <c r="AM37" s="25"/>
    </row>
    <row r="38" spans="1:39" s="17" customFormat="1" ht="12.75" x14ac:dyDescent="0.25">
      <c r="A38" s="21" t="s">
        <v>278</v>
      </c>
      <c r="B38" s="21" t="s">
        <v>262</v>
      </c>
      <c r="C38" s="21" t="s">
        <v>319</v>
      </c>
      <c r="D38" s="21" t="s">
        <v>328</v>
      </c>
      <c r="E38" s="21" t="s">
        <v>124</v>
      </c>
      <c r="F38" s="20">
        <v>0.78082471831954459</v>
      </c>
      <c r="G38" s="19"/>
      <c r="H38" s="19">
        <v>683</v>
      </c>
      <c r="I38" s="18">
        <v>4.0999999999999996</v>
      </c>
      <c r="J38" s="18">
        <v>0.28989999999999999</v>
      </c>
      <c r="K38" s="19">
        <v>7.14</v>
      </c>
      <c r="L38" s="18">
        <v>0.39</v>
      </c>
      <c r="M38" s="18">
        <v>1.2270000000000001</v>
      </c>
      <c r="N38" s="19">
        <v>23.66</v>
      </c>
      <c r="O38" s="18">
        <v>0.4</v>
      </c>
      <c r="P38" s="18">
        <v>2.7241999999999999E-2</v>
      </c>
      <c r="Q38" s="19">
        <v>1015</v>
      </c>
      <c r="R38" s="18">
        <v>10</v>
      </c>
      <c r="S38" s="18">
        <v>2.4123999999999999</v>
      </c>
      <c r="T38" s="19">
        <v>528.29999999999995</v>
      </c>
      <c r="U38" s="18">
        <v>5.0999999999999996</v>
      </c>
      <c r="V38" s="18">
        <v>0.82242999999999999</v>
      </c>
      <c r="W38" s="19">
        <v>752</v>
      </c>
      <c r="X38" s="18">
        <v>22</v>
      </c>
      <c r="Y38" s="18">
        <v>1.4936</v>
      </c>
      <c r="Z38" s="19">
        <v>376</v>
      </c>
      <c r="AA38" s="18">
        <v>2.2999999999999998</v>
      </c>
      <c r="AB38" s="18">
        <v>0.10839</v>
      </c>
      <c r="AC38" s="19">
        <v>1920</v>
      </c>
      <c r="AD38" s="18">
        <v>10</v>
      </c>
      <c r="AE38" s="18">
        <v>1.1448</v>
      </c>
      <c r="AF38" s="25"/>
      <c r="AG38" s="25"/>
      <c r="AH38" s="25"/>
      <c r="AI38" s="25"/>
      <c r="AJ38" s="25"/>
      <c r="AK38" s="25"/>
      <c r="AL38" s="25"/>
      <c r="AM38" s="25"/>
    </row>
    <row r="39" spans="1:39" s="17" customFormat="1" ht="12.75" x14ac:dyDescent="0.25">
      <c r="A39" s="21" t="s">
        <v>278</v>
      </c>
      <c r="B39" s="21" t="s">
        <v>262</v>
      </c>
      <c r="C39" s="21" t="s">
        <v>319</v>
      </c>
      <c r="D39" s="21" t="s">
        <v>327</v>
      </c>
      <c r="E39" s="21" t="s">
        <v>124</v>
      </c>
      <c r="F39" s="20">
        <v>0.78082842528124985</v>
      </c>
      <c r="G39" s="19"/>
      <c r="H39" s="19">
        <v>687.8</v>
      </c>
      <c r="I39" s="18">
        <v>4.0999999999999996</v>
      </c>
      <c r="J39" s="18">
        <v>0.28781000000000001</v>
      </c>
      <c r="K39" s="19">
        <v>7.25</v>
      </c>
      <c r="L39" s="18">
        <v>0.37</v>
      </c>
      <c r="M39" s="18">
        <v>1.1073</v>
      </c>
      <c r="N39" s="19">
        <v>24.6</v>
      </c>
      <c r="O39" s="18">
        <v>0.42</v>
      </c>
      <c r="P39" s="18">
        <v>3.7225000000000001E-2</v>
      </c>
      <c r="Q39" s="19">
        <v>1024</v>
      </c>
      <c r="R39" s="18">
        <v>12</v>
      </c>
      <c r="S39" s="18">
        <v>2.6061000000000001</v>
      </c>
      <c r="T39" s="19">
        <v>520.70000000000005</v>
      </c>
      <c r="U39" s="18">
        <v>4.4000000000000004</v>
      </c>
      <c r="V39" s="18">
        <v>0.63868999999999998</v>
      </c>
      <c r="W39" s="19">
        <v>798</v>
      </c>
      <c r="X39" s="18">
        <v>17</v>
      </c>
      <c r="Y39" s="18">
        <v>1.5212000000000001</v>
      </c>
      <c r="Z39" s="19">
        <v>380.1</v>
      </c>
      <c r="AA39" s="18">
        <v>2.8</v>
      </c>
      <c r="AB39" s="18">
        <v>7.6191999999999996E-2</v>
      </c>
      <c r="AC39" s="19">
        <v>1927</v>
      </c>
      <c r="AD39" s="18">
        <v>11</v>
      </c>
      <c r="AE39" s="18">
        <v>1.177</v>
      </c>
    </row>
    <row r="40" spans="1:39" s="17" customFormat="1" ht="12.75" x14ac:dyDescent="0.25">
      <c r="A40" s="21" t="s">
        <v>278</v>
      </c>
      <c r="B40" s="21" t="s">
        <v>262</v>
      </c>
      <c r="C40" s="21" t="s">
        <v>319</v>
      </c>
      <c r="D40" s="21" t="s">
        <v>326</v>
      </c>
      <c r="E40" s="21" t="s">
        <v>124</v>
      </c>
      <c r="F40" s="20">
        <v>0.78003251766845083</v>
      </c>
      <c r="G40" s="19"/>
      <c r="H40" s="19">
        <v>563.5</v>
      </c>
      <c r="I40" s="18">
        <v>3.7</v>
      </c>
      <c r="J40" s="18">
        <v>0.25871</v>
      </c>
      <c r="K40" s="19">
        <v>6.87</v>
      </c>
      <c r="L40" s="18">
        <v>0.43</v>
      </c>
      <c r="M40" s="18">
        <v>1.1724000000000001</v>
      </c>
      <c r="N40" s="19">
        <v>23.25</v>
      </c>
      <c r="O40" s="18">
        <v>0.41</v>
      </c>
      <c r="P40" s="18">
        <v>0</v>
      </c>
      <c r="Q40" s="19">
        <v>1016</v>
      </c>
      <c r="R40" s="18">
        <v>11</v>
      </c>
      <c r="S40" s="18">
        <v>2.7726000000000002</v>
      </c>
      <c r="T40" s="19">
        <v>633.9</v>
      </c>
      <c r="U40" s="18">
        <v>5.3</v>
      </c>
      <c r="V40" s="18">
        <v>0.61519000000000001</v>
      </c>
      <c r="W40" s="19">
        <v>661</v>
      </c>
      <c r="X40" s="18">
        <v>18</v>
      </c>
      <c r="Y40" s="18">
        <v>1.8753</v>
      </c>
      <c r="Z40" s="19">
        <v>294.89999999999998</v>
      </c>
      <c r="AA40" s="18">
        <v>2</v>
      </c>
      <c r="AB40" s="18">
        <v>7.4482999999999994E-2</v>
      </c>
      <c r="AC40" s="19">
        <v>1643</v>
      </c>
      <c r="AD40" s="18">
        <v>11</v>
      </c>
      <c r="AE40" s="18">
        <v>0.93376999999999999</v>
      </c>
    </row>
    <row r="41" spans="1:39" s="17" customFormat="1" ht="12.75" x14ac:dyDescent="0.25">
      <c r="A41" s="21" t="s">
        <v>278</v>
      </c>
      <c r="B41" s="21" t="s">
        <v>262</v>
      </c>
      <c r="C41" s="21" t="s">
        <v>319</v>
      </c>
      <c r="D41" s="21" t="s">
        <v>325</v>
      </c>
      <c r="E41" s="21" t="s">
        <v>124</v>
      </c>
      <c r="F41" s="20">
        <v>0.78472606600405304</v>
      </c>
      <c r="G41" s="19"/>
      <c r="H41" s="19">
        <v>575.20000000000005</v>
      </c>
      <c r="I41" s="18">
        <v>3.3</v>
      </c>
      <c r="J41" s="18">
        <v>0.25258000000000003</v>
      </c>
      <c r="K41" s="19">
        <v>6.44</v>
      </c>
      <c r="L41" s="18">
        <v>0.37</v>
      </c>
      <c r="M41" s="18">
        <v>1.2512000000000001</v>
      </c>
      <c r="N41" s="19">
        <v>23.13</v>
      </c>
      <c r="O41" s="18">
        <v>0.42</v>
      </c>
      <c r="P41" s="18">
        <v>2.6044999999999999E-2</v>
      </c>
      <c r="Q41" s="19">
        <v>1043</v>
      </c>
      <c r="R41" s="18">
        <v>11</v>
      </c>
      <c r="S41" s="18">
        <v>2.5573999999999999</v>
      </c>
      <c r="T41" s="19">
        <v>601.70000000000005</v>
      </c>
      <c r="U41" s="18">
        <v>5.2</v>
      </c>
      <c r="V41" s="18">
        <v>0.56516999999999995</v>
      </c>
      <c r="W41" s="19">
        <v>671</v>
      </c>
      <c r="X41" s="18">
        <v>19</v>
      </c>
      <c r="Y41" s="18">
        <v>1.8288</v>
      </c>
      <c r="Z41" s="19">
        <v>297.39999999999998</v>
      </c>
      <c r="AA41" s="18">
        <v>2.2999999999999998</v>
      </c>
      <c r="AB41" s="18">
        <v>7.4551999999999993E-2</v>
      </c>
      <c r="AC41" s="19">
        <v>1688.1</v>
      </c>
      <c r="AD41" s="18">
        <v>7.9</v>
      </c>
      <c r="AE41" s="18">
        <v>1.0603</v>
      </c>
    </row>
    <row r="42" spans="1:39" s="17" customFormat="1" ht="12.75" x14ac:dyDescent="0.25">
      <c r="A42" s="21" t="s">
        <v>278</v>
      </c>
      <c r="B42" s="21" t="s">
        <v>262</v>
      </c>
      <c r="C42" s="21" t="s">
        <v>319</v>
      </c>
      <c r="D42" s="21" t="s">
        <v>324</v>
      </c>
      <c r="E42" s="21" t="s">
        <v>124</v>
      </c>
      <c r="F42" s="20">
        <v>0.79041349195050425</v>
      </c>
      <c r="G42" s="19"/>
      <c r="H42" s="19">
        <v>551.1</v>
      </c>
      <c r="I42" s="18">
        <v>3.2</v>
      </c>
      <c r="J42" s="18">
        <v>0.22295999999999999</v>
      </c>
      <c r="K42" s="19">
        <v>6.45</v>
      </c>
      <c r="L42" s="18">
        <v>0.34</v>
      </c>
      <c r="M42" s="18">
        <v>1.1947000000000001</v>
      </c>
      <c r="N42" s="19">
        <v>22.89</v>
      </c>
      <c r="O42" s="18">
        <v>0.32</v>
      </c>
      <c r="P42" s="18">
        <v>2.5465999999999999E-2</v>
      </c>
      <c r="Q42" s="19">
        <v>989</v>
      </c>
      <c r="R42" s="18">
        <v>12</v>
      </c>
      <c r="S42" s="18">
        <v>2.6246999999999998</v>
      </c>
      <c r="T42" s="19">
        <v>644.5</v>
      </c>
      <c r="U42" s="18">
        <v>4.8</v>
      </c>
      <c r="V42" s="18">
        <v>0.67467999999999995</v>
      </c>
      <c r="W42" s="19">
        <v>612</v>
      </c>
      <c r="X42" s="18">
        <v>18</v>
      </c>
      <c r="Y42" s="18">
        <v>2.1168999999999998</v>
      </c>
      <c r="Z42" s="19">
        <v>283.7</v>
      </c>
      <c r="AA42" s="18">
        <v>1.8</v>
      </c>
      <c r="AB42" s="18">
        <v>0.12173</v>
      </c>
      <c r="AC42" s="19">
        <v>1599.5</v>
      </c>
      <c r="AD42" s="18">
        <v>7.4</v>
      </c>
      <c r="AE42" s="18">
        <v>0.84062999999999999</v>
      </c>
    </row>
    <row r="43" spans="1:39" s="17" customFormat="1" ht="12.75" x14ac:dyDescent="0.25">
      <c r="A43" s="21" t="s">
        <v>278</v>
      </c>
      <c r="B43" s="21" t="s">
        <v>262</v>
      </c>
      <c r="C43" s="21" t="s">
        <v>319</v>
      </c>
      <c r="D43" s="21" t="s">
        <v>323</v>
      </c>
      <c r="E43" s="21" t="s">
        <v>124</v>
      </c>
      <c r="F43" s="20">
        <v>0.78858907399470035</v>
      </c>
      <c r="G43" s="19"/>
      <c r="H43" s="19">
        <v>565.29999999999995</v>
      </c>
      <c r="I43" s="18">
        <v>3.1</v>
      </c>
      <c r="J43" s="18">
        <v>0.30562</v>
      </c>
      <c r="K43" s="19">
        <v>6.79</v>
      </c>
      <c r="L43" s="18">
        <v>0.37</v>
      </c>
      <c r="M43" s="18">
        <v>1.4570000000000001</v>
      </c>
      <c r="N43" s="19">
        <v>23.34</v>
      </c>
      <c r="O43" s="18">
        <v>0.34</v>
      </c>
      <c r="P43" s="18">
        <v>2.588E-2</v>
      </c>
      <c r="Q43" s="19">
        <v>1010</v>
      </c>
      <c r="R43" s="18">
        <v>10</v>
      </c>
      <c r="S43" s="18">
        <v>3.6356999999999999</v>
      </c>
      <c r="T43" s="19">
        <v>640.29999999999995</v>
      </c>
      <c r="U43" s="18">
        <v>3.9</v>
      </c>
      <c r="V43" s="18">
        <v>0.56664999999999999</v>
      </c>
      <c r="W43" s="19">
        <v>631</v>
      </c>
      <c r="X43" s="18">
        <v>18</v>
      </c>
      <c r="Y43" s="18">
        <v>1.8642000000000001</v>
      </c>
      <c r="Z43" s="19">
        <v>285.89999999999998</v>
      </c>
      <c r="AA43" s="18">
        <v>1.7</v>
      </c>
      <c r="AB43" s="18">
        <v>8.9707999999999996E-2</v>
      </c>
      <c r="AC43" s="19">
        <v>1609.3</v>
      </c>
      <c r="AD43" s="18">
        <v>7.3</v>
      </c>
      <c r="AE43" s="18">
        <v>0.76265000000000005</v>
      </c>
    </row>
    <row r="44" spans="1:39" s="17" customFormat="1" ht="12.75" x14ac:dyDescent="0.25">
      <c r="A44" s="21" t="s">
        <v>278</v>
      </c>
      <c r="B44" s="21" t="s">
        <v>262</v>
      </c>
      <c r="C44" s="21" t="s">
        <v>319</v>
      </c>
      <c r="D44" s="21" t="s">
        <v>322</v>
      </c>
      <c r="E44" s="21" t="s">
        <v>124</v>
      </c>
      <c r="F44" s="20">
        <v>0.79691614393307419</v>
      </c>
      <c r="G44" s="19"/>
      <c r="H44" s="19">
        <v>520.6</v>
      </c>
      <c r="I44" s="18">
        <v>3</v>
      </c>
      <c r="J44" s="18">
        <v>0.22348999999999999</v>
      </c>
      <c r="K44" s="19">
        <v>5.76</v>
      </c>
      <c r="L44" s="18">
        <v>0.35</v>
      </c>
      <c r="M44" s="18">
        <v>1.1978</v>
      </c>
      <c r="N44" s="19">
        <v>21.35</v>
      </c>
      <c r="O44" s="18">
        <v>0.36</v>
      </c>
      <c r="P44" s="18">
        <v>2.5958999999999999E-2</v>
      </c>
      <c r="Q44" s="19">
        <v>1007.2</v>
      </c>
      <c r="R44" s="18">
        <v>9.6999999999999993</v>
      </c>
      <c r="S44" s="18">
        <v>2.1208</v>
      </c>
      <c r="T44" s="19">
        <v>542.9</v>
      </c>
      <c r="U44" s="18">
        <v>5</v>
      </c>
      <c r="V44" s="18">
        <v>0.64978999999999998</v>
      </c>
      <c r="W44" s="19">
        <v>655</v>
      </c>
      <c r="X44" s="18">
        <v>20</v>
      </c>
      <c r="Y44" s="18">
        <v>2.3069999999999999</v>
      </c>
      <c r="Z44" s="19">
        <v>324.39999999999998</v>
      </c>
      <c r="AA44" s="18">
        <v>1.9</v>
      </c>
      <c r="AB44" s="18">
        <v>0.11020000000000001</v>
      </c>
      <c r="AC44" s="19">
        <v>1792.5</v>
      </c>
      <c r="AD44" s="18">
        <v>8.6999999999999993</v>
      </c>
      <c r="AE44" s="18">
        <v>0.86006000000000005</v>
      </c>
    </row>
    <row r="45" spans="1:39" s="17" customFormat="1" ht="12.75" x14ac:dyDescent="0.25">
      <c r="A45" s="21" t="s">
        <v>278</v>
      </c>
      <c r="B45" s="21" t="s">
        <v>262</v>
      </c>
      <c r="C45" s="21" t="s">
        <v>319</v>
      </c>
      <c r="D45" s="21" t="s">
        <v>321</v>
      </c>
      <c r="E45" s="21" t="s">
        <v>124</v>
      </c>
      <c r="F45" s="20">
        <v>0.79293387577720686</v>
      </c>
      <c r="G45" s="19"/>
      <c r="H45" s="19">
        <v>534</v>
      </c>
      <c r="I45" s="18">
        <v>3.4</v>
      </c>
      <c r="J45" s="18">
        <v>0.23951</v>
      </c>
      <c r="K45" s="19">
        <v>6.22</v>
      </c>
      <c r="L45" s="18">
        <v>0.4</v>
      </c>
      <c r="M45" s="18">
        <v>1.0434000000000001</v>
      </c>
      <c r="N45" s="19">
        <v>21.78</v>
      </c>
      <c r="O45" s="18">
        <v>0.36</v>
      </c>
      <c r="P45" s="18">
        <v>0</v>
      </c>
      <c r="Q45" s="19">
        <v>998</v>
      </c>
      <c r="R45" s="18">
        <v>11</v>
      </c>
      <c r="S45" s="18">
        <v>3.0474999999999999</v>
      </c>
      <c r="T45" s="19">
        <v>583.9</v>
      </c>
      <c r="U45" s="18">
        <v>6.4</v>
      </c>
      <c r="V45" s="18">
        <v>0.82030999999999998</v>
      </c>
      <c r="W45" s="19">
        <v>656</v>
      </c>
      <c r="X45" s="18">
        <v>22</v>
      </c>
      <c r="Y45" s="18">
        <v>2.0455999999999999</v>
      </c>
      <c r="Z45" s="19">
        <v>319.8</v>
      </c>
      <c r="AA45" s="18">
        <v>2.2999999999999998</v>
      </c>
      <c r="AB45" s="18">
        <v>9.1858999999999996E-2</v>
      </c>
      <c r="AC45" s="19">
        <v>1782</v>
      </c>
      <c r="AD45" s="18">
        <v>11</v>
      </c>
      <c r="AE45" s="18">
        <v>0.75680999999999998</v>
      </c>
    </row>
    <row r="46" spans="1:39" s="17" customFormat="1" ht="12.75" x14ac:dyDescent="0.25">
      <c r="A46" s="21" t="s">
        <v>278</v>
      </c>
      <c r="B46" s="21" t="s">
        <v>262</v>
      </c>
      <c r="C46" s="21" t="s">
        <v>319</v>
      </c>
      <c r="D46" s="21" t="s">
        <v>320</v>
      </c>
      <c r="E46" s="21" t="s">
        <v>124</v>
      </c>
      <c r="F46" s="20">
        <v>0.79726792864145002</v>
      </c>
      <c r="G46" s="19"/>
      <c r="H46" s="19">
        <v>552.20000000000005</v>
      </c>
      <c r="I46" s="18">
        <v>3.4</v>
      </c>
      <c r="J46" s="18">
        <v>0.28766000000000003</v>
      </c>
      <c r="K46" s="19">
        <v>6.51</v>
      </c>
      <c r="L46" s="18">
        <v>0.41</v>
      </c>
      <c r="M46" s="18">
        <v>1.1013999999999999</v>
      </c>
      <c r="N46" s="19">
        <v>22.32</v>
      </c>
      <c r="O46" s="18">
        <v>0.38</v>
      </c>
      <c r="P46" s="18">
        <v>5.9840999999999998E-2</v>
      </c>
      <c r="Q46" s="19">
        <v>1050</v>
      </c>
      <c r="R46" s="18">
        <v>13</v>
      </c>
      <c r="S46" s="18">
        <v>2.3089</v>
      </c>
      <c r="T46" s="19">
        <v>574.6</v>
      </c>
      <c r="U46" s="18">
        <v>5.2</v>
      </c>
      <c r="V46" s="18">
        <v>0.55727000000000004</v>
      </c>
      <c r="W46" s="19">
        <v>679</v>
      </c>
      <c r="X46" s="18">
        <v>22</v>
      </c>
      <c r="Y46" s="18">
        <v>1.8403</v>
      </c>
      <c r="Z46" s="19">
        <v>334.2</v>
      </c>
      <c r="AA46" s="18">
        <v>2.1</v>
      </c>
      <c r="AB46" s="18">
        <v>0.15029000000000001</v>
      </c>
      <c r="AC46" s="19">
        <v>1889</v>
      </c>
      <c r="AD46" s="18">
        <v>11</v>
      </c>
      <c r="AE46" s="18">
        <v>1.1980999999999999</v>
      </c>
    </row>
    <row r="47" spans="1:39" s="17" customFormat="1" ht="12.75" x14ac:dyDescent="0.25">
      <c r="A47" s="21" t="s">
        <v>278</v>
      </c>
      <c r="B47" s="21" t="s">
        <v>262</v>
      </c>
      <c r="C47" s="21" t="s">
        <v>319</v>
      </c>
      <c r="D47" s="21" t="s">
        <v>318</v>
      </c>
      <c r="E47" s="21" t="s">
        <v>124</v>
      </c>
      <c r="F47" s="20">
        <v>0.79484042171241531</v>
      </c>
      <c r="G47" s="19"/>
      <c r="H47" s="19">
        <v>496.2</v>
      </c>
      <c r="I47" s="18">
        <v>2.8</v>
      </c>
      <c r="J47" s="18">
        <v>0.22316</v>
      </c>
      <c r="K47" s="19">
        <v>5.62</v>
      </c>
      <c r="L47" s="18">
        <v>0.28999999999999998</v>
      </c>
      <c r="M47" s="18">
        <v>1.1213</v>
      </c>
      <c r="N47" s="19">
        <v>19.05</v>
      </c>
      <c r="O47" s="18">
        <v>0.32</v>
      </c>
      <c r="P47" s="18">
        <v>2.5208000000000001E-2</v>
      </c>
      <c r="Q47" s="19">
        <v>935.4</v>
      </c>
      <c r="R47" s="18">
        <v>8.1999999999999993</v>
      </c>
      <c r="S47" s="18">
        <v>2.0628000000000002</v>
      </c>
      <c r="T47" s="19">
        <v>495.9</v>
      </c>
      <c r="U47" s="18">
        <v>4</v>
      </c>
      <c r="V47" s="18">
        <v>0.53251000000000004</v>
      </c>
      <c r="W47" s="19">
        <v>657</v>
      </c>
      <c r="X47" s="18">
        <v>20</v>
      </c>
      <c r="Y47" s="18">
        <v>1.6718999999999999</v>
      </c>
      <c r="Z47" s="19">
        <v>321.89999999999998</v>
      </c>
      <c r="AA47" s="18">
        <v>1.9</v>
      </c>
      <c r="AB47" s="18">
        <v>6.6684999999999994E-2</v>
      </c>
      <c r="AC47" s="19">
        <v>1711.8</v>
      </c>
      <c r="AD47" s="18">
        <v>7.1</v>
      </c>
      <c r="AE47" s="18">
        <v>0.77200000000000002</v>
      </c>
    </row>
    <row r="48" spans="1:39" s="17" customFormat="1" ht="12.75" x14ac:dyDescent="0.25">
      <c r="A48" s="21" t="s">
        <v>263</v>
      </c>
      <c r="B48" s="21" t="s">
        <v>262</v>
      </c>
      <c r="C48" s="21" t="s">
        <v>306</v>
      </c>
      <c r="D48" s="21" t="s">
        <v>317</v>
      </c>
      <c r="E48" s="21" t="s">
        <v>124</v>
      </c>
      <c r="F48" s="20">
        <v>0.74165835897321897</v>
      </c>
      <c r="G48" s="19"/>
      <c r="H48" s="19">
        <v>996.8</v>
      </c>
      <c r="I48" s="18">
        <v>5.9</v>
      </c>
      <c r="J48" s="18">
        <v>0.22233</v>
      </c>
      <c r="K48" s="19">
        <v>6.19</v>
      </c>
      <c r="L48" s="18">
        <v>0.55000000000000004</v>
      </c>
      <c r="M48" s="18">
        <v>1.1474</v>
      </c>
      <c r="N48" s="19">
        <v>23.88</v>
      </c>
      <c r="O48" s="18">
        <v>0.41</v>
      </c>
      <c r="P48" s="18">
        <v>4.9664E-2</v>
      </c>
      <c r="Q48" s="19">
        <v>605.20000000000005</v>
      </c>
      <c r="R48" s="18">
        <v>7.2</v>
      </c>
      <c r="S48" s="18">
        <v>3.2376</v>
      </c>
      <c r="T48" s="19">
        <v>704.7</v>
      </c>
      <c r="U48" s="18">
        <v>5.4</v>
      </c>
      <c r="V48" s="18">
        <v>0.84172000000000002</v>
      </c>
      <c r="W48" s="19">
        <v>574</v>
      </c>
      <c r="X48" s="18">
        <v>15</v>
      </c>
      <c r="Y48" s="18">
        <v>1.8816999999999999</v>
      </c>
      <c r="Z48" s="19">
        <v>301.2</v>
      </c>
      <c r="AA48" s="18">
        <v>2</v>
      </c>
      <c r="AB48" s="18">
        <v>9.6717999999999998E-2</v>
      </c>
      <c r="AC48" s="19">
        <v>1576.6</v>
      </c>
      <c r="AD48" s="18">
        <v>8.9</v>
      </c>
      <c r="AE48" s="18">
        <v>1.0546</v>
      </c>
    </row>
    <row r="49" spans="1:31" s="17" customFormat="1" ht="12.75" x14ac:dyDescent="0.25">
      <c r="A49" s="21" t="s">
        <v>263</v>
      </c>
      <c r="B49" s="21" t="s">
        <v>262</v>
      </c>
      <c r="C49" s="21" t="s">
        <v>306</v>
      </c>
      <c r="D49" s="21" t="s">
        <v>316</v>
      </c>
      <c r="E49" s="21" t="s">
        <v>124</v>
      </c>
      <c r="F49" s="20">
        <v>0.74675723824586226</v>
      </c>
      <c r="G49" s="19"/>
      <c r="H49" s="19">
        <v>1043.3</v>
      </c>
      <c r="I49" s="18">
        <v>7.9</v>
      </c>
      <c r="J49" s="18">
        <v>0.24818999999999999</v>
      </c>
      <c r="K49" s="19">
        <v>4.8099999999999996</v>
      </c>
      <c r="L49" s="18">
        <v>0.33</v>
      </c>
      <c r="M49" s="18">
        <v>1.2152000000000001</v>
      </c>
      <c r="N49" s="19">
        <v>25.17</v>
      </c>
      <c r="O49" s="18">
        <v>0.46</v>
      </c>
      <c r="P49" s="18">
        <v>3.4605999999999998E-2</v>
      </c>
      <c r="Q49" s="19">
        <v>625.6</v>
      </c>
      <c r="R49" s="18">
        <v>7.5</v>
      </c>
      <c r="S49" s="18">
        <v>2.9310999999999998</v>
      </c>
      <c r="T49" s="19">
        <v>719.2</v>
      </c>
      <c r="U49" s="18">
        <v>6.5</v>
      </c>
      <c r="V49" s="18">
        <v>0.63539999999999996</v>
      </c>
      <c r="W49" s="19">
        <v>591</v>
      </c>
      <c r="X49" s="18">
        <v>17</v>
      </c>
      <c r="Y49" s="18">
        <v>3.0733999999999999</v>
      </c>
      <c r="Z49" s="19">
        <v>316.89999999999998</v>
      </c>
      <c r="AA49" s="18">
        <v>2.4</v>
      </c>
      <c r="AB49" s="18">
        <v>9.8112000000000005E-2</v>
      </c>
      <c r="AC49" s="19">
        <v>1625</v>
      </c>
      <c r="AD49" s="18">
        <v>12</v>
      </c>
      <c r="AE49" s="18">
        <v>0.91915000000000002</v>
      </c>
    </row>
    <row r="50" spans="1:31" s="17" customFormat="1" ht="12.75" x14ac:dyDescent="0.25">
      <c r="A50" s="21" t="s">
        <v>263</v>
      </c>
      <c r="B50" s="21" t="s">
        <v>262</v>
      </c>
      <c r="C50" s="21" t="s">
        <v>306</v>
      </c>
      <c r="D50" s="21" t="s">
        <v>315</v>
      </c>
      <c r="E50" s="21" t="s">
        <v>124</v>
      </c>
      <c r="F50" s="20">
        <v>0.74164406211450673</v>
      </c>
      <c r="G50" s="19"/>
      <c r="H50" s="19">
        <v>1057.4000000000001</v>
      </c>
      <c r="I50" s="18">
        <v>7.4</v>
      </c>
      <c r="J50" s="18">
        <v>0.31109999999999999</v>
      </c>
      <c r="K50" s="19">
        <v>4.6900000000000004</v>
      </c>
      <c r="L50" s="18">
        <v>0.37</v>
      </c>
      <c r="M50" s="18">
        <v>1.3028</v>
      </c>
      <c r="N50" s="19">
        <v>25.97</v>
      </c>
      <c r="O50" s="18">
        <v>0.4</v>
      </c>
      <c r="P50" s="18">
        <v>2.5361000000000002E-2</v>
      </c>
      <c r="Q50" s="19">
        <v>638.20000000000005</v>
      </c>
      <c r="R50" s="18">
        <v>8.8000000000000007</v>
      </c>
      <c r="S50" s="18">
        <v>2.2090999999999998</v>
      </c>
      <c r="T50" s="19">
        <v>670.6</v>
      </c>
      <c r="U50" s="18">
        <v>5.5</v>
      </c>
      <c r="V50" s="18">
        <v>1.0083</v>
      </c>
      <c r="W50" s="19">
        <v>607</v>
      </c>
      <c r="X50" s="18">
        <v>16</v>
      </c>
      <c r="Y50" s="18">
        <v>2.3931</v>
      </c>
      <c r="Z50" s="19">
        <v>324</v>
      </c>
      <c r="AA50" s="18">
        <v>2.6</v>
      </c>
      <c r="AB50" s="18">
        <v>0.12595999999999999</v>
      </c>
      <c r="AC50" s="19">
        <v>1653.6</v>
      </c>
      <c r="AD50" s="18">
        <v>9.8000000000000007</v>
      </c>
      <c r="AE50" s="18">
        <v>1.3519000000000001</v>
      </c>
    </row>
    <row r="51" spans="1:31" s="17" customFormat="1" ht="12.75" x14ac:dyDescent="0.25">
      <c r="A51" s="21" t="s">
        <v>263</v>
      </c>
      <c r="B51" s="21" t="s">
        <v>262</v>
      </c>
      <c r="C51" s="21" t="s">
        <v>306</v>
      </c>
      <c r="D51" s="21" t="s">
        <v>314</v>
      </c>
      <c r="E51" s="21" t="s">
        <v>124</v>
      </c>
      <c r="F51" s="20">
        <v>0.74241585079477757</v>
      </c>
      <c r="G51" s="19"/>
      <c r="H51" s="19">
        <v>984.8</v>
      </c>
      <c r="I51" s="18">
        <v>5.4</v>
      </c>
      <c r="J51" s="18">
        <v>0.20802999999999999</v>
      </c>
      <c r="K51" s="19">
        <v>5.13</v>
      </c>
      <c r="L51" s="18">
        <v>0.32</v>
      </c>
      <c r="M51" s="18">
        <v>1.3028</v>
      </c>
      <c r="N51" s="19">
        <v>24.27</v>
      </c>
      <c r="O51" s="18">
        <v>0.47</v>
      </c>
      <c r="P51" s="18">
        <v>0</v>
      </c>
      <c r="Q51" s="19">
        <v>601.9</v>
      </c>
      <c r="R51" s="18">
        <v>7</v>
      </c>
      <c r="S51" s="18">
        <v>2.6545999999999998</v>
      </c>
      <c r="T51" s="19">
        <v>649.4</v>
      </c>
      <c r="U51" s="18">
        <v>5.2</v>
      </c>
      <c r="V51" s="18">
        <v>0.70816000000000001</v>
      </c>
      <c r="W51" s="19">
        <v>605</v>
      </c>
      <c r="X51" s="18">
        <v>14</v>
      </c>
      <c r="Y51" s="18">
        <v>3.0076999999999998</v>
      </c>
      <c r="Z51" s="19">
        <v>307.7</v>
      </c>
      <c r="AA51" s="18">
        <v>2.2999999999999998</v>
      </c>
      <c r="AB51" s="18">
        <v>9.0122999999999995E-2</v>
      </c>
      <c r="AC51" s="19">
        <v>1587.3</v>
      </c>
      <c r="AD51" s="18">
        <v>6.6</v>
      </c>
      <c r="AE51" s="18">
        <v>0.98196000000000006</v>
      </c>
    </row>
    <row r="52" spans="1:31" s="17" customFormat="1" ht="12.75" x14ac:dyDescent="0.25">
      <c r="A52" s="21" t="s">
        <v>263</v>
      </c>
      <c r="B52" s="21" t="s">
        <v>262</v>
      </c>
      <c r="C52" s="21" t="s">
        <v>306</v>
      </c>
      <c r="D52" s="21" t="s">
        <v>313</v>
      </c>
      <c r="E52" s="21" t="s">
        <v>124</v>
      </c>
      <c r="F52" s="20">
        <v>0.74101099617212385</v>
      </c>
      <c r="G52" s="19"/>
      <c r="H52" s="19">
        <v>995.9</v>
      </c>
      <c r="I52" s="18">
        <v>4.9000000000000004</v>
      </c>
      <c r="J52" s="18">
        <v>0.22006000000000001</v>
      </c>
      <c r="K52" s="19">
        <v>5.33</v>
      </c>
      <c r="L52" s="18">
        <v>0.4</v>
      </c>
      <c r="M52" s="18">
        <v>1.0114000000000001</v>
      </c>
      <c r="N52" s="19">
        <v>24.19</v>
      </c>
      <c r="O52" s="18">
        <v>0.41</v>
      </c>
      <c r="P52" s="18">
        <v>3.3008999999999997E-2</v>
      </c>
      <c r="Q52" s="19">
        <v>604.4</v>
      </c>
      <c r="R52" s="18">
        <v>7.2</v>
      </c>
      <c r="S52" s="18">
        <v>2.0318000000000001</v>
      </c>
      <c r="T52" s="19">
        <v>608.1</v>
      </c>
      <c r="U52" s="18">
        <v>4.8</v>
      </c>
      <c r="V52" s="18">
        <v>0.92757999999999996</v>
      </c>
      <c r="W52" s="19">
        <v>584</v>
      </c>
      <c r="X52" s="18">
        <v>15</v>
      </c>
      <c r="Y52" s="18">
        <v>1.9588000000000001</v>
      </c>
      <c r="Z52" s="19">
        <v>311.10000000000002</v>
      </c>
      <c r="AA52" s="18">
        <v>2</v>
      </c>
      <c r="AB52" s="18">
        <v>9.3225000000000002E-2</v>
      </c>
      <c r="AC52" s="19">
        <v>1565.3</v>
      </c>
      <c r="AD52" s="18">
        <v>7.7</v>
      </c>
      <c r="AE52" s="18">
        <v>1.0580000000000001</v>
      </c>
    </row>
    <row r="53" spans="1:31" s="17" customFormat="1" ht="12.75" x14ac:dyDescent="0.25">
      <c r="A53" s="21" t="s">
        <v>263</v>
      </c>
      <c r="B53" s="21" t="s">
        <v>262</v>
      </c>
      <c r="C53" s="21" t="s">
        <v>306</v>
      </c>
      <c r="D53" s="21" t="s">
        <v>312</v>
      </c>
      <c r="E53" s="21" t="s">
        <v>124</v>
      </c>
      <c r="F53" s="20">
        <v>0.73823137222611546</v>
      </c>
      <c r="G53" s="19"/>
      <c r="H53" s="19">
        <v>1115.8</v>
      </c>
      <c r="I53" s="18">
        <v>6.9</v>
      </c>
      <c r="J53" s="18">
        <v>0.25186999999999998</v>
      </c>
      <c r="K53" s="19">
        <v>5.65</v>
      </c>
      <c r="L53" s="18">
        <v>0.38</v>
      </c>
      <c r="M53" s="18">
        <v>1.2043999999999999</v>
      </c>
      <c r="N53" s="19">
        <v>24.91</v>
      </c>
      <c r="O53" s="18">
        <v>0.38</v>
      </c>
      <c r="P53" s="18">
        <v>2.6834E-2</v>
      </c>
      <c r="Q53" s="19">
        <v>622.9</v>
      </c>
      <c r="R53" s="18">
        <v>7.5</v>
      </c>
      <c r="S53" s="18">
        <v>3.7938000000000001</v>
      </c>
      <c r="T53" s="19">
        <v>549.9</v>
      </c>
      <c r="U53" s="18">
        <v>5.2</v>
      </c>
      <c r="V53" s="18">
        <v>1.0468999999999999</v>
      </c>
      <c r="W53" s="19">
        <v>842</v>
      </c>
      <c r="X53" s="18">
        <v>23</v>
      </c>
      <c r="Y53" s="18">
        <v>2.6968000000000001</v>
      </c>
      <c r="Z53" s="19">
        <v>382.9</v>
      </c>
      <c r="AA53" s="18">
        <v>2.6</v>
      </c>
      <c r="AB53" s="18">
        <v>0.12701000000000001</v>
      </c>
      <c r="AC53" s="19">
        <v>1913</v>
      </c>
      <c r="AD53" s="18">
        <v>11</v>
      </c>
      <c r="AE53" s="18">
        <v>1.2004999999999999</v>
      </c>
    </row>
    <row r="54" spans="1:31" s="17" customFormat="1" ht="12.75" x14ac:dyDescent="0.25">
      <c r="A54" s="21" t="s">
        <v>263</v>
      </c>
      <c r="B54" s="21" t="s">
        <v>262</v>
      </c>
      <c r="C54" s="21" t="s">
        <v>306</v>
      </c>
      <c r="D54" s="21" t="s">
        <v>311</v>
      </c>
      <c r="E54" s="21" t="s">
        <v>124</v>
      </c>
      <c r="F54" s="20">
        <v>0.74498037669638695</v>
      </c>
      <c r="G54" s="19"/>
      <c r="H54" s="19">
        <v>1065</v>
      </c>
      <c r="I54" s="18">
        <v>6.3</v>
      </c>
      <c r="J54" s="18">
        <v>0.27851999999999999</v>
      </c>
      <c r="K54" s="19">
        <v>7.43</v>
      </c>
      <c r="L54" s="18">
        <v>0.44</v>
      </c>
      <c r="M54" s="18">
        <v>1.4079999999999999</v>
      </c>
      <c r="N54" s="19">
        <v>25.38</v>
      </c>
      <c r="O54" s="18">
        <v>0.39</v>
      </c>
      <c r="P54" s="18">
        <v>2.538E-2</v>
      </c>
      <c r="Q54" s="19">
        <v>614.6</v>
      </c>
      <c r="R54" s="18">
        <v>7.7</v>
      </c>
      <c r="S54" s="18">
        <v>2.1856</v>
      </c>
      <c r="T54" s="19">
        <v>608.79999999999995</v>
      </c>
      <c r="U54" s="18">
        <v>7.5</v>
      </c>
      <c r="V54" s="18">
        <v>0.80632999999999999</v>
      </c>
      <c r="W54" s="19">
        <v>701</v>
      </c>
      <c r="X54" s="18">
        <v>20</v>
      </c>
      <c r="Y54" s="18">
        <v>2.3532999999999999</v>
      </c>
      <c r="Z54" s="19">
        <v>353.9</v>
      </c>
      <c r="AA54" s="18">
        <v>2</v>
      </c>
      <c r="AB54" s="18">
        <v>8.7484999999999993E-2</v>
      </c>
      <c r="AC54" s="19">
        <v>1781.9</v>
      </c>
      <c r="AD54" s="18">
        <v>8.8000000000000007</v>
      </c>
      <c r="AE54" s="18">
        <v>1.1941999999999999</v>
      </c>
    </row>
    <row r="55" spans="1:31" s="17" customFormat="1" ht="12.75" x14ac:dyDescent="0.25">
      <c r="A55" s="21" t="s">
        <v>263</v>
      </c>
      <c r="B55" s="21" t="s">
        <v>262</v>
      </c>
      <c r="C55" s="21" t="s">
        <v>306</v>
      </c>
      <c r="D55" s="21" t="s">
        <v>310</v>
      </c>
      <c r="E55" s="21" t="s">
        <v>124</v>
      </c>
      <c r="F55" s="20">
        <v>0.74486480717318204</v>
      </c>
      <c r="G55" s="19"/>
      <c r="H55" s="19">
        <v>1046.7</v>
      </c>
      <c r="I55" s="18">
        <v>5.0999999999999996</v>
      </c>
      <c r="J55" s="18">
        <v>0.23624999999999999</v>
      </c>
      <c r="K55" s="19">
        <v>6.22</v>
      </c>
      <c r="L55" s="18">
        <v>0.34</v>
      </c>
      <c r="M55" s="18">
        <v>0.92220000000000002</v>
      </c>
      <c r="N55" s="19">
        <v>24.84</v>
      </c>
      <c r="O55" s="18">
        <v>0.39</v>
      </c>
      <c r="P55" s="18">
        <v>2.5262E-2</v>
      </c>
      <c r="Q55" s="19">
        <v>618</v>
      </c>
      <c r="R55" s="18">
        <v>6.4</v>
      </c>
      <c r="S55" s="18">
        <v>2.1158000000000001</v>
      </c>
      <c r="T55" s="19">
        <v>603.9</v>
      </c>
      <c r="U55" s="18">
        <v>4.5</v>
      </c>
      <c r="V55" s="18">
        <v>0.83552999999999999</v>
      </c>
      <c r="W55" s="19">
        <v>692</v>
      </c>
      <c r="X55" s="18">
        <v>19</v>
      </c>
      <c r="Y55" s="18">
        <v>1.887</v>
      </c>
      <c r="Z55" s="19">
        <v>348.9</v>
      </c>
      <c r="AA55" s="18">
        <v>2</v>
      </c>
      <c r="AB55" s="18">
        <v>8.6280999999999997E-2</v>
      </c>
      <c r="AC55" s="19">
        <v>1799.6</v>
      </c>
      <c r="AD55" s="18">
        <v>8.6999999999999993</v>
      </c>
      <c r="AE55" s="18">
        <v>1.1267</v>
      </c>
    </row>
    <row r="56" spans="1:31" s="17" customFormat="1" ht="12.75" x14ac:dyDescent="0.25">
      <c r="A56" s="21" t="s">
        <v>263</v>
      </c>
      <c r="B56" s="21" t="s">
        <v>262</v>
      </c>
      <c r="C56" s="21" t="s">
        <v>306</v>
      </c>
      <c r="D56" s="21" t="s">
        <v>309</v>
      </c>
      <c r="E56" s="21" t="s">
        <v>124</v>
      </c>
      <c r="F56" s="20">
        <v>0.74019363819428585</v>
      </c>
      <c r="G56" s="19"/>
      <c r="H56" s="19">
        <v>996.7</v>
      </c>
      <c r="I56" s="18">
        <v>4.8</v>
      </c>
      <c r="J56" s="18">
        <v>0.26029000000000002</v>
      </c>
      <c r="K56" s="19">
        <v>5.46</v>
      </c>
      <c r="L56" s="18">
        <v>0.33</v>
      </c>
      <c r="M56" s="18">
        <v>1.0882000000000001</v>
      </c>
      <c r="N56" s="19">
        <v>24.82</v>
      </c>
      <c r="O56" s="18">
        <v>0.41</v>
      </c>
      <c r="P56" s="18">
        <v>0</v>
      </c>
      <c r="Q56" s="19">
        <v>628.20000000000005</v>
      </c>
      <c r="R56" s="18">
        <v>7</v>
      </c>
      <c r="S56" s="18">
        <v>2.0575999999999999</v>
      </c>
      <c r="T56" s="19">
        <v>891.3</v>
      </c>
      <c r="U56" s="18">
        <v>6.3</v>
      </c>
      <c r="V56" s="18">
        <v>0.91947999999999996</v>
      </c>
      <c r="W56" s="19">
        <v>503</v>
      </c>
      <c r="X56" s="18">
        <v>15</v>
      </c>
      <c r="Y56" s="18">
        <v>2.2770999999999999</v>
      </c>
      <c r="Z56" s="19">
        <v>240.8</v>
      </c>
      <c r="AA56" s="18">
        <v>1.6</v>
      </c>
      <c r="AB56" s="18">
        <v>6.9058999999999995E-2</v>
      </c>
      <c r="AC56" s="19">
        <v>1305.4000000000001</v>
      </c>
      <c r="AD56" s="18">
        <v>6</v>
      </c>
      <c r="AE56" s="18">
        <v>0.94298999999999999</v>
      </c>
    </row>
    <row r="57" spans="1:31" s="17" customFormat="1" ht="12.75" x14ac:dyDescent="0.25">
      <c r="A57" s="21" t="s">
        <v>263</v>
      </c>
      <c r="B57" s="21" t="s">
        <v>262</v>
      </c>
      <c r="C57" s="21" t="s">
        <v>306</v>
      </c>
      <c r="D57" s="21" t="s">
        <v>308</v>
      </c>
      <c r="E57" s="21" t="s">
        <v>124</v>
      </c>
      <c r="F57" s="20">
        <v>0.73845064743982991</v>
      </c>
      <c r="G57" s="19"/>
      <c r="H57" s="19">
        <v>1028.0999999999999</v>
      </c>
      <c r="I57" s="18">
        <v>7.6</v>
      </c>
      <c r="J57" s="18">
        <v>0.23052</v>
      </c>
      <c r="K57" s="19">
        <v>5.18</v>
      </c>
      <c r="L57" s="18">
        <v>0.3</v>
      </c>
      <c r="M57" s="18">
        <v>1.1127</v>
      </c>
      <c r="N57" s="19">
        <v>25.35</v>
      </c>
      <c r="O57" s="18">
        <v>0.4</v>
      </c>
      <c r="P57" s="18">
        <v>3.5216999999999998E-2</v>
      </c>
      <c r="Q57" s="19">
        <v>638.9</v>
      </c>
      <c r="R57" s="18">
        <v>8</v>
      </c>
      <c r="S57" s="18">
        <v>2.6212</v>
      </c>
      <c r="T57" s="19">
        <v>901.9</v>
      </c>
      <c r="U57" s="18">
        <v>6.5</v>
      </c>
      <c r="V57" s="18">
        <v>1.494</v>
      </c>
      <c r="W57" s="19">
        <v>512</v>
      </c>
      <c r="X57" s="18">
        <v>14</v>
      </c>
      <c r="Y57" s="18">
        <v>5.3202999999999996</v>
      </c>
      <c r="Z57" s="19">
        <v>247.8</v>
      </c>
      <c r="AA57" s="18">
        <v>2.1</v>
      </c>
      <c r="AB57" s="18">
        <v>0.11329</v>
      </c>
      <c r="AC57" s="19">
        <v>1349</v>
      </c>
      <c r="AD57" s="18">
        <v>11</v>
      </c>
      <c r="AE57" s="18">
        <v>1.2809999999999999</v>
      </c>
    </row>
    <row r="58" spans="1:31" s="17" customFormat="1" ht="12.75" x14ac:dyDescent="0.25">
      <c r="A58" s="21" t="s">
        <v>263</v>
      </c>
      <c r="B58" s="21" t="s">
        <v>262</v>
      </c>
      <c r="C58" s="21" t="s">
        <v>306</v>
      </c>
      <c r="D58" s="21" t="s">
        <v>307</v>
      </c>
      <c r="E58" s="21" t="s">
        <v>124</v>
      </c>
      <c r="F58" s="20">
        <v>0.74214327253133749</v>
      </c>
      <c r="G58" s="19"/>
      <c r="H58" s="19">
        <v>1039.5999999999999</v>
      </c>
      <c r="I58" s="18">
        <v>5.2</v>
      </c>
      <c r="J58" s="18">
        <v>0.25446999999999997</v>
      </c>
      <c r="K58" s="19">
        <v>6.08</v>
      </c>
      <c r="L58" s="18">
        <v>0.37</v>
      </c>
      <c r="M58" s="18">
        <v>1.3506</v>
      </c>
      <c r="N58" s="19">
        <v>25.59</v>
      </c>
      <c r="O58" s="18">
        <v>0.46</v>
      </c>
      <c r="P58" s="18">
        <v>0</v>
      </c>
      <c r="Q58" s="19">
        <v>656</v>
      </c>
      <c r="R58" s="18">
        <v>8</v>
      </c>
      <c r="S58" s="18">
        <v>1.4847999999999999</v>
      </c>
      <c r="T58" s="19">
        <v>893.7</v>
      </c>
      <c r="U58" s="18">
        <v>6.2</v>
      </c>
      <c r="V58" s="18">
        <v>0.74582999999999999</v>
      </c>
      <c r="W58" s="19">
        <v>516</v>
      </c>
      <c r="X58" s="18">
        <v>15</v>
      </c>
      <c r="Y58" s="18">
        <v>2.7044000000000001</v>
      </c>
      <c r="Z58" s="19">
        <v>252.9</v>
      </c>
      <c r="AA58" s="18">
        <v>1.8</v>
      </c>
      <c r="AB58" s="18">
        <v>9.4375000000000001E-2</v>
      </c>
      <c r="AC58" s="19">
        <v>1366.4</v>
      </c>
      <c r="AD58" s="18">
        <v>6.4</v>
      </c>
      <c r="AE58" s="18">
        <v>1.4490000000000001</v>
      </c>
    </row>
    <row r="59" spans="1:31" s="17" customFormat="1" ht="12.75" x14ac:dyDescent="0.25">
      <c r="A59" s="21" t="s">
        <v>263</v>
      </c>
      <c r="B59" s="21" t="s">
        <v>262</v>
      </c>
      <c r="C59" s="21" t="s">
        <v>306</v>
      </c>
      <c r="D59" s="21" t="s">
        <v>305</v>
      </c>
      <c r="E59" s="21" t="s">
        <v>124</v>
      </c>
      <c r="F59" s="20">
        <v>0.73814805779203019</v>
      </c>
      <c r="G59" s="19"/>
      <c r="H59" s="19">
        <v>1013.9</v>
      </c>
      <c r="I59" s="18">
        <v>5.8</v>
      </c>
      <c r="J59" s="18">
        <v>0.31014999999999998</v>
      </c>
      <c r="K59" s="19">
        <v>5.45</v>
      </c>
      <c r="L59" s="18">
        <v>0.42</v>
      </c>
      <c r="M59" s="18">
        <v>1.2262</v>
      </c>
      <c r="N59" s="19">
        <v>25.27</v>
      </c>
      <c r="O59" s="18">
        <v>0.43</v>
      </c>
      <c r="P59" s="18">
        <v>2.5928E-2</v>
      </c>
      <c r="Q59" s="19">
        <v>643.4</v>
      </c>
      <c r="R59" s="18">
        <v>7.9</v>
      </c>
      <c r="S59" s="18">
        <v>2.5335000000000001</v>
      </c>
      <c r="T59" s="19">
        <v>851.1</v>
      </c>
      <c r="U59" s="18">
        <v>7.4</v>
      </c>
      <c r="V59" s="18">
        <v>0.83055999999999996</v>
      </c>
      <c r="W59" s="19">
        <v>504</v>
      </c>
      <c r="X59" s="18">
        <v>16</v>
      </c>
      <c r="Y59" s="18">
        <v>2.3805000000000001</v>
      </c>
      <c r="Z59" s="19">
        <v>246.9</v>
      </c>
      <c r="AA59" s="18">
        <v>1.8</v>
      </c>
      <c r="AB59" s="18">
        <v>5.9348999999999999E-2</v>
      </c>
      <c r="AC59" s="19">
        <v>1325.4</v>
      </c>
      <c r="AD59" s="18">
        <v>6.6</v>
      </c>
      <c r="AE59" s="18">
        <v>1.1188</v>
      </c>
    </row>
    <row r="60" spans="1:31" s="17" customFormat="1" ht="12.75" x14ac:dyDescent="0.25">
      <c r="A60" s="21" t="s">
        <v>278</v>
      </c>
      <c r="B60" s="21" t="s">
        <v>262</v>
      </c>
      <c r="C60" s="21" t="s">
        <v>293</v>
      </c>
      <c r="D60" s="21" t="s">
        <v>304</v>
      </c>
      <c r="E60" s="21" t="s">
        <v>124</v>
      </c>
      <c r="F60" s="20">
        <v>0.76324789667674364</v>
      </c>
      <c r="G60" s="19"/>
      <c r="H60" s="19">
        <v>1469</v>
      </c>
      <c r="I60" s="18">
        <v>10</v>
      </c>
      <c r="J60" s="18">
        <v>0.75368000000000002</v>
      </c>
      <c r="K60" s="19">
        <v>6.6</v>
      </c>
      <c r="L60" s="18">
        <v>1</v>
      </c>
      <c r="M60" s="18">
        <v>3.2900999999999998</v>
      </c>
      <c r="N60" s="19">
        <v>30.45</v>
      </c>
      <c r="O60" s="18">
        <v>0.73</v>
      </c>
      <c r="P60" s="18">
        <v>9.9489999999999995E-2</v>
      </c>
      <c r="Q60" s="19">
        <v>910</v>
      </c>
      <c r="R60" s="18">
        <v>18</v>
      </c>
      <c r="S60" s="18">
        <v>5.8284000000000002</v>
      </c>
      <c r="T60" s="19">
        <v>765</v>
      </c>
      <c r="U60" s="18">
        <v>11</v>
      </c>
      <c r="V60" s="18">
        <v>13.227</v>
      </c>
      <c r="W60" s="19">
        <v>597</v>
      </c>
      <c r="X60" s="18">
        <v>14</v>
      </c>
      <c r="Y60" s="18">
        <v>5.1642999999999999</v>
      </c>
      <c r="Z60" s="19">
        <v>242.7</v>
      </c>
      <c r="AA60" s="18">
        <v>2.2000000000000002</v>
      </c>
      <c r="AB60" s="18">
        <v>0.14704999999999999</v>
      </c>
      <c r="AC60" s="19">
        <v>1434.9</v>
      </c>
      <c r="AD60" s="18">
        <v>8.6999999999999993</v>
      </c>
      <c r="AE60" s="18">
        <v>5.1269999999999998</v>
      </c>
    </row>
    <row r="61" spans="1:31" s="17" customFormat="1" ht="12.75" x14ac:dyDescent="0.25">
      <c r="A61" s="21" t="s">
        <v>278</v>
      </c>
      <c r="B61" s="21" t="s">
        <v>262</v>
      </c>
      <c r="C61" s="21" t="s">
        <v>293</v>
      </c>
      <c r="D61" s="21" t="s">
        <v>303</v>
      </c>
      <c r="E61" s="21" t="s">
        <v>124</v>
      </c>
      <c r="F61" s="20">
        <v>0.76048749507449043</v>
      </c>
      <c r="G61" s="19"/>
      <c r="H61" s="19">
        <v>1487</v>
      </c>
      <c r="I61" s="18">
        <v>12</v>
      </c>
      <c r="J61" s="18">
        <v>0.57906000000000002</v>
      </c>
      <c r="K61" s="19">
        <v>5.3</v>
      </c>
      <c r="L61" s="18">
        <v>1</v>
      </c>
      <c r="M61" s="18">
        <v>2.7387000000000001</v>
      </c>
      <c r="N61" s="19">
        <v>31.26</v>
      </c>
      <c r="O61" s="18">
        <v>0.87</v>
      </c>
      <c r="P61" s="18">
        <v>6.1117999999999999E-2</v>
      </c>
      <c r="Q61" s="19">
        <v>911</v>
      </c>
      <c r="R61" s="18">
        <v>19</v>
      </c>
      <c r="S61" s="18">
        <v>6.5609000000000002</v>
      </c>
      <c r="T61" s="19">
        <v>590</v>
      </c>
      <c r="U61" s="18">
        <v>10</v>
      </c>
      <c r="V61" s="18">
        <v>13.654</v>
      </c>
      <c r="W61" s="19">
        <v>579</v>
      </c>
      <c r="X61" s="18">
        <v>16</v>
      </c>
      <c r="Y61" s="18">
        <v>4.4935999999999998</v>
      </c>
      <c r="Z61" s="19">
        <v>263.10000000000002</v>
      </c>
      <c r="AA61" s="18">
        <v>3.2</v>
      </c>
      <c r="AB61" s="18">
        <v>0.26468999999999998</v>
      </c>
      <c r="AC61" s="19">
        <v>1492</v>
      </c>
      <c r="AD61" s="18">
        <v>11</v>
      </c>
      <c r="AE61" s="18">
        <v>6.1994999999999996</v>
      </c>
    </row>
    <row r="62" spans="1:31" s="17" customFormat="1" ht="12.75" x14ac:dyDescent="0.25">
      <c r="A62" s="21" t="s">
        <v>278</v>
      </c>
      <c r="B62" s="21" t="s">
        <v>262</v>
      </c>
      <c r="C62" s="21" t="s">
        <v>293</v>
      </c>
      <c r="D62" s="21" t="s">
        <v>302</v>
      </c>
      <c r="E62" s="21" t="s">
        <v>124</v>
      </c>
      <c r="F62" s="20">
        <v>0.75737680017258768</v>
      </c>
      <c r="G62" s="19"/>
      <c r="H62" s="19">
        <v>1435</v>
      </c>
      <c r="I62" s="18">
        <v>11</v>
      </c>
      <c r="J62" s="18">
        <v>0.63131000000000004</v>
      </c>
      <c r="K62" s="19">
        <v>6</v>
      </c>
      <c r="L62" s="18">
        <v>1.1000000000000001</v>
      </c>
      <c r="M62" s="18">
        <v>3.2610999999999999</v>
      </c>
      <c r="N62" s="19">
        <v>29.08</v>
      </c>
      <c r="O62" s="18">
        <v>0.83</v>
      </c>
      <c r="P62" s="18">
        <v>8.4641999999999995E-2</v>
      </c>
      <c r="Q62" s="19">
        <v>884</v>
      </c>
      <c r="R62" s="18">
        <v>19</v>
      </c>
      <c r="S62" s="18">
        <v>7.4326999999999996</v>
      </c>
      <c r="T62" s="19">
        <v>608</v>
      </c>
      <c r="U62" s="18">
        <v>10</v>
      </c>
      <c r="V62" s="18">
        <v>11.394</v>
      </c>
      <c r="W62" s="19">
        <v>590</v>
      </c>
      <c r="X62" s="18">
        <v>17</v>
      </c>
      <c r="Y62" s="18">
        <v>5.5061</v>
      </c>
      <c r="Z62" s="19">
        <v>257.89999999999998</v>
      </c>
      <c r="AA62" s="18">
        <v>2.6</v>
      </c>
      <c r="AB62" s="18">
        <v>9.9111000000000005E-2</v>
      </c>
      <c r="AC62" s="19">
        <v>1463</v>
      </c>
      <c r="AD62" s="18">
        <v>10</v>
      </c>
      <c r="AE62" s="18">
        <v>5.4077999999999999</v>
      </c>
    </row>
    <row r="63" spans="1:31" s="17" customFormat="1" ht="12.75" x14ac:dyDescent="0.25">
      <c r="A63" s="21" t="s">
        <v>278</v>
      </c>
      <c r="B63" s="21" t="s">
        <v>262</v>
      </c>
      <c r="C63" s="21" t="s">
        <v>293</v>
      </c>
      <c r="D63" s="21" t="s">
        <v>301</v>
      </c>
      <c r="E63" s="21" t="s">
        <v>124</v>
      </c>
      <c r="F63" s="20">
        <v>0.75633056654575836</v>
      </c>
      <c r="G63" s="19"/>
      <c r="H63" s="19">
        <v>1461.5</v>
      </c>
      <c r="I63" s="18">
        <v>8.9</v>
      </c>
      <c r="J63" s="18">
        <v>0.81945999999999997</v>
      </c>
      <c r="K63" s="19">
        <v>6.29</v>
      </c>
      <c r="L63" s="18">
        <v>0.94</v>
      </c>
      <c r="M63" s="18">
        <v>2.7698</v>
      </c>
      <c r="N63" s="19">
        <v>30.62</v>
      </c>
      <c r="O63" s="18">
        <v>0.67</v>
      </c>
      <c r="P63" s="18">
        <v>8.6207000000000006E-2</v>
      </c>
      <c r="Q63" s="19">
        <v>896</v>
      </c>
      <c r="R63" s="18">
        <v>17</v>
      </c>
      <c r="S63" s="18">
        <v>6.7157999999999998</v>
      </c>
      <c r="T63" s="19">
        <v>783</v>
      </c>
      <c r="U63" s="18">
        <v>10</v>
      </c>
      <c r="V63" s="18">
        <v>9.0934000000000008</v>
      </c>
      <c r="W63" s="19">
        <v>594</v>
      </c>
      <c r="X63" s="18">
        <v>14</v>
      </c>
      <c r="Y63" s="18">
        <v>5.0166000000000004</v>
      </c>
      <c r="Z63" s="19">
        <v>242</v>
      </c>
      <c r="AA63" s="18">
        <v>2.5</v>
      </c>
      <c r="AB63" s="18">
        <v>0.29504999999999998</v>
      </c>
      <c r="AC63" s="19">
        <v>1395.6</v>
      </c>
      <c r="AD63" s="18">
        <v>8.6</v>
      </c>
      <c r="AE63" s="18">
        <v>4.9524999999999997</v>
      </c>
    </row>
    <row r="64" spans="1:31" s="17" customFormat="1" ht="12.75" x14ac:dyDescent="0.25">
      <c r="A64" s="21" t="s">
        <v>278</v>
      </c>
      <c r="B64" s="21" t="s">
        <v>262</v>
      </c>
      <c r="C64" s="21" t="s">
        <v>293</v>
      </c>
      <c r="D64" s="21" t="s">
        <v>300</v>
      </c>
      <c r="E64" s="21" t="s">
        <v>124</v>
      </c>
      <c r="F64" s="20">
        <v>0.7553698268553749</v>
      </c>
      <c r="G64" s="19"/>
      <c r="H64" s="19">
        <v>1445</v>
      </c>
      <c r="I64" s="18">
        <v>10</v>
      </c>
      <c r="J64" s="18">
        <v>0.67061999999999999</v>
      </c>
      <c r="K64" s="19">
        <v>7.24</v>
      </c>
      <c r="L64" s="18">
        <v>0.95</v>
      </c>
      <c r="M64" s="18">
        <v>3.2721</v>
      </c>
      <c r="N64" s="19">
        <v>30.12</v>
      </c>
      <c r="O64" s="18">
        <v>0.79</v>
      </c>
      <c r="P64" s="18">
        <v>6.1142000000000002E-2</v>
      </c>
      <c r="Q64" s="19">
        <v>891</v>
      </c>
      <c r="R64" s="18">
        <v>19</v>
      </c>
      <c r="S64" s="18">
        <v>5.4177</v>
      </c>
      <c r="T64" s="19">
        <v>787.7</v>
      </c>
      <c r="U64" s="18">
        <v>9.5</v>
      </c>
      <c r="V64" s="18">
        <v>10.412000000000001</v>
      </c>
      <c r="W64" s="19">
        <v>584</v>
      </c>
      <c r="X64" s="18">
        <v>13</v>
      </c>
      <c r="Y64" s="18">
        <v>3.8466</v>
      </c>
      <c r="Z64" s="19">
        <v>239.2</v>
      </c>
      <c r="AA64" s="18">
        <v>2.5</v>
      </c>
      <c r="AB64" s="18">
        <v>0.15357999999999999</v>
      </c>
      <c r="AC64" s="19">
        <v>1392.2</v>
      </c>
      <c r="AD64" s="18">
        <v>9.4</v>
      </c>
      <c r="AE64" s="18">
        <v>6.7713999999999999</v>
      </c>
    </row>
    <row r="65" spans="1:31" s="17" customFormat="1" ht="12.75" x14ac:dyDescent="0.25">
      <c r="A65" s="21" t="s">
        <v>278</v>
      </c>
      <c r="B65" s="21" t="s">
        <v>262</v>
      </c>
      <c r="C65" s="21" t="s">
        <v>293</v>
      </c>
      <c r="D65" s="21" t="s">
        <v>299</v>
      </c>
      <c r="E65" s="21" t="s">
        <v>124</v>
      </c>
      <c r="F65" s="20">
        <v>0.75716601360459412</v>
      </c>
      <c r="G65" s="19"/>
      <c r="H65" s="19">
        <v>1471</v>
      </c>
      <c r="I65" s="18">
        <v>14</v>
      </c>
      <c r="J65" s="18">
        <v>0.64188999999999996</v>
      </c>
      <c r="K65" s="19">
        <v>5.7</v>
      </c>
      <c r="L65" s="18">
        <v>0.96</v>
      </c>
      <c r="M65" s="18">
        <v>2.6919</v>
      </c>
      <c r="N65" s="19">
        <v>30.23</v>
      </c>
      <c r="O65" s="18">
        <v>0.72</v>
      </c>
      <c r="P65" s="18">
        <v>6.2022000000000001E-2</v>
      </c>
      <c r="Q65" s="19">
        <v>903</v>
      </c>
      <c r="R65" s="18">
        <v>20</v>
      </c>
      <c r="S65" s="18">
        <v>7.1634000000000002</v>
      </c>
      <c r="T65" s="19">
        <v>719</v>
      </c>
      <c r="U65" s="18">
        <v>9.5</v>
      </c>
      <c r="V65" s="18">
        <v>10.907999999999999</v>
      </c>
      <c r="W65" s="19">
        <v>607</v>
      </c>
      <c r="X65" s="18">
        <v>16</v>
      </c>
      <c r="Y65" s="18">
        <v>5.1296999999999997</v>
      </c>
      <c r="Z65" s="19">
        <v>249.8</v>
      </c>
      <c r="AA65" s="18">
        <v>4</v>
      </c>
      <c r="AB65" s="18">
        <v>0.18095</v>
      </c>
      <c r="AC65" s="19">
        <v>1426</v>
      </c>
      <c r="AD65" s="18">
        <v>13</v>
      </c>
      <c r="AE65" s="18">
        <v>6.9725999999999999</v>
      </c>
    </row>
    <row r="66" spans="1:31" s="17" customFormat="1" ht="12.75" x14ac:dyDescent="0.25">
      <c r="A66" s="21" t="s">
        <v>278</v>
      </c>
      <c r="B66" s="21" t="s">
        <v>262</v>
      </c>
      <c r="C66" s="21" t="s">
        <v>293</v>
      </c>
      <c r="D66" s="21" t="s">
        <v>298</v>
      </c>
      <c r="E66" s="21" t="s">
        <v>124</v>
      </c>
      <c r="F66" s="20">
        <v>0.75624070878685901</v>
      </c>
      <c r="G66" s="19"/>
      <c r="H66" s="19">
        <v>1453.6</v>
      </c>
      <c r="I66" s="18">
        <v>8.8000000000000007</v>
      </c>
      <c r="J66" s="18">
        <v>0.70528999999999997</v>
      </c>
      <c r="K66" s="19">
        <v>6.4</v>
      </c>
      <c r="L66" s="18">
        <v>1</v>
      </c>
      <c r="M66" s="18">
        <v>2.8088000000000002</v>
      </c>
      <c r="N66" s="19">
        <v>31.11</v>
      </c>
      <c r="O66" s="18">
        <v>0.69</v>
      </c>
      <c r="P66" s="18">
        <v>6.1142000000000002E-2</v>
      </c>
      <c r="Q66" s="19">
        <v>898</v>
      </c>
      <c r="R66" s="18">
        <v>17</v>
      </c>
      <c r="S66" s="18">
        <v>6.4454000000000002</v>
      </c>
      <c r="T66" s="19">
        <v>747</v>
      </c>
      <c r="U66" s="18">
        <v>10</v>
      </c>
      <c r="V66" s="18">
        <v>14.314</v>
      </c>
      <c r="W66" s="19">
        <v>596</v>
      </c>
      <c r="X66" s="18">
        <v>15</v>
      </c>
      <c r="Y66" s="18">
        <v>4.4657999999999998</v>
      </c>
      <c r="Z66" s="19">
        <v>246.2</v>
      </c>
      <c r="AA66" s="18">
        <v>2.2000000000000002</v>
      </c>
      <c r="AB66" s="18">
        <v>0.18015999999999999</v>
      </c>
      <c r="AC66" s="19">
        <v>1402.5</v>
      </c>
      <c r="AD66" s="18">
        <v>7.5</v>
      </c>
      <c r="AE66" s="18">
        <v>7.0765000000000002</v>
      </c>
    </row>
    <row r="67" spans="1:31" s="17" customFormat="1" ht="12.75" x14ac:dyDescent="0.25">
      <c r="A67" s="21" t="s">
        <v>278</v>
      </c>
      <c r="B67" s="21" t="s">
        <v>262</v>
      </c>
      <c r="C67" s="21" t="s">
        <v>293</v>
      </c>
      <c r="D67" s="21" t="s">
        <v>297</v>
      </c>
      <c r="E67" s="21" t="s">
        <v>124</v>
      </c>
      <c r="F67" s="20">
        <v>0.75368513982893282</v>
      </c>
      <c r="G67" s="19"/>
      <c r="H67" s="19">
        <v>1460.9</v>
      </c>
      <c r="I67" s="18">
        <v>8.5</v>
      </c>
      <c r="J67" s="18">
        <v>0.80959000000000003</v>
      </c>
      <c r="K67" s="19">
        <v>5.91</v>
      </c>
      <c r="L67" s="18">
        <v>0.83</v>
      </c>
      <c r="M67" s="18">
        <v>3.5644999999999998</v>
      </c>
      <c r="N67" s="19">
        <v>29.59</v>
      </c>
      <c r="O67" s="18">
        <v>0.68</v>
      </c>
      <c r="P67" s="18">
        <v>8.3645999999999998E-2</v>
      </c>
      <c r="Q67" s="19">
        <v>920</v>
      </c>
      <c r="R67" s="18">
        <v>17</v>
      </c>
      <c r="S67" s="18">
        <v>4.8337000000000003</v>
      </c>
      <c r="T67" s="19">
        <v>784.7</v>
      </c>
      <c r="U67" s="18">
        <v>9.1999999999999993</v>
      </c>
      <c r="V67" s="18">
        <v>10.364000000000001</v>
      </c>
      <c r="W67" s="19">
        <v>595</v>
      </c>
      <c r="X67" s="18">
        <v>16</v>
      </c>
      <c r="Y67" s="18">
        <v>4.3388</v>
      </c>
      <c r="Z67" s="19">
        <v>242</v>
      </c>
      <c r="AA67" s="18">
        <v>2.6</v>
      </c>
      <c r="AB67" s="18">
        <v>0.22409999999999999</v>
      </c>
      <c r="AC67" s="19">
        <v>1386.7</v>
      </c>
      <c r="AD67" s="18">
        <v>9.5</v>
      </c>
      <c r="AE67" s="18">
        <v>7.6985000000000001</v>
      </c>
    </row>
    <row r="68" spans="1:31" s="17" customFormat="1" ht="12.75" x14ac:dyDescent="0.25">
      <c r="A68" s="21" t="s">
        <v>278</v>
      </c>
      <c r="B68" s="21" t="s">
        <v>262</v>
      </c>
      <c r="C68" s="21" t="s">
        <v>293</v>
      </c>
      <c r="D68" s="21" t="s">
        <v>296</v>
      </c>
      <c r="E68" s="21" t="s">
        <v>124</v>
      </c>
      <c r="F68" s="20">
        <v>0.74992585287858304</v>
      </c>
      <c r="G68" s="19"/>
      <c r="H68" s="19">
        <v>1404</v>
      </c>
      <c r="I68" s="18">
        <v>11</v>
      </c>
      <c r="J68" s="18">
        <v>0.67323</v>
      </c>
      <c r="K68" s="19">
        <v>6.36</v>
      </c>
      <c r="L68" s="18">
        <v>0.81</v>
      </c>
      <c r="M68" s="18">
        <v>3.4830999999999999</v>
      </c>
      <c r="N68" s="19">
        <v>28.8</v>
      </c>
      <c r="O68" s="18">
        <v>0.65</v>
      </c>
      <c r="P68" s="18">
        <v>0</v>
      </c>
      <c r="Q68" s="19">
        <v>855</v>
      </c>
      <c r="R68" s="18">
        <v>17</v>
      </c>
      <c r="S68" s="18">
        <v>4.9785000000000004</v>
      </c>
      <c r="T68" s="19">
        <v>739</v>
      </c>
      <c r="U68" s="18">
        <v>10</v>
      </c>
      <c r="V68" s="18">
        <v>15.548</v>
      </c>
      <c r="W68" s="19">
        <v>569</v>
      </c>
      <c r="X68" s="18">
        <v>15</v>
      </c>
      <c r="Y68" s="18">
        <v>3.4022000000000001</v>
      </c>
      <c r="Z68" s="19">
        <v>232.8</v>
      </c>
      <c r="AA68" s="18">
        <v>2.4</v>
      </c>
      <c r="AB68" s="18">
        <v>0.13663</v>
      </c>
      <c r="AC68" s="19">
        <v>1352.8</v>
      </c>
      <c r="AD68" s="18">
        <v>9.9</v>
      </c>
      <c r="AE68" s="18">
        <v>6.383</v>
      </c>
    </row>
    <row r="69" spans="1:31" s="17" customFormat="1" ht="12.75" x14ac:dyDescent="0.25">
      <c r="A69" s="21" t="s">
        <v>278</v>
      </c>
      <c r="B69" s="21" t="s">
        <v>262</v>
      </c>
      <c r="C69" s="21" t="s">
        <v>293</v>
      </c>
      <c r="D69" s="21" t="s">
        <v>295</v>
      </c>
      <c r="E69" s="21" t="s">
        <v>124</v>
      </c>
      <c r="F69" s="20">
        <v>0.76167721522468801</v>
      </c>
      <c r="G69" s="19"/>
      <c r="H69" s="19">
        <v>1446</v>
      </c>
      <c r="I69" s="18">
        <v>11</v>
      </c>
      <c r="J69" s="18">
        <v>0.48749999999999999</v>
      </c>
      <c r="K69" s="19">
        <v>4.8</v>
      </c>
      <c r="L69" s="18">
        <v>1</v>
      </c>
      <c r="M69" s="18">
        <v>2.8464999999999998</v>
      </c>
      <c r="N69" s="19">
        <v>29.37</v>
      </c>
      <c r="O69" s="18">
        <v>0.73</v>
      </c>
      <c r="P69" s="18">
        <v>8.4628999999999996E-2</v>
      </c>
      <c r="Q69" s="19">
        <v>896</v>
      </c>
      <c r="R69" s="18">
        <v>16</v>
      </c>
      <c r="S69" s="18">
        <v>6.8929</v>
      </c>
      <c r="T69" s="19">
        <v>708</v>
      </c>
      <c r="U69" s="18">
        <v>11</v>
      </c>
      <c r="V69" s="18">
        <v>15.186</v>
      </c>
      <c r="W69" s="19">
        <v>594</v>
      </c>
      <c r="X69" s="18">
        <v>15</v>
      </c>
      <c r="Y69" s="18">
        <v>4.3266</v>
      </c>
      <c r="Z69" s="19">
        <v>243.4</v>
      </c>
      <c r="AA69" s="18">
        <v>2.4</v>
      </c>
      <c r="AB69" s="18">
        <v>0.14951999999999999</v>
      </c>
      <c r="AC69" s="19">
        <v>1419</v>
      </c>
      <c r="AD69" s="18">
        <v>11</v>
      </c>
      <c r="AE69" s="18">
        <v>7.1924000000000001</v>
      </c>
    </row>
    <row r="70" spans="1:31" s="17" customFormat="1" ht="12.75" x14ac:dyDescent="0.25">
      <c r="A70" s="21" t="s">
        <v>278</v>
      </c>
      <c r="B70" s="21" t="s">
        <v>262</v>
      </c>
      <c r="C70" s="21" t="s">
        <v>293</v>
      </c>
      <c r="D70" s="21" t="s">
        <v>294</v>
      </c>
      <c r="E70" s="21" t="s">
        <v>124</v>
      </c>
      <c r="F70" s="20">
        <v>0.75343836793750574</v>
      </c>
      <c r="G70" s="19"/>
      <c r="H70" s="19">
        <v>1455.2</v>
      </c>
      <c r="I70" s="18">
        <v>9.4</v>
      </c>
      <c r="J70" s="18">
        <v>0.72633999999999999</v>
      </c>
      <c r="K70" s="19">
        <v>5.84</v>
      </c>
      <c r="L70" s="18">
        <v>0.91</v>
      </c>
      <c r="M70" s="18">
        <v>3.0061</v>
      </c>
      <c r="N70" s="19">
        <v>30.24</v>
      </c>
      <c r="O70" s="18">
        <v>0.69</v>
      </c>
      <c r="P70" s="18">
        <v>0.14505999999999999</v>
      </c>
      <c r="Q70" s="19">
        <v>883</v>
      </c>
      <c r="R70" s="18">
        <v>17</v>
      </c>
      <c r="S70" s="18">
        <v>6.7327000000000004</v>
      </c>
      <c r="T70" s="19">
        <v>816.1</v>
      </c>
      <c r="U70" s="18">
        <v>9.1</v>
      </c>
      <c r="V70" s="18">
        <v>12.05</v>
      </c>
      <c r="W70" s="19">
        <v>592</v>
      </c>
      <c r="X70" s="18">
        <v>15</v>
      </c>
      <c r="Y70" s="18">
        <v>5.0411000000000001</v>
      </c>
      <c r="Z70" s="19">
        <v>247.4</v>
      </c>
      <c r="AA70" s="18">
        <v>2.6</v>
      </c>
      <c r="AB70" s="18">
        <v>0.21404999999999999</v>
      </c>
      <c r="AC70" s="19">
        <v>1392.2</v>
      </c>
      <c r="AD70" s="18">
        <v>8.3000000000000007</v>
      </c>
      <c r="AE70" s="18">
        <v>5.9210000000000003</v>
      </c>
    </row>
    <row r="71" spans="1:31" s="17" customFormat="1" ht="12.75" x14ac:dyDescent="0.25">
      <c r="A71" s="21" t="s">
        <v>278</v>
      </c>
      <c r="B71" s="21" t="s">
        <v>262</v>
      </c>
      <c r="C71" s="21" t="s">
        <v>293</v>
      </c>
      <c r="D71" s="21" t="s">
        <v>292</v>
      </c>
      <c r="E71" s="21" t="s">
        <v>124</v>
      </c>
      <c r="F71" s="20">
        <v>0.76016396483789839</v>
      </c>
      <c r="G71" s="19"/>
      <c r="H71" s="19">
        <v>1489.5</v>
      </c>
      <c r="I71" s="18">
        <v>9.6</v>
      </c>
      <c r="J71" s="18">
        <v>0.75602999999999998</v>
      </c>
      <c r="K71" s="19">
        <v>6.5</v>
      </c>
      <c r="L71" s="18">
        <v>1.1000000000000001</v>
      </c>
      <c r="M71" s="18">
        <v>3.3389000000000002</v>
      </c>
      <c r="N71" s="19">
        <v>31.58</v>
      </c>
      <c r="O71" s="18">
        <v>0.57999999999999996</v>
      </c>
      <c r="P71" s="18">
        <v>8.8211999999999999E-2</v>
      </c>
      <c r="Q71" s="19">
        <v>910</v>
      </c>
      <c r="R71" s="18">
        <v>21</v>
      </c>
      <c r="S71" s="18">
        <v>6.8857999999999997</v>
      </c>
      <c r="T71" s="19">
        <v>857</v>
      </c>
      <c r="U71" s="18">
        <v>13</v>
      </c>
      <c r="V71" s="18">
        <v>15.547000000000001</v>
      </c>
      <c r="W71" s="19">
        <v>601</v>
      </c>
      <c r="X71" s="18">
        <v>12</v>
      </c>
      <c r="Y71" s="18">
        <v>4.2427999999999999</v>
      </c>
      <c r="Z71" s="19">
        <v>253.2</v>
      </c>
      <c r="AA71" s="18">
        <v>2.2999999999999998</v>
      </c>
      <c r="AB71" s="18">
        <v>0.17996999999999999</v>
      </c>
      <c r="AC71" s="19">
        <v>1428</v>
      </c>
      <c r="AD71" s="18">
        <v>9.1</v>
      </c>
      <c r="AE71" s="18">
        <v>7.5126999999999997</v>
      </c>
    </row>
    <row r="72" spans="1:31" s="17" customFormat="1" ht="12.75" x14ac:dyDescent="0.25">
      <c r="A72" s="21" t="s">
        <v>278</v>
      </c>
      <c r="B72" s="21" t="s">
        <v>262</v>
      </c>
      <c r="C72" s="21" t="s">
        <v>277</v>
      </c>
      <c r="D72" s="21" t="s">
        <v>291</v>
      </c>
      <c r="E72" s="21" t="s">
        <v>124</v>
      </c>
      <c r="F72" s="20">
        <v>0.82005623240223935</v>
      </c>
      <c r="G72" s="19"/>
      <c r="H72" s="19">
        <v>419.8</v>
      </c>
      <c r="I72" s="18">
        <v>3.5</v>
      </c>
      <c r="J72" s="18">
        <v>1.0308999999999999</v>
      </c>
      <c r="K72" s="19">
        <v>5.67</v>
      </c>
      <c r="L72" s="18">
        <v>0.79</v>
      </c>
      <c r="M72" s="18">
        <v>2.8898000000000001</v>
      </c>
      <c r="N72" s="19">
        <v>22.01</v>
      </c>
      <c r="O72" s="18">
        <v>0.64</v>
      </c>
      <c r="P72" s="18">
        <v>0</v>
      </c>
      <c r="Q72" s="19">
        <v>735</v>
      </c>
      <c r="R72" s="18">
        <v>16</v>
      </c>
      <c r="S72" s="18">
        <v>5.1599000000000004</v>
      </c>
      <c r="T72" s="19">
        <v>817.5</v>
      </c>
      <c r="U72" s="18">
        <v>9.1999999999999993</v>
      </c>
      <c r="V72" s="18">
        <v>12.763</v>
      </c>
      <c r="W72" s="19">
        <v>479</v>
      </c>
      <c r="X72" s="18">
        <v>11</v>
      </c>
      <c r="Y72" s="18">
        <v>3.1909000000000001</v>
      </c>
      <c r="Z72" s="19">
        <v>324.10000000000002</v>
      </c>
      <c r="AA72" s="18">
        <v>3</v>
      </c>
      <c r="AB72" s="18">
        <v>0.16991999999999999</v>
      </c>
      <c r="AC72" s="19">
        <v>1429</v>
      </c>
      <c r="AD72" s="18">
        <v>11</v>
      </c>
      <c r="AE72" s="18">
        <v>6.0384000000000002</v>
      </c>
    </row>
    <row r="73" spans="1:31" s="17" customFormat="1" ht="12.75" x14ac:dyDescent="0.25">
      <c r="A73" s="21" t="s">
        <v>278</v>
      </c>
      <c r="B73" s="21" t="s">
        <v>262</v>
      </c>
      <c r="C73" s="21" t="s">
        <v>277</v>
      </c>
      <c r="D73" s="21" t="s">
        <v>290</v>
      </c>
      <c r="E73" s="21" t="s">
        <v>124</v>
      </c>
      <c r="F73" s="20">
        <v>0.82822483473961406</v>
      </c>
      <c r="G73" s="19"/>
      <c r="H73" s="19">
        <v>408.8</v>
      </c>
      <c r="I73" s="18">
        <v>3.6</v>
      </c>
      <c r="J73" s="18">
        <v>0.70591000000000004</v>
      </c>
      <c r="K73" s="19">
        <v>4.45</v>
      </c>
      <c r="L73" s="18">
        <v>0.82</v>
      </c>
      <c r="M73" s="18">
        <v>2.9403999999999999</v>
      </c>
      <c r="N73" s="19">
        <v>22.28</v>
      </c>
      <c r="O73" s="18">
        <v>0.54</v>
      </c>
      <c r="P73" s="18">
        <v>7.5500999999999999E-2</v>
      </c>
      <c r="Q73" s="19">
        <v>721</v>
      </c>
      <c r="R73" s="18">
        <v>14</v>
      </c>
      <c r="S73" s="18">
        <v>5.407</v>
      </c>
      <c r="T73" s="19">
        <v>939</v>
      </c>
      <c r="U73" s="18">
        <v>10</v>
      </c>
      <c r="V73" s="18">
        <v>10.36</v>
      </c>
      <c r="W73" s="19">
        <v>459</v>
      </c>
      <c r="X73" s="18">
        <v>11</v>
      </c>
      <c r="Y73" s="18">
        <v>2.7090000000000001</v>
      </c>
      <c r="Z73" s="19">
        <v>289.60000000000002</v>
      </c>
      <c r="AA73" s="18">
        <v>2.5</v>
      </c>
      <c r="AB73" s="18">
        <v>0.20979999999999999</v>
      </c>
      <c r="AC73" s="19">
        <v>1328</v>
      </c>
      <c r="AD73" s="18">
        <v>9.4</v>
      </c>
      <c r="AE73" s="18">
        <v>4.6501999999999999</v>
      </c>
    </row>
    <row r="74" spans="1:31" s="17" customFormat="1" ht="12.75" x14ac:dyDescent="0.25">
      <c r="A74" s="21" t="s">
        <v>278</v>
      </c>
      <c r="B74" s="21" t="s">
        <v>262</v>
      </c>
      <c r="C74" s="21" t="s">
        <v>277</v>
      </c>
      <c r="D74" s="21" t="s">
        <v>289</v>
      </c>
      <c r="E74" s="21" t="s">
        <v>124</v>
      </c>
      <c r="F74" s="20">
        <v>0.8234638783908319</v>
      </c>
      <c r="G74" s="19"/>
      <c r="H74" s="19">
        <v>409.7</v>
      </c>
      <c r="I74" s="18">
        <v>3.8</v>
      </c>
      <c r="J74" s="18">
        <v>0.62282000000000004</v>
      </c>
      <c r="K74" s="19">
        <v>5.57</v>
      </c>
      <c r="L74" s="18">
        <v>0.75</v>
      </c>
      <c r="M74" s="18">
        <v>2.0752999999999999</v>
      </c>
      <c r="N74" s="19">
        <v>22.39</v>
      </c>
      <c r="O74" s="18">
        <v>0.62</v>
      </c>
      <c r="P74" s="18">
        <v>8.9424000000000003E-2</v>
      </c>
      <c r="Q74" s="19">
        <v>730</v>
      </c>
      <c r="R74" s="18">
        <v>15</v>
      </c>
      <c r="S74" s="18">
        <v>3.8325</v>
      </c>
      <c r="T74" s="19">
        <v>888</v>
      </c>
      <c r="U74" s="18">
        <v>11</v>
      </c>
      <c r="V74" s="18">
        <v>15.646000000000001</v>
      </c>
      <c r="W74" s="19">
        <v>461</v>
      </c>
      <c r="X74" s="18">
        <v>11</v>
      </c>
      <c r="Y74" s="18">
        <v>3.3774999999999999</v>
      </c>
      <c r="Z74" s="19">
        <v>290.7</v>
      </c>
      <c r="AA74" s="18">
        <v>3</v>
      </c>
      <c r="AB74" s="18">
        <v>0.15246999999999999</v>
      </c>
      <c r="AC74" s="19">
        <v>1330.6</v>
      </c>
      <c r="AD74" s="18">
        <v>11</v>
      </c>
      <c r="AE74" s="18">
        <v>6.3396999999999997</v>
      </c>
    </row>
    <row r="75" spans="1:31" s="17" customFormat="1" ht="12.75" x14ac:dyDescent="0.25">
      <c r="A75" s="21" t="s">
        <v>278</v>
      </c>
      <c r="B75" s="21" t="s">
        <v>262</v>
      </c>
      <c r="C75" s="21" t="s">
        <v>277</v>
      </c>
      <c r="D75" s="21" t="s">
        <v>288</v>
      </c>
      <c r="E75" s="21" t="s">
        <v>124</v>
      </c>
      <c r="F75" s="20">
        <v>0.82886029664504801</v>
      </c>
      <c r="G75" s="19"/>
      <c r="H75" s="19">
        <v>418.1</v>
      </c>
      <c r="I75" s="18">
        <v>2.9</v>
      </c>
      <c r="J75" s="18">
        <v>0.55313000000000001</v>
      </c>
      <c r="K75" s="19">
        <v>5.42</v>
      </c>
      <c r="L75" s="18">
        <v>0.83</v>
      </c>
      <c r="M75" s="18">
        <v>2.3374000000000001</v>
      </c>
      <c r="N75" s="19">
        <v>22.98</v>
      </c>
      <c r="O75" s="18">
        <v>0.57999999999999996</v>
      </c>
      <c r="P75" s="18">
        <v>9.9252999999999994E-2</v>
      </c>
      <c r="Q75" s="19">
        <v>759</v>
      </c>
      <c r="R75" s="18">
        <v>15</v>
      </c>
      <c r="S75" s="18">
        <v>5.1921999999999997</v>
      </c>
      <c r="T75" s="19">
        <v>857</v>
      </c>
      <c r="U75" s="18">
        <v>12</v>
      </c>
      <c r="V75" s="18">
        <v>10.991</v>
      </c>
      <c r="W75" s="19">
        <v>462</v>
      </c>
      <c r="X75" s="18">
        <v>11</v>
      </c>
      <c r="Y75" s="18">
        <v>4.0842999999999998</v>
      </c>
      <c r="Z75" s="19">
        <v>296.8</v>
      </c>
      <c r="AA75" s="18">
        <v>2.7</v>
      </c>
      <c r="AB75" s="18">
        <v>0.16725000000000001</v>
      </c>
      <c r="AC75" s="19">
        <v>1294.5</v>
      </c>
      <c r="AD75" s="18">
        <v>9.6999999999999993</v>
      </c>
      <c r="AE75" s="18">
        <v>6.1722999999999999</v>
      </c>
    </row>
    <row r="76" spans="1:31" s="17" customFormat="1" ht="12.75" x14ac:dyDescent="0.25">
      <c r="A76" s="21" t="s">
        <v>278</v>
      </c>
      <c r="B76" s="21" t="s">
        <v>262</v>
      </c>
      <c r="C76" s="21" t="s">
        <v>277</v>
      </c>
      <c r="D76" s="21" t="s">
        <v>287</v>
      </c>
      <c r="E76" s="21" t="s">
        <v>124</v>
      </c>
      <c r="F76" s="20">
        <v>0.8254767951080485</v>
      </c>
      <c r="G76" s="19"/>
      <c r="H76" s="19">
        <v>410.2</v>
      </c>
      <c r="I76" s="18">
        <v>4.0999999999999996</v>
      </c>
      <c r="J76" s="18">
        <v>0.55145</v>
      </c>
      <c r="K76" s="19">
        <v>5.54</v>
      </c>
      <c r="L76" s="18">
        <v>0.8</v>
      </c>
      <c r="M76" s="18">
        <v>3.1248999999999998</v>
      </c>
      <c r="N76" s="19">
        <v>22.43</v>
      </c>
      <c r="O76" s="18">
        <v>0.56000000000000005</v>
      </c>
      <c r="P76" s="18">
        <v>0</v>
      </c>
      <c r="Q76" s="19">
        <v>732</v>
      </c>
      <c r="R76" s="18">
        <v>14</v>
      </c>
      <c r="S76" s="18">
        <v>4.2375999999999996</v>
      </c>
      <c r="T76" s="19">
        <v>1134</v>
      </c>
      <c r="U76" s="18">
        <v>10</v>
      </c>
      <c r="V76" s="18">
        <v>13.585000000000001</v>
      </c>
      <c r="W76" s="19">
        <v>443.6</v>
      </c>
      <c r="X76" s="18">
        <v>10</v>
      </c>
      <c r="Y76" s="18">
        <v>3.9493999999999998</v>
      </c>
      <c r="Z76" s="19">
        <v>266.8</v>
      </c>
      <c r="AA76" s="18">
        <v>2.8</v>
      </c>
      <c r="AB76" s="18">
        <v>0.16639000000000001</v>
      </c>
      <c r="AC76" s="19">
        <v>1239.5999999999999</v>
      </c>
      <c r="AD76" s="18">
        <v>9.1</v>
      </c>
      <c r="AE76" s="18">
        <v>5.2990000000000004</v>
      </c>
    </row>
    <row r="77" spans="1:31" s="17" customFormat="1" ht="12.75" x14ac:dyDescent="0.25">
      <c r="A77" s="21" t="s">
        <v>278</v>
      </c>
      <c r="B77" s="21" t="s">
        <v>262</v>
      </c>
      <c r="C77" s="21" t="s">
        <v>277</v>
      </c>
      <c r="D77" s="21" t="s">
        <v>286</v>
      </c>
      <c r="E77" s="21" t="s">
        <v>124</v>
      </c>
      <c r="F77" s="20">
        <v>0.82284668018181373</v>
      </c>
      <c r="G77" s="19"/>
      <c r="H77" s="19">
        <v>411</v>
      </c>
      <c r="I77" s="18">
        <v>3.9</v>
      </c>
      <c r="J77" s="18">
        <v>0.73006000000000004</v>
      </c>
      <c r="K77" s="19">
        <v>5.58</v>
      </c>
      <c r="L77" s="18">
        <v>0.84</v>
      </c>
      <c r="M77" s="18">
        <v>2.8258000000000001</v>
      </c>
      <c r="N77" s="19">
        <v>22.69</v>
      </c>
      <c r="O77" s="18">
        <v>0.61</v>
      </c>
      <c r="P77" s="18">
        <v>0.12406</v>
      </c>
      <c r="Q77" s="19">
        <v>747</v>
      </c>
      <c r="R77" s="18">
        <v>15</v>
      </c>
      <c r="S77" s="18">
        <v>5.1014999999999997</v>
      </c>
      <c r="T77" s="19">
        <v>1152</v>
      </c>
      <c r="U77" s="18">
        <v>12</v>
      </c>
      <c r="V77" s="18">
        <v>11.457000000000001</v>
      </c>
      <c r="W77" s="19">
        <v>448.7</v>
      </c>
      <c r="X77" s="18">
        <v>9.4</v>
      </c>
      <c r="Y77" s="18">
        <v>3.6839</v>
      </c>
      <c r="Z77" s="19">
        <v>266.8</v>
      </c>
      <c r="AA77" s="18">
        <v>2.2999999999999998</v>
      </c>
      <c r="AB77" s="18">
        <v>0.16338</v>
      </c>
      <c r="AC77" s="19">
        <v>1240.4000000000001</v>
      </c>
      <c r="AD77" s="18">
        <v>9</v>
      </c>
      <c r="AE77" s="18">
        <v>5.1637000000000004</v>
      </c>
    </row>
    <row r="78" spans="1:31" s="17" customFormat="1" ht="12.75" x14ac:dyDescent="0.25">
      <c r="A78" s="21" t="s">
        <v>278</v>
      </c>
      <c r="B78" s="21" t="s">
        <v>262</v>
      </c>
      <c r="C78" s="21" t="s">
        <v>277</v>
      </c>
      <c r="D78" s="21" t="s">
        <v>285</v>
      </c>
      <c r="E78" s="21" t="s">
        <v>124</v>
      </c>
      <c r="F78" s="20">
        <v>0.82502612120989005</v>
      </c>
      <c r="G78" s="19"/>
      <c r="H78" s="19">
        <v>413.1</v>
      </c>
      <c r="I78" s="18">
        <v>3.4</v>
      </c>
      <c r="J78" s="18">
        <v>0.53917999999999999</v>
      </c>
      <c r="K78" s="19">
        <v>6.72</v>
      </c>
      <c r="L78" s="18">
        <v>0.66</v>
      </c>
      <c r="M78" s="18">
        <v>2.2399</v>
      </c>
      <c r="N78" s="19">
        <v>22.19</v>
      </c>
      <c r="O78" s="18">
        <v>0.56000000000000005</v>
      </c>
      <c r="P78" s="18">
        <v>7.2863999999999998E-2</v>
      </c>
      <c r="Q78" s="19">
        <v>733</v>
      </c>
      <c r="R78" s="18">
        <v>13</v>
      </c>
      <c r="S78" s="18">
        <v>3.8626999999999998</v>
      </c>
      <c r="T78" s="19">
        <v>1151</v>
      </c>
      <c r="U78" s="18">
        <v>11</v>
      </c>
      <c r="V78" s="18">
        <v>9.6372</v>
      </c>
      <c r="W78" s="19">
        <v>439.2</v>
      </c>
      <c r="X78" s="18">
        <v>8.4</v>
      </c>
      <c r="Y78" s="18">
        <v>2.532</v>
      </c>
      <c r="Z78" s="19">
        <v>266.8</v>
      </c>
      <c r="AA78" s="18">
        <v>2.2999999999999998</v>
      </c>
      <c r="AB78" s="18">
        <v>0.14196</v>
      </c>
      <c r="AC78" s="19">
        <v>1233.4000000000001</v>
      </c>
      <c r="AD78" s="18">
        <v>8.6</v>
      </c>
      <c r="AE78" s="18">
        <v>4.8788</v>
      </c>
    </row>
    <row r="79" spans="1:31" s="17" customFormat="1" ht="12.75" x14ac:dyDescent="0.25">
      <c r="A79" s="21" t="s">
        <v>278</v>
      </c>
      <c r="B79" s="21" t="s">
        <v>262</v>
      </c>
      <c r="C79" s="21" t="s">
        <v>277</v>
      </c>
      <c r="D79" s="21" t="s">
        <v>284</v>
      </c>
      <c r="E79" s="21" t="s">
        <v>124</v>
      </c>
      <c r="F79" s="20">
        <v>0.82815422438450748</v>
      </c>
      <c r="G79" s="19"/>
      <c r="H79" s="19">
        <v>414.8</v>
      </c>
      <c r="I79" s="18">
        <v>4</v>
      </c>
      <c r="J79" s="18">
        <v>0.54649999999999999</v>
      </c>
      <c r="K79" s="19">
        <v>5.92</v>
      </c>
      <c r="L79" s="18">
        <v>0.82</v>
      </c>
      <c r="M79" s="18">
        <v>2.4552999999999998</v>
      </c>
      <c r="N79" s="19">
        <v>22.95</v>
      </c>
      <c r="O79" s="18">
        <v>0.65</v>
      </c>
      <c r="P79" s="18">
        <v>7.5189000000000006E-2</v>
      </c>
      <c r="Q79" s="19">
        <v>733</v>
      </c>
      <c r="R79" s="18">
        <v>13</v>
      </c>
      <c r="S79" s="18">
        <v>4.7545999999999999</v>
      </c>
      <c r="T79" s="19">
        <v>1085</v>
      </c>
      <c r="U79" s="18">
        <v>13</v>
      </c>
      <c r="V79" s="18">
        <v>10.528</v>
      </c>
      <c r="W79" s="19">
        <v>450</v>
      </c>
      <c r="X79" s="18">
        <v>9.8000000000000007</v>
      </c>
      <c r="Y79" s="18">
        <v>3.9434</v>
      </c>
      <c r="Z79" s="19">
        <v>268.5</v>
      </c>
      <c r="AA79" s="18">
        <v>2.2999999999999998</v>
      </c>
      <c r="AB79" s="18">
        <v>0.14213999999999999</v>
      </c>
      <c r="AC79" s="19">
        <v>1243.3</v>
      </c>
      <c r="AD79" s="18">
        <v>7.4</v>
      </c>
      <c r="AE79" s="18">
        <v>5.5754999999999999</v>
      </c>
    </row>
    <row r="80" spans="1:31" s="17" customFormat="1" ht="12.75" x14ac:dyDescent="0.25">
      <c r="A80" s="21" t="s">
        <v>278</v>
      </c>
      <c r="B80" s="21" t="s">
        <v>262</v>
      </c>
      <c r="C80" s="21" t="s">
        <v>277</v>
      </c>
      <c r="D80" s="21" t="s">
        <v>283</v>
      </c>
      <c r="E80" s="21" t="s">
        <v>124</v>
      </c>
      <c r="F80" s="20">
        <v>0.82804495438036707</v>
      </c>
      <c r="G80" s="19"/>
      <c r="H80" s="19">
        <v>393.5</v>
      </c>
      <c r="I80" s="18">
        <v>4</v>
      </c>
      <c r="J80" s="18">
        <v>0.65061000000000002</v>
      </c>
      <c r="K80" s="19">
        <v>7.73</v>
      </c>
      <c r="L80" s="18">
        <v>0.86</v>
      </c>
      <c r="M80" s="18">
        <v>2.6295000000000002</v>
      </c>
      <c r="N80" s="19">
        <v>21.97</v>
      </c>
      <c r="O80" s="18">
        <v>0.56999999999999995</v>
      </c>
      <c r="P80" s="18">
        <v>9.1678999999999997E-2</v>
      </c>
      <c r="Q80" s="19">
        <v>703</v>
      </c>
      <c r="R80" s="18">
        <v>14</v>
      </c>
      <c r="S80" s="18">
        <v>4.3303000000000003</v>
      </c>
      <c r="T80" s="19">
        <v>983</v>
      </c>
      <c r="U80" s="18">
        <v>13</v>
      </c>
      <c r="V80" s="18">
        <v>10.157999999999999</v>
      </c>
      <c r="W80" s="19">
        <v>455.2</v>
      </c>
      <c r="X80" s="18">
        <v>12</v>
      </c>
      <c r="Y80" s="18">
        <v>3.6032000000000002</v>
      </c>
      <c r="Z80" s="19">
        <v>268.39999999999998</v>
      </c>
      <c r="AA80" s="18">
        <v>2.1</v>
      </c>
      <c r="AB80" s="18">
        <v>0.21576000000000001</v>
      </c>
      <c r="AC80" s="19">
        <v>1324.9</v>
      </c>
      <c r="AD80" s="18">
        <v>8.5</v>
      </c>
      <c r="AE80" s="18">
        <v>5.9968000000000004</v>
      </c>
    </row>
    <row r="81" spans="1:31" s="17" customFormat="1" ht="12.75" x14ac:dyDescent="0.25">
      <c r="A81" s="21" t="s">
        <v>278</v>
      </c>
      <c r="B81" s="21" t="s">
        <v>262</v>
      </c>
      <c r="C81" s="21" t="s">
        <v>277</v>
      </c>
      <c r="D81" s="21" t="s">
        <v>282</v>
      </c>
      <c r="E81" s="21" t="s">
        <v>124</v>
      </c>
      <c r="F81" s="20">
        <v>0.8280960457702391</v>
      </c>
      <c r="G81" s="19"/>
      <c r="H81" s="19">
        <v>395</v>
      </c>
      <c r="I81" s="18">
        <v>3.2</v>
      </c>
      <c r="J81" s="18">
        <v>0.78002000000000005</v>
      </c>
      <c r="K81" s="19">
        <v>5.7</v>
      </c>
      <c r="L81" s="18">
        <v>0.85</v>
      </c>
      <c r="M81" s="18">
        <v>2.5819000000000001</v>
      </c>
      <c r="N81" s="19">
        <v>21</v>
      </c>
      <c r="O81" s="18">
        <v>0.5</v>
      </c>
      <c r="P81" s="18">
        <v>0</v>
      </c>
      <c r="Q81" s="19">
        <v>676</v>
      </c>
      <c r="R81" s="18">
        <v>13</v>
      </c>
      <c r="S81" s="18">
        <v>6.0392999999999999</v>
      </c>
      <c r="T81" s="19">
        <v>1024</v>
      </c>
      <c r="U81" s="18">
        <v>12</v>
      </c>
      <c r="V81" s="18">
        <v>13.221</v>
      </c>
      <c r="W81" s="19">
        <v>381</v>
      </c>
      <c r="X81" s="18">
        <v>9.6999999999999993</v>
      </c>
      <c r="Y81" s="18">
        <v>3.5625</v>
      </c>
      <c r="Z81" s="19">
        <v>257.3</v>
      </c>
      <c r="AA81" s="18">
        <v>2.8</v>
      </c>
      <c r="AB81" s="18">
        <v>0.18264</v>
      </c>
      <c r="AC81" s="19">
        <v>1176</v>
      </c>
      <c r="AD81" s="18">
        <v>8.6999999999999993</v>
      </c>
      <c r="AE81" s="18">
        <v>6.0952999999999999</v>
      </c>
    </row>
    <row r="82" spans="1:31" s="17" customFormat="1" ht="12.75" x14ac:dyDescent="0.25">
      <c r="A82" s="21" t="s">
        <v>278</v>
      </c>
      <c r="B82" s="21" t="s">
        <v>262</v>
      </c>
      <c r="C82" s="21" t="s">
        <v>277</v>
      </c>
      <c r="D82" s="21" t="s">
        <v>281</v>
      </c>
      <c r="E82" s="21" t="s">
        <v>124</v>
      </c>
      <c r="F82" s="20">
        <v>0.8240640403317433</v>
      </c>
      <c r="G82" s="19"/>
      <c r="H82" s="19">
        <v>417.8</v>
      </c>
      <c r="I82" s="18">
        <v>10</v>
      </c>
      <c r="J82" s="18">
        <v>0.54322000000000004</v>
      </c>
      <c r="K82" s="19">
        <v>7.85</v>
      </c>
      <c r="L82" s="18">
        <v>1.2</v>
      </c>
      <c r="M82" s="18">
        <v>3.0956999999999999</v>
      </c>
      <c r="N82" s="19">
        <v>23.72</v>
      </c>
      <c r="O82" s="18">
        <v>1.2</v>
      </c>
      <c r="P82" s="18">
        <v>5.2784999999999999E-2</v>
      </c>
      <c r="Q82" s="19">
        <v>755</v>
      </c>
      <c r="R82" s="18">
        <v>23</v>
      </c>
      <c r="S82" s="18">
        <v>4.0503999999999998</v>
      </c>
      <c r="T82" s="19">
        <v>1023</v>
      </c>
      <c r="U82" s="18">
        <v>48</v>
      </c>
      <c r="V82" s="18">
        <v>19.413</v>
      </c>
      <c r="W82" s="19">
        <v>443</v>
      </c>
      <c r="X82" s="18">
        <v>18</v>
      </c>
      <c r="Y82" s="18">
        <v>3.9902000000000002</v>
      </c>
      <c r="Z82" s="19">
        <v>274.7</v>
      </c>
      <c r="AA82" s="18">
        <v>8.6999999999999993</v>
      </c>
      <c r="AB82" s="18">
        <v>0.14446000000000001</v>
      </c>
      <c r="AC82" s="19">
        <v>1303.5999999999999</v>
      </c>
      <c r="AD82" s="18">
        <v>42</v>
      </c>
      <c r="AE82" s="18">
        <v>10.185</v>
      </c>
    </row>
    <row r="83" spans="1:31" s="17" customFormat="1" ht="12.75" x14ac:dyDescent="0.25">
      <c r="A83" s="21" t="s">
        <v>278</v>
      </c>
      <c r="B83" s="21" t="s">
        <v>262</v>
      </c>
      <c r="C83" s="21" t="s">
        <v>277</v>
      </c>
      <c r="D83" s="21" t="s">
        <v>280</v>
      </c>
      <c r="E83" s="21" t="s">
        <v>124</v>
      </c>
      <c r="F83" s="20">
        <v>0.8302693752385667</v>
      </c>
      <c r="G83" s="19"/>
      <c r="H83" s="19">
        <v>402.6</v>
      </c>
      <c r="I83" s="18">
        <v>3.3</v>
      </c>
      <c r="J83" s="18">
        <v>0.64163000000000003</v>
      </c>
      <c r="K83" s="19">
        <v>7.56</v>
      </c>
      <c r="L83" s="18">
        <v>0.84</v>
      </c>
      <c r="M83" s="18">
        <v>2.7791000000000001</v>
      </c>
      <c r="N83" s="19">
        <v>22.9</v>
      </c>
      <c r="O83" s="18">
        <v>0.71</v>
      </c>
      <c r="P83" s="18">
        <v>7.3437000000000002E-2</v>
      </c>
      <c r="Q83" s="19">
        <v>695</v>
      </c>
      <c r="R83" s="18">
        <v>14</v>
      </c>
      <c r="S83" s="18">
        <v>4.8963000000000001</v>
      </c>
      <c r="T83" s="19">
        <v>978</v>
      </c>
      <c r="U83" s="18">
        <v>11</v>
      </c>
      <c r="V83" s="18">
        <v>11.332000000000001</v>
      </c>
      <c r="W83" s="19">
        <v>587</v>
      </c>
      <c r="X83" s="18">
        <v>12</v>
      </c>
      <c r="Y83" s="18">
        <v>3.1543999999999999</v>
      </c>
      <c r="Z83" s="19">
        <v>292.10000000000002</v>
      </c>
      <c r="AA83" s="18">
        <v>2.7</v>
      </c>
      <c r="AB83" s="18">
        <v>0.18736</v>
      </c>
      <c r="AC83" s="19">
        <v>1476</v>
      </c>
      <c r="AD83" s="18">
        <v>7.8</v>
      </c>
      <c r="AE83" s="18">
        <v>4.2945000000000002</v>
      </c>
    </row>
    <row r="84" spans="1:31" s="17" customFormat="1" ht="12.75" x14ac:dyDescent="0.25">
      <c r="A84" s="21" t="s">
        <v>278</v>
      </c>
      <c r="B84" s="21" t="s">
        <v>262</v>
      </c>
      <c r="C84" s="21" t="s">
        <v>277</v>
      </c>
      <c r="D84" s="21" t="s">
        <v>279</v>
      </c>
      <c r="E84" s="21" t="s">
        <v>124</v>
      </c>
      <c r="F84" s="20">
        <v>0.82309219437737224</v>
      </c>
      <c r="G84" s="19"/>
      <c r="H84" s="19">
        <v>406.4</v>
      </c>
      <c r="I84" s="18">
        <v>6.6</v>
      </c>
      <c r="J84" s="18">
        <v>0.67525000000000002</v>
      </c>
      <c r="K84" s="19">
        <v>7</v>
      </c>
      <c r="L84" s="18">
        <v>1.5</v>
      </c>
      <c r="M84" s="18">
        <v>3.6663000000000001</v>
      </c>
      <c r="N84" s="19">
        <v>20.309999999999999</v>
      </c>
      <c r="O84" s="18">
        <v>0.95</v>
      </c>
      <c r="P84" s="18">
        <v>0</v>
      </c>
      <c r="Q84" s="19">
        <v>753</v>
      </c>
      <c r="R84" s="18">
        <v>28</v>
      </c>
      <c r="S84" s="18">
        <v>3.7967</v>
      </c>
      <c r="T84" s="19">
        <v>882</v>
      </c>
      <c r="U84" s="18">
        <v>17</v>
      </c>
      <c r="V84" s="18">
        <v>14.15</v>
      </c>
      <c r="W84" s="19">
        <v>363</v>
      </c>
      <c r="X84" s="18">
        <v>10</v>
      </c>
      <c r="Y84" s="18">
        <v>2.9003999999999999</v>
      </c>
      <c r="Z84" s="19">
        <v>306.89999999999998</v>
      </c>
      <c r="AA84" s="18">
        <v>4.5</v>
      </c>
      <c r="AB84" s="18">
        <v>0.16905000000000001</v>
      </c>
      <c r="AC84" s="19">
        <v>1379</v>
      </c>
      <c r="AD84" s="18">
        <v>19</v>
      </c>
      <c r="AE84" s="18">
        <v>5.2675999999999998</v>
      </c>
    </row>
    <row r="85" spans="1:31" s="17" customFormat="1" ht="12.75" x14ac:dyDescent="0.25">
      <c r="A85" s="21" t="s">
        <v>278</v>
      </c>
      <c r="B85" s="21" t="s">
        <v>262</v>
      </c>
      <c r="C85" s="21" t="s">
        <v>277</v>
      </c>
      <c r="D85" s="21" t="s">
        <v>276</v>
      </c>
      <c r="E85" s="21" t="s">
        <v>124</v>
      </c>
      <c r="F85" s="20">
        <v>0.82570433767796692</v>
      </c>
      <c r="G85" s="19"/>
      <c r="H85" s="19">
        <v>405.4</v>
      </c>
      <c r="I85" s="18">
        <v>3.4</v>
      </c>
      <c r="J85" s="18">
        <v>0.63749999999999996</v>
      </c>
      <c r="K85" s="19">
        <v>7.16</v>
      </c>
      <c r="L85" s="18">
        <v>0.76</v>
      </c>
      <c r="M85" s="18">
        <v>2.8883000000000001</v>
      </c>
      <c r="N85" s="19">
        <v>21.6</v>
      </c>
      <c r="O85" s="18">
        <v>0.66</v>
      </c>
      <c r="P85" s="18">
        <v>0.13455</v>
      </c>
      <c r="Q85" s="19">
        <v>744</v>
      </c>
      <c r="R85" s="18">
        <v>15</v>
      </c>
      <c r="S85" s="18">
        <v>3.7361</v>
      </c>
      <c r="T85" s="19">
        <v>902.7</v>
      </c>
      <c r="U85" s="18">
        <v>9.1999999999999993</v>
      </c>
      <c r="V85" s="18">
        <v>13.237</v>
      </c>
      <c r="W85" s="19">
        <v>421</v>
      </c>
      <c r="X85" s="18">
        <v>13</v>
      </c>
      <c r="Y85" s="18">
        <v>3.25</v>
      </c>
      <c r="Z85" s="19">
        <v>297.3</v>
      </c>
      <c r="AA85" s="18">
        <v>3.1</v>
      </c>
      <c r="AB85" s="18">
        <v>0.14002999999999999</v>
      </c>
      <c r="AC85" s="19">
        <v>1346</v>
      </c>
      <c r="AD85" s="18">
        <v>8.9</v>
      </c>
      <c r="AE85" s="18">
        <v>5.1279000000000003</v>
      </c>
    </row>
    <row r="86" spans="1:31" s="17" customFormat="1" ht="12.75" x14ac:dyDescent="0.25">
      <c r="A86" s="21" t="s">
        <v>263</v>
      </c>
      <c r="B86" s="21" t="s">
        <v>262</v>
      </c>
      <c r="C86" s="21" t="s">
        <v>261</v>
      </c>
      <c r="D86" s="21" t="s">
        <v>275</v>
      </c>
      <c r="E86" s="21" t="s">
        <v>124</v>
      </c>
      <c r="F86" s="20">
        <v>0.71241779942550665</v>
      </c>
      <c r="G86" s="19"/>
      <c r="H86" s="19">
        <v>791.7</v>
      </c>
      <c r="I86" s="18">
        <v>6</v>
      </c>
      <c r="J86" s="18">
        <v>0.62422</v>
      </c>
      <c r="K86" s="19">
        <v>6.35</v>
      </c>
      <c r="L86" s="18">
        <v>0.9</v>
      </c>
      <c r="M86" s="18">
        <v>3.0748000000000002</v>
      </c>
      <c r="N86" s="19">
        <v>29.46</v>
      </c>
      <c r="O86" s="18">
        <v>0.73</v>
      </c>
      <c r="P86" s="18">
        <v>0.13675000000000001</v>
      </c>
      <c r="Q86" s="19">
        <v>743</v>
      </c>
      <c r="R86" s="18">
        <v>16</v>
      </c>
      <c r="S86" s="18">
        <v>5.6062000000000003</v>
      </c>
      <c r="T86" s="19">
        <v>706.9</v>
      </c>
      <c r="U86" s="18">
        <v>8.6</v>
      </c>
      <c r="V86" s="18">
        <v>9.1382999999999992</v>
      </c>
      <c r="W86" s="19">
        <v>569</v>
      </c>
      <c r="X86" s="18">
        <v>11</v>
      </c>
      <c r="Y86" s="18">
        <v>5.9349999999999996</v>
      </c>
      <c r="Z86" s="19">
        <v>295.39999999999998</v>
      </c>
      <c r="AA86" s="18">
        <v>2.8</v>
      </c>
      <c r="AB86" s="18">
        <v>0.20566000000000001</v>
      </c>
      <c r="AC86" s="19">
        <v>1751</v>
      </c>
      <c r="AD86" s="18">
        <v>12</v>
      </c>
      <c r="AE86" s="18">
        <v>7.5773000000000001</v>
      </c>
    </row>
    <row r="87" spans="1:31" s="17" customFormat="1" ht="12.75" x14ac:dyDescent="0.25">
      <c r="A87" s="21" t="s">
        <v>263</v>
      </c>
      <c r="B87" s="21" t="s">
        <v>262</v>
      </c>
      <c r="C87" s="21" t="s">
        <v>261</v>
      </c>
      <c r="D87" s="21" t="s">
        <v>274</v>
      </c>
      <c r="E87" s="21" t="s">
        <v>124</v>
      </c>
      <c r="F87" s="20">
        <v>0.71366017686810113</v>
      </c>
      <c r="G87" s="19"/>
      <c r="H87" s="19">
        <v>793.9</v>
      </c>
      <c r="I87" s="18">
        <v>5.2</v>
      </c>
      <c r="J87" s="18">
        <v>0.49637999999999999</v>
      </c>
      <c r="K87" s="19">
        <v>6.92</v>
      </c>
      <c r="L87" s="18">
        <v>0.84</v>
      </c>
      <c r="M87" s="18">
        <v>3.3755999999999999</v>
      </c>
      <c r="N87" s="19">
        <v>29.31</v>
      </c>
      <c r="O87" s="18">
        <v>0.67</v>
      </c>
      <c r="P87" s="18">
        <v>0</v>
      </c>
      <c r="Q87" s="19">
        <v>750</v>
      </c>
      <c r="R87" s="18">
        <v>15</v>
      </c>
      <c r="S87" s="18">
        <v>4.0956999999999999</v>
      </c>
      <c r="T87" s="19">
        <v>694.5</v>
      </c>
      <c r="U87" s="18">
        <v>8.1</v>
      </c>
      <c r="V87" s="18">
        <v>11.263999999999999</v>
      </c>
      <c r="W87" s="19">
        <v>581</v>
      </c>
      <c r="X87" s="18">
        <v>14</v>
      </c>
      <c r="Y87" s="18">
        <v>4.7176</v>
      </c>
      <c r="Z87" s="19">
        <v>297.10000000000002</v>
      </c>
      <c r="AA87" s="18">
        <v>2.5</v>
      </c>
      <c r="AB87" s="18">
        <v>0.18822</v>
      </c>
      <c r="AC87" s="19">
        <v>1685</v>
      </c>
      <c r="AD87" s="18">
        <v>11</v>
      </c>
      <c r="AE87" s="18">
        <v>5.4203000000000001</v>
      </c>
    </row>
    <row r="88" spans="1:31" s="17" customFormat="1" ht="12.75" x14ac:dyDescent="0.25">
      <c r="A88" s="21" t="s">
        <v>263</v>
      </c>
      <c r="B88" s="21" t="s">
        <v>262</v>
      </c>
      <c r="C88" s="21" t="s">
        <v>261</v>
      </c>
      <c r="D88" s="21" t="s">
        <v>273</v>
      </c>
      <c r="E88" s="21" t="s">
        <v>124</v>
      </c>
      <c r="F88" s="20">
        <v>0.71488590549417441</v>
      </c>
      <c r="G88" s="19"/>
      <c r="H88" s="19">
        <v>783.1</v>
      </c>
      <c r="I88" s="18">
        <v>6.2</v>
      </c>
      <c r="J88" s="18">
        <v>0.57615000000000005</v>
      </c>
      <c r="K88" s="19">
        <v>6.1</v>
      </c>
      <c r="L88" s="18">
        <v>0.85</v>
      </c>
      <c r="M88" s="18">
        <v>2.8818000000000001</v>
      </c>
      <c r="N88" s="19">
        <v>29.62</v>
      </c>
      <c r="O88" s="18">
        <v>0.68</v>
      </c>
      <c r="P88" s="18">
        <v>0</v>
      </c>
      <c r="Q88" s="19">
        <v>760</v>
      </c>
      <c r="R88" s="18">
        <v>13</v>
      </c>
      <c r="S88" s="18">
        <v>5.0340999999999996</v>
      </c>
      <c r="T88" s="19">
        <v>785.1</v>
      </c>
      <c r="U88" s="18">
        <v>9.3000000000000007</v>
      </c>
      <c r="V88" s="18">
        <v>11.385999999999999</v>
      </c>
      <c r="W88" s="19">
        <v>524</v>
      </c>
      <c r="X88" s="18">
        <v>11</v>
      </c>
      <c r="Y88" s="18">
        <v>2.9</v>
      </c>
      <c r="Z88" s="19">
        <v>276.3</v>
      </c>
      <c r="AA88" s="18">
        <v>2.6</v>
      </c>
      <c r="AB88" s="18">
        <v>0.15228</v>
      </c>
      <c r="AC88" s="19">
        <v>1637</v>
      </c>
      <c r="AD88" s="18">
        <v>11</v>
      </c>
      <c r="AE88" s="18">
        <v>6.6976000000000004</v>
      </c>
    </row>
    <row r="89" spans="1:31" s="17" customFormat="1" ht="12.75" x14ac:dyDescent="0.25">
      <c r="A89" s="21" t="s">
        <v>263</v>
      </c>
      <c r="B89" s="21" t="s">
        <v>262</v>
      </c>
      <c r="C89" s="21" t="s">
        <v>261</v>
      </c>
      <c r="D89" s="21" t="s">
        <v>272</v>
      </c>
      <c r="E89" s="21" t="s">
        <v>124</v>
      </c>
      <c r="F89" s="20">
        <v>0.70928215039879527</v>
      </c>
      <c r="G89" s="19"/>
      <c r="H89" s="19">
        <v>789.8</v>
      </c>
      <c r="I89" s="18">
        <v>6.5</v>
      </c>
      <c r="J89" s="18">
        <v>0.66081999999999996</v>
      </c>
      <c r="K89" s="19">
        <v>15.2</v>
      </c>
      <c r="L89" s="18">
        <v>2</v>
      </c>
      <c r="M89" s="18">
        <v>3.1139000000000001</v>
      </c>
      <c r="N89" s="19">
        <v>30.02</v>
      </c>
      <c r="O89" s="18">
        <v>0.7</v>
      </c>
      <c r="P89" s="18">
        <v>0</v>
      </c>
      <c r="Q89" s="19">
        <v>793</v>
      </c>
      <c r="R89" s="18">
        <v>18</v>
      </c>
      <c r="S89" s="18">
        <v>2.7193000000000001</v>
      </c>
      <c r="T89" s="19">
        <v>830</v>
      </c>
      <c r="U89" s="18">
        <v>13</v>
      </c>
      <c r="V89" s="18">
        <v>11.425000000000001</v>
      </c>
      <c r="W89" s="19">
        <v>516</v>
      </c>
      <c r="X89" s="18">
        <v>10</v>
      </c>
      <c r="Y89" s="18">
        <v>4.6497000000000002</v>
      </c>
      <c r="Z89" s="19">
        <v>274.89999999999998</v>
      </c>
      <c r="AA89" s="18">
        <v>2.7</v>
      </c>
      <c r="AB89" s="18">
        <v>0.21843000000000001</v>
      </c>
      <c r="AC89" s="19">
        <v>1629</v>
      </c>
      <c r="AD89" s="18">
        <v>11</v>
      </c>
      <c r="AE89" s="18">
        <v>6.7241</v>
      </c>
    </row>
    <row r="90" spans="1:31" s="17" customFormat="1" ht="12.75" x14ac:dyDescent="0.25">
      <c r="A90" s="21" t="s">
        <v>263</v>
      </c>
      <c r="B90" s="21" t="s">
        <v>262</v>
      </c>
      <c r="C90" s="21" t="s">
        <v>261</v>
      </c>
      <c r="D90" s="21" t="s">
        <v>271</v>
      </c>
      <c r="E90" s="21" t="s">
        <v>124</v>
      </c>
      <c r="F90" s="20">
        <v>0.71223256836866622</v>
      </c>
      <c r="G90" s="19"/>
      <c r="H90" s="19">
        <v>793.5</v>
      </c>
      <c r="I90" s="18">
        <v>6</v>
      </c>
      <c r="J90" s="18">
        <v>0.67784</v>
      </c>
      <c r="K90" s="19">
        <v>4.87</v>
      </c>
      <c r="L90" s="18">
        <v>0.86</v>
      </c>
      <c r="M90" s="18">
        <v>2.3828999999999998</v>
      </c>
      <c r="N90" s="19">
        <v>31.42</v>
      </c>
      <c r="O90" s="18">
        <v>0.68</v>
      </c>
      <c r="P90" s="18">
        <v>5.7674999999999997E-2</v>
      </c>
      <c r="Q90" s="19">
        <v>754</v>
      </c>
      <c r="R90" s="18">
        <v>15</v>
      </c>
      <c r="S90" s="18">
        <v>5.9065000000000003</v>
      </c>
      <c r="T90" s="19">
        <v>822</v>
      </c>
      <c r="U90" s="18">
        <v>11</v>
      </c>
      <c r="V90" s="18">
        <v>11.895</v>
      </c>
      <c r="W90" s="19">
        <v>551</v>
      </c>
      <c r="X90" s="18">
        <v>11</v>
      </c>
      <c r="Y90" s="18">
        <v>4.8505000000000003</v>
      </c>
      <c r="Z90" s="19">
        <v>276.89999999999998</v>
      </c>
      <c r="AA90" s="18">
        <v>2.8</v>
      </c>
      <c r="AB90" s="18">
        <v>0.13766</v>
      </c>
      <c r="AC90" s="19">
        <v>1626.7</v>
      </c>
      <c r="AD90" s="18">
        <v>9.8000000000000007</v>
      </c>
      <c r="AE90" s="18">
        <v>6.9866999999999999</v>
      </c>
    </row>
    <row r="91" spans="1:31" s="17" customFormat="1" ht="12.75" x14ac:dyDescent="0.25">
      <c r="A91" s="21" t="s">
        <v>263</v>
      </c>
      <c r="B91" s="21" t="s">
        <v>262</v>
      </c>
      <c r="C91" s="21" t="s">
        <v>261</v>
      </c>
      <c r="D91" s="21" t="s">
        <v>270</v>
      </c>
      <c r="E91" s="21" t="s">
        <v>124</v>
      </c>
      <c r="F91" s="20">
        <v>0.71573065371705979</v>
      </c>
      <c r="G91" s="19"/>
      <c r="H91" s="19">
        <v>793.9</v>
      </c>
      <c r="I91" s="18">
        <v>6.2</v>
      </c>
      <c r="J91" s="18">
        <v>0.61751999999999996</v>
      </c>
      <c r="K91" s="19">
        <v>5.75</v>
      </c>
      <c r="L91" s="18">
        <v>0.98</v>
      </c>
      <c r="M91" s="18">
        <v>3.4769999999999999</v>
      </c>
      <c r="N91" s="19">
        <v>31.8</v>
      </c>
      <c r="O91" s="18">
        <v>0.73</v>
      </c>
      <c r="P91" s="18">
        <v>0</v>
      </c>
      <c r="Q91" s="19">
        <v>781</v>
      </c>
      <c r="R91" s="18">
        <v>17</v>
      </c>
      <c r="S91" s="18">
        <v>4.4901</v>
      </c>
      <c r="T91" s="19">
        <v>897</v>
      </c>
      <c r="U91" s="18">
        <v>12</v>
      </c>
      <c r="V91" s="18">
        <v>11.054</v>
      </c>
      <c r="W91" s="19">
        <v>548</v>
      </c>
      <c r="X91" s="18">
        <v>10</v>
      </c>
      <c r="Y91" s="18">
        <v>4.3722000000000003</v>
      </c>
      <c r="Z91" s="19">
        <v>270.60000000000002</v>
      </c>
      <c r="AA91" s="18">
        <v>2.6</v>
      </c>
      <c r="AB91" s="18">
        <v>0.18976000000000001</v>
      </c>
      <c r="AC91" s="19">
        <v>1584.8</v>
      </c>
      <c r="AD91" s="18">
        <v>9.9</v>
      </c>
      <c r="AE91" s="18">
        <v>6.5125000000000002</v>
      </c>
    </row>
    <row r="92" spans="1:31" s="17" customFormat="1" ht="12.75" x14ac:dyDescent="0.25">
      <c r="A92" s="21" t="s">
        <v>263</v>
      </c>
      <c r="B92" s="21" t="s">
        <v>262</v>
      </c>
      <c r="C92" s="21" t="s">
        <v>261</v>
      </c>
      <c r="D92" s="21" t="s">
        <v>269</v>
      </c>
      <c r="E92" s="21" t="s">
        <v>124</v>
      </c>
      <c r="F92" s="20">
        <v>0.71358334379967625</v>
      </c>
      <c r="G92" s="19"/>
      <c r="H92" s="19">
        <v>782.8</v>
      </c>
      <c r="I92" s="18">
        <v>5.5</v>
      </c>
      <c r="J92" s="18">
        <v>0.66073999999999999</v>
      </c>
      <c r="K92" s="19">
        <v>5.66</v>
      </c>
      <c r="L92" s="18">
        <v>0.87</v>
      </c>
      <c r="M92" s="18">
        <v>2.1566999999999998</v>
      </c>
      <c r="N92" s="19">
        <v>29.49</v>
      </c>
      <c r="O92" s="18">
        <v>0.68</v>
      </c>
      <c r="P92" s="18">
        <v>9.4370999999999997E-2</v>
      </c>
      <c r="Q92" s="19">
        <v>766</v>
      </c>
      <c r="R92" s="18">
        <v>15</v>
      </c>
      <c r="S92" s="18">
        <v>5.5651000000000002</v>
      </c>
      <c r="T92" s="19">
        <v>888</v>
      </c>
      <c r="U92" s="18">
        <v>12</v>
      </c>
      <c r="V92" s="18">
        <v>11.254</v>
      </c>
      <c r="W92" s="19">
        <v>539.4</v>
      </c>
      <c r="X92" s="18">
        <v>9.9</v>
      </c>
      <c r="Y92" s="18">
        <v>3.8892000000000002</v>
      </c>
      <c r="Z92" s="19">
        <v>264.8</v>
      </c>
      <c r="AA92" s="18">
        <v>2.4</v>
      </c>
      <c r="AB92" s="18">
        <v>0.18729000000000001</v>
      </c>
      <c r="AC92" s="19">
        <v>1602</v>
      </c>
      <c r="AD92" s="18">
        <v>10</v>
      </c>
      <c r="AE92" s="18">
        <v>8.3427000000000007</v>
      </c>
    </row>
    <row r="93" spans="1:31" s="17" customFormat="1" ht="12.75" x14ac:dyDescent="0.25">
      <c r="A93" s="21" t="s">
        <v>263</v>
      </c>
      <c r="B93" s="21" t="s">
        <v>262</v>
      </c>
      <c r="C93" s="21" t="s">
        <v>261</v>
      </c>
      <c r="D93" s="21" t="s">
        <v>268</v>
      </c>
      <c r="E93" s="21" t="s">
        <v>124</v>
      </c>
      <c r="F93" s="20">
        <v>0.70859132718473417</v>
      </c>
      <c r="G93" s="19"/>
      <c r="H93" s="19">
        <v>785.1</v>
      </c>
      <c r="I93" s="18">
        <v>6.1</v>
      </c>
      <c r="J93" s="18">
        <v>0.74133000000000004</v>
      </c>
      <c r="K93" s="19">
        <v>9.1999999999999993</v>
      </c>
      <c r="L93" s="18">
        <v>1.2</v>
      </c>
      <c r="M93" s="18">
        <v>2.7703000000000002</v>
      </c>
      <c r="N93" s="19">
        <v>30.31</v>
      </c>
      <c r="O93" s="18">
        <v>0.71</v>
      </c>
      <c r="P93" s="18">
        <v>5.8029999999999998E-2</v>
      </c>
      <c r="Q93" s="19">
        <v>787</v>
      </c>
      <c r="R93" s="18">
        <v>17</v>
      </c>
      <c r="S93" s="18">
        <v>4.0843999999999996</v>
      </c>
      <c r="T93" s="19">
        <v>912</v>
      </c>
      <c r="U93" s="18">
        <v>21</v>
      </c>
      <c r="V93" s="18">
        <v>12.861000000000001</v>
      </c>
      <c r="W93" s="19">
        <v>498</v>
      </c>
      <c r="X93" s="18">
        <v>9.6999999999999993</v>
      </c>
      <c r="Y93" s="18">
        <v>3.5446</v>
      </c>
      <c r="Z93" s="19">
        <v>269.5</v>
      </c>
      <c r="AA93" s="18">
        <v>2.8</v>
      </c>
      <c r="AB93" s="18">
        <v>0.17111999999999999</v>
      </c>
      <c r="AC93" s="19">
        <v>1590</v>
      </c>
      <c r="AD93" s="18">
        <v>12</v>
      </c>
      <c r="AE93" s="18">
        <v>5.7599</v>
      </c>
    </row>
    <row r="94" spans="1:31" s="17" customFormat="1" ht="12.75" x14ac:dyDescent="0.25">
      <c r="A94" s="21" t="s">
        <v>263</v>
      </c>
      <c r="B94" s="21" t="s">
        <v>262</v>
      </c>
      <c r="C94" s="21" t="s">
        <v>261</v>
      </c>
      <c r="D94" s="21" t="s">
        <v>267</v>
      </c>
      <c r="E94" s="21" t="s">
        <v>124</v>
      </c>
      <c r="F94" s="20">
        <v>0.71381173430806988</v>
      </c>
      <c r="G94" s="19"/>
      <c r="H94" s="19">
        <v>774.3</v>
      </c>
      <c r="I94" s="18">
        <v>5.3</v>
      </c>
      <c r="J94" s="18">
        <v>0.72348000000000001</v>
      </c>
      <c r="K94" s="19">
        <v>6.27</v>
      </c>
      <c r="L94" s="18">
        <v>0.98</v>
      </c>
      <c r="M94" s="18">
        <v>2.9733999999999998</v>
      </c>
      <c r="N94" s="19">
        <v>29.54</v>
      </c>
      <c r="O94" s="18">
        <v>0.76</v>
      </c>
      <c r="P94" s="18">
        <v>0.13467000000000001</v>
      </c>
      <c r="Q94" s="19">
        <v>757</v>
      </c>
      <c r="R94" s="18">
        <v>13</v>
      </c>
      <c r="S94" s="18">
        <v>6.9741</v>
      </c>
      <c r="T94" s="19">
        <v>806.9</v>
      </c>
      <c r="U94" s="18">
        <v>9.3000000000000007</v>
      </c>
      <c r="V94" s="18">
        <v>10.391</v>
      </c>
      <c r="W94" s="19">
        <v>517</v>
      </c>
      <c r="X94" s="18">
        <v>8.4</v>
      </c>
      <c r="Y94" s="18">
        <v>4.5423999999999998</v>
      </c>
      <c r="Z94" s="19">
        <v>271.5</v>
      </c>
      <c r="AA94" s="18">
        <v>2.5</v>
      </c>
      <c r="AB94" s="18">
        <v>0.23152</v>
      </c>
      <c r="AC94" s="19">
        <v>1620</v>
      </c>
      <c r="AD94" s="18">
        <v>11</v>
      </c>
      <c r="AE94" s="18">
        <v>6.6555</v>
      </c>
    </row>
    <row r="95" spans="1:31" s="17" customFormat="1" ht="12.75" x14ac:dyDescent="0.25">
      <c r="A95" s="21" t="s">
        <v>263</v>
      </c>
      <c r="B95" s="21" t="s">
        <v>262</v>
      </c>
      <c r="C95" s="21" t="s">
        <v>261</v>
      </c>
      <c r="D95" s="21" t="s">
        <v>266</v>
      </c>
      <c r="E95" s="21" t="s">
        <v>124</v>
      </c>
      <c r="F95" s="20">
        <v>0.71030437654541101</v>
      </c>
      <c r="G95" s="19"/>
      <c r="H95" s="19">
        <v>768.2</v>
      </c>
      <c r="I95" s="18">
        <v>6.5</v>
      </c>
      <c r="J95" s="18">
        <v>0.63141000000000003</v>
      </c>
      <c r="K95" s="19">
        <v>6.8</v>
      </c>
      <c r="L95" s="18">
        <v>0.93</v>
      </c>
      <c r="M95" s="18">
        <v>3.2605</v>
      </c>
      <c r="N95" s="19">
        <v>29.91</v>
      </c>
      <c r="O95" s="18">
        <v>0.68</v>
      </c>
      <c r="P95" s="18">
        <v>5.6014000000000001E-2</v>
      </c>
      <c r="Q95" s="19">
        <v>730</v>
      </c>
      <c r="R95" s="18">
        <v>15</v>
      </c>
      <c r="S95" s="18">
        <v>4.3807999999999998</v>
      </c>
      <c r="T95" s="19">
        <v>891.4</v>
      </c>
      <c r="U95" s="18">
        <v>9.5</v>
      </c>
      <c r="V95" s="18">
        <v>11.661</v>
      </c>
      <c r="W95" s="19">
        <v>475.6</v>
      </c>
      <c r="X95" s="18">
        <v>9.6</v>
      </c>
      <c r="Y95" s="18">
        <v>3.1783999999999999</v>
      </c>
      <c r="Z95" s="19">
        <v>259.2</v>
      </c>
      <c r="AA95" s="18">
        <v>2</v>
      </c>
      <c r="AB95" s="18">
        <v>0.14646999999999999</v>
      </c>
      <c r="AC95" s="19">
        <v>1566</v>
      </c>
      <c r="AD95" s="18">
        <v>9.6</v>
      </c>
      <c r="AE95" s="18">
        <v>5.9923000000000002</v>
      </c>
    </row>
    <row r="96" spans="1:31" s="17" customFormat="1" ht="12.75" x14ac:dyDescent="0.25">
      <c r="A96" s="21" t="s">
        <v>263</v>
      </c>
      <c r="B96" s="21" t="s">
        <v>262</v>
      </c>
      <c r="C96" s="21" t="s">
        <v>261</v>
      </c>
      <c r="D96" s="21" t="s">
        <v>265</v>
      </c>
      <c r="E96" s="21" t="s">
        <v>124</v>
      </c>
      <c r="F96" s="20">
        <v>0.70710840654007168</v>
      </c>
      <c r="G96" s="19"/>
      <c r="H96" s="19">
        <v>769.2</v>
      </c>
      <c r="I96" s="18">
        <v>5.9</v>
      </c>
      <c r="J96" s="18">
        <v>0.54483999999999999</v>
      </c>
      <c r="K96" s="19">
        <v>6.01</v>
      </c>
      <c r="L96" s="18">
        <v>0.93</v>
      </c>
      <c r="M96" s="18">
        <v>2.2761999999999998</v>
      </c>
      <c r="N96" s="19">
        <v>29.06</v>
      </c>
      <c r="O96" s="18">
        <v>0.61</v>
      </c>
      <c r="P96" s="18">
        <v>5.3537000000000001E-2</v>
      </c>
      <c r="Q96" s="19">
        <v>746</v>
      </c>
      <c r="R96" s="18">
        <v>16</v>
      </c>
      <c r="S96" s="18">
        <v>5.5083000000000002</v>
      </c>
      <c r="T96" s="19">
        <v>906</v>
      </c>
      <c r="U96" s="18">
        <v>10</v>
      </c>
      <c r="V96" s="18">
        <v>6.9009999999999998</v>
      </c>
      <c r="W96" s="19">
        <v>465.1</v>
      </c>
      <c r="X96" s="18">
        <v>9.6</v>
      </c>
      <c r="Y96" s="18">
        <v>3.2058</v>
      </c>
      <c r="Z96" s="19">
        <v>255.1</v>
      </c>
      <c r="AA96" s="18">
        <v>2.6</v>
      </c>
      <c r="AB96" s="18">
        <v>0.1439</v>
      </c>
      <c r="AC96" s="19">
        <v>1522</v>
      </c>
      <c r="AD96" s="18">
        <v>10</v>
      </c>
      <c r="AE96" s="18">
        <v>6.0815000000000001</v>
      </c>
    </row>
    <row r="97" spans="1:31" s="17" customFormat="1" ht="12.75" x14ac:dyDescent="0.25">
      <c r="A97" s="21" t="s">
        <v>263</v>
      </c>
      <c r="B97" s="21" t="s">
        <v>262</v>
      </c>
      <c r="C97" s="21" t="s">
        <v>261</v>
      </c>
      <c r="D97" s="21" t="s">
        <v>264</v>
      </c>
      <c r="E97" s="21" t="s">
        <v>124</v>
      </c>
      <c r="F97" s="20">
        <v>0.71072542776402259</v>
      </c>
      <c r="G97" s="19"/>
      <c r="H97" s="19">
        <v>775.9</v>
      </c>
      <c r="I97" s="18">
        <v>5.3</v>
      </c>
      <c r="J97" s="18">
        <v>0.85831000000000002</v>
      </c>
      <c r="K97" s="19">
        <v>8.4</v>
      </c>
      <c r="L97" s="18">
        <v>1.2</v>
      </c>
      <c r="M97" s="18">
        <v>3.6677</v>
      </c>
      <c r="N97" s="19">
        <v>28.57</v>
      </c>
      <c r="O97" s="18">
        <v>0.75</v>
      </c>
      <c r="P97" s="18">
        <v>9.3659999999999993E-2</v>
      </c>
      <c r="Q97" s="19">
        <v>765</v>
      </c>
      <c r="R97" s="18">
        <v>14</v>
      </c>
      <c r="S97" s="18">
        <v>7.2317999999999998</v>
      </c>
      <c r="T97" s="19">
        <v>811</v>
      </c>
      <c r="U97" s="18">
        <v>11</v>
      </c>
      <c r="V97" s="18">
        <v>11.657999999999999</v>
      </c>
      <c r="W97" s="19">
        <v>497.5</v>
      </c>
      <c r="X97" s="18">
        <v>9</v>
      </c>
      <c r="Y97" s="18">
        <v>3.2183999999999999</v>
      </c>
      <c r="Z97" s="19">
        <v>271.7</v>
      </c>
      <c r="AA97" s="18">
        <v>2.6</v>
      </c>
      <c r="AB97" s="18">
        <v>0.18109</v>
      </c>
      <c r="AC97" s="19">
        <v>1609</v>
      </c>
      <c r="AD97" s="18">
        <v>11</v>
      </c>
      <c r="AE97" s="18">
        <v>5.1224999999999996</v>
      </c>
    </row>
    <row r="98" spans="1:31" s="17" customFormat="1" ht="12.75" x14ac:dyDescent="0.25">
      <c r="A98" s="21" t="s">
        <v>263</v>
      </c>
      <c r="B98" s="21" t="s">
        <v>262</v>
      </c>
      <c r="C98" s="21" t="s">
        <v>261</v>
      </c>
      <c r="D98" s="21" t="s">
        <v>260</v>
      </c>
      <c r="E98" s="21" t="s">
        <v>124</v>
      </c>
      <c r="F98" s="20">
        <v>0.70817357835357864</v>
      </c>
      <c r="G98" s="19"/>
      <c r="H98" s="19">
        <v>777.3</v>
      </c>
      <c r="I98" s="18">
        <v>5.9</v>
      </c>
      <c r="J98" s="18">
        <v>0.93674000000000002</v>
      </c>
      <c r="K98" s="19">
        <v>6.45</v>
      </c>
      <c r="L98" s="18">
        <v>0.8</v>
      </c>
      <c r="M98" s="18">
        <v>2.4077999999999999</v>
      </c>
      <c r="N98" s="19">
        <v>28.74</v>
      </c>
      <c r="O98" s="18">
        <v>0.75</v>
      </c>
      <c r="P98" s="18">
        <v>0.12202</v>
      </c>
      <c r="Q98" s="19">
        <v>755</v>
      </c>
      <c r="R98" s="18">
        <v>17</v>
      </c>
      <c r="S98" s="18">
        <v>5.1238999999999999</v>
      </c>
      <c r="T98" s="19">
        <v>791</v>
      </c>
      <c r="U98" s="18">
        <v>9.8000000000000007</v>
      </c>
      <c r="V98" s="18">
        <v>9.8142999999999994</v>
      </c>
      <c r="W98" s="19">
        <v>479.1</v>
      </c>
      <c r="X98" s="18">
        <v>9.5</v>
      </c>
      <c r="Y98" s="18">
        <v>4.4936999999999996</v>
      </c>
      <c r="Z98" s="19">
        <v>270.7</v>
      </c>
      <c r="AA98" s="18">
        <v>2.6</v>
      </c>
      <c r="AB98" s="18">
        <v>0.14008999999999999</v>
      </c>
      <c r="AC98" s="19">
        <v>1630</v>
      </c>
      <c r="AD98" s="18">
        <v>11</v>
      </c>
      <c r="AE98" s="18">
        <v>5.0368000000000004</v>
      </c>
    </row>
    <row r="99" spans="1:31" s="17" customFormat="1" ht="12.75" x14ac:dyDescent="0.25">
      <c r="A99" s="21" t="s">
        <v>199</v>
      </c>
      <c r="B99" s="21" t="s">
        <v>198</v>
      </c>
      <c r="C99" s="21" t="s">
        <v>246</v>
      </c>
      <c r="D99" s="21" t="s">
        <v>259</v>
      </c>
      <c r="E99" s="21" t="s">
        <v>124</v>
      </c>
      <c r="F99" s="20">
        <v>0.43138672030294856</v>
      </c>
      <c r="G99" s="19"/>
      <c r="H99" s="19">
        <v>958</v>
      </c>
      <c r="I99" s="18">
        <v>13</v>
      </c>
      <c r="J99" s="18">
        <v>0.99299999999999999</v>
      </c>
      <c r="K99" s="19">
        <v>4.4000000000000004</v>
      </c>
      <c r="L99" s="18">
        <v>1.6</v>
      </c>
      <c r="M99" s="18">
        <v>5.2458999999999998</v>
      </c>
      <c r="N99" s="19">
        <v>59.3</v>
      </c>
      <c r="O99" s="18">
        <v>1.9</v>
      </c>
      <c r="P99" s="18">
        <v>0</v>
      </c>
      <c r="Q99" s="19">
        <v>1621</v>
      </c>
      <c r="R99" s="18">
        <v>33</v>
      </c>
      <c r="S99" s="18">
        <v>8.5708000000000002</v>
      </c>
      <c r="T99" s="19">
        <v>1715</v>
      </c>
      <c r="U99" s="18">
        <v>27</v>
      </c>
      <c r="V99" s="18">
        <v>5.633</v>
      </c>
      <c r="W99" s="19">
        <v>535</v>
      </c>
      <c r="X99" s="18">
        <v>14</v>
      </c>
      <c r="Y99" s="18">
        <v>8.6648999999999994</v>
      </c>
      <c r="Z99" s="19">
        <v>195.6</v>
      </c>
      <c r="AA99" s="18">
        <v>3.7</v>
      </c>
      <c r="AB99" s="18">
        <v>0.49196000000000001</v>
      </c>
      <c r="AC99" s="19">
        <v>1121</v>
      </c>
      <c r="AD99" s="18">
        <v>11</v>
      </c>
      <c r="AE99" s="18">
        <v>7.4478</v>
      </c>
    </row>
    <row r="100" spans="1:31" s="17" customFormat="1" ht="12.75" x14ac:dyDescent="0.25">
      <c r="A100" s="21" t="s">
        <v>199</v>
      </c>
      <c r="B100" s="21" t="s">
        <v>198</v>
      </c>
      <c r="C100" s="21" t="s">
        <v>246</v>
      </c>
      <c r="D100" s="21" t="s">
        <v>258</v>
      </c>
      <c r="E100" s="21" t="s">
        <v>124</v>
      </c>
      <c r="F100" s="20">
        <v>0.43524518601086293</v>
      </c>
      <c r="G100" s="19"/>
      <c r="H100" s="19">
        <v>1032</v>
      </c>
      <c r="I100" s="18">
        <v>12</v>
      </c>
      <c r="J100" s="18">
        <v>0.87883</v>
      </c>
      <c r="K100" s="19">
        <v>5.5</v>
      </c>
      <c r="L100" s="18">
        <v>1.7</v>
      </c>
      <c r="M100" s="18">
        <v>7.6966999999999999</v>
      </c>
      <c r="N100" s="19">
        <v>60.2</v>
      </c>
      <c r="O100" s="18">
        <v>2</v>
      </c>
      <c r="P100" s="18">
        <v>0</v>
      </c>
      <c r="Q100" s="19">
        <v>1743</v>
      </c>
      <c r="R100" s="18">
        <v>31</v>
      </c>
      <c r="S100" s="18">
        <v>7.9580000000000002</v>
      </c>
      <c r="T100" s="19">
        <v>1855</v>
      </c>
      <c r="U100" s="18">
        <v>30</v>
      </c>
      <c r="V100" s="18">
        <v>7.0304000000000002</v>
      </c>
      <c r="W100" s="19">
        <v>531</v>
      </c>
      <c r="X100" s="18">
        <v>15</v>
      </c>
      <c r="Y100" s="18">
        <v>8.2355999999999998</v>
      </c>
      <c r="Z100" s="19">
        <v>202</v>
      </c>
      <c r="AA100" s="18">
        <v>3.6</v>
      </c>
      <c r="AB100" s="18">
        <v>0.30880999999999997</v>
      </c>
      <c r="AC100" s="19">
        <v>1228</v>
      </c>
      <c r="AD100" s="18">
        <v>11</v>
      </c>
      <c r="AE100" s="18">
        <v>7.3975999999999997</v>
      </c>
    </row>
    <row r="101" spans="1:31" s="17" customFormat="1" ht="12.75" x14ac:dyDescent="0.25">
      <c r="A101" s="21" t="s">
        <v>199</v>
      </c>
      <c r="B101" s="21" t="s">
        <v>198</v>
      </c>
      <c r="C101" s="21" t="s">
        <v>246</v>
      </c>
      <c r="D101" s="21" t="s">
        <v>257</v>
      </c>
      <c r="E101" s="21" t="s">
        <v>124</v>
      </c>
      <c r="F101" s="20">
        <v>0.44096724591053077</v>
      </c>
      <c r="G101" s="19"/>
      <c r="H101" s="19">
        <v>992</v>
      </c>
      <c r="I101" s="18">
        <v>10</v>
      </c>
      <c r="J101" s="18">
        <v>0.88380999999999998</v>
      </c>
      <c r="K101" s="19">
        <v>4.0999999999999996</v>
      </c>
      <c r="L101" s="18">
        <v>1.7</v>
      </c>
      <c r="M101" s="18">
        <v>7.5035999999999996</v>
      </c>
      <c r="N101" s="19">
        <v>56.9</v>
      </c>
      <c r="O101" s="18">
        <v>1.7</v>
      </c>
      <c r="P101" s="18">
        <v>0.17247999999999999</v>
      </c>
      <c r="Q101" s="19">
        <v>1665</v>
      </c>
      <c r="R101" s="18">
        <v>32</v>
      </c>
      <c r="S101" s="18">
        <v>11.756</v>
      </c>
      <c r="T101" s="19">
        <v>1591</v>
      </c>
      <c r="U101" s="18">
        <v>24</v>
      </c>
      <c r="V101" s="18">
        <v>6.2763</v>
      </c>
      <c r="W101" s="19">
        <v>522</v>
      </c>
      <c r="X101" s="18">
        <v>14</v>
      </c>
      <c r="Y101" s="18">
        <v>7.1113</v>
      </c>
      <c r="Z101" s="19">
        <v>205.4</v>
      </c>
      <c r="AA101" s="18">
        <v>3.1</v>
      </c>
      <c r="AB101" s="18">
        <v>0.33382000000000001</v>
      </c>
      <c r="AC101" s="19">
        <v>1215</v>
      </c>
      <c r="AD101" s="18">
        <v>12</v>
      </c>
      <c r="AE101" s="18">
        <v>5.8258999999999999</v>
      </c>
    </row>
    <row r="102" spans="1:31" s="17" customFormat="1" ht="12.75" x14ac:dyDescent="0.25">
      <c r="A102" s="21" t="s">
        <v>199</v>
      </c>
      <c r="B102" s="21" t="s">
        <v>198</v>
      </c>
      <c r="C102" s="21" t="s">
        <v>246</v>
      </c>
      <c r="D102" s="21" t="s">
        <v>256</v>
      </c>
      <c r="E102" s="21" t="s">
        <v>124</v>
      </c>
      <c r="F102" s="20">
        <v>0.440044925990564</v>
      </c>
      <c r="G102" s="19"/>
      <c r="H102" s="19">
        <v>984</v>
      </c>
      <c r="I102" s="18">
        <v>11</v>
      </c>
      <c r="J102" s="18">
        <v>0.80539000000000005</v>
      </c>
      <c r="K102" s="19">
        <v>2.2000000000000002</v>
      </c>
      <c r="L102" s="18">
        <v>1.8</v>
      </c>
      <c r="M102" s="18">
        <v>5.2507000000000001</v>
      </c>
      <c r="N102" s="19">
        <v>60.2</v>
      </c>
      <c r="O102" s="18">
        <v>2.1</v>
      </c>
      <c r="P102" s="18">
        <v>0</v>
      </c>
      <c r="Q102" s="19">
        <v>1640</v>
      </c>
      <c r="R102" s="18">
        <v>31</v>
      </c>
      <c r="S102" s="18">
        <v>9.0295000000000005</v>
      </c>
      <c r="T102" s="19">
        <v>1825</v>
      </c>
      <c r="U102" s="18">
        <v>28</v>
      </c>
      <c r="V102" s="18">
        <v>6.9367999999999999</v>
      </c>
      <c r="W102" s="19">
        <v>533</v>
      </c>
      <c r="X102" s="18">
        <v>14</v>
      </c>
      <c r="Y102" s="18">
        <v>4.4481000000000002</v>
      </c>
      <c r="Z102" s="19">
        <v>202.1</v>
      </c>
      <c r="AA102" s="18">
        <v>3.5</v>
      </c>
      <c r="AB102" s="18">
        <v>0.44999</v>
      </c>
      <c r="AC102" s="19">
        <v>1163</v>
      </c>
      <c r="AD102" s="18">
        <v>12</v>
      </c>
      <c r="AE102" s="18">
        <v>7.4199000000000002</v>
      </c>
    </row>
    <row r="103" spans="1:31" s="17" customFormat="1" ht="12.75" x14ac:dyDescent="0.25">
      <c r="A103" s="21" t="s">
        <v>199</v>
      </c>
      <c r="B103" s="21" t="s">
        <v>198</v>
      </c>
      <c r="C103" s="21" t="s">
        <v>246</v>
      </c>
      <c r="D103" s="21" t="s">
        <v>255</v>
      </c>
      <c r="E103" s="21" t="s">
        <v>124</v>
      </c>
      <c r="F103" s="20">
        <v>0.43660889290712041</v>
      </c>
      <c r="G103" s="19"/>
      <c r="H103" s="19">
        <v>992</v>
      </c>
      <c r="I103" s="18">
        <v>11</v>
      </c>
      <c r="J103" s="18">
        <v>0.79371000000000003</v>
      </c>
      <c r="K103" s="19">
        <v>2.2000000000000002</v>
      </c>
      <c r="L103" s="18">
        <v>1.7</v>
      </c>
      <c r="M103" s="18">
        <v>6.0698999999999996</v>
      </c>
      <c r="N103" s="19">
        <v>58</v>
      </c>
      <c r="O103" s="18">
        <v>2.1</v>
      </c>
      <c r="P103" s="18">
        <v>0</v>
      </c>
      <c r="Q103" s="19">
        <v>1630</v>
      </c>
      <c r="R103" s="18">
        <v>38</v>
      </c>
      <c r="S103" s="18">
        <v>8.0592000000000006</v>
      </c>
      <c r="T103" s="19">
        <v>1545</v>
      </c>
      <c r="U103" s="18">
        <v>22</v>
      </c>
      <c r="V103" s="18">
        <v>5.8711000000000002</v>
      </c>
      <c r="W103" s="19">
        <v>529</v>
      </c>
      <c r="X103" s="18">
        <v>15</v>
      </c>
      <c r="Y103" s="18">
        <v>7.5388999999999999</v>
      </c>
      <c r="Z103" s="19">
        <v>198.9</v>
      </c>
      <c r="AA103" s="18">
        <v>3.1</v>
      </c>
      <c r="AB103" s="18">
        <v>0.31218000000000001</v>
      </c>
      <c r="AC103" s="19">
        <v>1174</v>
      </c>
      <c r="AD103" s="18">
        <v>13</v>
      </c>
      <c r="AE103" s="18">
        <v>6.0049000000000001</v>
      </c>
    </row>
    <row r="104" spans="1:31" s="17" customFormat="1" ht="12.75" x14ac:dyDescent="0.25">
      <c r="A104" s="21" t="s">
        <v>199</v>
      </c>
      <c r="B104" s="21" t="s">
        <v>198</v>
      </c>
      <c r="C104" s="21" t="s">
        <v>246</v>
      </c>
      <c r="D104" s="21" t="s">
        <v>254</v>
      </c>
      <c r="E104" s="21" t="s">
        <v>124</v>
      </c>
      <c r="F104" s="20">
        <v>0.43707215904649938</v>
      </c>
      <c r="G104" s="19"/>
      <c r="H104" s="19">
        <v>983</v>
      </c>
      <c r="I104" s="18">
        <v>11</v>
      </c>
      <c r="J104" s="18">
        <v>0.82382</v>
      </c>
      <c r="K104" s="19">
        <v>4.2</v>
      </c>
      <c r="L104" s="18">
        <v>1.6</v>
      </c>
      <c r="M104" s="18">
        <v>6.3014000000000001</v>
      </c>
      <c r="N104" s="19">
        <v>59.9</v>
      </c>
      <c r="O104" s="18">
        <v>1.8</v>
      </c>
      <c r="P104" s="18">
        <v>0</v>
      </c>
      <c r="Q104" s="19">
        <v>1650</v>
      </c>
      <c r="R104" s="18">
        <v>31</v>
      </c>
      <c r="S104" s="18">
        <v>13.26</v>
      </c>
      <c r="T104" s="19">
        <v>1745</v>
      </c>
      <c r="U104" s="18">
        <v>23</v>
      </c>
      <c r="V104" s="18">
        <v>6.7370000000000001</v>
      </c>
      <c r="W104" s="19">
        <v>554</v>
      </c>
      <c r="X104" s="18">
        <v>14</v>
      </c>
      <c r="Y104" s="18">
        <v>8.3411000000000008</v>
      </c>
      <c r="Z104" s="19">
        <v>203.2</v>
      </c>
      <c r="AA104" s="18">
        <v>3.2</v>
      </c>
      <c r="AB104" s="18">
        <v>0.39510000000000001</v>
      </c>
      <c r="AC104" s="19">
        <v>1172</v>
      </c>
      <c r="AD104" s="18">
        <v>11</v>
      </c>
      <c r="AE104" s="18">
        <v>6.8211000000000004</v>
      </c>
    </row>
    <row r="105" spans="1:31" s="17" customFormat="1" ht="12.75" x14ac:dyDescent="0.25">
      <c r="A105" s="21" t="s">
        <v>199</v>
      </c>
      <c r="B105" s="21" t="s">
        <v>198</v>
      </c>
      <c r="C105" s="21" t="s">
        <v>246</v>
      </c>
      <c r="D105" s="21" t="s">
        <v>253</v>
      </c>
      <c r="E105" s="21" t="s">
        <v>124</v>
      </c>
      <c r="F105" s="20">
        <v>0.43773218114891427</v>
      </c>
      <c r="G105" s="19"/>
      <c r="H105" s="19">
        <v>982</v>
      </c>
      <c r="I105" s="18">
        <v>12</v>
      </c>
      <c r="J105" s="18">
        <v>0.77408999999999994</v>
      </c>
      <c r="K105" s="19">
        <v>2.7</v>
      </c>
      <c r="L105" s="18">
        <v>1.5</v>
      </c>
      <c r="M105" s="18">
        <v>7.6170999999999998</v>
      </c>
      <c r="N105" s="19">
        <v>61.1</v>
      </c>
      <c r="O105" s="18">
        <v>2.2999999999999998</v>
      </c>
      <c r="P105" s="18">
        <v>0.17502000000000001</v>
      </c>
      <c r="Q105" s="19">
        <v>1631</v>
      </c>
      <c r="R105" s="18">
        <v>35</v>
      </c>
      <c r="S105" s="18">
        <v>8.9323999999999995</v>
      </c>
      <c r="T105" s="19">
        <v>1736</v>
      </c>
      <c r="U105" s="18">
        <v>29</v>
      </c>
      <c r="V105" s="18">
        <v>6.3463000000000003</v>
      </c>
      <c r="W105" s="19">
        <v>502</v>
      </c>
      <c r="X105" s="18">
        <v>13</v>
      </c>
      <c r="Y105" s="18">
        <v>6.3849</v>
      </c>
      <c r="Z105" s="19">
        <v>198.8</v>
      </c>
      <c r="AA105" s="18">
        <v>3.7</v>
      </c>
      <c r="AB105" s="18">
        <v>0.40434999999999999</v>
      </c>
      <c r="AC105" s="19">
        <v>1164</v>
      </c>
      <c r="AD105" s="18">
        <v>12</v>
      </c>
      <c r="AE105" s="18">
        <v>5.8955000000000002</v>
      </c>
    </row>
    <row r="106" spans="1:31" s="17" customFormat="1" ht="12.75" x14ac:dyDescent="0.25">
      <c r="A106" s="21" t="s">
        <v>199</v>
      </c>
      <c r="B106" s="21" t="s">
        <v>198</v>
      </c>
      <c r="C106" s="21" t="s">
        <v>246</v>
      </c>
      <c r="D106" s="21" t="s">
        <v>252</v>
      </c>
      <c r="E106" s="21" t="s">
        <v>124</v>
      </c>
      <c r="F106" s="20">
        <v>0.43568322031273132</v>
      </c>
      <c r="G106" s="19"/>
      <c r="H106" s="19">
        <v>967</v>
      </c>
      <c r="I106" s="18">
        <v>12</v>
      </c>
      <c r="J106" s="18">
        <v>0.87402999999999997</v>
      </c>
      <c r="K106" s="19">
        <v>3.2</v>
      </c>
      <c r="L106" s="18">
        <v>1.6</v>
      </c>
      <c r="M106" s="18">
        <v>4.9242999999999997</v>
      </c>
      <c r="N106" s="19">
        <v>60.5</v>
      </c>
      <c r="O106" s="18">
        <v>1.9</v>
      </c>
      <c r="P106" s="18">
        <v>0</v>
      </c>
      <c r="Q106" s="19">
        <v>1547</v>
      </c>
      <c r="R106" s="18">
        <v>35</v>
      </c>
      <c r="S106" s="18">
        <v>12.57</v>
      </c>
      <c r="T106" s="19">
        <v>1829</v>
      </c>
      <c r="U106" s="18">
        <v>28</v>
      </c>
      <c r="V106" s="18">
        <v>5.7746000000000004</v>
      </c>
      <c r="W106" s="19">
        <v>532</v>
      </c>
      <c r="X106" s="18">
        <v>15</v>
      </c>
      <c r="Y106" s="18">
        <v>7.5331000000000001</v>
      </c>
      <c r="Z106" s="19">
        <v>195.5</v>
      </c>
      <c r="AA106" s="18">
        <v>3.3</v>
      </c>
      <c r="AB106" s="18">
        <v>0.25864999999999999</v>
      </c>
      <c r="AC106" s="19">
        <v>1174</v>
      </c>
      <c r="AD106" s="18">
        <v>12</v>
      </c>
      <c r="AE106" s="18">
        <v>7.7302999999999997</v>
      </c>
    </row>
    <row r="107" spans="1:31" s="17" customFormat="1" ht="12.75" x14ac:dyDescent="0.25">
      <c r="A107" s="21" t="s">
        <v>199</v>
      </c>
      <c r="B107" s="21" t="s">
        <v>198</v>
      </c>
      <c r="C107" s="21" t="s">
        <v>246</v>
      </c>
      <c r="D107" s="21" t="s">
        <v>251</v>
      </c>
      <c r="E107" s="21" t="s">
        <v>124</v>
      </c>
      <c r="F107" s="20">
        <v>0.4364590703154077</v>
      </c>
      <c r="G107" s="19"/>
      <c r="H107" s="19">
        <v>963</v>
      </c>
      <c r="I107" s="18">
        <v>10</v>
      </c>
      <c r="J107" s="18">
        <v>1.0398000000000001</v>
      </c>
      <c r="K107" s="19">
        <v>2.7</v>
      </c>
      <c r="L107" s="18">
        <v>2</v>
      </c>
      <c r="M107" s="18">
        <v>5.5553999999999997</v>
      </c>
      <c r="N107" s="19">
        <v>60</v>
      </c>
      <c r="O107" s="18">
        <v>2.1</v>
      </c>
      <c r="P107" s="18">
        <v>0</v>
      </c>
      <c r="Q107" s="19">
        <v>1474</v>
      </c>
      <c r="R107" s="18">
        <v>38</v>
      </c>
      <c r="S107" s="18">
        <v>9.8888999999999996</v>
      </c>
      <c r="T107" s="19">
        <v>1772</v>
      </c>
      <c r="U107" s="18">
        <v>29</v>
      </c>
      <c r="V107" s="18">
        <v>6.7110000000000003</v>
      </c>
      <c r="W107" s="19">
        <v>524</v>
      </c>
      <c r="X107" s="18">
        <v>14</v>
      </c>
      <c r="Y107" s="18">
        <v>11.597</v>
      </c>
      <c r="Z107" s="19">
        <v>199.7</v>
      </c>
      <c r="AA107" s="18">
        <v>3.5</v>
      </c>
      <c r="AB107" s="18">
        <v>0.32525999999999999</v>
      </c>
      <c r="AC107" s="19">
        <v>1166</v>
      </c>
      <c r="AD107" s="18">
        <v>13</v>
      </c>
      <c r="AE107" s="18">
        <v>7.7015000000000002</v>
      </c>
    </row>
    <row r="108" spans="1:31" s="17" customFormat="1" ht="12.75" x14ac:dyDescent="0.25">
      <c r="A108" s="21" t="s">
        <v>199</v>
      </c>
      <c r="B108" s="21" t="s">
        <v>198</v>
      </c>
      <c r="C108" s="21" t="s">
        <v>246</v>
      </c>
      <c r="D108" s="21" t="s">
        <v>250</v>
      </c>
      <c r="E108" s="21" t="s">
        <v>124</v>
      </c>
      <c r="F108" s="20">
        <v>0.4376693336676411</v>
      </c>
      <c r="G108" s="19"/>
      <c r="H108" s="19">
        <v>965</v>
      </c>
      <c r="I108" s="18">
        <v>10</v>
      </c>
      <c r="J108" s="18">
        <v>1.1155999999999999</v>
      </c>
      <c r="K108" s="19">
        <v>5.4</v>
      </c>
      <c r="L108" s="18">
        <v>2.1</v>
      </c>
      <c r="M108" s="18">
        <v>4.6131000000000002</v>
      </c>
      <c r="N108" s="19">
        <v>60.3</v>
      </c>
      <c r="O108" s="18">
        <v>1.9</v>
      </c>
      <c r="P108" s="18">
        <v>0.18285000000000001</v>
      </c>
      <c r="Q108" s="19">
        <v>1569</v>
      </c>
      <c r="R108" s="18">
        <v>31</v>
      </c>
      <c r="S108" s="18">
        <v>6.4368999999999996</v>
      </c>
      <c r="T108" s="19">
        <v>1811</v>
      </c>
      <c r="U108" s="18">
        <v>25</v>
      </c>
      <c r="V108" s="18">
        <v>8.5528999999999993</v>
      </c>
      <c r="W108" s="19">
        <v>538</v>
      </c>
      <c r="X108" s="18">
        <v>15</v>
      </c>
      <c r="Y108" s="18">
        <v>6.8376999999999999</v>
      </c>
      <c r="Z108" s="19">
        <v>199</v>
      </c>
      <c r="AA108" s="18">
        <v>3.1</v>
      </c>
      <c r="AB108" s="18">
        <v>0.26695000000000002</v>
      </c>
      <c r="AC108" s="19">
        <v>1184</v>
      </c>
      <c r="AD108" s="18">
        <v>12</v>
      </c>
      <c r="AE108" s="18">
        <v>7.3604000000000003</v>
      </c>
    </row>
    <row r="109" spans="1:31" s="17" customFormat="1" ht="12.75" x14ac:dyDescent="0.25">
      <c r="A109" s="21" t="s">
        <v>199</v>
      </c>
      <c r="B109" s="21" t="s">
        <v>198</v>
      </c>
      <c r="C109" s="21" t="s">
        <v>246</v>
      </c>
      <c r="D109" s="21" t="s">
        <v>249</v>
      </c>
      <c r="E109" s="21" t="s">
        <v>124</v>
      </c>
      <c r="F109" s="20">
        <v>0.43863332832238039</v>
      </c>
      <c r="G109" s="19"/>
      <c r="H109" s="19">
        <v>951</v>
      </c>
      <c r="I109" s="18">
        <v>11</v>
      </c>
      <c r="J109" s="18">
        <v>0.84645000000000004</v>
      </c>
      <c r="K109" s="19">
        <v>3.4</v>
      </c>
      <c r="L109" s="18">
        <v>1.8</v>
      </c>
      <c r="M109" s="18">
        <v>5.2187000000000001</v>
      </c>
      <c r="N109" s="19">
        <v>57.8</v>
      </c>
      <c r="O109" s="18">
        <v>1.9</v>
      </c>
      <c r="P109" s="18">
        <v>0</v>
      </c>
      <c r="Q109" s="19">
        <v>1445</v>
      </c>
      <c r="R109" s="18">
        <v>30</v>
      </c>
      <c r="S109" s="18">
        <v>7.5221</v>
      </c>
      <c r="T109" s="19">
        <v>1626</v>
      </c>
      <c r="U109" s="18">
        <v>23</v>
      </c>
      <c r="V109" s="18">
        <v>6.1555</v>
      </c>
      <c r="W109" s="19">
        <v>515</v>
      </c>
      <c r="X109" s="18">
        <v>15</v>
      </c>
      <c r="Y109" s="18">
        <v>8.7659000000000002</v>
      </c>
      <c r="Z109" s="19">
        <v>204</v>
      </c>
      <c r="AA109" s="18">
        <v>3.6</v>
      </c>
      <c r="AB109" s="18">
        <v>0.35465999999999998</v>
      </c>
      <c r="AC109" s="19">
        <v>1181</v>
      </c>
      <c r="AD109" s="18">
        <v>14</v>
      </c>
      <c r="AE109" s="18">
        <v>6.9927000000000001</v>
      </c>
    </row>
    <row r="110" spans="1:31" s="17" customFormat="1" ht="12.75" x14ac:dyDescent="0.25">
      <c r="A110" s="21" t="s">
        <v>199</v>
      </c>
      <c r="B110" s="21" t="s">
        <v>198</v>
      </c>
      <c r="C110" s="21" t="s">
        <v>246</v>
      </c>
      <c r="D110" s="21" t="s">
        <v>248</v>
      </c>
      <c r="E110" s="21" t="s">
        <v>124</v>
      </c>
      <c r="F110" s="20">
        <v>0.43979385112628677</v>
      </c>
      <c r="G110" s="19"/>
      <c r="H110" s="19">
        <v>939.3</v>
      </c>
      <c r="I110" s="18">
        <v>8.6999999999999993</v>
      </c>
      <c r="J110" s="18">
        <v>0.81806999999999996</v>
      </c>
      <c r="K110" s="19">
        <v>2.7</v>
      </c>
      <c r="L110" s="18">
        <v>1.8</v>
      </c>
      <c r="M110" s="18">
        <v>6.0533999999999999</v>
      </c>
      <c r="N110" s="19">
        <v>57.7</v>
      </c>
      <c r="O110" s="18">
        <v>1.8</v>
      </c>
      <c r="P110" s="18">
        <v>0.17979000000000001</v>
      </c>
      <c r="Q110" s="19">
        <v>1399</v>
      </c>
      <c r="R110" s="18">
        <v>29</v>
      </c>
      <c r="S110" s="18">
        <v>9.9210999999999991</v>
      </c>
      <c r="T110" s="19">
        <v>1709</v>
      </c>
      <c r="U110" s="18">
        <v>24</v>
      </c>
      <c r="V110" s="18">
        <v>6.7789000000000001</v>
      </c>
      <c r="W110" s="19">
        <v>546</v>
      </c>
      <c r="X110" s="18">
        <v>15</v>
      </c>
      <c r="Y110" s="18">
        <v>6.4842000000000004</v>
      </c>
      <c r="Z110" s="19">
        <v>203.4</v>
      </c>
      <c r="AA110" s="18">
        <v>3.5</v>
      </c>
      <c r="AB110" s="18">
        <v>0.34827999999999998</v>
      </c>
      <c r="AC110" s="19">
        <v>1148</v>
      </c>
      <c r="AD110" s="18">
        <v>12</v>
      </c>
      <c r="AE110" s="18">
        <v>6.5434999999999999</v>
      </c>
    </row>
    <row r="111" spans="1:31" s="17" customFormat="1" ht="12.75" x14ac:dyDescent="0.25">
      <c r="A111" s="21" t="s">
        <v>199</v>
      </c>
      <c r="B111" s="21" t="s">
        <v>198</v>
      </c>
      <c r="C111" s="21" t="s">
        <v>246</v>
      </c>
      <c r="D111" s="21" t="s">
        <v>247</v>
      </c>
      <c r="E111" s="21" t="s">
        <v>124</v>
      </c>
      <c r="F111" s="20">
        <v>0.43751267013198852</v>
      </c>
      <c r="G111" s="19"/>
      <c r="H111" s="19">
        <v>942.6</v>
      </c>
      <c r="I111" s="18">
        <v>9.4</v>
      </c>
      <c r="J111" s="18">
        <v>1.0652999999999999</v>
      </c>
      <c r="K111" s="19">
        <v>5.9</v>
      </c>
      <c r="L111" s="18">
        <v>1.8</v>
      </c>
      <c r="M111" s="18">
        <v>5.5361000000000002</v>
      </c>
      <c r="N111" s="19">
        <v>58.6</v>
      </c>
      <c r="O111" s="18">
        <v>1.8</v>
      </c>
      <c r="P111" s="18">
        <v>0.182</v>
      </c>
      <c r="Q111" s="19">
        <v>1414</v>
      </c>
      <c r="R111" s="18">
        <v>33</v>
      </c>
      <c r="S111" s="18">
        <v>11.895</v>
      </c>
      <c r="T111" s="19">
        <v>1733</v>
      </c>
      <c r="U111" s="18">
        <v>25</v>
      </c>
      <c r="V111" s="18">
        <v>6.2325999999999997</v>
      </c>
      <c r="W111" s="19">
        <v>485</v>
      </c>
      <c r="X111" s="18">
        <v>13</v>
      </c>
      <c r="Y111" s="18">
        <v>9.1059999999999999</v>
      </c>
      <c r="Z111" s="19">
        <v>198.6</v>
      </c>
      <c r="AA111" s="18">
        <v>2.6</v>
      </c>
      <c r="AB111" s="18">
        <v>0.32911000000000001</v>
      </c>
      <c r="AC111" s="19">
        <v>1177</v>
      </c>
      <c r="AD111" s="18">
        <v>15</v>
      </c>
      <c r="AE111" s="18">
        <v>8.0097000000000005</v>
      </c>
    </row>
    <row r="112" spans="1:31" s="17" customFormat="1" ht="12.75" x14ac:dyDescent="0.25">
      <c r="A112" s="21" t="s">
        <v>199</v>
      </c>
      <c r="B112" s="21" t="s">
        <v>198</v>
      </c>
      <c r="C112" s="21" t="s">
        <v>246</v>
      </c>
      <c r="D112" s="21" t="s">
        <v>245</v>
      </c>
      <c r="E112" s="21" t="s">
        <v>124</v>
      </c>
      <c r="F112" s="20">
        <v>0.43703703237450453</v>
      </c>
      <c r="G112" s="19"/>
      <c r="H112" s="19">
        <v>978</v>
      </c>
      <c r="I112" s="18">
        <v>12</v>
      </c>
      <c r="J112" s="18">
        <v>0.86968999999999996</v>
      </c>
      <c r="K112" s="19">
        <v>2.4</v>
      </c>
      <c r="L112" s="18">
        <v>1.9</v>
      </c>
      <c r="M112" s="18">
        <v>6.7393999999999998</v>
      </c>
      <c r="N112" s="19">
        <v>59.8</v>
      </c>
      <c r="O112" s="18">
        <v>1.8</v>
      </c>
      <c r="P112" s="18">
        <v>0</v>
      </c>
      <c r="Q112" s="19">
        <v>1533</v>
      </c>
      <c r="R112" s="18">
        <v>39</v>
      </c>
      <c r="S112" s="18">
        <v>9.6128999999999998</v>
      </c>
      <c r="T112" s="19">
        <v>1838</v>
      </c>
      <c r="U112" s="18">
        <v>31</v>
      </c>
      <c r="V112" s="18">
        <v>5.5998999999999999</v>
      </c>
      <c r="W112" s="19">
        <v>535</v>
      </c>
      <c r="X112" s="18">
        <v>14</v>
      </c>
      <c r="Y112" s="18">
        <v>7.5997000000000003</v>
      </c>
      <c r="Z112" s="19">
        <v>203.7</v>
      </c>
      <c r="AA112" s="18">
        <v>4</v>
      </c>
      <c r="AB112" s="18">
        <v>0.39294000000000001</v>
      </c>
      <c r="AC112" s="19">
        <v>1192</v>
      </c>
      <c r="AD112" s="18">
        <v>13</v>
      </c>
      <c r="AE112" s="18">
        <v>9.5704999999999991</v>
      </c>
    </row>
    <row r="113" spans="1:31" s="17" customFormat="1" ht="12.75" x14ac:dyDescent="0.25">
      <c r="A113" s="21" t="s">
        <v>230</v>
      </c>
      <c r="B113" s="21" t="s">
        <v>198</v>
      </c>
      <c r="C113" s="21" t="s">
        <v>229</v>
      </c>
      <c r="D113" s="21" t="s">
        <v>244</v>
      </c>
      <c r="E113" s="21" t="s">
        <v>124</v>
      </c>
      <c r="F113" s="20">
        <v>0.4652306673850245</v>
      </c>
      <c r="G113" s="19"/>
      <c r="H113" s="19">
        <v>1184</v>
      </c>
      <c r="I113" s="18">
        <v>12</v>
      </c>
      <c r="J113" s="18">
        <v>0.78676999999999997</v>
      </c>
      <c r="K113" s="19">
        <v>2.6</v>
      </c>
      <c r="L113" s="18">
        <v>1.8</v>
      </c>
      <c r="M113" s="18">
        <v>5.8266</v>
      </c>
      <c r="N113" s="19">
        <v>58.1</v>
      </c>
      <c r="O113" s="18">
        <v>1.9</v>
      </c>
      <c r="P113" s="18">
        <v>0</v>
      </c>
      <c r="Q113" s="19">
        <v>2046</v>
      </c>
      <c r="R113" s="18">
        <v>41</v>
      </c>
      <c r="S113" s="18">
        <v>9.3106000000000009</v>
      </c>
      <c r="T113" s="19">
        <v>1542</v>
      </c>
      <c r="U113" s="18">
        <v>24</v>
      </c>
      <c r="V113" s="18">
        <v>5.66</v>
      </c>
      <c r="W113" s="19">
        <v>643</v>
      </c>
      <c r="X113" s="18">
        <v>16</v>
      </c>
      <c r="Y113" s="18">
        <v>7.7763999999999998</v>
      </c>
      <c r="Z113" s="19">
        <v>224.2</v>
      </c>
      <c r="AA113" s="18">
        <v>3.5</v>
      </c>
      <c r="AB113" s="18">
        <v>0.42301</v>
      </c>
      <c r="AC113" s="19">
        <v>1231</v>
      </c>
      <c r="AD113" s="18">
        <v>12</v>
      </c>
      <c r="AE113" s="18">
        <v>6.3666999999999998</v>
      </c>
    </row>
    <row r="114" spans="1:31" s="17" customFormat="1" ht="12.75" x14ac:dyDescent="0.25">
      <c r="A114" s="21" t="s">
        <v>230</v>
      </c>
      <c r="B114" s="21" t="s">
        <v>198</v>
      </c>
      <c r="C114" s="21" t="s">
        <v>229</v>
      </c>
      <c r="D114" s="21" t="s">
        <v>243</v>
      </c>
      <c r="E114" s="21" t="s">
        <v>124</v>
      </c>
      <c r="F114" s="20">
        <v>0.46888311984077213</v>
      </c>
      <c r="G114" s="19"/>
      <c r="H114" s="19">
        <v>1223</v>
      </c>
      <c r="I114" s="18">
        <v>11</v>
      </c>
      <c r="J114" s="18">
        <v>0.86502999999999997</v>
      </c>
      <c r="K114" s="19">
        <v>0.9</v>
      </c>
      <c r="L114" s="18">
        <v>1.7</v>
      </c>
      <c r="M114" s="18">
        <v>7.2828999999999997</v>
      </c>
      <c r="N114" s="19">
        <v>59.8</v>
      </c>
      <c r="O114" s="18">
        <v>1.8</v>
      </c>
      <c r="P114" s="18">
        <v>0.18154000000000001</v>
      </c>
      <c r="Q114" s="19">
        <v>2103</v>
      </c>
      <c r="R114" s="18">
        <v>47</v>
      </c>
      <c r="S114" s="18">
        <v>7.5385</v>
      </c>
      <c r="T114" s="19">
        <v>1627</v>
      </c>
      <c r="U114" s="18">
        <v>23</v>
      </c>
      <c r="V114" s="18">
        <v>5.8871000000000002</v>
      </c>
      <c r="W114" s="19">
        <v>642</v>
      </c>
      <c r="X114" s="18">
        <v>16</v>
      </c>
      <c r="Y114" s="18">
        <v>7.6089000000000002</v>
      </c>
      <c r="Z114" s="19">
        <v>222.1</v>
      </c>
      <c r="AA114" s="18">
        <v>3.7</v>
      </c>
      <c r="AB114" s="18">
        <v>0.45</v>
      </c>
      <c r="AC114" s="19">
        <v>1271</v>
      </c>
      <c r="AD114" s="18">
        <v>11</v>
      </c>
      <c r="AE114" s="18">
        <v>7.2990000000000004</v>
      </c>
    </row>
    <row r="115" spans="1:31" s="17" customFormat="1" ht="12.75" x14ac:dyDescent="0.25">
      <c r="A115" s="21" t="s">
        <v>230</v>
      </c>
      <c r="B115" s="21" t="s">
        <v>198</v>
      </c>
      <c r="C115" s="21" t="s">
        <v>229</v>
      </c>
      <c r="D115" s="21" t="s">
        <v>242</v>
      </c>
      <c r="E115" s="21" t="s">
        <v>124</v>
      </c>
      <c r="F115" s="20">
        <v>0.46994846774455429</v>
      </c>
      <c r="G115" s="19"/>
      <c r="H115" s="19">
        <v>1233</v>
      </c>
      <c r="I115" s="18">
        <v>12</v>
      </c>
      <c r="J115" s="18">
        <v>1.1943999999999999</v>
      </c>
      <c r="K115" s="19">
        <v>2.2999999999999998</v>
      </c>
      <c r="L115" s="18">
        <v>1.8</v>
      </c>
      <c r="M115" s="18">
        <v>5.9207000000000001</v>
      </c>
      <c r="N115" s="19">
        <v>58.1</v>
      </c>
      <c r="O115" s="18">
        <v>1.9</v>
      </c>
      <c r="P115" s="18">
        <v>0</v>
      </c>
      <c r="Q115" s="19">
        <v>2135</v>
      </c>
      <c r="R115" s="18">
        <v>44</v>
      </c>
      <c r="S115" s="18">
        <v>12.114000000000001</v>
      </c>
      <c r="T115" s="19">
        <v>1281</v>
      </c>
      <c r="U115" s="18">
        <v>22</v>
      </c>
      <c r="V115" s="18">
        <v>7.3244999999999996</v>
      </c>
      <c r="W115" s="19">
        <v>658</v>
      </c>
      <c r="X115" s="18">
        <v>16</v>
      </c>
      <c r="Y115" s="18">
        <v>6.6287000000000003</v>
      </c>
      <c r="Z115" s="19">
        <v>223.9</v>
      </c>
      <c r="AA115" s="18">
        <v>3.1</v>
      </c>
      <c r="AB115" s="18">
        <v>0.22542000000000001</v>
      </c>
      <c r="AC115" s="19">
        <v>1250</v>
      </c>
      <c r="AD115" s="18">
        <v>14</v>
      </c>
      <c r="AE115" s="18">
        <v>6.0731999999999999</v>
      </c>
    </row>
    <row r="116" spans="1:31" s="17" customFormat="1" ht="12.75" x14ac:dyDescent="0.25">
      <c r="A116" s="21" t="s">
        <v>230</v>
      </c>
      <c r="B116" s="21" t="s">
        <v>198</v>
      </c>
      <c r="C116" s="21" t="s">
        <v>229</v>
      </c>
      <c r="D116" s="21" t="s">
        <v>241</v>
      </c>
      <c r="E116" s="21" t="s">
        <v>124</v>
      </c>
      <c r="F116" s="20">
        <v>0.47414456286106527</v>
      </c>
      <c r="G116" s="19"/>
      <c r="H116" s="19">
        <v>1212</v>
      </c>
      <c r="I116" s="18">
        <v>12</v>
      </c>
      <c r="J116" s="18">
        <v>0.94903000000000004</v>
      </c>
      <c r="K116" s="19">
        <v>2.7</v>
      </c>
      <c r="L116" s="18">
        <v>1.4</v>
      </c>
      <c r="M116" s="18">
        <v>7.2510000000000003</v>
      </c>
      <c r="N116" s="19">
        <v>58.9</v>
      </c>
      <c r="O116" s="18">
        <v>1.8</v>
      </c>
      <c r="P116" s="18">
        <v>0</v>
      </c>
      <c r="Q116" s="19">
        <v>2153</v>
      </c>
      <c r="R116" s="18">
        <v>43</v>
      </c>
      <c r="S116" s="18">
        <v>9.4144000000000005</v>
      </c>
      <c r="T116" s="19">
        <v>1436</v>
      </c>
      <c r="U116" s="18">
        <v>21</v>
      </c>
      <c r="V116" s="18">
        <v>9.1417999999999999</v>
      </c>
      <c r="W116" s="19">
        <v>637</v>
      </c>
      <c r="X116" s="18">
        <v>15</v>
      </c>
      <c r="Y116" s="18">
        <v>7.8289999999999997</v>
      </c>
      <c r="Z116" s="19">
        <v>220.2</v>
      </c>
      <c r="AA116" s="18">
        <v>3.8</v>
      </c>
      <c r="AB116" s="18">
        <v>0.52386999999999995</v>
      </c>
      <c r="AC116" s="19">
        <v>1252</v>
      </c>
      <c r="AD116" s="18">
        <v>12</v>
      </c>
      <c r="AE116" s="18">
        <v>8.3049999999999997</v>
      </c>
    </row>
    <row r="117" spans="1:31" s="17" customFormat="1" ht="12.75" x14ac:dyDescent="0.25">
      <c r="A117" s="21" t="s">
        <v>230</v>
      </c>
      <c r="B117" s="21" t="s">
        <v>198</v>
      </c>
      <c r="C117" s="21" t="s">
        <v>229</v>
      </c>
      <c r="D117" s="21" t="s">
        <v>240</v>
      </c>
      <c r="E117" s="21" t="s">
        <v>124</v>
      </c>
      <c r="F117" s="20">
        <v>0.46570542416661004</v>
      </c>
      <c r="G117" s="19"/>
      <c r="H117" s="19">
        <v>1198</v>
      </c>
      <c r="I117" s="18">
        <v>12</v>
      </c>
      <c r="J117" s="18">
        <v>1.0471999999999999</v>
      </c>
      <c r="K117" s="19">
        <v>2.6</v>
      </c>
      <c r="L117" s="18">
        <v>1.6</v>
      </c>
      <c r="M117" s="18">
        <v>6.8777999999999997</v>
      </c>
      <c r="N117" s="19">
        <v>61</v>
      </c>
      <c r="O117" s="18">
        <v>2.1</v>
      </c>
      <c r="P117" s="18">
        <v>0</v>
      </c>
      <c r="Q117" s="19">
        <v>2110</v>
      </c>
      <c r="R117" s="18">
        <v>35</v>
      </c>
      <c r="S117" s="18">
        <v>10.121</v>
      </c>
      <c r="T117" s="19">
        <v>1656</v>
      </c>
      <c r="U117" s="18">
        <v>24</v>
      </c>
      <c r="V117" s="18">
        <v>7.0445000000000002</v>
      </c>
      <c r="W117" s="19">
        <v>626</v>
      </c>
      <c r="X117" s="18">
        <v>15</v>
      </c>
      <c r="Y117" s="18">
        <v>8.3470999999999993</v>
      </c>
      <c r="Z117" s="19">
        <v>221.4</v>
      </c>
      <c r="AA117" s="18">
        <v>3.8</v>
      </c>
      <c r="AB117" s="18">
        <v>0.42227999999999999</v>
      </c>
      <c r="AC117" s="19">
        <v>1277</v>
      </c>
      <c r="AD117" s="18">
        <v>11</v>
      </c>
      <c r="AE117" s="18">
        <v>7.2823000000000002</v>
      </c>
    </row>
    <row r="118" spans="1:31" s="17" customFormat="1" ht="12.75" x14ac:dyDescent="0.25">
      <c r="A118" s="21" t="s">
        <v>230</v>
      </c>
      <c r="B118" s="21" t="s">
        <v>198</v>
      </c>
      <c r="C118" s="21" t="s">
        <v>229</v>
      </c>
      <c r="D118" s="21" t="s">
        <v>239</v>
      </c>
      <c r="E118" s="21" t="s">
        <v>124</v>
      </c>
      <c r="F118" s="20">
        <v>0.44788999191927908</v>
      </c>
      <c r="G118" s="19"/>
      <c r="H118" s="19">
        <v>1266</v>
      </c>
      <c r="I118" s="18">
        <v>12</v>
      </c>
      <c r="J118" s="18">
        <v>0.95743</v>
      </c>
      <c r="K118" s="19">
        <v>2.5</v>
      </c>
      <c r="L118" s="18">
        <v>1.6</v>
      </c>
      <c r="M118" s="18">
        <v>5.1325000000000003</v>
      </c>
      <c r="N118" s="19">
        <v>68.2</v>
      </c>
      <c r="O118" s="18">
        <v>2.1</v>
      </c>
      <c r="P118" s="18">
        <v>0</v>
      </c>
      <c r="Q118" s="19">
        <v>2190</v>
      </c>
      <c r="R118" s="18">
        <v>34</v>
      </c>
      <c r="S118" s="18">
        <v>10.11</v>
      </c>
      <c r="T118" s="19">
        <v>1764</v>
      </c>
      <c r="U118" s="18">
        <v>24</v>
      </c>
      <c r="V118" s="18">
        <v>8.8956999999999997</v>
      </c>
      <c r="W118" s="19">
        <v>640</v>
      </c>
      <c r="X118" s="18">
        <v>15</v>
      </c>
      <c r="Y118" s="18">
        <v>8.8239000000000001</v>
      </c>
      <c r="Z118" s="19">
        <v>219.2</v>
      </c>
      <c r="AA118" s="18">
        <v>3.5</v>
      </c>
      <c r="AB118" s="18">
        <v>0.42862</v>
      </c>
      <c r="AC118" s="19">
        <v>1233</v>
      </c>
      <c r="AD118" s="18">
        <v>11</v>
      </c>
      <c r="AE118" s="18">
        <v>7.8750999999999998</v>
      </c>
    </row>
    <row r="119" spans="1:31" s="17" customFormat="1" ht="12.75" x14ac:dyDescent="0.25">
      <c r="A119" s="21" t="s">
        <v>230</v>
      </c>
      <c r="B119" s="21" t="s">
        <v>198</v>
      </c>
      <c r="C119" s="21" t="s">
        <v>229</v>
      </c>
      <c r="D119" s="21" t="s">
        <v>238</v>
      </c>
      <c r="E119" s="21" t="s">
        <v>124</v>
      </c>
      <c r="F119" s="20">
        <v>0.47226001363081938</v>
      </c>
      <c r="G119" s="19"/>
      <c r="H119" s="19">
        <v>1224</v>
      </c>
      <c r="I119" s="18">
        <v>13</v>
      </c>
      <c r="J119" s="18">
        <v>0.86545000000000005</v>
      </c>
      <c r="K119" s="19">
        <v>2.4</v>
      </c>
      <c r="L119" s="18">
        <v>1.6</v>
      </c>
      <c r="M119" s="18">
        <v>5.7854999999999999</v>
      </c>
      <c r="N119" s="19">
        <v>59.7</v>
      </c>
      <c r="O119" s="18">
        <v>1.7</v>
      </c>
      <c r="P119" s="18">
        <v>0.18184</v>
      </c>
      <c r="Q119" s="19">
        <v>2100</v>
      </c>
      <c r="R119" s="18">
        <v>45</v>
      </c>
      <c r="S119" s="18">
        <v>10.766999999999999</v>
      </c>
      <c r="T119" s="19">
        <v>1617</v>
      </c>
      <c r="U119" s="18">
        <v>29</v>
      </c>
      <c r="V119" s="18">
        <v>5.3422000000000001</v>
      </c>
      <c r="W119" s="19">
        <v>638</v>
      </c>
      <c r="X119" s="18">
        <v>19</v>
      </c>
      <c r="Y119" s="18">
        <v>7.8939000000000004</v>
      </c>
      <c r="Z119" s="19">
        <v>226.3</v>
      </c>
      <c r="AA119" s="18">
        <v>3.1</v>
      </c>
      <c r="AB119" s="18">
        <v>0.50612999999999997</v>
      </c>
      <c r="AC119" s="19">
        <v>1277</v>
      </c>
      <c r="AD119" s="18">
        <v>13</v>
      </c>
      <c r="AE119" s="18">
        <v>6.8838999999999997</v>
      </c>
    </row>
    <row r="120" spans="1:31" s="17" customFormat="1" ht="12.75" x14ac:dyDescent="0.25">
      <c r="A120" s="21" t="s">
        <v>230</v>
      </c>
      <c r="B120" s="21" t="s">
        <v>198</v>
      </c>
      <c r="C120" s="21" t="s">
        <v>229</v>
      </c>
      <c r="D120" s="21" t="s">
        <v>237</v>
      </c>
      <c r="E120" s="21" t="s">
        <v>124</v>
      </c>
      <c r="F120" s="20">
        <v>0.47447824430482488</v>
      </c>
      <c r="G120" s="19"/>
      <c r="H120" s="19">
        <v>1170</v>
      </c>
      <c r="I120" s="18">
        <v>11</v>
      </c>
      <c r="J120" s="18">
        <v>1.0275000000000001</v>
      </c>
      <c r="K120" s="19">
        <v>3.9</v>
      </c>
      <c r="L120" s="18">
        <v>1.6</v>
      </c>
      <c r="M120" s="18">
        <v>6.1646000000000001</v>
      </c>
      <c r="N120" s="19">
        <v>60.5</v>
      </c>
      <c r="O120" s="18">
        <v>1.9</v>
      </c>
      <c r="P120" s="18">
        <v>0</v>
      </c>
      <c r="Q120" s="19">
        <v>1940</v>
      </c>
      <c r="R120" s="18">
        <v>39</v>
      </c>
      <c r="S120" s="18">
        <v>7.8811</v>
      </c>
      <c r="T120" s="19">
        <v>1335</v>
      </c>
      <c r="U120" s="18">
        <v>20</v>
      </c>
      <c r="V120" s="18">
        <v>6.2991999999999999</v>
      </c>
      <c r="W120" s="19">
        <v>671</v>
      </c>
      <c r="X120" s="18">
        <v>18</v>
      </c>
      <c r="Y120" s="18">
        <v>6.3769</v>
      </c>
      <c r="Z120" s="19">
        <v>256.8</v>
      </c>
      <c r="AA120" s="18">
        <v>3.8</v>
      </c>
      <c r="AB120" s="18">
        <v>0.50002999999999997</v>
      </c>
      <c r="AC120" s="19">
        <v>1375</v>
      </c>
      <c r="AD120" s="18">
        <v>14</v>
      </c>
      <c r="AE120" s="18">
        <v>6.8265000000000002</v>
      </c>
    </row>
    <row r="121" spans="1:31" s="17" customFormat="1" ht="12.75" x14ac:dyDescent="0.25">
      <c r="A121" s="21" t="s">
        <v>230</v>
      </c>
      <c r="B121" s="21" t="s">
        <v>198</v>
      </c>
      <c r="C121" s="21" t="s">
        <v>229</v>
      </c>
      <c r="D121" s="21" t="s">
        <v>236</v>
      </c>
      <c r="E121" s="21" t="s">
        <v>124</v>
      </c>
      <c r="F121" s="20">
        <v>0.47304473851166834</v>
      </c>
      <c r="G121" s="19"/>
      <c r="H121" s="19">
        <v>1180</v>
      </c>
      <c r="I121" s="18">
        <v>14</v>
      </c>
      <c r="J121" s="18">
        <v>0.88746999999999998</v>
      </c>
      <c r="K121" s="19">
        <v>2</v>
      </c>
      <c r="L121" s="18">
        <v>1.7</v>
      </c>
      <c r="M121" s="18">
        <v>5.8666999999999998</v>
      </c>
      <c r="N121" s="19">
        <v>58.4</v>
      </c>
      <c r="O121" s="18">
        <v>2</v>
      </c>
      <c r="P121" s="18">
        <v>0</v>
      </c>
      <c r="Q121" s="19">
        <v>1978</v>
      </c>
      <c r="R121" s="18">
        <v>45</v>
      </c>
      <c r="S121" s="18">
        <v>7.6246999999999998</v>
      </c>
      <c r="T121" s="19">
        <v>1351</v>
      </c>
      <c r="U121" s="18">
        <v>19</v>
      </c>
      <c r="V121" s="18">
        <v>5.3826999999999998</v>
      </c>
      <c r="W121" s="19">
        <v>659</v>
      </c>
      <c r="X121" s="18">
        <v>19</v>
      </c>
      <c r="Y121" s="18">
        <v>6.9714</v>
      </c>
      <c r="Z121" s="19">
        <v>247.2</v>
      </c>
      <c r="AA121" s="18">
        <v>3.4</v>
      </c>
      <c r="AB121" s="18">
        <v>0.43880999999999998</v>
      </c>
      <c r="AC121" s="19">
        <v>1376</v>
      </c>
      <c r="AD121" s="18">
        <v>13</v>
      </c>
      <c r="AE121" s="18">
        <v>7.5058999999999996</v>
      </c>
    </row>
    <row r="122" spans="1:31" s="17" customFormat="1" ht="12.75" x14ac:dyDescent="0.25">
      <c r="A122" s="21" t="s">
        <v>230</v>
      </c>
      <c r="B122" s="21" t="s">
        <v>198</v>
      </c>
      <c r="C122" s="21" t="s">
        <v>229</v>
      </c>
      <c r="D122" s="21" t="s">
        <v>235</v>
      </c>
      <c r="E122" s="21" t="s">
        <v>124</v>
      </c>
      <c r="F122" s="20">
        <v>0.47617545307110265</v>
      </c>
      <c r="G122" s="19"/>
      <c r="H122" s="19">
        <v>1174</v>
      </c>
      <c r="I122" s="18">
        <v>12</v>
      </c>
      <c r="J122" s="18">
        <v>0.88071999999999995</v>
      </c>
      <c r="K122" s="19">
        <v>3.6</v>
      </c>
      <c r="L122" s="18">
        <v>1.8</v>
      </c>
      <c r="M122" s="18">
        <v>5.2946</v>
      </c>
      <c r="N122" s="19">
        <v>59.9</v>
      </c>
      <c r="O122" s="18">
        <v>2</v>
      </c>
      <c r="P122" s="18">
        <v>0</v>
      </c>
      <c r="Q122" s="19">
        <v>1827</v>
      </c>
      <c r="R122" s="18">
        <v>42</v>
      </c>
      <c r="S122" s="18">
        <v>15.894</v>
      </c>
      <c r="T122" s="19">
        <v>1502</v>
      </c>
      <c r="U122" s="18">
        <v>23</v>
      </c>
      <c r="V122" s="18">
        <v>7.0922000000000001</v>
      </c>
      <c r="W122" s="19">
        <v>656</v>
      </c>
      <c r="X122" s="18">
        <v>19</v>
      </c>
      <c r="Y122" s="18">
        <v>7.0612000000000004</v>
      </c>
      <c r="Z122" s="19">
        <v>234.4</v>
      </c>
      <c r="AA122" s="18">
        <v>4.5</v>
      </c>
      <c r="AB122" s="18">
        <v>0.49592999999999998</v>
      </c>
      <c r="AC122" s="19">
        <v>1281</v>
      </c>
      <c r="AD122" s="18">
        <v>16</v>
      </c>
      <c r="AE122" s="18">
        <v>7.8147000000000002</v>
      </c>
    </row>
    <row r="123" spans="1:31" s="17" customFormat="1" ht="12.75" x14ac:dyDescent="0.25">
      <c r="A123" s="21" t="s">
        <v>230</v>
      </c>
      <c r="B123" s="21" t="s">
        <v>198</v>
      </c>
      <c r="C123" s="21" t="s">
        <v>229</v>
      </c>
      <c r="D123" s="21" t="s">
        <v>234</v>
      </c>
      <c r="E123" s="21" t="s">
        <v>124</v>
      </c>
      <c r="F123" s="20">
        <v>0.47313697203399596</v>
      </c>
      <c r="G123" s="19"/>
      <c r="H123" s="19">
        <v>1181</v>
      </c>
      <c r="I123" s="18">
        <v>12</v>
      </c>
      <c r="J123" s="18">
        <v>1.1453</v>
      </c>
      <c r="K123" s="19">
        <v>1.1000000000000001</v>
      </c>
      <c r="L123" s="18">
        <v>1.5</v>
      </c>
      <c r="M123" s="18">
        <v>7.9480000000000004</v>
      </c>
      <c r="N123" s="19">
        <v>60.5</v>
      </c>
      <c r="O123" s="18">
        <v>1.8</v>
      </c>
      <c r="P123" s="18">
        <v>0</v>
      </c>
      <c r="Q123" s="19">
        <v>1845</v>
      </c>
      <c r="R123" s="18">
        <v>39</v>
      </c>
      <c r="S123" s="18">
        <v>10.38</v>
      </c>
      <c r="T123" s="19">
        <v>1520</v>
      </c>
      <c r="U123" s="18">
        <v>24</v>
      </c>
      <c r="V123" s="18">
        <v>7.0903</v>
      </c>
      <c r="W123" s="19">
        <v>672</v>
      </c>
      <c r="X123" s="18">
        <v>18</v>
      </c>
      <c r="Y123" s="18">
        <v>8.4618000000000002</v>
      </c>
      <c r="Z123" s="19">
        <v>229.1</v>
      </c>
      <c r="AA123" s="18">
        <v>3.7</v>
      </c>
      <c r="AB123" s="18">
        <v>0.36244999999999999</v>
      </c>
      <c r="AC123" s="19">
        <v>1290</v>
      </c>
      <c r="AD123" s="18">
        <v>14</v>
      </c>
      <c r="AE123" s="18">
        <v>7.8952</v>
      </c>
    </row>
    <row r="124" spans="1:31" s="17" customFormat="1" ht="12.75" x14ac:dyDescent="0.25">
      <c r="A124" s="21" t="s">
        <v>230</v>
      </c>
      <c r="B124" s="21" t="s">
        <v>198</v>
      </c>
      <c r="C124" s="21" t="s">
        <v>229</v>
      </c>
      <c r="D124" s="21" t="s">
        <v>233</v>
      </c>
      <c r="E124" s="21" t="s">
        <v>124</v>
      </c>
      <c r="F124" s="20">
        <v>0.47943027481060957</v>
      </c>
      <c r="G124" s="19"/>
      <c r="H124" s="19">
        <v>1161</v>
      </c>
      <c r="I124" s="18">
        <v>14</v>
      </c>
      <c r="J124" s="18">
        <v>1.0994999999999999</v>
      </c>
      <c r="K124" s="19">
        <v>1.6</v>
      </c>
      <c r="L124" s="18">
        <v>1.6</v>
      </c>
      <c r="M124" s="18">
        <v>3.8877000000000002</v>
      </c>
      <c r="N124" s="19">
        <v>59.5</v>
      </c>
      <c r="O124" s="18">
        <v>1.7</v>
      </c>
      <c r="P124" s="18">
        <v>0</v>
      </c>
      <c r="Q124" s="19">
        <v>1768</v>
      </c>
      <c r="R124" s="18">
        <v>36</v>
      </c>
      <c r="S124" s="18">
        <v>13.161</v>
      </c>
      <c r="T124" s="19">
        <v>1324</v>
      </c>
      <c r="U124" s="18">
        <v>18</v>
      </c>
      <c r="V124" s="18">
        <v>5.7538999999999998</v>
      </c>
      <c r="W124" s="19">
        <v>669</v>
      </c>
      <c r="X124" s="18">
        <v>15</v>
      </c>
      <c r="Y124" s="18">
        <v>8.0678000000000001</v>
      </c>
      <c r="Z124" s="19">
        <v>241.7</v>
      </c>
      <c r="AA124" s="18">
        <v>4.0999999999999996</v>
      </c>
      <c r="AB124" s="18">
        <v>0.35824</v>
      </c>
      <c r="AC124" s="19">
        <v>1303</v>
      </c>
      <c r="AD124" s="18">
        <v>14</v>
      </c>
      <c r="AE124" s="18">
        <v>5.8489000000000004</v>
      </c>
    </row>
    <row r="125" spans="1:31" s="17" customFormat="1" ht="12.75" x14ac:dyDescent="0.25">
      <c r="A125" s="21" t="s">
        <v>230</v>
      </c>
      <c r="B125" s="21" t="s">
        <v>198</v>
      </c>
      <c r="C125" s="21" t="s">
        <v>229</v>
      </c>
      <c r="D125" s="21" t="s">
        <v>232</v>
      </c>
      <c r="E125" s="21" t="s">
        <v>124</v>
      </c>
      <c r="F125" s="20">
        <v>0.47884968575396558</v>
      </c>
      <c r="G125" s="19"/>
      <c r="H125" s="19">
        <v>1260</v>
      </c>
      <c r="I125" s="18">
        <v>13</v>
      </c>
      <c r="J125" s="18">
        <v>0.81498000000000004</v>
      </c>
      <c r="K125" s="19">
        <v>4.2</v>
      </c>
      <c r="L125" s="18">
        <v>1.7</v>
      </c>
      <c r="M125" s="18">
        <v>5.6166999999999998</v>
      </c>
      <c r="N125" s="19">
        <v>60.7</v>
      </c>
      <c r="O125" s="18">
        <v>1.9</v>
      </c>
      <c r="P125" s="18">
        <v>0</v>
      </c>
      <c r="Q125" s="19">
        <v>2060</v>
      </c>
      <c r="R125" s="18">
        <v>34</v>
      </c>
      <c r="S125" s="18">
        <v>7.0025000000000004</v>
      </c>
      <c r="T125" s="19">
        <v>1369</v>
      </c>
      <c r="U125" s="18">
        <v>22</v>
      </c>
      <c r="V125" s="18">
        <v>6.4025999999999996</v>
      </c>
      <c r="W125" s="19">
        <v>660</v>
      </c>
      <c r="X125" s="18">
        <v>15</v>
      </c>
      <c r="Y125" s="18">
        <v>7.9358000000000004</v>
      </c>
      <c r="Z125" s="19">
        <v>235.1</v>
      </c>
      <c r="AA125" s="18">
        <v>3.7</v>
      </c>
      <c r="AB125" s="18">
        <v>0.22869</v>
      </c>
      <c r="AC125" s="19">
        <v>1381</v>
      </c>
      <c r="AD125" s="18">
        <v>13</v>
      </c>
      <c r="AE125" s="18">
        <v>6.8830999999999998</v>
      </c>
    </row>
    <row r="126" spans="1:31" s="17" customFormat="1" ht="12.75" x14ac:dyDescent="0.25">
      <c r="A126" s="21" t="s">
        <v>230</v>
      </c>
      <c r="B126" s="21" t="s">
        <v>198</v>
      </c>
      <c r="C126" s="21" t="s">
        <v>229</v>
      </c>
      <c r="D126" s="21" t="s">
        <v>231</v>
      </c>
      <c r="E126" s="21" t="s">
        <v>124</v>
      </c>
      <c r="F126" s="20">
        <v>0.4696762600013531</v>
      </c>
      <c r="G126" s="19"/>
      <c r="H126" s="19">
        <v>1212</v>
      </c>
      <c r="I126" s="18">
        <v>12</v>
      </c>
      <c r="J126" s="18">
        <v>1.1904999999999999</v>
      </c>
      <c r="K126" s="19">
        <v>5.3</v>
      </c>
      <c r="L126" s="18">
        <v>1.9</v>
      </c>
      <c r="M126" s="18">
        <v>5.4157999999999999</v>
      </c>
      <c r="N126" s="19">
        <v>59.3</v>
      </c>
      <c r="O126" s="18">
        <v>1.7</v>
      </c>
      <c r="P126" s="18">
        <v>0</v>
      </c>
      <c r="Q126" s="19">
        <v>2055</v>
      </c>
      <c r="R126" s="18">
        <v>42</v>
      </c>
      <c r="S126" s="18">
        <v>12.488</v>
      </c>
      <c r="T126" s="19">
        <v>1465</v>
      </c>
      <c r="U126" s="18">
        <v>22</v>
      </c>
      <c r="V126" s="18">
        <v>7.3745000000000003</v>
      </c>
      <c r="W126" s="19">
        <v>655</v>
      </c>
      <c r="X126" s="18">
        <v>16</v>
      </c>
      <c r="Y126" s="18">
        <v>7.2622999999999998</v>
      </c>
      <c r="Z126" s="19">
        <v>225.3</v>
      </c>
      <c r="AA126" s="18">
        <v>3.5</v>
      </c>
      <c r="AB126" s="18">
        <v>0.54896999999999996</v>
      </c>
      <c r="AC126" s="19">
        <v>1255</v>
      </c>
      <c r="AD126" s="18">
        <v>13</v>
      </c>
      <c r="AE126" s="18">
        <v>7.0236000000000001</v>
      </c>
    </row>
    <row r="127" spans="1:31" s="17" customFormat="1" ht="12.75" x14ac:dyDescent="0.25">
      <c r="A127" s="21" t="s">
        <v>230</v>
      </c>
      <c r="B127" s="21" t="s">
        <v>198</v>
      </c>
      <c r="C127" s="21" t="s">
        <v>229</v>
      </c>
      <c r="D127" s="21" t="s">
        <v>228</v>
      </c>
      <c r="E127" s="21" t="s">
        <v>124</v>
      </c>
      <c r="F127" s="20">
        <v>0.47331829639992812</v>
      </c>
      <c r="G127" s="19"/>
      <c r="H127" s="19">
        <v>1274</v>
      </c>
      <c r="I127" s="18">
        <v>15</v>
      </c>
      <c r="J127" s="18">
        <v>0.82633000000000001</v>
      </c>
      <c r="K127" s="19">
        <v>1.7</v>
      </c>
      <c r="L127" s="18">
        <v>1.6</v>
      </c>
      <c r="M127" s="18">
        <v>5.6992000000000003</v>
      </c>
      <c r="N127" s="19">
        <v>63.6</v>
      </c>
      <c r="O127" s="18">
        <v>2.1</v>
      </c>
      <c r="P127" s="18">
        <v>0.18895999999999999</v>
      </c>
      <c r="Q127" s="19">
        <v>2251</v>
      </c>
      <c r="R127" s="18">
        <v>43</v>
      </c>
      <c r="S127" s="18">
        <v>9.8262999999999998</v>
      </c>
      <c r="T127" s="19">
        <v>1593</v>
      </c>
      <c r="U127" s="18">
        <v>26</v>
      </c>
      <c r="V127" s="18">
        <v>7.2626999999999997</v>
      </c>
      <c r="W127" s="19">
        <v>645</v>
      </c>
      <c r="X127" s="18">
        <v>18</v>
      </c>
      <c r="Y127" s="18">
        <v>7.3013000000000003</v>
      </c>
      <c r="Z127" s="19">
        <v>225.9</v>
      </c>
      <c r="AA127" s="18">
        <v>3.6</v>
      </c>
      <c r="AB127" s="18">
        <v>0.51356000000000002</v>
      </c>
      <c r="AC127" s="19">
        <v>1333</v>
      </c>
      <c r="AD127" s="18">
        <v>12</v>
      </c>
      <c r="AE127" s="18">
        <v>7.9431000000000003</v>
      </c>
    </row>
    <row r="128" spans="1:31" s="17" customFormat="1" ht="12.75" x14ac:dyDescent="0.25">
      <c r="A128" s="21" t="s">
        <v>211</v>
      </c>
      <c r="B128" s="21" t="s">
        <v>198</v>
      </c>
      <c r="C128" s="21" t="s">
        <v>210</v>
      </c>
      <c r="D128" s="21" t="s">
        <v>227</v>
      </c>
      <c r="E128" s="21" t="s">
        <v>124</v>
      </c>
      <c r="F128" s="20">
        <v>0.50886188099232776</v>
      </c>
      <c r="G128" s="19"/>
      <c r="H128" s="19">
        <v>1188</v>
      </c>
      <c r="I128" s="18">
        <v>13</v>
      </c>
      <c r="J128" s="18">
        <v>1.0377000000000001</v>
      </c>
      <c r="K128" s="19">
        <v>1.5</v>
      </c>
      <c r="L128" s="18">
        <v>1.7</v>
      </c>
      <c r="M128" s="18">
        <v>4.2256</v>
      </c>
      <c r="N128" s="19">
        <v>58.2</v>
      </c>
      <c r="O128" s="18">
        <v>1.7</v>
      </c>
      <c r="P128" s="18">
        <v>0</v>
      </c>
      <c r="Q128" s="19">
        <v>1644</v>
      </c>
      <c r="R128" s="18">
        <v>36</v>
      </c>
      <c r="S128" s="18">
        <v>12.282</v>
      </c>
      <c r="T128" s="19">
        <v>1714</v>
      </c>
      <c r="U128" s="18">
        <v>26</v>
      </c>
      <c r="V128" s="18">
        <v>4.3196000000000003</v>
      </c>
      <c r="W128" s="19">
        <v>659</v>
      </c>
      <c r="X128" s="18">
        <v>21</v>
      </c>
      <c r="Y128" s="18">
        <v>8.3820999999999994</v>
      </c>
      <c r="Z128" s="19">
        <v>211.7</v>
      </c>
      <c r="AA128" s="18">
        <v>3.6</v>
      </c>
      <c r="AB128" s="18">
        <v>0.53354999999999997</v>
      </c>
      <c r="AC128" s="19">
        <v>1171</v>
      </c>
      <c r="AD128" s="18">
        <v>13</v>
      </c>
      <c r="AE128" s="18">
        <v>6.8674999999999997</v>
      </c>
    </row>
    <row r="129" spans="1:31" s="17" customFormat="1" ht="12.75" x14ac:dyDescent="0.25">
      <c r="A129" s="21" t="s">
        <v>211</v>
      </c>
      <c r="B129" s="21" t="s">
        <v>198</v>
      </c>
      <c r="C129" s="21" t="s">
        <v>210</v>
      </c>
      <c r="D129" s="21" t="s">
        <v>226</v>
      </c>
      <c r="E129" s="21" t="s">
        <v>124</v>
      </c>
      <c r="F129" s="20">
        <v>0.51172293902977528</v>
      </c>
      <c r="G129" s="19"/>
      <c r="H129" s="19">
        <v>1175</v>
      </c>
      <c r="I129" s="18">
        <v>11</v>
      </c>
      <c r="J129" s="18">
        <v>1.0949</v>
      </c>
      <c r="K129" s="19">
        <v>3.7</v>
      </c>
      <c r="L129" s="18">
        <v>1.7</v>
      </c>
      <c r="M129" s="18">
        <v>3.9356</v>
      </c>
      <c r="N129" s="19">
        <v>59.3</v>
      </c>
      <c r="O129" s="18">
        <v>1.7</v>
      </c>
      <c r="P129" s="18">
        <v>0.18862999999999999</v>
      </c>
      <c r="Q129" s="19">
        <v>1687</v>
      </c>
      <c r="R129" s="18">
        <v>39</v>
      </c>
      <c r="S129" s="18">
        <v>9.0008999999999997</v>
      </c>
      <c r="T129" s="19">
        <v>1728</v>
      </c>
      <c r="U129" s="18">
        <v>25</v>
      </c>
      <c r="V129" s="18">
        <v>7.3017000000000003</v>
      </c>
      <c r="W129" s="19">
        <v>638</v>
      </c>
      <c r="X129" s="18">
        <v>18</v>
      </c>
      <c r="Y129" s="18">
        <v>6.5529999999999999</v>
      </c>
      <c r="Z129" s="19">
        <v>210.8</v>
      </c>
      <c r="AA129" s="18">
        <v>3.5</v>
      </c>
      <c r="AB129" s="18">
        <v>0.41676000000000002</v>
      </c>
      <c r="AC129" s="19">
        <v>1192</v>
      </c>
      <c r="AD129" s="18">
        <v>11</v>
      </c>
      <c r="AE129" s="18">
        <v>9.2858000000000001</v>
      </c>
    </row>
    <row r="130" spans="1:31" s="17" customFormat="1" ht="12.75" x14ac:dyDescent="0.25">
      <c r="A130" s="21" t="s">
        <v>211</v>
      </c>
      <c r="B130" s="21" t="s">
        <v>198</v>
      </c>
      <c r="C130" s="21" t="s">
        <v>210</v>
      </c>
      <c r="D130" s="21" t="s">
        <v>225</v>
      </c>
      <c r="E130" s="21" t="s">
        <v>124</v>
      </c>
      <c r="F130" s="20">
        <v>0.50812898011128504</v>
      </c>
      <c r="G130" s="19"/>
      <c r="H130" s="19">
        <v>1167</v>
      </c>
      <c r="I130" s="18">
        <v>15</v>
      </c>
      <c r="J130" s="18">
        <v>0.97204000000000002</v>
      </c>
      <c r="K130" s="19">
        <v>1.8</v>
      </c>
      <c r="L130" s="18">
        <v>1.6</v>
      </c>
      <c r="M130" s="18">
        <v>4.5027999999999997</v>
      </c>
      <c r="N130" s="19">
        <v>55.2</v>
      </c>
      <c r="O130" s="18">
        <v>1.8</v>
      </c>
      <c r="P130" s="18">
        <v>0.30626999999999999</v>
      </c>
      <c r="Q130" s="19">
        <v>1601</v>
      </c>
      <c r="R130" s="18">
        <v>35</v>
      </c>
      <c r="S130" s="18">
        <v>11.593999999999999</v>
      </c>
      <c r="T130" s="19">
        <v>1662</v>
      </c>
      <c r="U130" s="18">
        <v>25</v>
      </c>
      <c r="V130" s="18">
        <v>6.1329000000000002</v>
      </c>
      <c r="W130" s="19">
        <v>614</v>
      </c>
      <c r="X130" s="18">
        <v>16</v>
      </c>
      <c r="Y130" s="18">
        <v>6.8785999999999996</v>
      </c>
      <c r="Z130" s="19">
        <v>208.9</v>
      </c>
      <c r="AA130" s="18">
        <v>3.4</v>
      </c>
      <c r="AB130" s="18">
        <v>0.35675000000000001</v>
      </c>
      <c r="AC130" s="19">
        <v>1185</v>
      </c>
      <c r="AD130" s="18">
        <v>12</v>
      </c>
      <c r="AE130" s="18">
        <v>5.7305000000000001</v>
      </c>
    </row>
    <row r="131" spans="1:31" s="17" customFormat="1" ht="12.75" x14ac:dyDescent="0.25">
      <c r="A131" s="21" t="s">
        <v>211</v>
      </c>
      <c r="B131" s="21" t="s">
        <v>198</v>
      </c>
      <c r="C131" s="21" t="s">
        <v>210</v>
      </c>
      <c r="D131" s="21" t="s">
        <v>224</v>
      </c>
      <c r="E131" s="21" t="s">
        <v>124</v>
      </c>
      <c r="F131" s="20">
        <v>0.51051643481413267</v>
      </c>
      <c r="G131" s="19"/>
      <c r="H131" s="19">
        <v>1200</v>
      </c>
      <c r="I131" s="18">
        <v>13</v>
      </c>
      <c r="J131" s="18">
        <v>0.96218000000000004</v>
      </c>
      <c r="K131" s="19">
        <v>2.1</v>
      </c>
      <c r="L131" s="18">
        <v>1.6</v>
      </c>
      <c r="M131" s="18">
        <v>5.7571000000000003</v>
      </c>
      <c r="N131" s="19">
        <v>59.1</v>
      </c>
      <c r="O131" s="18">
        <v>2</v>
      </c>
      <c r="P131" s="18">
        <v>0.19120999999999999</v>
      </c>
      <c r="Q131" s="19">
        <v>1680</v>
      </c>
      <c r="R131" s="18">
        <v>33</v>
      </c>
      <c r="S131" s="18">
        <v>12.69</v>
      </c>
      <c r="T131" s="19">
        <v>1712</v>
      </c>
      <c r="U131" s="18">
        <v>24</v>
      </c>
      <c r="V131" s="18">
        <v>7.3544999999999998</v>
      </c>
      <c r="W131" s="19">
        <v>629</v>
      </c>
      <c r="X131" s="18">
        <v>18</v>
      </c>
      <c r="Y131" s="18">
        <v>5.7370999999999999</v>
      </c>
      <c r="Z131" s="19">
        <v>215.9</v>
      </c>
      <c r="AA131" s="18">
        <v>3.7</v>
      </c>
      <c r="AB131" s="18">
        <v>0.16789000000000001</v>
      </c>
      <c r="AC131" s="19">
        <v>1186</v>
      </c>
      <c r="AD131" s="18">
        <v>12</v>
      </c>
      <c r="AE131" s="18">
        <v>6.1776</v>
      </c>
    </row>
    <row r="132" spans="1:31" s="17" customFormat="1" ht="12.75" x14ac:dyDescent="0.25">
      <c r="A132" s="21" t="s">
        <v>211</v>
      </c>
      <c r="B132" s="21" t="s">
        <v>198</v>
      </c>
      <c r="C132" s="21" t="s">
        <v>210</v>
      </c>
      <c r="D132" s="21" t="s">
        <v>223</v>
      </c>
      <c r="E132" s="21" t="s">
        <v>124</v>
      </c>
      <c r="F132" s="20">
        <v>0.5073957299124614</v>
      </c>
      <c r="G132" s="19"/>
      <c r="H132" s="19">
        <v>1166</v>
      </c>
      <c r="I132" s="18">
        <v>12</v>
      </c>
      <c r="J132" s="18">
        <v>0.87339</v>
      </c>
      <c r="K132" s="19">
        <v>3.4</v>
      </c>
      <c r="L132" s="18">
        <v>1.5</v>
      </c>
      <c r="M132" s="18">
        <v>4.1146000000000003</v>
      </c>
      <c r="N132" s="19">
        <v>56.2</v>
      </c>
      <c r="O132" s="18">
        <v>1.7</v>
      </c>
      <c r="P132" s="18">
        <v>0</v>
      </c>
      <c r="Q132" s="19">
        <v>1605</v>
      </c>
      <c r="R132" s="18">
        <v>38</v>
      </c>
      <c r="S132" s="18">
        <v>13.791</v>
      </c>
      <c r="T132" s="19">
        <v>1642</v>
      </c>
      <c r="U132" s="18">
        <v>24</v>
      </c>
      <c r="V132" s="18">
        <v>7.8684000000000003</v>
      </c>
      <c r="W132" s="19">
        <v>613</v>
      </c>
      <c r="X132" s="18">
        <v>16</v>
      </c>
      <c r="Y132" s="18">
        <v>7.6631999999999998</v>
      </c>
      <c r="Z132" s="19">
        <v>211.4</v>
      </c>
      <c r="AA132" s="18">
        <v>3.2</v>
      </c>
      <c r="AB132" s="18">
        <v>0.30818000000000001</v>
      </c>
      <c r="AC132" s="19">
        <v>1208</v>
      </c>
      <c r="AD132" s="18">
        <v>11</v>
      </c>
      <c r="AE132" s="18">
        <v>6.3949999999999996</v>
      </c>
    </row>
    <row r="133" spans="1:31" s="17" customFormat="1" ht="12.75" x14ac:dyDescent="0.25">
      <c r="A133" s="21" t="s">
        <v>211</v>
      </c>
      <c r="B133" s="21" t="s">
        <v>198</v>
      </c>
      <c r="C133" s="21" t="s">
        <v>210</v>
      </c>
      <c r="D133" s="21" t="s">
        <v>222</v>
      </c>
      <c r="E133" s="21" t="s">
        <v>124</v>
      </c>
      <c r="F133" s="20">
        <v>0.50681166710516279</v>
      </c>
      <c r="G133" s="19"/>
      <c r="H133" s="19">
        <v>1209</v>
      </c>
      <c r="I133" s="18">
        <v>14</v>
      </c>
      <c r="J133" s="18">
        <v>0.71660000000000001</v>
      </c>
      <c r="K133" s="19">
        <v>2.4</v>
      </c>
      <c r="L133" s="18">
        <v>1.3</v>
      </c>
      <c r="M133" s="18">
        <v>4.7824999999999998</v>
      </c>
      <c r="N133" s="19">
        <v>60</v>
      </c>
      <c r="O133" s="18">
        <v>1.9</v>
      </c>
      <c r="P133" s="18">
        <v>0</v>
      </c>
      <c r="Q133" s="19">
        <v>1732</v>
      </c>
      <c r="R133" s="18">
        <v>39</v>
      </c>
      <c r="S133" s="18">
        <v>6.5545</v>
      </c>
      <c r="T133" s="19">
        <v>1700</v>
      </c>
      <c r="U133" s="18">
        <v>23</v>
      </c>
      <c r="V133" s="18">
        <v>7.4984999999999999</v>
      </c>
      <c r="W133" s="19">
        <v>624</v>
      </c>
      <c r="X133" s="18">
        <v>18</v>
      </c>
      <c r="Y133" s="18">
        <v>9.6524000000000001</v>
      </c>
      <c r="Z133" s="19">
        <v>210.9</v>
      </c>
      <c r="AA133" s="18">
        <v>3.5</v>
      </c>
      <c r="AB133" s="18">
        <v>0.23033999999999999</v>
      </c>
      <c r="AC133" s="19">
        <v>1234</v>
      </c>
      <c r="AD133" s="18">
        <v>11</v>
      </c>
      <c r="AE133" s="18">
        <v>7.1462000000000003</v>
      </c>
    </row>
    <row r="134" spans="1:31" s="17" customFormat="1" ht="12.75" x14ac:dyDescent="0.25">
      <c r="A134" s="21" t="s">
        <v>211</v>
      </c>
      <c r="B134" s="21" t="s">
        <v>198</v>
      </c>
      <c r="C134" s="21" t="s">
        <v>210</v>
      </c>
      <c r="D134" s="21" t="s">
        <v>221</v>
      </c>
      <c r="E134" s="21" t="s">
        <v>124</v>
      </c>
      <c r="F134" s="20">
        <v>0.50955569175331705</v>
      </c>
      <c r="G134" s="19"/>
      <c r="H134" s="19">
        <v>1175</v>
      </c>
      <c r="I134" s="18">
        <v>13</v>
      </c>
      <c r="J134" s="18">
        <v>0.81525999999999998</v>
      </c>
      <c r="K134" s="19">
        <v>2.9</v>
      </c>
      <c r="L134" s="18">
        <v>1.5</v>
      </c>
      <c r="M134" s="18">
        <v>6.6689999999999996</v>
      </c>
      <c r="N134" s="19">
        <v>56</v>
      </c>
      <c r="O134" s="18">
        <v>1.9</v>
      </c>
      <c r="P134" s="18">
        <v>0</v>
      </c>
      <c r="Q134" s="19">
        <v>1623</v>
      </c>
      <c r="R134" s="18">
        <v>36</v>
      </c>
      <c r="S134" s="18">
        <v>10.541</v>
      </c>
      <c r="T134" s="19">
        <v>1631</v>
      </c>
      <c r="U134" s="18">
        <v>24</v>
      </c>
      <c r="V134" s="18">
        <v>6.1535000000000002</v>
      </c>
      <c r="W134" s="19">
        <v>641</v>
      </c>
      <c r="X134" s="18">
        <v>17</v>
      </c>
      <c r="Y134" s="18">
        <v>7.8174000000000001</v>
      </c>
      <c r="Z134" s="19">
        <v>213.8</v>
      </c>
      <c r="AA134" s="18">
        <v>3.8</v>
      </c>
      <c r="AB134" s="18">
        <v>0.38428000000000001</v>
      </c>
      <c r="AC134" s="19">
        <v>1201</v>
      </c>
      <c r="AD134" s="18">
        <v>12</v>
      </c>
      <c r="AE134" s="18">
        <v>7.1955999999999998</v>
      </c>
    </row>
    <row r="135" spans="1:31" s="17" customFormat="1" ht="12.75" x14ac:dyDescent="0.25">
      <c r="A135" s="21" t="s">
        <v>211</v>
      </c>
      <c r="B135" s="21" t="s">
        <v>198</v>
      </c>
      <c r="C135" s="21" t="s">
        <v>210</v>
      </c>
      <c r="D135" s="21" t="s">
        <v>220</v>
      </c>
      <c r="E135" s="21" t="s">
        <v>124</v>
      </c>
      <c r="F135" s="20">
        <v>0.5043205965846338</v>
      </c>
      <c r="G135" s="19"/>
      <c r="H135" s="19">
        <v>1215</v>
      </c>
      <c r="I135" s="18">
        <v>12</v>
      </c>
      <c r="J135" s="18">
        <v>0.66322000000000003</v>
      </c>
      <c r="K135" s="19">
        <v>2.4</v>
      </c>
      <c r="L135" s="18">
        <v>1.5</v>
      </c>
      <c r="M135" s="18">
        <v>4.3982999999999999</v>
      </c>
      <c r="N135" s="19">
        <v>55.1</v>
      </c>
      <c r="O135" s="18">
        <v>1.6</v>
      </c>
      <c r="P135" s="18">
        <v>0.18523000000000001</v>
      </c>
      <c r="Q135" s="19">
        <v>1735</v>
      </c>
      <c r="R135" s="18">
        <v>38</v>
      </c>
      <c r="S135" s="18">
        <v>6.1631999999999998</v>
      </c>
      <c r="T135" s="19">
        <v>1576</v>
      </c>
      <c r="U135" s="18">
        <v>22</v>
      </c>
      <c r="V135" s="18">
        <v>7.3369999999999997</v>
      </c>
      <c r="W135" s="19">
        <v>623</v>
      </c>
      <c r="X135" s="18">
        <v>17</v>
      </c>
      <c r="Y135" s="18">
        <v>5.7152000000000003</v>
      </c>
      <c r="Z135" s="19">
        <v>209.4</v>
      </c>
      <c r="AA135" s="18">
        <v>3.3</v>
      </c>
      <c r="AB135" s="18">
        <v>0.44613000000000003</v>
      </c>
      <c r="AC135" s="19">
        <v>1212</v>
      </c>
      <c r="AD135" s="18">
        <v>13</v>
      </c>
      <c r="AE135" s="18">
        <v>5.8851000000000004</v>
      </c>
    </row>
    <row r="136" spans="1:31" s="17" customFormat="1" ht="12.75" x14ac:dyDescent="0.25">
      <c r="A136" s="21" t="s">
        <v>211</v>
      </c>
      <c r="B136" s="21" t="s">
        <v>198</v>
      </c>
      <c r="C136" s="21" t="s">
        <v>210</v>
      </c>
      <c r="D136" s="21" t="s">
        <v>219</v>
      </c>
      <c r="E136" s="21" t="s">
        <v>124</v>
      </c>
      <c r="F136" s="20">
        <v>0.50788722753064008</v>
      </c>
      <c r="G136" s="19"/>
      <c r="H136" s="19">
        <v>1172</v>
      </c>
      <c r="I136" s="18">
        <v>13</v>
      </c>
      <c r="J136" s="18">
        <v>0.66</v>
      </c>
      <c r="K136" s="19">
        <v>3.1</v>
      </c>
      <c r="L136" s="18">
        <v>1.4</v>
      </c>
      <c r="M136" s="18">
        <v>5.4726999999999997</v>
      </c>
      <c r="N136" s="19">
        <v>54.9</v>
      </c>
      <c r="O136" s="18">
        <v>1.7</v>
      </c>
      <c r="P136" s="18">
        <v>0.18429000000000001</v>
      </c>
      <c r="Q136" s="19">
        <v>1628</v>
      </c>
      <c r="R136" s="18">
        <v>33</v>
      </c>
      <c r="S136" s="18">
        <v>8.5121000000000002</v>
      </c>
      <c r="T136" s="19">
        <v>1155</v>
      </c>
      <c r="U136" s="18">
        <v>19</v>
      </c>
      <c r="V136" s="18">
        <v>9.0810999999999993</v>
      </c>
      <c r="W136" s="19">
        <v>643</v>
      </c>
      <c r="X136" s="18">
        <v>16</v>
      </c>
      <c r="Y136" s="18">
        <v>6.7558999999999996</v>
      </c>
      <c r="Z136" s="19">
        <v>245.5</v>
      </c>
      <c r="AA136" s="18">
        <v>4.7</v>
      </c>
      <c r="AB136" s="18">
        <v>0.30528</v>
      </c>
      <c r="AC136" s="19">
        <v>1344</v>
      </c>
      <c r="AD136" s="18">
        <v>16</v>
      </c>
      <c r="AE136" s="18">
        <v>4.2857000000000003</v>
      </c>
    </row>
    <row r="137" spans="1:31" s="17" customFormat="1" ht="12.75" x14ac:dyDescent="0.25">
      <c r="A137" s="21" t="s">
        <v>211</v>
      </c>
      <c r="B137" s="21" t="s">
        <v>198</v>
      </c>
      <c r="C137" s="21" t="s">
        <v>210</v>
      </c>
      <c r="D137" s="21" t="s">
        <v>218</v>
      </c>
      <c r="E137" s="21" t="s">
        <v>124</v>
      </c>
      <c r="F137" s="20">
        <v>0.50867752461994786</v>
      </c>
      <c r="G137" s="19"/>
      <c r="H137" s="19">
        <v>1190</v>
      </c>
      <c r="I137" s="18">
        <v>14</v>
      </c>
      <c r="J137" s="18">
        <v>1.2031000000000001</v>
      </c>
      <c r="K137" s="19">
        <v>3.3</v>
      </c>
      <c r="L137" s="18">
        <v>1.6</v>
      </c>
      <c r="M137" s="18">
        <v>4.8663999999999996</v>
      </c>
      <c r="N137" s="19">
        <v>55.7</v>
      </c>
      <c r="O137" s="18">
        <v>1.9</v>
      </c>
      <c r="P137" s="18">
        <v>0.18559999999999999</v>
      </c>
      <c r="Q137" s="19">
        <v>1714</v>
      </c>
      <c r="R137" s="18">
        <v>32</v>
      </c>
      <c r="S137" s="18">
        <v>8.5762</v>
      </c>
      <c r="T137" s="19">
        <v>1243</v>
      </c>
      <c r="U137" s="18">
        <v>23</v>
      </c>
      <c r="V137" s="18">
        <v>7.1829000000000001</v>
      </c>
      <c r="W137" s="19">
        <v>616</v>
      </c>
      <c r="X137" s="18">
        <v>17</v>
      </c>
      <c r="Y137" s="18">
        <v>6.0781000000000001</v>
      </c>
      <c r="Z137" s="19">
        <v>238.6</v>
      </c>
      <c r="AA137" s="18">
        <v>4.0999999999999996</v>
      </c>
      <c r="AB137" s="18">
        <v>0.32612999999999998</v>
      </c>
      <c r="AC137" s="19">
        <v>1345</v>
      </c>
      <c r="AD137" s="18">
        <v>13</v>
      </c>
      <c r="AE137" s="18">
        <v>7.6698000000000004</v>
      </c>
    </row>
    <row r="138" spans="1:31" s="17" customFormat="1" ht="12.75" x14ac:dyDescent="0.25">
      <c r="A138" s="21" t="s">
        <v>211</v>
      </c>
      <c r="B138" s="21" t="s">
        <v>198</v>
      </c>
      <c r="C138" s="21" t="s">
        <v>210</v>
      </c>
      <c r="D138" s="21" t="s">
        <v>217</v>
      </c>
      <c r="E138" s="21" t="s">
        <v>124</v>
      </c>
      <c r="F138" s="20">
        <v>0.50930590887543559</v>
      </c>
      <c r="G138" s="19"/>
      <c r="H138" s="19">
        <v>1150</v>
      </c>
      <c r="I138" s="18">
        <v>12</v>
      </c>
      <c r="J138" s="18">
        <v>0.83484999999999998</v>
      </c>
      <c r="K138" s="19">
        <v>1.5</v>
      </c>
      <c r="L138" s="18">
        <v>1.7</v>
      </c>
      <c r="M138" s="18">
        <v>5.5027999999999997</v>
      </c>
      <c r="N138" s="19">
        <v>57.2</v>
      </c>
      <c r="O138" s="18">
        <v>1.8</v>
      </c>
      <c r="P138" s="18">
        <v>0.19843</v>
      </c>
      <c r="Q138" s="19">
        <v>1399</v>
      </c>
      <c r="R138" s="18">
        <v>32</v>
      </c>
      <c r="S138" s="18">
        <v>11.861000000000001</v>
      </c>
      <c r="T138" s="19">
        <v>1303</v>
      </c>
      <c r="U138" s="18">
        <v>20</v>
      </c>
      <c r="V138" s="18">
        <v>7.1840000000000002</v>
      </c>
      <c r="W138" s="19">
        <v>643</v>
      </c>
      <c r="X138" s="18">
        <v>14</v>
      </c>
      <c r="Y138" s="18">
        <v>8.6243999999999996</v>
      </c>
      <c r="Z138" s="19">
        <v>232.8</v>
      </c>
      <c r="AA138" s="18">
        <v>4</v>
      </c>
      <c r="AB138" s="18">
        <v>0.68454999999999999</v>
      </c>
      <c r="AC138" s="19">
        <v>1294</v>
      </c>
      <c r="AD138" s="18">
        <v>14</v>
      </c>
      <c r="AE138" s="18">
        <v>7.8193000000000001</v>
      </c>
    </row>
    <row r="139" spans="1:31" s="17" customFormat="1" ht="12.75" x14ac:dyDescent="0.25">
      <c r="A139" s="21" t="s">
        <v>211</v>
      </c>
      <c r="B139" s="21" t="s">
        <v>198</v>
      </c>
      <c r="C139" s="21" t="s">
        <v>210</v>
      </c>
      <c r="D139" s="21" t="s">
        <v>216</v>
      </c>
      <c r="E139" s="21" t="s">
        <v>124</v>
      </c>
      <c r="F139" s="20">
        <v>0.50961625351511164</v>
      </c>
      <c r="G139" s="19"/>
      <c r="H139" s="19">
        <v>1198</v>
      </c>
      <c r="I139" s="18">
        <v>14</v>
      </c>
      <c r="J139" s="18">
        <v>0.85506000000000004</v>
      </c>
      <c r="K139" s="19">
        <v>1.5</v>
      </c>
      <c r="L139" s="18">
        <v>1.6</v>
      </c>
      <c r="M139" s="18">
        <v>4.6463999999999999</v>
      </c>
      <c r="N139" s="19">
        <v>55.6</v>
      </c>
      <c r="O139" s="18">
        <v>1.8</v>
      </c>
      <c r="P139" s="18">
        <v>0.19070999999999999</v>
      </c>
      <c r="Q139" s="19">
        <v>1669</v>
      </c>
      <c r="R139" s="18">
        <v>39</v>
      </c>
      <c r="S139" s="18">
        <v>11.343999999999999</v>
      </c>
      <c r="T139" s="19">
        <v>1307</v>
      </c>
      <c r="U139" s="18">
        <v>23</v>
      </c>
      <c r="V139" s="18">
        <v>6.5983000000000001</v>
      </c>
      <c r="W139" s="19">
        <v>652</v>
      </c>
      <c r="X139" s="18">
        <v>17</v>
      </c>
      <c r="Y139" s="18">
        <v>6.8722000000000003</v>
      </c>
      <c r="Z139" s="19">
        <v>232.2</v>
      </c>
      <c r="AA139" s="18">
        <v>3.6</v>
      </c>
      <c r="AB139" s="18">
        <v>0.39115</v>
      </c>
      <c r="AC139" s="19">
        <v>1274</v>
      </c>
      <c r="AD139" s="18">
        <v>13</v>
      </c>
      <c r="AE139" s="18">
        <v>7.8392999999999997</v>
      </c>
    </row>
    <row r="140" spans="1:31" s="17" customFormat="1" ht="12.75" x14ac:dyDescent="0.25">
      <c r="A140" s="21" t="s">
        <v>211</v>
      </c>
      <c r="B140" s="21" t="s">
        <v>198</v>
      </c>
      <c r="C140" s="21" t="s">
        <v>210</v>
      </c>
      <c r="D140" s="21" t="s">
        <v>215</v>
      </c>
      <c r="E140" s="21" t="s">
        <v>124</v>
      </c>
      <c r="F140" s="20">
        <v>0.51059021752102951</v>
      </c>
      <c r="G140" s="19"/>
      <c r="H140" s="19">
        <v>1203</v>
      </c>
      <c r="I140" s="18">
        <v>13</v>
      </c>
      <c r="J140" s="18">
        <v>0.86021999999999998</v>
      </c>
      <c r="K140" s="19">
        <v>2.9</v>
      </c>
      <c r="L140" s="18">
        <v>1.5</v>
      </c>
      <c r="M140" s="18">
        <v>4.2872000000000003</v>
      </c>
      <c r="N140" s="19">
        <v>55</v>
      </c>
      <c r="O140" s="18">
        <v>2</v>
      </c>
      <c r="P140" s="18">
        <v>0</v>
      </c>
      <c r="Q140" s="19">
        <v>1728</v>
      </c>
      <c r="R140" s="18">
        <v>36</v>
      </c>
      <c r="S140" s="18">
        <v>11.476000000000001</v>
      </c>
      <c r="T140" s="19">
        <v>1206</v>
      </c>
      <c r="U140" s="18">
        <v>17</v>
      </c>
      <c r="V140" s="18">
        <v>8.0236999999999998</v>
      </c>
      <c r="W140" s="19">
        <v>612</v>
      </c>
      <c r="X140" s="18">
        <v>17</v>
      </c>
      <c r="Y140" s="18">
        <v>7.2457000000000003</v>
      </c>
      <c r="Z140" s="19">
        <v>243.3</v>
      </c>
      <c r="AA140" s="18">
        <v>3.6</v>
      </c>
      <c r="AB140" s="18">
        <v>0.34803000000000001</v>
      </c>
      <c r="AC140" s="19">
        <v>1376</v>
      </c>
      <c r="AD140" s="18">
        <v>14</v>
      </c>
      <c r="AE140" s="18">
        <v>7.4187000000000003</v>
      </c>
    </row>
    <row r="141" spans="1:31" s="17" customFormat="1" ht="12.75" x14ac:dyDescent="0.25">
      <c r="A141" s="21" t="s">
        <v>211</v>
      </c>
      <c r="B141" s="21" t="s">
        <v>198</v>
      </c>
      <c r="C141" s="21" t="s">
        <v>210</v>
      </c>
      <c r="D141" s="21" t="s">
        <v>214</v>
      </c>
      <c r="E141" s="21" t="s">
        <v>124</v>
      </c>
      <c r="F141" s="20">
        <v>0.50629216047486469</v>
      </c>
      <c r="G141" s="19"/>
      <c r="H141" s="19">
        <v>1171</v>
      </c>
      <c r="I141" s="18">
        <v>14</v>
      </c>
      <c r="J141" s="18">
        <v>0.75292999999999999</v>
      </c>
      <c r="K141" s="19">
        <v>3.7</v>
      </c>
      <c r="L141" s="18">
        <v>1.8</v>
      </c>
      <c r="M141" s="18">
        <v>5.8018000000000001</v>
      </c>
      <c r="N141" s="19">
        <v>58.3</v>
      </c>
      <c r="O141" s="18">
        <v>2</v>
      </c>
      <c r="P141" s="18">
        <v>0.19647999999999999</v>
      </c>
      <c r="Q141" s="19">
        <v>1628</v>
      </c>
      <c r="R141" s="18">
        <v>38</v>
      </c>
      <c r="S141" s="18">
        <v>12.378</v>
      </c>
      <c r="T141" s="19">
        <v>1274</v>
      </c>
      <c r="U141" s="18">
        <v>19</v>
      </c>
      <c r="V141" s="18">
        <v>6.9447000000000001</v>
      </c>
      <c r="W141" s="19">
        <v>628</v>
      </c>
      <c r="X141" s="18">
        <v>17</v>
      </c>
      <c r="Y141" s="18">
        <v>6.0125999999999999</v>
      </c>
      <c r="Z141" s="19">
        <v>238.9</v>
      </c>
      <c r="AA141" s="18">
        <v>3.6</v>
      </c>
      <c r="AB141" s="18">
        <v>0.32572000000000001</v>
      </c>
      <c r="AC141" s="19">
        <v>1325</v>
      </c>
      <c r="AD141" s="18">
        <v>14</v>
      </c>
      <c r="AE141" s="18">
        <v>8.2896999999999998</v>
      </c>
    </row>
    <row r="142" spans="1:31" s="17" customFormat="1" ht="12.75" x14ac:dyDescent="0.25">
      <c r="A142" s="21" t="s">
        <v>211</v>
      </c>
      <c r="B142" s="21" t="s">
        <v>198</v>
      </c>
      <c r="C142" s="21" t="s">
        <v>210</v>
      </c>
      <c r="D142" s="21" t="s">
        <v>213</v>
      </c>
      <c r="E142" s="21" t="s">
        <v>124</v>
      </c>
      <c r="F142" s="20">
        <v>0.50607003265611328</v>
      </c>
      <c r="G142" s="19"/>
      <c r="H142" s="19">
        <v>1147</v>
      </c>
      <c r="I142" s="18">
        <v>12</v>
      </c>
      <c r="J142" s="18">
        <v>1.048</v>
      </c>
      <c r="K142" s="19">
        <v>3.2</v>
      </c>
      <c r="L142" s="18">
        <v>1.7</v>
      </c>
      <c r="M142" s="18">
        <v>7.6158000000000001</v>
      </c>
      <c r="N142" s="19">
        <v>54.5</v>
      </c>
      <c r="O142" s="18">
        <v>2.1</v>
      </c>
      <c r="P142" s="18">
        <v>0</v>
      </c>
      <c r="Q142" s="19">
        <v>1584</v>
      </c>
      <c r="R142" s="18">
        <v>37</v>
      </c>
      <c r="S142" s="18">
        <v>7.0141</v>
      </c>
      <c r="T142" s="19">
        <v>1230</v>
      </c>
      <c r="U142" s="18">
        <v>18</v>
      </c>
      <c r="V142" s="18">
        <v>7.3502000000000001</v>
      </c>
      <c r="W142" s="19">
        <v>636</v>
      </c>
      <c r="X142" s="18">
        <v>15</v>
      </c>
      <c r="Y142" s="18">
        <v>9.0404</v>
      </c>
      <c r="Z142" s="19">
        <v>238</v>
      </c>
      <c r="AA142" s="18">
        <v>4.2</v>
      </c>
      <c r="AB142" s="18">
        <v>0.35320000000000001</v>
      </c>
      <c r="AC142" s="19">
        <v>1281</v>
      </c>
      <c r="AD142" s="18">
        <v>13</v>
      </c>
      <c r="AE142" s="18">
        <v>6.2925000000000004</v>
      </c>
    </row>
    <row r="143" spans="1:31" s="17" customFormat="1" ht="12.75" x14ac:dyDescent="0.25">
      <c r="A143" s="21" t="s">
        <v>211</v>
      </c>
      <c r="B143" s="21" t="s">
        <v>198</v>
      </c>
      <c r="C143" s="21" t="s">
        <v>210</v>
      </c>
      <c r="D143" s="21" t="s">
        <v>212</v>
      </c>
      <c r="E143" s="21" t="s">
        <v>124</v>
      </c>
      <c r="F143" s="20">
        <v>0.50636385170926279</v>
      </c>
      <c r="G143" s="19"/>
      <c r="H143" s="19">
        <v>1167</v>
      </c>
      <c r="I143" s="18">
        <v>13</v>
      </c>
      <c r="J143" s="18">
        <v>1.0907</v>
      </c>
      <c r="K143" s="19">
        <v>1.7</v>
      </c>
      <c r="L143" s="18">
        <v>1.6</v>
      </c>
      <c r="M143" s="18">
        <v>4.6680000000000001</v>
      </c>
      <c r="N143" s="19">
        <v>56.2</v>
      </c>
      <c r="O143" s="18">
        <v>1.8</v>
      </c>
      <c r="P143" s="18">
        <v>0</v>
      </c>
      <c r="Q143" s="19">
        <v>1633</v>
      </c>
      <c r="R143" s="18">
        <v>34</v>
      </c>
      <c r="S143" s="18">
        <v>12.755000000000001</v>
      </c>
      <c r="T143" s="19">
        <v>1275</v>
      </c>
      <c r="U143" s="18">
        <v>22</v>
      </c>
      <c r="V143" s="18">
        <v>7.7506000000000004</v>
      </c>
      <c r="W143" s="19">
        <v>626</v>
      </c>
      <c r="X143" s="18">
        <v>18</v>
      </c>
      <c r="Y143" s="18">
        <v>9.5855999999999995</v>
      </c>
      <c r="Z143" s="19">
        <v>232</v>
      </c>
      <c r="AA143" s="18">
        <v>3.8</v>
      </c>
      <c r="AB143" s="18">
        <v>0.40011000000000002</v>
      </c>
      <c r="AC143" s="19">
        <v>1285</v>
      </c>
      <c r="AD143" s="18">
        <v>13</v>
      </c>
      <c r="AE143" s="18">
        <v>5.8239000000000001</v>
      </c>
    </row>
    <row r="144" spans="1:31" s="17" customFormat="1" ht="12.75" x14ac:dyDescent="0.25">
      <c r="A144" s="21" t="s">
        <v>211</v>
      </c>
      <c r="B144" s="21" t="s">
        <v>198</v>
      </c>
      <c r="C144" s="21" t="s">
        <v>210</v>
      </c>
      <c r="D144" s="21" t="s">
        <v>209</v>
      </c>
      <c r="E144" s="21" t="s">
        <v>124</v>
      </c>
      <c r="F144" s="20">
        <v>0.50998123368297799</v>
      </c>
      <c r="G144" s="19"/>
      <c r="H144" s="19">
        <v>1194</v>
      </c>
      <c r="I144" s="18">
        <v>12</v>
      </c>
      <c r="J144" s="18">
        <v>1.0468</v>
      </c>
      <c r="K144" s="19">
        <v>2.7</v>
      </c>
      <c r="L144" s="18">
        <v>1.7</v>
      </c>
      <c r="M144" s="18">
        <v>4.9513999999999996</v>
      </c>
      <c r="N144" s="19">
        <v>55.8</v>
      </c>
      <c r="O144" s="18">
        <v>1.7</v>
      </c>
      <c r="P144" s="18">
        <v>0</v>
      </c>
      <c r="Q144" s="19">
        <v>1681</v>
      </c>
      <c r="R144" s="18">
        <v>39</v>
      </c>
      <c r="S144" s="18">
        <v>9.5664999999999996</v>
      </c>
      <c r="T144" s="19">
        <v>1318</v>
      </c>
      <c r="U144" s="18">
        <v>25</v>
      </c>
      <c r="V144" s="18">
        <v>8.4642999999999997</v>
      </c>
      <c r="W144" s="19">
        <v>610</v>
      </c>
      <c r="X144" s="18">
        <v>15</v>
      </c>
      <c r="Y144" s="18">
        <v>7.7588999999999997</v>
      </c>
      <c r="Z144" s="19">
        <v>231.2</v>
      </c>
      <c r="AA144" s="18">
        <v>4.0999999999999996</v>
      </c>
      <c r="AB144" s="18">
        <v>0.43747999999999998</v>
      </c>
      <c r="AC144" s="19">
        <v>1331</v>
      </c>
      <c r="AD144" s="18">
        <v>14</v>
      </c>
      <c r="AE144" s="18">
        <v>8.7241999999999997</v>
      </c>
    </row>
    <row r="145" spans="1:31" s="17" customFormat="1" ht="12.75" x14ac:dyDescent="0.25">
      <c r="A145" s="21" t="s">
        <v>199</v>
      </c>
      <c r="B145" s="21" t="s">
        <v>198</v>
      </c>
      <c r="C145" s="21" t="s">
        <v>197</v>
      </c>
      <c r="D145" s="21" t="s">
        <v>208</v>
      </c>
      <c r="E145" s="21" t="s">
        <v>124</v>
      </c>
      <c r="F145" s="20">
        <v>0.53123036480932295</v>
      </c>
      <c r="G145" s="19"/>
      <c r="H145" s="19">
        <v>1208</v>
      </c>
      <c r="I145" s="18">
        <v>15</v>
      </c>
      <c r="J145" s="18">
        <v>0.93728999999999996</v>
      </c>
      <c r="K145" s="19">
        <v>0.7</v>
      </c>
      <c r="L145" s="18">
        <v>1.7</v>
      </c>
      <c r="M145" s="18">
        <v>6.7819000000000003</v>
      </c>
      <c r="N145" s="19">
        <v>47.7</v>
      </c>
      <c r="O145" s="18">
        <v>1.6</v>
      </c>
      <c r="P145" s="18">
        <v>0</v>
      </c>
      <c r="Q145" s="19">
        <v>509</v>
      </c>
      <c r="R145" s="18">
        <v>24</v>
      </c>
      <c r="S145" s="18">
        <v>9.4108999999999998</v>
      </c>
      <c r="T145" s="19">
        <v>1433</v>
      </c>
      <c r="U145" s="18">
        <v>25</v>
      </c>
      <c r="V145" s="18">
        <v>7.7705000000000002</v>
      </c>
      <c r="W145" s="19">
        <v>625</v>
      </c>
      <c r="X145" s="18">
        <v>17</v>
      </c>
      <c r="Y145" s="18">
        <v>6.3422999999999998</v>
      </c>
      <c r="Z145" s="19">
        <v>199.1</v>
      </c>
      <c r="AA145" s="18">
        <v>3.3</v>
      </c>
      <c r="AB145" s="18">
        <v>0.36237999999999998</v>
      </c>
      <c r="AC145" s="19">
        <v>1363</v>
      </c>
      <c r="AD145" s="18">
        <v>16</v>
      </c>
      <c r="AE145" s="18">
        <v>7.9577</v>
      </c>
    </row>
    <row r="146" spans="1:31" s="17" customFormat="1" ht="12.75" x14ac:dyDescent="0.25">
      <c r="A146" s="21" t="s">
        <v>199</v>
      </c>
      <c r="B146" s="21" t="s">
        <v>198</v>
      </c>
      <c r="C146" s="21" t="s">
        <v>197</v>
      </c>
      <c r="D146" s="21" t="s">
        <v>207</v>
      </c>
      <c r="E146" s="21" t="s">
        <v>124</v>
      </c>
      <c r="F146" s="20">
        <v>0.53549286021403153</v>
      </c>
      <c r="G146" s="19"/>
      <c r="H146" s="19">
        <v>1254</v>
      </c>
      <c r="I146" s="18">
        <v>12</v>
      </c>
      <c r="J146" s="18">
        <v>0.74966999999999995</v>
      </c>
      <c r="K146" s="19">
        <v>3.1</v>
      </c>
      <c r="L146" s="18">
        <v>2</v>
      </c>
      <c r="M146" s="18">
        <v>5.6417000000000002</v>
      </c>
      <c r="N146" s="19">
        <v>48.6</v>
      </c>
      <c r="O146" s="18">
        <v>2</v>
      </c>
      <c r="P146" s="18">
        <v>0</v>
      </c>
      <c r="Q146" s="19">
        <v>615</v>
      </c>
      <c r="R146" s="18">
        <v>24</v>
      </c>
      <c r="S146" s="18">
        <v>7.4236000000000004</v>
      </c>
      <c r="T146" s="19">
        <v>1565</v>
      </c>
      <c r="U146" s="18">
        <v>22</v>
      </c>
      <c r="V146" s="18">
        <v>10.210000000000001</v>
      </c>
      <c r="W146" s="19">
        <v>637</v>
      </c>
      <c r="X146" s="18">
        <v>20</v>
      </c>
      <c r="Y146" s="18">
        <v>7.1319999999999997</v>
      </c>
      <c r="Z146" s="19">
        <v>204.9</v>
      </c>
      <c r="AA146" s="18">
        <v>3.8</v>
      </c>
      <c r="AB146" s="18">
        <v>0.37342999999999998</v>
      </c>
      <c r="AC146" s="19">
        <v>1357</v>
      </c>
      <c r="AD146" s="18">
        <v>13</v>
      </c>
      <c r="AE146" s="18">
        <v>6.2504999999999997</v>
      </c>
    </row>
    <row r="147" spans="1:31" s="17" customFormat="1" ht="12.75" x14ac:dyDescent="0.25">
      <c r="A147" s="21" t="s">
        <v>199</v>
      </c>
      <c r="B147" s="21" t="s">
        <v>198</v>
      </c>
      <c r="C147" s="21" t="s">
        <v>197</v>
      </c>
      <c r="D147" s="21" t="s">
        <v>206</v>
      </c>
      <c r="E147" s="21" t="s">
        <v>124</v>
      </c>
      <c r="F147" s="20">
        <v>0.52655198659449409</v>
      </c>
      <c r="G147" s="19"/>
      <c r="H147" s="19">
        <v>1256</v>
      </c>
      <c r="I147" s="18">
        <v>17</v>
      </c>
      <c r="J147" s="18">
        <v>1.3048999999999999</v>
      </c>
      <c r="K147" s="19">
        <v>3.9</v>
      </c>
      <c r="L147" s="18">
        <v>2.1</v>
      </c>
      <c r="M147" s="18">
        <v>6.9832999999999998</v>
      </c>
      <c r="N147" s="19">
        <v>49</v>
      </c>
      <c r="O147" s="18">
        <v>2.2000000000000002</v>
      </c>
      <c r="P147" s="18">
        <v>0</v>
      </c>
      <c r="Q147" s="19">
        <v>622</v>
      </c>
      <c r="R147" s="18">
        <v>27</v>
      </c>
      <c r="S147" s="18">
        <v>9.1707000000000001</v>
      </c>
      <c r="T147" s="19">
        <v>1640</v>
      </c>
      <c r="U147" s="18">
        <v>26</v>
      </c>
      <c r="V147" s="18">
        <v>6.1177000000000001</v>
      </c>
      <c r="W147" s="19">
        <v>595</v>
      </c>
      <c r="X147" s="18">
        <v>18</v>
      </c>
      <c r="Y147" s="18">
        <v>6.5073999999999996</v>
      </c>
      <c r="Z147" s="19">
        <v>202.4</v>
      </c>
      <c r="AA147" s="18">
        <v>3.8</v>
      </c>
      <c r="AB147" s="18">
        <v>0.30264000000000002</v>
      </c>
      <c r="AC147" s="19">
        <v>1320</v>
      </c>
      <c r="AD147" s="18">
        <v>19</v>
      </c>
      <c r="AE147" s="18">
        <v>7.423</v>
      </c>
    </row>
    <row r="148" spans="1:31" s="17" customFormat="1" ht="12.75" x14ac:dyDescent="0.25">
      <c r="A148" s="21" t="s">
        <v>199</v>
      </c>
      <c r="B148" s="21" t="s">
        <v>198</v>
      </c>
      <c r="C148" s="21" t="s">
        <v>197</v>
      </c>
      <c r="D148" s="21" t="s">
        <v>205</v>
      </c>
      <c r="E148" s="21" t="s">
        <v>124</v>
      </c>
      <c r="F148" s="20">
        <v>0.52467428374276981</v>
      </c>
      <c r="G148" s="19"/>
      <c r="H148" s="19">
        <v>1229</v>
      </c>
      <c r="I148" s="18">
        <v>20</v>
      </c>
      <c r="J148" s="18">
        <v>1.3608</v>
      </c>
      <c r="K148" s="19">
        <v>2.6</v>
      </c>
      <c r="L148" s="18">
        <v>2.4</v>
      </c>
      <c r="M148" s="18">
        <v>6.5311000000000003</v>
      </c>
      <c r="N148" s="19">
        <v>42.6</v>
      </c>
      <c r="O148" s="18">
        <v>1.9</v>
      </c>
      <c r="P148" s="18">
        <v>0</v>
      </c>
      <c r="Q148" s="19">
        <v>597</v>
      </c>
      <c r="R148" s="18">
        <v>22</v>
      </c>
      <c r="S148" s="18">
        <v>7.5206</v>
      </c>
      <c r="T148" s="19">
        <v>1510</v>
      </c>
      <c r="U148" s="18">
        <v>37</v>
      </c>
      <c r="V148" s="18">
        <v>8.4664000000000001</v>
      </c>
      <c r="W148" s="19">
        <v>572</v>
      </c>
      <c r="X148" s="18">
        <v>23</v>
      </c>
      <c r="Y148" s="18">
        <v>5.8586999999999998</v>
      </c>
      <c r="Z148" s="19">
        <v>201</v>
      </c>
      <c r="AA148" s="18">
        <v>4.9000000000000004</v>
      </c>
      <c r="AB148" s="18">
        <v>0.41854999999999998</v>
      </c>
      <c r="AC148" s="19">
        <v>1278</v>
      </c>
      <c r="AD148" s="18">
        <v>16</v>
      </c>
      <c r="AE148" s="18">
        <v>8.7616999999999994</v>
      </c>
    </row>
    <row r="149" spans="1:31" s="17" customFormat="1" ht="12.75" x14ac:dyDescent="0.25">
      <c r="A149" s="21" t="s">
        <v>199</v>
      </c>
      <c r="B149" s="21" t="s">
        <v>198</v>
      </c>
      <c r="C149" s="21" t="s">
        <v>197</v>
      </c>
      <c r="D149" s="21" t="s">
        <v>204</v>
      </c>
      <c r="E149" s="21" t="s">
        <v>124</v>
      </c>
      <c r="F149" s="20">
        <v>0.52985994387300439</v>
      </c>
      <c r="G149" s="19"/>
      <c r="H149" s="19">
        <v>1231</v>
      </c>
      <c r="I149" s="18">
        <v>21</v>
      </c>
      <c r="J149" s="18">
        <v>1.1111</v>
      </c>
      <c r="K149" s="19">
        <v>2.9</v>
      </c>
      <c r="L149" s="18">
        <v>2.8</v>
      </c>
      <c r="M149" s="18">
        <v>7.2293000000000003</v>
      </c>
      <c r="N149" s="19">
        <v>46.9</v>
      </c>
      <c r="O149" s="18">
        <v>2.2999999999999998</v>
      </c>
      <c r="P149" s="18">
        <v>0.21861</v>
      </c>
      <c r="Q149" s="19">
        <v>609</v>
      </c>
      <c r="R149" s="18">
        <v>33</v>
      </c>
      <c r="S149" s="18">
        <v>9.4224999999999994</v>
      </c>
      <c r="T149" s="19">
        <v>1596</v>
      </c>
      <c r="U149" s="18">
        <v>42</v>
      </c>
      <c r="V149" s="18">
        <v>6.3108000000000004</v>
      </c>
      <c r="W149" s="19">
        <v>563</v>
      </c>
      <c r="X149" s="18">
        <v>26</v>
      </c>
      <c r="Y149" s="18">
        <v>7.2732000000000001</v>
      </c>
      <c r="Z149" s="19">
        <v>200.3</v>
      </c>
      <c r="AA149" s="18">
        <v>5.0999999999999996</v>
      </c>
      <c r="AB149" s="18">
        <v>0.42381999999999997</v>
      </c>
      <c r="AC149" s="19">
        <v>1278</v>
      </c>
      <c r="AD149" s="18">
        <v>20</v>
      </c>
      <c r="AE149" s="18">
        <v>6.9207000000000001</v>
      </c>
    </row>
    <row r="150" spans="1:31" s="17" customFormat="1" ht="12.75" x14ac:dyDescent="0.25">
      <c r="A150" s="21" t="s">
        <v>199</v>
      </c>
      <c r="B150" s="21" t="s">
        <v>198</v>
      </c>
      <c r="C150" s="21" t="s">
        <v>197</v>
      </c>
      <c r="D150" s="21" t="s">
        <v>203</v>
      </c>
      <c r="E150" s="21" t="s">
        <v>124</v>
      </c>
      <c r="F150" s="20">
        <v>0.52490868946868363</v>
      </c>
      <c r="G150" s="19"/>
      <c r="H150" s="19">
        <v>1198</v>
      </c>
      <c r="I150" s="18">
        <v>14</v>
      </c>
      <c r="J150" s="18">
        <v>0.94349000000000005</v>
      </c>
      <c r="K150" s="19">
        <v>2.8</v>
      </c>
      <c r="L150" s="18">
        <v>2.6</v>
      </c>
      <c r="M150" s="18">
        <v>5.9672000000000001</v>
      </c>
      <c r="N150" s="19">
        <v>45.6</v>
      </c>
      <c r="O150" s="18">
        <v>1.8</v>
      </c>
      <c r="P150" s="18">
        <v>0</v>
      </c>
      <c r="Q150" s="19">
        <v>609</v>
      </c>
      <c r="R150" s="18">
        <v>24</v>
      </c>
      <c r="S150" s="18">
        <v>7.7580999999999998</v>
      </c>
      <c r="T150" s="19">
        <v>1551</v>
      </c>
      <c r="U150" s="18">
        <v>35</v>
      </c>
      <c r="V150" s="18">
        <v>9.9837000000000007</v>
      </c>
      <c r="W150" s="19">
        <v>549</v>
      </c>
      <c r="X150" s="18">
        <v>22</v>
      </c>
      <c r="Y150" s="18">
        <v>6.1897000000000002</v>
      </c>
      <c r="Z150" s="19">
        <v>190.5</v>
      </c>
      <c r="AA150" s="18">
        <v>4.4000000000000004</v>
      </c>
      <c r="AB150" s="18">
        <v>0.38967000000000002</v>
      </c>
      <c r="AC150" s="19">
        <v>1286</v>
      </c>
      <c r="AD150" s="18">
        <v>15</v>
      </c>
      <c r="AE150" s="18">
        <v>8.8331999999999997</v>
      </c>
    </row>
    <row r="151" spans="1:31" s="17" customFormat="1" ht="12.75" x14ac:dyDescent="0.25">
      <c r="A151" s="21" t="s">
        <v>199</v>
      </c>
      <c r="B151" s="21" t="s">
        <v>198</v>
      </c>
      <c r="C151" s="21" t="s">
        <v>197</v>
      </c>
      <c r="D151" s="21" t="s">
        <v>202</v>
      </c>
      <c r="E151" s="21" t="s">
        <v>124</v>
      </c>
      <c r="F151" s="20">
        <v>0.52197587854158201</v>
      </c>
      <c r="G151" s="19"/>
      <c r="H151" s="19">
        <v>1230</v>
      </c>
      <c r="I151" s="18">
        <v>18</v>
      </c>
      <c r="J151" s="18">
        <v>0.80474000000000001</v>
      </c>
      <c r="K151" s="19">
        <v>3.2</v>
      </c>
      <c r="L151" s="18">
        <v>2.4</v>
      </c>
      <c r="M151" s="18">
        <v>6.8426999999999998</v>
      </c>
      <c r="N151" s="19">
        <v>47.1</v>
      </c>
      <c r="O151" s="18">
        <v>2.6</v>
      </c>
      <c r="P151" s="18">
        <v>0.21365999999999999</v>
      </c>
      <c r="Q151" s="19">
        <v>620</v>
      </c>
      <c r="R151" s="18">
        <v>27</v>
      </c>
      <c r="S151" s="18">
        <v>9.2152999999999992</v>
      </c>
      <c r="T151" s="19">
        <v>1625</v>
      </c>
      <c r="U151" s="18">
        <v>35</v>
      </c>
      <c r="V151" s="18">
        <v>7.9364999999999997</v>
      </c>
      <c r="W151" s="19">
        <v>560</v>
      </c>
      <c r="X151" s="18">
        <v>17</v>
      </c>
      <c r="Y151" s="18">
        <v>8.6426999999999996</v>
      </c>
      <c r="Z151" s="19">
        <v>198</v>
      </c>
      <c r="AA151" s="18">
        <v>5.0999999999999996</v>
      </c>
      <c r="AB151" s="18">
        <v>0.26105</v>
      </c>
      <c r="AC151" s="19">
        <v>1300</v>
      </c>
      <c r="AD151" s="18">
        <v>20</v>
      </c>
      <c r="AE151" s="18">
        <v>10.180999999999999</v>
      </c>
    </row>
    <row r="152" spans="1:31" s="17" customFormat="1" ht="12.75" x14ac:dyDescent="0.25">
      <c r="A152" s="21" t="s">
        <v>199</v>
      </c>
      <c r="B152" s="21" t="s">
        <v>198</v>
      </c>
      <c r="C152" s="21" t="s">
        <v>197</v>
      </c>
      <c r="D152" s="21" t="s">
        <v>201</v>
      </c>
      <c r="E152" s="21" t="s">
        <v>124</v>
      </c>
      <c r="F152" s="20">
        <v>0.52987873069028313</v>
      </c>
      <c r="G152" s="19"/>
      <c r="H152" s="19">
        <v>1235</v>
      </c>
      <c r="I152" s="18">
        <v>12</v>
      </c>
      <c r="J152" s="18">
        <v>1.0435000000000001</v>
      </c>
      <c r="K152" s="19">
        <v>2.1</v>
      </c>
      <c r="L152" s="18">
        <v>1.8</v>
      </c>
      <c r="M152" s="18">
        <v>5.7283999999999997</v>
      </c>
      <c r="N152" s="19">
        <v>48.8</v>
      </c>
      <c r="O152" s="18">
        <v>1.5</v>
      </c>
      <c r="P152" s="18">
        <v>0</v>
      </c>
      <c r="Q152" s="19">
        <v>602</v>
      </c>
      <c r="R152" s="18">
        <v>24</v>
      </c>
      <c r="S152" s="18">
        <v>11.743</v>
      </c>
      <c r="T152" s="19">
        <v>1593</v>
      </c>
      <c r="U152" s="18">
        <v>26</v>
      </c>
      <c r="V152" s="18">
        <v>8.1646999999999998</v>
      </c>
      <c r="W152" s="19">
        <v>629</v>
      </c>
      <c r="X152" s="18">
        <v>18</v>
      </c>
      <c r="Y152" s="18">
        <v>7.0270999999999999</v>
      </c>
      <c r="Z152" s="19">
        <v>201.8</v>
      </c>
      <c r="AA152" s="18">
        <v>4.0999999999999996</v>
      </c>
      <c r="AB152" s="18">
        <v>0.58487</v>
      </c>
      <c r="AC152" s="19">
        <v>1336</v>
      </c>
      <c r="AD152" s="18">
        <v>16</v>
      </c>
      <c r="AE152" s="18">
        <v>6.7263999999999999</v>
      </c>
    </row>
    <row r="153" spans="1:31" s="17" customFormat="1" ht="12.75" x14ac:dyDescent="0.25">
      <c r="A153" s="21" t="s">
        <v>199</v>
      </c>
      <c r="B153" s="21" t="s">
        <v>198</v>
      </c>
      <c r="C153" s="21" t="s">
        <v>197</v>
      </c>
      <c r="D153" s="21" t="s">
        <v>200</v>
      </c>
      <c r="E153" s="21" t="s">
        <v>124</v>
      </c>
      <c r="F153" s="20">
        <v>0.52524738573322693</v>
      </c>
      <c r="G153" s="19"/>
      <c r="H153" s="19">
        <v>1216</v>
      </c>
      <c r="I153" s="18">
        <v>12</v>
      </c>
      <c r="J153" s="18">
        <v>0.81935000000000002</v>
      </c>
      <c r="K153" s="19">
        <v>5.8</v>
      </c>
      <c r="L153" s="18">
        <v>1.7</v>
      </c>
      <c r="M153" s="18">
        <v>6.0292000000000003</v>
      </c>
      <c r="N153" s="19">
        <v>49.4</v>
      </c>
      <c r="O153" s="18">
        <v>1.7</v>
      </c>
      <c r="P153" s="18">
        <v>0.20602999999999999</v>
      </c>
      <c r="Q153" s="19">
        <v>640</v>
      </c>
      <c r="R153" s="18">
        <v>23</v>
      </c>
      <c r="S153" s="18">
        <v>8.7622999999999998</v>
      </c>
      <c r="T153" s="19">
        <v>1559</v>
      </c>
      <c r="U153" s="18">
        <v>22</v>
      </c>
      <c r="V153" s="18">
        <v>7.9764999999999997</v>
      </c>
      <c r="W153" s="19">
        <v>613</v>
      </c>
      <c r="X153" s="18">
        <v>15</v>
      </c>
      <c r="Y153" s="18">
        <v>7.5297000000000001</v>
      </c>
      <c r="Z153" s="19">
        <v>198.7</v>
      </c>
      <c r="AA153" s="18">
        <v>3.4</v>
      </c>
      <c r="AB153" s="18">
        <v>0.51315</v>
      </c>
      <c r="AC153" s="19">
        <v>1317</v>
      </c>
      <c r="AD153" s="18">
        <v>13</v>
      </c>
      <c r="AE153" s="18">
        <v>8.1663999999999994</v>
      </c>
    </row>
    <row r="154" spans="1:31" s="17" customFormat="1" ht="12.75" x14ac:dyDescent="0.25">
      <c r="A154" s="21" t="s">
        <v>199</v>
      </c>
      <c r="B154" s="21" t="s">
        <v>198</v>
      </c>
      <c r="C154" s="21" t="s">
        <v>197</v>
      </c>
      <c r="D154" s="21" t="s">
        <v>196</v>
      </c>
      <c r="E154" s="21" t="s">
        <v>124</v>
      </c>
      <c r="F154" s="20">
        <v>0.52642893103430966</v>
      </c>
      <c r="G154" s="19"/>
      <c r="H154" s="19">
        <v>1221</v>
      </c>
      <c r="I154" s="18">
        <v>15</v>
      </c>
      <c r="J154" s="18">
        <v>0.98375999999999997</v>
      </c>
      <c r="K154" s="19">
        <v>3.7</v>
      </c>
      <c r="L154" s="18">
        <v>1.7</v>
      </c>
      <c r="M154" s="18">
        <v>5.0652999999999997</v>
      </c>
      <c r="N154" s="19">
        <v>49.2</v>
      </c>
      <c r="O154" s="18">
        <v>2.2000000000000002</v>
      </c>
      <c r="P154" s="18">
        <v>0.20133000000000001</v>
      </c>
      <c r="Q154" s="19">
        <v>647</v>
      </c>
      <c r="R154" s="18">
        <v>27</v>
      </c>
      <c r="S154" s="18">
        <v>8.3996999999999993</v>
      </c>
      <c r="T154" s="19">
        <v>1566</v>
      </c>
      <c r="U154" s="18">
        <v>24</v>
      </c>
      <c r="V154" s="18">
        <v>7.423</v>
      </c>
      <c r="W154" s="19">
        <v>618</v>
      </c>
      <c r="X154" s="18">
        <v>20</v>
      </c>
      <c r="Y154" s="18">
        <v>8.3518000000000008</v>
      </c>
      <c r="Z154" s="19">
        <v>199.3</v>
      </c>
      <c r="AA154" s="18">
        <v>3.6</v>
      </c>
      <c r="AB154" s="18">
        <v>0.29550999999999999</v>
      </c>
      <c r="AC154" s="19">
        <v>1325</v>
      </c>
      <c r="AD154" s="18">
        <v>16</v>
      </c>
      <c r="AE154" s="18">
        <v>5.9340000000000002</v>
      </c>
    </row>
    <row r="155" spans="1:31" s="17" customFormat="1" ht="12.75" x14ac:dyDescent="0.25">
      <c r="A155" s="21" t="s">
        <v>169</v>
      </c>
      <c r="B155" s="21" t="s">
        <v>127</v>
      </c>
      <c r="C155" s="21" t="s">
        <v>182</v>
      </c>
      <c r="D155" s="21" t="s">
        <v>195</v>
      </c>
      <c r="E155" s="21" t="s">
        <v>124</v>
      </c>
      <c r="F155" s="20">
        <v>0.72541277637671775</v>
      </c>
      <c r="G155" s="19"/>
      <c r="H155" s="19">
        <v>647.29999999999995</v>
      </c>
      <c r="I155" s="18">
        <v>5</v>
      </c>
      <c r="J155" s="18">
        <v>0.64324000000000003</v>
      </c>
      <c r="K155" s="19">
        <v>4.3</v>
      </c>
      <c r="L155" s="18">
        <v>1.1000000000000001</v>
      </c>
      <c r="M155" s="18">
        <v>3.282</v>
      </c>
      <c r="N155" s="19">
        <v>38.72</v>
      </c>
      <c r="O155" s="18">
        <v>0.69</v>
      </c>
      <c r="P155" s="18">
        <v>8.677E-2</v>
      </c>
      <c r="Q155" s="19">
        <v>1716</v>
      </c>
      <c r="R155" s="18">
        <v>23</v>
      </c>
      <c r="S155" s="18">
        <v>3.9718</v>
      </c>
      <c r="T155" s="19">
        <v>1783</v>
      </c>
      <c r="U155" s="18">
        <v>15</v>
      </c>
      <c r="V155" s="18">
        <v>13.586</v>
      </c>
      <c r="W155" s="19">
        <v>720</v>
      </c>
      <c r="X155" s="18">
        <v>19</v>
      </c>
      <c r="Y155" s="18">
        <v>4.9656000000000002</v>
      </c>
      <c r="Z155" s="19">
        <v>254.2</v>
      </c>
      <c r="AA155" s="18">
        <v>2.4</v>
      </c>
      <c r="AB155" s="18">
        <v>0.16505</v>
      </c>
      <c r="AC155" s="19">
        <v>1421</v>
      </c>
      <c r="AD155" s="18">
        <v>8.3000000000000007</v>
      </c>
      <c r="AE155" s="18">
        <v>4.3493000000000004</v>
      </c>
    </row>
    <row r="156" spans="1:31" s="17" customFormat="1" ht="12.75" x14ac:dyDescent="0.25">
      <c r="A156" s="21" t="s">
        <v>169</v>
      </c>
      <c r="B156" s="21" t="s">
        <v>127</v>
      </c>
      <c r="C156" s="21" t="s">
        <v>182</v>
      </c>
      <c r="D156" s="21" t="s">
        <v>194</v>
      </c>
      <c r="E156" s="21" t="s">
        <v>124</v>
      </c>
      <c r="F156" s="20">
        <v>0.72352858894037464</v>
      </c>
      <c r="G156" s="19"/>
      <c r="H156" s="19">
        <v>654.4</v>
      </c>
      <c r="I156" s="18">
        <v>5</v>
      </c>
      <c r="J156" s="18">
        <v>0.46194000000000002</v>
      </c>
      <c r="K156" s="19">
        <v>5.5</v>
      </c>
      <c r="L156" s="18">
        <v>1.1000000000000001</v>
      </c>
      <c r="M156" s="18">
        <v>3.5152999999999999</v>
      </c>
      <c r="N156" s="19">
        <v>37.24</v>
      </c>
      <c r="O156" s="18">
        <v>0.86</v>
      </c>
      <c r="P156" s="18">
        <v>8.6406999999999998E-2</v>
      </c>
      <c r="Q156" s="19">
        <v>1681</v>
      </c>
      <c r="R156" s="18">
        <v>25</v>
      </c>
      <c r="S156" s="18">
        <v>4.3756000000000004</v>
      </c>
      <c r="T156" s="19">
        <v>1685</v>
      </c>
      <c r="U156" s="18">
        <v>16</v>
      </c>
      <c r="V156" s="18">
        <v>10.794</v>
      </c>
      <c r="W156" s="19">
        <v>703</v>
      </c>
      <c r="X156" s="18">
        <v>17</v>
      </c>
      <c r="Y156" s="18">
        <v>5.1383000000000001</v>
      </c>
      <c r="Z156" s="19">
        <v>254</v>
      </c>
      <c r="AA156" s="18">
        <v>2.4</v>
      </c>
      <c r="AB156" s="18">
        <v>0.13966999999999999</v>
      </c>
      <c r="AC156" s="19">
        <v>1427</v>
      </c>
      <c r="AD156" s="18">
        <v>11</v>
      </c>
      <c r="AE156" s="18">
        <v>6.1573000000000002</v>
      </c>
    </row>
    <row r="157" spans="1:31" s="17" customFormat="1" ht="12.75" x14ac:dyDescent="0.25">
      <c r="A157" s="21" t="s">
        <v>169</v>
      </c>
      <c r="B157" s="21" t="s">
        <v>127</v>
      </c>
      <c r="C157" s="21" t="s">
        <v>182</v>
      </c>
      <c r="D157" s="21" t="s">
        <v>193</v>
      </c>
      <c r="E157" s="21" t="s">
        <v>124</v>
      </c>
      <c r="F157" s="20">
        <v>0.72250307224904908</v>
      </c>
      <c r="G157" s="19"/>
      <c r="H157" s="19">
        <v>643.29999999999995</v>
      </c>
      <c r="I157" s="18">
        <v>5.6</v>
      </c>
      <c r="J157" s="18">
        <v>0.51312999999999998</v>
      </c>
      <c r="K157" s="19">
        <v>4.5</v>
      </c>
      <c r="L157" s="18">
        <v>0.99</v>
      </c>
      <c r="M157" s="18">
        <v>2.8067000000000002</v>
      </c>
      <c r="N157" s="19">
        <v>38.17</v>
      </c>
      <c r="O157" s="18">
        <v>0.88</v>
      </c>
      <c r="P157" s="18">
        <v>0</v>
      </c>
      <c r="Q157" s="19">
        <v>1680</v>
      </c>
      <c r="R157" s="18">
        <v>24</v>
      </c>
      <c r="S157" s="18">
        <v>5.1242000000000001</v>
      </c>
      <c r="T157" s="19">
        <v>1843</v>
      </c>
      <c r="U157" s="18">
        <v>14</v>
      </c>
      <c r="V157" s="18">
        <v>10.11</v>
      </c>
      <c r="W157" s="19">
        <v>689</v>
      </c>
      <c r="X157" s="18">
        <v>16</v>
      </c>
      <c r="Y157" s="18">
        <v>3.3269000000000002</v>
      </c>
      <c r="Z157" s="19">
        <v>248</v>
      </c>
      <c r="AA157" s="18">
        <v>2.5</v>
      </c>
      <c r="AB157" s="18">
        <v>0.21595</v>
      </c>
      <c r="AC157" s="19">
        <v>1422.1</v>
      </c>
      <c r="AD157" s="18">
        <v>8.3000000000000007</v>
      </c>
      <c r="AE157" s="18">
        <v>7.7981999999999996</v>
      </c>
    </row>
    <row r="158" spans="1:31" s="17" customFormat="1" ht="12.75" x14ac:dyDescent="0.25">
      <c r="A158" s="21" t="s">
        <v>169</v>
      </c>
      <c r="B158" s="21" t="s">
        <v>127</v>
      </c>
      <c r="C158" s="21" t="s">
        <v>182</v>
      </c>
      <c r="D158" s="21" t="s">
        <v>192</v>
      </c>
      <c r="E158" s="21" t="s">
        <v>124</v>
      </c>
      <c r="F158" s="20">
        <v>0.72095170849751267</v>
      </c>
      <c r="G158" s="19"/>
      <c r="H158" s="19">
        <v>650.5</v>
      </c>
      <c r="I158" s="18">
        <v>5.6</v>
      </c>
      <c r="J158" s="18">
        <v>0.66651000000000005</v>
      </c>
      <c r="K158" s="19">
        <v>4.5999999999999996</v>
      </c>
      <c r="L158" s="18">
        <v>1.1000000000000001</v>
      </c>
      <c r="M158" s="18">
        <v>2.8666</v>
      </c>
      <c r="N158" s="19">
        <v>37.25</v>
      </c>
      <c r="O158" s="18">
        <v>0.85</v>
      </c>
      <c r="P158" s="18">
        <v>6.2773999999999996E-2</v>
      </c>
      <c r="Q158" s="19">
        <v>1695</v>
      </c>
      <c r="R158" s="18">
        <v>21</v>
      </c>
      <c r="S158" s="18">
        <v>6.9926000000000004</v>
      </c>
      <c r="T158" s="19">
        <v>1734</v>
      </c>
      <c r="U158" s="18">
        <v>18</v>
      </c>
      <c r="V158" s="18">
        <v>11.148999999999999</v>
      </c>
      <c r="W158" s="19">
        <v>689</v>
      </c>
      <c r="X158" s="18">
        <v>16</v>
      </c>
      <c r="Y158" s="18">
        <v>4.6246</v>
      </c>
      <c r="Z158" s="19">
        <v>250.4</v>
      </c>
      <c r="AA158" s="18">
        <v>3</v>
      </c>
      <c r="AB158" s="18">
        <v>0.18260999999999999</v>
      </c>
      <c r="AC158" s="19">
        <v>1415</v>
      </c>
      <c r="AD158" s="18">
        <v>10</v>
      </c>
      <c r="AE158" s="18">
        <v>6.3445999999999998</v>
      </c>
    </row>
    <row r="159" spans="1:31" s="17" customFormat="1" ht="12.75" x14ac:dyDescent="0.25">
      <c r="A159" s="21" t="s">
        <v>169</v>
      </c>
      <c r="B159" s="21" t="s">
        <v>127</v>
      </c>
      <c r="C159" s="21" t="s">
        <v>182</v>
      </c>
      <c r="D159" s="21" t="s">
        <v>191</v>
      </c>
      <c r="E159" s="21" t="s">
        <v>124</v>
      </c>
      <c r="F159" s="20">
        <v>0.71867408752071016</v>
      </c>
      <c r="G159" s="19"/>
      <c r="H159" s="19">
        <v>648</v>
      </c>
      <c r="I159" s="18">
        <v>5.4</v>
      </c>
      <c r="J159" s="18">
        <v>0.64507999999999999</v>
      </c>
      <c r="K159" s="19">
        <v>5.3</v>
      </c>
      <c r="L159" s="18">
        <v>0.96</v>
      </c>
      <c r="M159" s="18">
        <v>4.0530999999999997</v>
      </c>
      <c r="N159" s="19">
        <v>37.31</v>
      </c>
      <c r="O159" s="18">
        <v>0.86</v>
      </c>
      <c r="P159" s="18">
        <v>8.7582999999999994E-2</v>
      </c>
      <c r="Q159" s="19">
        <v>1729</v>
      </c>
      <c r="R159" s="18">
        <v>28</v>
      </c>
      <c r="S159" s="18">
        <v>4.1460999999999997</v>
      </c>
      <c r="T159" s="19">
        <v>1682</v>
      </c>
      <c r="U159" s="18">
        <v>16</v>
      </c>
      <c r="V159" s="18">
        <v>11.318</v>
      </c>
      <c r="W159" s="19">
        <v>681</v>
      </c>
      <c r="X159" s="18">
        <v>17</v>
      </c>
      <c r="Y159" s="18">
        <v>4.4927999999999999</v>
      </c>
      <c r="Z159" s="19">
        <v>251</v>
      </c>
      <c r="AA159" s="18">
        <v>2.6</v>
      </c>
      <c r="AB159" s="18">
        <v>0.20315</v>
      </c>
      <c r="AC159" s="19">
        <v>1416</v>
      </c>
      <c r="AD159" s="18">
        <v>11</v>
      </c>
      <c r="AE159" s="18">
        <v>7.0641999999999996</v>
      </c>
    </row>
    <row r="160" spans="1:31" s="17" customFormat="1" ht="12.75" x14ac:dyDescent="0.25">
      <c r="A160" s="21" t="s">
        <v>169</v>
      </c>
      <c r="B160" s="21" t="s">
        <v>127</v>
      </c>
      <c r="C160" s="21" t="s">
        <v>182</v>
      </c>
      <c r="D160" s="21" t="s">
        <v>190</v>
      </c>
      <c r="E160" s="21" t="s">
        <v>124</v>
      </c>
      <c r="F160" s="20">
        <v>0.71910540393847022</v>
      </c>
      <c r="G160" s="19"/>
      <c r="H160" s="19">
        <v>642.5</v>
      </c>
      <c r="I160" s="18">
        <v>5.4</v>
      </c>
      <c r="J160" s="18">
        <v>0.70274999999999999</v>
      </c>
      <c r="K160" s="19">
        <v>6.22</v>
      </c>
      <c r="L160" s="18">
        <v>0.99</v>
      </c>
      <c r="M160" s="18">
        <v>3.0491000000000001</v>
      </c>
      <c r="N160" s="19">
        <v>36.409999999999997</v>
      </c>
      <c r="O160" s="18">
        <v>0.88</v>
      </c>
      <c r="P160" s="18">
        <v>8.5102999999999998E-2</v>
      </c>
      <c r="Q160" s="19">
        <v>1650</v>
      </c>
      <c r="R160" s="18">
        <v>21</v>
      </c>
      <c r="S160" s="18">
        <v>4.6155999999999997</v>
      </c>
      <c r="T160" s="19">
        <v>1800</v>
      </c>
      <c r="U160" s="18">
        <v>17</v>
      </c>
      <c r="V160" s="18">
        <v>9.9643999999999995</v>
      </c>
      <c r="W160" s="19">
        <v>664</v>
      </c>
      <c r="X160" s="18">
        <v>17</v>
      </c>
      <c r="Y160" s="18">
        <v>5.9309000000000003</v>
      </c>
      <c r="Z160" s="19">
        <v>247.6</v>
      </c>
      <c r="AA160" s="18">
        <v>2.6</v>
      </c>
      <c r="AB160" s="18">
        <v>0.20497000000000001</v>
      </c>
      <c r="AC160" s="19">
        <v>1404.3</v>
      </c>
      <c r="AD160" s="18">
        <v>9.6999999999999993</v>
      </c>
      <c r="AE160" s="18">
        <v>6.3799000000000001</v>
      </c>
    </row>
    <row r="161" spans="1:31" s="17" customFormat="1" ht="12.75" x14ac:dyDescent="0.25">
      <c r="A161" s="21" t="s">
        <v>169</v>
      </c>
      <c r="B161" s="21" t="s">
        <v>127</v>
      </c>
      <c r="C161" s="21" t="s">
        <v>182</v>
      </c>
      <c r="D161" s="21" t="s">
        <v>189</v>
      </c>
      <c r="E161" s="21" t="s">
        <v>124</v>
      </c>
      <c r="F161" s="20">
        <v>0.72380736347762242</v>
      </c>
      <c r="G161" s="19"/>
      <c r="H161" s="19">
        <v>649.9</v>
      </c>
      <c r="I161" s="18">
        <v>6.2</v>
      </c>
      <c r="J161" s="18">
        <v>0.69176000000000004</v>
      </c>
      <c r="K161" s="19">
        <v>4.8899999999999997</v>
      </c>
      <c r="L161" s="18">
        <v>0.85</v>
      </c>
      <c r="M161" s="18">
        <v>2.6507000000000001</v>
      </c>
      <c r="N161" s="19">
        <v>35.79</v>
      </c>
      <c r="O161" s="18">
        <v>0.88</v>
      </c>
      <c r="P161" s="18">
        <v>6.0858000000000002E-2</v>
      </c>
      <c r="Q161" s="19">
        <v>1690</v>
      </c>
      <c r="R161" s="18">
        <v>23</v>
      </c>
      <c r="S161" s="18">
        <v>5.8837000000000002</v>
      </c>
      <c r="T161" s="19">
        <v>1973</v>
      </c>
      <c r="U161" s="18">
        <v>17</v>
      </c>
      <c r="V161" s="18">
        <v>8.8498000000000001</v>
      </c>
      <c r="W161" s="19">
        <v>665</v>
      </c>
      <c r="X161" s="18">
        <v>15</v>
      </c>
      <c r="Y161" s="18">
        <v>4.4394</v>
      </c>
      <c r="Z161" s="19">
        <v>250.8</v>
      </c>
      <c r="AA161" s="18">
        <v>2.6</v>
      </c>
      <c r="AB161" s="18">
        <v>0.20677000000000001</v>
      </c>
      <c r="AC161" s="19">
        <v>1372</v>
      </c>
      <c r="AD161" s="18">
        <v>10</v>
      </c>
      <c r="AE161" s="18">
        <v>6.1578999999999997</v>
      </c>
    </row>
    <row r="162" spans="1:31" s="17" customFormat="1" ht="12.75" x14ac:dyDescent="0.25">
      <c r="A162" s="21" t="s">
        <v>169</v>
      </c>
      <c r="B162" s="21" t="s">
        <v>127</v>
      </c>
      <c r="C162" s="21" t="s">
        <v>182</v>
      </c>
      <c r="D162" s="21" t="s">
        <v>188</v>
      </c>
      <c r="E162" s="21" t="s">
        <v>124</v>
      </c>
      <c r="F162" s="20">
        <v>0.73161961425237998</v>
      </c>
      <c r="G162" s="19"/>
      <c r="H162" s="19">
        <v>640.79999999999995</v>
      </c>
      <c r="I162" s="18">
        <v>4.5999999999999996</v>
      </c>
      <c r="J162" s="18">
        <v>0.7087</v>
      </c>
      <c r="K162" s="19">
        <v>6.77</v>
      </c>
      <c r="L162" s="18">
        <v>0.99</v>
      </c>
      <c r="M162" s="18">
        <v>3.3611</v>
      </c>
      <c r="N162" s="19">
        <v>35.85</v>
      </c>
      <c r="O162" s="18">
        <v>0.79</v>
      </c>
      <c r="P162" s="18">
        <v>0</v>
      </c>
      <c r="Q162" s="19">
        <v>1635</v>
      </c>
      <c r="R162" s="18">
        <v>25</v>
      </c>
      <c r="S162" s="18">
        <v>4.8467000000000002</v>
      </c>
      <c r="T162" s="19">
        <v>2068</v>
      </c>
      <c r="U162" s="18">
        <v>17</v>
      </c>
      <c r="V162" s="18">
        <v>10.337999999999999</v>
      </c>
      <c r="W162" s="19">
        <v>655</v>
      </c>
      <c r="X162" s="18">
        <v>16</v>
      </c>
      <c r="Y162" s="18">
        <v>4.6599000000000004</v>
      </c>
      <c r="Z162" s="19">
        <v>248.4</v>
      </c>
      <c r="AA162" s="18">
        <v>2.2999999999999998</v>
      </c>
      <c r="AB162" s="18">
        <v>0.19405</v>
      </c>
      <c r="AC162" s="19">
        <v>1321.1</v>
      </c>
      <c r="AD162" s="18">
        <v>9.1999999999999993</v>
      </c>
      <c r="AE162" s="18">
        <v>7.1715</v>
      </c>
    </row>
    <row r="163" spans="1:31" s="17" customFormat="1" ht="12.75" x14ac:dyDescent="0.25">
      <c r="A163" s="21" t="s">
        <v>169</v>
      </c>
      <c r="B163" s="21" t="s">
        <v>127</v>
      </c>
      <c r="C163" s="21" t="s">
        <v>182</v>
      </c>
      <c r="D163" s="21" t="s">
        <v>187</v>
      </c>
      <c r="E163" s="21" t="s">
        <v>124</v>
      </c>
      <c r="F163" s="20">
        <v>0.72470463019035347</v>
      </c>
      <c r="G163" s="19"/>
      <c r="H163" s="19">
        <v>630.79999999999995</v>
      </c>
      <c r="I163" s="18">
        <v>5.4</v>
      </c>
      <c r="J163" s="18">
        <v>0.86768999999999996</v>
      </c>
      <c r="K163" s="19">
        <v>5.3</v>
      </c>
      <c r="L163" s="18">
        <v>1</v>
      </c>
      <c r="M163" s="18">
        <v>2.5167999999999999</v>
      </c>
      <c r="N163" s="19">
        <v>39.11</v>
      </c>
      <c r="O163" s="18">
        <v>0.78</v>
      </c>
      <c r="P163" s="18">
        <v>8.3845000000000003E-2</v>
      </c>
      <c r="Q163" s="19">
        <v>1644</v>
      </c>
      <c r="R163" s="18">
        <v>26</v>
      </c>
      <c r="S163" s="18">
        <v>6.5372000000000003</v>
      </c>
      <c r="T163" s="19">
        <v>2265</v>
      </c>
      <c r="U163" s="18">
        <v>19</v>
      </c>
      <c r="V163" s="18">
        <v>9.7042000000000002</v>
      </c>
      <c r="W163" s="19">
        <v>650</v>
      </c>
      <c r="X163" s="18">
        <v>16</v>
      </c>
      <c r="Y163" s="18">
        <v>3.7584</v>
      </c>
      <c r="Z163" s="19">
        <v>243.9</v>
      </c>
      <c r="AA163" s="18">
        <v>2.4</v>
      </c>
      <c r="AB163" s="18">
        <v>0.16455</v>
      </c>
      <c r="AC163" s="19">
        <v>1216.2</v>
      </c>
      <c r="AD163" s="18">
        <v>9.5</v>
      </c>
      <c r="AE163" s="18">
        <v>7.4786000000000001</v>
      </c>
    </row>
    <row r="164" spans="1:31" s="17" customFormat="1" ht="12.75" x14ac:dyDescent="0.25">
      <c r="A164" s="21" t="s">
        <v>169</v>
      </c>
      <c r="B164" s="21" t="s">
        <v>127</v>
      </c>
      <c r="C164" s="21" t="s">
        <v>182</v>
      </c>
      <c r="D164" s="21" t="s">
        <v>186</v>
      </c>
      <c r="E164" s="21" t="s">
        <v>124</v>
      </c>
      <c r="F164" s="20">
        <v>0.72864799984644457</v>
      </c>
      <c r="G164" s="19"/>
      <c r="H164" s="19">
        <v>644.6</v>
      </c>
      <c r="I164" s="18">
        <v>4.9000000000000004</v>
      </c>
      <c r="J164" s="18">
        <v>0.57920000000000005</v>
      </c>
      <c r="K164" s="19">
        <v>4</v>
      </c>
      <c r="L164" s="18">
        <v>1</v>
      </c>
      <c r="M164" s="18">
        <v>3.5301</v>
      </c>
      <c r="N164" s="19">
        <v>38.659999999999997</v>
      </c>
      <c r="O164" s="18">
        <v>0.88</v>
      </c>
      <c r="P164" s="18">
        <v>8.4789000000000003E-2</v>
      </c>
      <c r="Q164" s="19">
        <v>1658</v>
      </c>
      <c r="R164" s="18">
        <v>25</v>
      </c>
      <c r="S164" s="18">
        <v>5.8795000000000002</v>
      </c>
      <c r="T164" s="19">
        <v>2278</v>
      </c>
      <c r="U164" s="18">
        <v>18</v>
      </c>
      <c r="V164" s="18">
        <v>12.565</v>
      </c>
      <c r="W164" s="19">
        <v>660</v>
      </c>
      <c r="X164" s="18">
        <v>15</v>
      </c>
      <c r="Y164" s="18">
        <v>4.6863999999999999</v>
      </c>
      <c r="Z164" s="19">
        <v>245.4</v>
      </c>
      <c r="AA164" s="18">
        <v>2.4</v>
      </c>
      <c r="AB164" s="18">
        <v>0.16153999999999999</v>
      </c>
      <c r="AC164" s="19">
        <v>1230.3</v>
      </c>
      <c r="AD164" s="18">
        <v>9.1</v>
      </c>
      <c r="AE164" s="18">
        <v>5.1893000000000002</v>
      </c>
    </row>
    <row r="165" spans="1:31" s="17" customFormat="1" ht="12.75" x14ac:dyDescent="0.25">
      <c r="A165" s="21" t="s">
        <v>169</v>
      </c>
      <c r="B165" s="21" t="s">
        <v>127</v>
      </c>
      <c r="C165" s="21" t="s">
        <v>182</v>
      </c>
      <c r="D165" s="21" t="s">
        <v>185</v>
      </c>
      <c r="E165" s="21" t="s">
        <v>124</v>
      </c>
      <c r="F165" s="20">
        <v>0.72644813311261536</v>
      </c>
      <c r="G165" s="19"/>
      <c r="H165" s="19">
        <v>632.29999999999995</v>
      </c>
      <c r="I165" s="18">
        <v>4.9000000000000004</v>
      </c>
      <c r="J165" s="18">
        <v>0.62661</v>
      </c>
      <c r="K165" s="19">
        <v>4.7</v>
      </c>
      <c r="L165" s="18">
        <v>1.1000000000000001</v>
      </c>
      <c r="M165" s="18">
        <v>2.8635000000000002</v>
      </c>
      <c r="N165" s="19">
        <v>40</v>
      </c>
      <c r="O165" s="18">
        <v>0.73</v>
      </c>
      <c r="P165" s="18">
        <v>8.4395999999999999E-2</v>
      </c>
      <c r="Q165" s="19">
        <v>1647</v>
      </c>
      <c r="R165" s="18">
        <v>26</v>
      </c>
      <c r="S165" s="18">
        <v>7.2243000000000004</v>
      </c>
      <c r="T165" s="19">
        <v>2291</v>
      </c>
      <c r="U165" s="18">
        <v>20</v>
      </c>
      <c r="V165" s="18">
        <v>11.755000000000001</v>
      </c>
      <c r="W165" s="19">
        <v>659</v>
      </c>
      <c r="X165" s="18">
        <v>17</v>
      </c>
      <c r="Y165" s="18">
        <v>4.2415000000000003</v>
      </c>
      <c r="Z165" s="19">
        <v>244.8</v>
      </c>
      <c r="AA165" s="18">
        <v>2.2999999999999998</v>
      </c>
      <c r="AB165" s="18">
        <v>0.23135</v>
      </c>
      <c r="AC165" s="19">
        <v>1218.2</v>
      </c>
      <c r="AD165" s="18">
        <v>8.8000000000000007</v>
      </c>
      <c r="AE165" s="18">
        <v>6.0930999999999997</v>
      </c>
    </row>
    <row r="166" spans="1:31" s="17" customFormat="1" ht="12.75" x14ac:dyDescent="0.25">
      <c r="A166" s="21" t="s">
        <v>169</v>
      </c>
      <c r="B166" s="21" t="s">
        <v>127</v>
      </c>
      <c r="C166" s="21" t="s">
        <v>182</v>
      </c>
      <c r="D166" s="21" t="s">
        <v>184</v>
      </c>
      <c r="E166" s="21" t="s">
        <v>124</v>
      </c>
      <c r="F166" s="20">
        <v>0.72027127340239272</v>
      </c>
      <c r="G166" s="19"/>
      <c r="H166" s="19">
        <v>649.6</v>
      </c>
      <c r="I166" s="18">
        <v>5.5</v>
      </c>
      <c r="J166" s="18">
        <v>0.71375999999999995</v>
      </c>
      <c r="K166" s="19">
        <v>4.2300000000000004</v>
      </c>
      <c r="L166" s="18">
        <v>0.95</v>
      </c>
      <c r="M166" s="18">
        <v>3.8409</v>
      </c>
      <c r="N166" s="19">
        <v>36.07</v>
      </c>
      <c r="O166" s="18">
        <v>0.79</v>
      </c>
      <c r="P166" s="18">
        <v>0.10228</v>
      </c>
      <c r="Q166" s="19">
        <v>1681</v>
      </c>
      <c r="R166" s="18">
        <v>25</v>
      </c>
      <c r="S166" s="18">
        <v>4.6784999999999997</v>
      </c>
      <c r="T166" s="19">
        <v>2120</v>
      </c>
      <c r="U166" s="18">
        <v>19</v>
      </c>
      <c r="V166" s="18">
        <v>9.2281999999999993</v>
      </c>
      <c r="W166" s="19">
        <v>666</v>
      </c>
      <c r="X166" s="18">
        <v>17</v>
      </c>
      <c r="Y166" s="18">
        <v>4.7484000000000002</v>
      </c>
      <c r="Z166" s="19">
        <v>247</v>
      </c>
      <c r="AA166" s="18">
        <v>2.1</v>
      </c>
      <c r="AB166" s="18">
        <v>0.14937</v>
      </c>
      <c r="AC166" s="19">
        <v>1297.7</v>
      </c>
      <c r="AD166" s="18">
        <v>8.9</v>
      </c>
      <c r="AE166" s="18">
        <v>6.774</v>
      </c>
    </row>
    <row r="167" spans="1:31" s="17" customFormat="1" ht="12.75" x14ac:dyDescent="0.25">
      <c r="A167" s="21" t="s">
        <v>169</v>
      </c>
      <c r="B167" s="21" t="s">
        <v>127</v>
      </c>
      <c r="C167" s="21" t="s">
        <v>182</v>
      </c>
      <c r="D167" s="21" t="s">
        <v>183</v>
      </c>
      <c r="E167" s="21" t="s">
        <v>124</v>
      </c>
      <c r="F167" s="20">
        <v>0.72140370451675218</v>
      </c>
      <c r="G167" s="19"/>
      <c r="H167" s="19">
        <v>644.1</v>
      </c>
      <c r="I167" s="18">
        <v>4.8</v>
      </c>
      <c r="J167" s="18">
        <v>0.77317999999999998</v>
      </c>
      <c r="K167" s="19">
        <v>5.04</v>
      </c>
      <c r="L167" s="18">
        <v>0.87</v>
      </c>
      <c r="M167" s="18">
        <v>3.8066</v>
      </c>
      <c r="N167" s="19">
        <v>37</v>
      </c>
      <c r="O167" s="18">
        <v>0.71</v>
      </c>
      <c r="P167" s="18">
        <v>6.1169000000000001E-2</v>
      </c>
      <c r="Q167" s="19">
        <v>1652</v>
      </c>
      <c r="R167" s="18">
        <v>25</v>
      </c>
      <c r="S167" s="18">
        <v>5.3747999999999996</v>
      </c>
      <c r="T167" s="19">
        <v>2281</v>
      </c>
      <c r="U167" s="18">
        <v>19</v>
      </c>
      <c r="V167" s="18">
        <v>10.856</v>
      </c>
      <c r="W167" s="19">
        <v>669</v>
      </c>
      <c r="X167" s="18">
        <v>17</v>
      </c>
      <c r="Y167" s="18">
        <v>4.8155999999999999</v>
      </c>
      <c r="Z167" s="19">
        <v>247.9</v>
      </c>
      <c r="AA167" s="18">
        <v>2.5</v>
      </c>
      <c r="AB167" s="18">
        <v>0.18808</v>
      </c>
      <c r="AC167" s="19">
        <v>1304</v>
      </c>
      <c r="AD167" s="18">
        <v>10</v>
      </c>
      <c r="AE167" s="18">
        <v>7.7777000000000003</v>
      </c>
    </row>
    <row r="168" spans="1:31" s="17" customFormat="1" ht="12.75" x14ac:dyDescent="0.25">
      <c r="A168" s="21" t="s">
        <v>169</v>
      </c>
      <c r="B168" s="21" t="s">
        <v>127</v>
      </c>
      <c r="C168" s="21" t="s">
        <v>182</v>
      </c>
      <c r="D168" s="21" t="s">
        <v>181</v>
      </c>
      <c r="E168" s="21" t="s">
        <v>124</v>
      </c>
      <c r="F168" s="20">
        <v>0.72904355557143363</v>
      </c>
      <c r="G168" s="19"/>
      <c r="H168" s="19">
        <v>651.29999999999995</v>
      </c>
      <c r="I168" s="18">
        <v>5.3</v>
      </c>
      <c r="J168" s="18">
        <v>0.55900000000000005</v>
      </c>
      <c r="K168" s="19">
        <v>5.6</v>
      </c>
      <c r="L168" s="18">
        <v>1.1000000000000001</v>
      </c>
      <c r="M168" s="18">
        <v>3.1993</v>
      </c>
      <c r="N168" s="19">
        <v>36.97</v>
      </c>
      <c r="O168" s="18">
        <v>0.84</v>
      </c>
      <c r="P168" s="18">
        <v>6.2120000000000002E-2</v>
      </c>
      <c r="Q168" s="19">
        <v>1665</v>
      </c>
      <c r="R168" s="18">
        <v>22</v>
      </c>
      <c r="S168" s="18">
        <v>4.6199000000000003</v>
      </c>
      <c r="T168" s="19">
        <v>2343</v>
      </c>
      <c r="U168" s="18">
        <v>21</v>
      </c>
      <c r="V168" s="18">
        <v>11.699</v>
      </c>
      <c r="W168" s="19">
        <v>661</v>
      </c>
      <c r="X168" s="18">
        <v>17</v>
      </c>
      <c r="Y168" s="18">
        <v>4.1093000000000002</v>
      </c>
      <c r="Z168" s="19">
        <v>249.7</v>
      </c>
      <c r="AA168" s="18">
        <v>2.2000000000000002</v>
      </c>
      <c r="AB168" s="18">
        <v>0.22009999999999999</v>
      </c>
      <c r="AC168" s="19">
        <v>1247.3</v>
      </c>
      <c r="AD168" s="18">
        <v>8.6</v>
      </c>
      <c r="AE168" s="18">
        <v>5.9896000000000003</v>
      </c>
    </row>
    <row r="169" spans="1:31" s="17" customFormat="1" ht="12.75" x14ac:dyDescent="0.25">
      <c r="A169" s="21" t="s">
        <v>169</v>
      </c>
      <c r="B169" s="21" t="s">
        <v>127</v>
      </c>
      <c r="C169" s="21" t="s">
        <v>168</v>
      </c>
      <c r="D169" s="21" t="s">
        <v>180</v>
      </c>
      <c r="E169" s="21" t="s">
        <v>124</v>
      </c>
      <c r="F169" s="20">
        <v>0.75095904636764521</v>
      </c>
      <c r="G169" s="19"/>
      <c r="H169" s="19">
        <v>1016</v>
      </c>
      <c r="I169" s="18">
        <v>5.7</v>
      </c>
      <c r="J169" s="18">
        <v>0.15465999999999999</v>
      </c>
      <c r="K169" s="19">
        <v>4.22</v>
      </c>
      <c r="L169" s="18">
        <v>0.31</v>
      </c>
      <c r="M169" s="18">
        <v>1.2809999999999999</v>
      </c>
      <c r="N169" s="19">
        <v>30.11</v>
      </c>
      <c r="O169" s="18">
        <v>0.46</v>
      </c>
      <c r="P169" s="18">
        <v>5.8174999999999998E-2</v>
      </c>
      <c r="Q169" s="19">
        <v>874.7</v>
      </c>
      <c r="R169" s="18">
        <v>8.3000000000000007</v>
      </c>
      <c r="S169" s="18">
        <v>2.7389000000000001</v>
      </c>
      <c r="T169" s="19">
        <v>601.5</v>
      </c>
      <c r="U169" s="18">
        <v>4.0999999999999996</v>
      </c>
      <c r="V169" s="18">
        <v>0.59463999999999995</v>
      </c>
      <c r="W169" s="19">
        <v>918</v>
      </c>
      <c r="X169" s="18">
        <v>23</v>
      </c>
      <c r="Y169" s="18">
        <v>2.5072000000000001</v>
      </c>
      <c r="Z169" s="19">
        <v>358.3</v>
      </c>
      <c r="AA169" s="18">
        <v>2.2000000000000002</v>
      </c>
      <c r="AB169" s="18">
        <v>0.10206999999999999</v>
      </c>
      <c r="AC169" s="19">
        <v>1925.8</v>
      </c>
      <c r="AD169" s="18">
        <v>9.6</v>
      </c>
      <c r="AE169" s="18">
        <v>0.88585999999999998</v>
      </c>
    </row>
    <row r="170" spans="1:31" s="17" customFormat="1" ht="12.75" x14ac:dyDescent="0.25">
      <c r="A170" s="21" t="s">
        <v>169</v>
      </c>
      <c r="B170" s="21" t="s">
        <v>127</v>
      </c>
      <c r="C170" s="21" t="s">
        <v>168</v>
      </c>
      <c r="D170" s="21" t="s">
        <v>179</v>
      </c>
      <c r="E170" s="21" t="s">
        <v>124</v>
      </c>
      <c r="F170" s="20">
        <v>0.75787365613667534</v>
      </c>
      <c r="G170" s="19"/>
      <c r="H170" s="19">
        <v>1034.5999999999999</v>
      </c>
      <c r="I170" s="18">
        <v>5.6</v>
      </c>
      <c r="J170" s="18">
        <v>0.21604999999999999</v>
      </c>
      <c r="K170" s="19">
        <v>4.08</v>
      </c>
      <c r="L170" s="18">
        <v>0.34</v>
      </c>
      <c r="M170" s="18">
        <v>1.1151</v>
      </c>
      <c r="N170" s="19">
        <v>27.68</v>
      </c>
      <c r="O170" s="18">
        <v>0.43</v>
      </c>
      <c r="P170" s="18">
        <v>0</v>
      </c>
      <c r="Q170" s="19">
        <v>856.1</v>
      </c>
      <c r="R170" s="18">
        <v>8.4</v>
      </c>
      <c r="S170" s="18">
        <v>2.7770000000000001</v>
      </c>
      <c r="T170" s="19">
        <v>685.8</v>
      </c>
      <c r="U170" s="18">
        <v>5.6</v>
      </c>
      <c r="V170" s="18">
        <v>0.83940000000000003</v>
      </c>
      <c r="W170" s="19">
        <v>761</v>
      </c>
      <c r="X170" s="18">
        <v>23</v>
      </c>
      <c r="Y170" s="18">
        <v>2.1604999999999999</v>
      </c>
      <c r="Z170" s="19">
        <v>325.10000000000002</v>
      </c>
      <c r="AA170" s="18">
        <v>2</v>
      </c>
      <c r="AB170" s="18">
        <v>0.1363</v>
      </c>
      <c r="AC170" s="19">
        <v>1743.7</v>
      </c>
      <c r="AD170" s="18">
        <v>9.1999999999999993</v>
      </c>
      <c r="AE170" s="18">
        <v>0.91859000000000002</v>
      </c>
    </row>
    <row r="171" spans="1:31" s="17" customFormat="1" ht="12.75" x14ac:dyDescent="0.25">
      <c r="A171" s="21" t="s">
        <v>169</v>
      </c>
      <c r="B171" s="21" t="s">
        <v>127</v>
      </c>
      <c r="C171" s="21" t="s">
        <v>168</v>
      </c>
      <c r="D171" s="21" t="s">
        <v>178</v>
      </c>
      <c r="E171" s="21" t="s">
        <v>124</v>
      </c>
      <c r="F171" s="20">
        <v>0.75320361734001118</v>
      </c>
      <c r="G171" s="19"/>
      <c r="H171" s="19">
        <v>1056.5</v>
      </c>
      <c r="I171" s="18">
        <v>5.7</v>
      </c>
      <c r="J171" s="18">
        <v>0.22353000000000001</v>
      </c>
      <c r="K171" s="19">
        <v>4.3</v>
      </c>
      <c r="L171" s="18">
        <v>0.3</v>
      </c>
      <c r="M171" s="18">
        <v>0.99184000000000005</v>
      </c>
      <c r="N171" s="19">
        <v>29.08</v>
      </c>
      <c r="O171" s="18">
        <v>0.41</v>
      </c>
      <c r="P171" s="18">
        <v>3.9197999999999997E-2</v>
      </c>
      <c r="Q171" s="19">
        <v>893.6</v>
      </c>
      <c r="R171" s="18">
        <v>8.9</v>
      </c>
      <c r="S171" s="18">
        <v>2.4754</v>
      </c>
      <c r="T171" s="19">
        <v>678.1</v>
      </c>
      <c r="U171" s="18">
        <v>5</v>
      </c>
      <c r="V171" s="18">
        <v>0.56520999999999999</v>
      </c>
      <c r="W171" s="19">
        <v>791</v>
      </c>
      <c r="X171" s="18">
        <v>19</v>
      </c>
      <c r="Y171" s="18">
        <v>2.1686999999999999</v>
      </c>
      <c r="Z171" s="19">
        <v>334.4</v>
      </c>
      <c r="AA171" s="18">
        <v>2.2999999999999998</v>
      </c>
      <c r="AB171" s="18">
        <v>9.2501E-2</v>
      </c>
      <c r="AC171" s="19">
        <v>1794.2</v>
      </c>
      <c r="AD171" s="18">
        <v>8.9</v>
      </c>
      <c r="AE171" s="18">
        <v>1.0835999999999999</v>
      </c>
    </row>
    <row r="172" spans="1:31" s="17" customFormat="1" ht="12.75" x14ac:dyDescent="0.25">
      <c r="A172" s="21" t="s">
        <v>169</v>
      </c>
      <c r="B172" s="21" t="s">
        <v>127</v>
      </c>
      <c r="C172" s="21" t="s">
        <v>168</v>
      </c>
      <c r="D172" s="21" t="s">
        <v>177</v>
      </c>
      <c r="E172" s="21" t="s">
        <v>124</v>
      </c>
      <c r="F172" s="20">
        <v>0.75267034850480474</v>
      </c>
      <c r="G172" s="19"/>
      <c r="H172" s="19">
        <v>1061.9000000000001</v>
      </c>
      <c r="I172" s="18">
        <v>5.7</v>
      </c>
      <c r="J172" s="18">
        <v>0.20288</v>
      </c>
      <c r="K172" s="19">
        <v>4.7699999999999996</v>
      </c>
      <c r="L172" s="18">
        <v>0.35</v>
      </c>
      <c r="M172" s="18">
        <v>1.0888</v>
      </c>
      <c r="N172" s="19">
        <v>29.73</v>
      </c>
      <c r="O172" s="18">
        <v>0.41</v>
      </c>
      <c r="P172" s="18">
        <v>2.3952999999999999E-2</v>
      </c>
      <c r="Q172" s="19">
        <v>913.4</v>
      </c>
      <c r="R172" s="18">
        <v>9.1999999999999993</v>
      </c>
      <c r="S172" s="18">
        <v>2.0377999999999998</v>
      </c>
      <c r="T172" s="19">
        <v>629.29999999999995</v>
      </c>
      <c r="U172" s="18">
        <v>5.2</v>
      </c>
      <c r="V172" s="18">
        <v>0.61782000000000004</v>
      </c>
      <c r="W172" s="19">
        <v>821</v>
      </c>
      <c r="X172" s="18">
        <v>20</v>
      </c>
      <c r="Y172" s="18">
        <v>1.4872000000000001</v>
      </c>
      <c r="Z172" s="19">
        <v>343.4</v>
      </c>
      <c r="AA172" s="18">
        <v>2</v>
      </c>
      <c r="AB172" s="18">
        <v>8.2836000000000007E-2</v>
      </c>
      <c r="AC172" s="19">
        <v>1842</v>
      </c>
      <c r="AD172" s="18">
        <v>9.5</v>
      </c>
      <c r="AE172" s="18">
        <v>1.0362</v>
      </c>
    </row>
    <row r="173" spans="1:31" s="17" customFormat="1" ht="12.75" x14ac:dyDescent="0.25">
      <c r="A173" s="21" t="s">
        <v>169</v>
      </c>
      <c r="B173" s="21" t="s">
        <v>127</v>
      </c>
      <c r="C173" s="21" t="s">
        <v>168</v>
      </c>
      <c r="D173" s="21" t="s">
        <v>176</v>
      </c>
      <c r="E173" s="21" t="s">
        <v>124</v>
      </c>
      <c r="F173" s="20">
        <v>0.75140750621432095</v>
      </c>
      <c r="G173" s="19"/>
      <c r="H173" s="19">
        <v>1027.3</v>
      </c>
      <c r="I173" s="18">
        <v>6.4</v>
      </c>
      <c r="J173" s="18">
        <v>0.29246</v>
      </c>
      <c r="K173" s="19">
        <v>3.61</v>
      </c>
      <c r="L173" s="18">
        <v>0.34</v>
      </c>
      <c r="M173" s="18">
        <v>0.78024000000000004</v>
      </c>
      <c r="N173" s="19">
        <v>28.29</v>
      </c>
      <c r="O173" s="18">
        <v>0.42</v>
      </c>
      <c r="P173" s="18">
        <v>7.3168999999999998E-2</v>
      </c>
      <c r="Q173" s="19">
        <v>966</v>
      </c>
      <c r="R173" s="18">
        <v>12</v>
      </c>
      <c r="S173" s="18">
        <v>2.9104999999999999</v>
      </c>
      <c r="T173" s="19">
        <v>1102.0999999999999</v>
      </c>
      <c r="U173" s="18">
        <v>7.4</v>
      </c>
      <c r="V173" s="18">
        <v>0.68432000000000004</v>
      </c>
      <c r="W173" s="19">
        <v>608</v>
      </c>
      <c r="X173" s="18">
        <v>19</v>
      </c>
      <c r="Y173" s="18">
        <v>1.6108</v>
      </c>
      <c r="Z173" s="19">
        <v>264.8</v>
      </c>
      <c r="AA173" s="18">
        <v>1.5</v>
      </c>
      <c r="AB173" s="18">
        <v>9.4878000000000004E-2</v>
      </c>
      <c r="AC173" s="19">
        <v>1435.7</v>
      </c>
      <c r="AD173" s="18">
        <v>7.5</v>
      </c>
      <c r="AE173" s="18">
        <v>1.2961</v>
      </c>
    </row>
    <row r="174" spans="1:31" s="17" customFormat="1" ht="12.75" x14ac:dyDescent="0.25">
      <c r="A174" s="21" t="s">
        <v>169</v>
      </c>
      <c r="B174" s="21" t="s">
        <v>127</v>
      </c>
      <c r="C174" s="21" t="s">
        <v>168</v>
      </c>
      <c r="D174" s="21" t="s">
        <v>175</v>
      </c>
      <c r="E174" s="21" t="s">
        <v>124</v>
      </c>
      <c r="F174" s="20">
        <v>0.75608279539142775</v>
      </c>
      <c r="G174" s="19"/>
      <c r="H174" s="19">
        <v>1028.5</v>
      </c>
      <c r="I174" s="18">
        <v>5.9</v>
      </c>
      <c r="J174" s="18">
        <v>0.25014999999999998</v>
      </c>
      <c r="K174" s="19">
        <v>3.5</v>
      </c>
      <c r="L174" s="18">
        <v>0.37</v>
      </c>
      <c r="M174" s="18">
        <v>1.0321</v>
      </c>
      <c r="N174" s="19">
        <v>28.94</v>
      </c>
      <c r="O174" s="18">
        <v>0.46</v>
      </c>
      <c r="P174" s="18">
        <v>4.0710999999999997E-2</v>
      </c>
      <c r="Q174" s="19">
        <v>1002.8</v>
      </c>
      <c r="R174" s="18">
        <v>9.3000000000000007</v>
      </c>
      <c r="S174" s="18">
        <v>2.3393999999999999</v>
      </c>
      <c r="T174" s="19">
        <v>1183.7</v>
      </c>
      <c r="U174" s="18">
        <v>7.3</v>
      </c>
      <c r="V174" s="18">
        <v>0.76319000000000004</v>
      </c>
      <c r="W174" s="19">
        <v>662</v>
      </c>
      <c r="X174" s="18">
        <v>19</v>
      </c>
      <c r="Y174" s="18">
        <v>1.6964999999999999</v>
      </c>
      <c r="Z174" s="19">
        <v>268.7</v>
      </c>
      <c r="AA174" s="18">
        <v>1.7</v>
      </c>
      <c r="AB174" s="18">
        <v>5.9138999999999997E-2</v>
      </c>
      <c r="AC174" s="19">
        <v>1469.6</v>
      </c>
      <c r="AD174" s="18">
        <v>7.9</v>
      </c>
      <c r="AE174" s="18">
        <v>1.0479000000000001</v>
      </c>
    </row>
    <row r="175" spans="1:31" s="17" customFormat="1" ht="12.75" x14ac:dyDescent="0.25">
      <c r="A175" s="21" t="s">
        <v>169</v>
      </c>
      <c r="B175" s="21" t="s">
        <v>127</v>
      </c>
      <c r="C175" s="21" t="s">
        <v>168</v>
      </c>
      <c r="D175" s="21" t="s">
        <v>174</v>
      </c>
      <c r="E175" s="21" t="s">
        <v>124</v>
      </c>
      <c r="F175" s="20">
        <v>0.7563571661418983</v>
      </c>
      <c r="G175" s="19"/>
      <c r="H175" s="19">
        <v>1033.3</v>
      </c>
      <c r="I175" s="18">
        <v>5.4</v>
      </c>
      <c r="J175" s="18">
        <v>0.15665999999999999</v>
      </c>
      <c r="K175" s="19">
        <v>3.8</v>
      </c>
      <c r="L175" s="18">
        <v>0.32</v>
      </c>
      <c r="M175" s="18">
        <v>1.1819</v>
      </c>
      <c r="N175" s="19">
        <v>27.94</v>
      </c>
      <c r="O175" s="18">
        <v>0.44</v>
      </c>
      <c r="P175" s="18">
        <v>3.601E-2</v>
      </c>
      <c r="Q175" s="19">
        <v>1001</v>
      </c>
      <c r="R175" s="18">
        <v>12</v>
      </c>
      <c r="S175" s="18">
        <v>1.9096</v>
      </c>
      <c r="T175" s="19">
        <v>1237.9000000000001</v>
      </c>
      <c r="U175" s="18">
        <v>8.4</v>
      </c>
      <c r="V175" s="18">
        <v>0.51312000000000002</v>
      </c>
      <c r="W175" s="19">
        <v>612</v>
      </c>
      <c r="X175" s="18">
        <v>20</v>
      </c>
      <c r="Y175" s="18">
        <v>1.8368</v>
      </c>
      <c r="Z175" s="19">
        <v>264.10000000000002</v>
      </c>
      <c r="AA175" s="18">
        <v>1.6</v>
      </c>
      <c r="AB175" s="18">
        <v>7.2189000000000003E-2</v>
      </c>
      <c r="AC175" s="19">
        <v>1437.5</v>
      </c>
      <c r="AD175" s="18">
        <v>8.1999999999999993</v>
      </c>
      <c r="AE175" s="18">
        <v>1.0745</v>
      </c>
    </row>
    <row r="176" spans="1:31" s="17" customFormat="1" ht="12.75" x14ac:dyDescent="0.25">
      <c r="A176" s="21" t="s">
        <v>169</v>
      </c>
      <c r="B176" s="21" t="s">
        <v>127</v>
      </c>
      <c r="C176" s="21" t="s">
        <v>168</v>
      </c>
      <c r="D176" s="21" t="s">
        <v>173</v>
      </c>
      <c r="E176" s="21" t="s">
        <v>124</v>
      </c>
      <c r="F176" s="20">
        <v>0.75687819520489774</v>
      </c>
      <c r="G176" s="19"/>
      <c r="H176" s="19">
        <v>1032.9000000000001</v>
      </c>
      <c r="I176" s="18">
        <v>5.8</v>
      </c>
      <c r="J176" s="18">
        <v>0.2235</v>
      </c>
      <c r="K176" s="19">
        <v>3.45</v>
      </c>
      <c r="L176" s="18">
        <v>0.32</v>
      </c>
      <c r="M176" s="18">
        <v>1.1645000000000001</v>
      </c>
      <c r="N176" s="19">
        <v>27.71</v>
      </c>
      <c r="O176" s="18">
        <v>0.43</v>
      </c>
      <c r="P176" s="18">
        <v>4.8948999999999999E-2</v>
      </c>
      <c r="Q176" s="19">
        <v>1005</v>
      </c>
      <c r="R176" s="18">
        <v>11</v>
      </c>
      <c r="S176" s="18">
        <v>2.1059000000000001</v>
      </c>
      <c r="T176" s="19">
        <v>1266</v>
      </c>
      <c r="U176" s="18">
        <v>8.6</v>
      </c>
      <c r="V176" s="18">
        <v>0.69238999999999995</v>
      </c>
      <c r="W176" s="19">
        <v>614</v>
      </c>
      <c r="X176" s="18">
        <v>20</v>
      </c>
      <c r="Y176" s="18">
        <v>2.3529</v>
      </c>
      <c r="Z176" s="19">
        <v>267.10000000000002</v>
      </c>
      <c r="AA176" s="18">
        <v>1.8</v>
      </c>
      <c r="AB176" s="18">
        <v>7.3821999999999999E-2</v>
      </c>
      <c r="AC176" s="19">
        <v>1462</v>
      </c>
      <c r="AD176" s="18">
        <v>8</v>
      </c>
      <c r="AE176" s="18">
        <v>1.282</v>
      </c>
    </row>
    <row r="177" spans="1:31" s="17" customFormat="1" ht="12.75" x14ac:dyDescent="0.25">
      <c r="A177" s="21" t="s">
        <v>169</v>
      </c>
      <c r="B177" s="21" t="s">
        <v>127</v>
      </c>
      <c r="C177" s="21" t="s">
        <v>168</v>
      </c>
      <c r="D177" s="21" t="s">
        <v>172</v>
      </c>
      <c r="E177" s="21" t="s">
        <v>124</v>
      </c>
      <c r="F177" s="20">
        <v>0.75805829142218506</v>
      </c>
      <c r="G177" s="19"/>
      <c r="H177" s="19">
        <v>990.7</v>
      </c>
      <c r="I177" s="18">
        <v>4.7</v>
      </c>
      <c r="J177" s="18">
        <v>0.23391000000000001</v>
      </c>
      <c r="K177" s="19">
        <v>4.21</v>
      </c>
      <c r="L177" s="18">
        <v>0.33</v>
      </c>
      <c r="M177" s="18">
        <v>1.0249999999999999</v>
      </c>
      <c r="N177" s="19">
        <v>26.83</v>
      </c>
      <c r="O177" s="18">
        <v>0.37</v>
      </c>
      <c r="P177" s="18">
        <v>0</v>
      </c>
      <c r="Q177" s="19">
        <v>794.2</v>
      </c>
      <c r="R177" s="18">
        <v>8.8000000000000007</v>
      </c>
      <c r="S177" s="18">
        <v>2.6661000000000001</v>
      </c>
      <c r="T177" s="19">
        <v>823.8</v>
      </c>
      <c r="U177" s="18">
        <v>5.8</v>
      </c>
      <c r="V177" s="18">
        <v>0.71311000000000002</v>
      </c>
      <c r="W177" s="19">
        <v>624</v>
      </c>
      <c r="X177" s="18">
        <v>19</v>
      </c>
      <c r="Y177" s="18">
        <v>1.9582999999999999</v>
      </c>
      <c r="Z177" s="19">
        <v>280.10000000000002</v>
      </c>
      <c r="AA177" s="18">
        <v>1.8</v>
      </c>
      <c r="AB177" s="18">
        <v>9.3793000000000001E-2</v>
      </c>
      <c r="AC177" s="19">
        <v>1471.8</v>
      </c>
      <c r="AD177" s="18">
        <v>6.1</v>
      </c>
      <c r="AE177" s="18">
        <v>0.98182000000000003</v>
      </c>
    </row>
    <row r="178" spans="1:31" s="17" customFormat="1" ht="12.75" x14ac:dyDescent="0.25">
      <c r="A178" s="21" t="s">
        <v>169</v>
      </c>
      <c r="B178" s="21" t="s">
        <v>127</v>
      </c>
      <c r="C178" s="21" t="s">
        <v>168</v>
      </c>
      <c r="D178" s="21" t="s">
        <v>171</v>
      </c>
      <c r="E178" s="21" t="s">
        <v>124</v>
      </c>
      <c r="F178" s="20">
        <v>0.75893607007238961</v>
      </c>
      <c r="G178" s="19"/>
      <c r="H178" s="19">
        <v>1014.2</v>
      </c>
      <c r="I178" s="18">
        <v>5.6</v>
      </c>
      <c r="J178" s="18">
        <v>0.25108000000000003</v>
      </c>
      <c r="K178" s="19">
        <v>4.4800000000000004</v>
      </c>
      <c r="L178" s="18">
        <v>0.31</v>
      </c>
      <c r="M178" s="18">
        <v>1.0458000000000001</v>
      </c>
      <c r="N178" s="19">
        <v>27.46</v>
      </c>
      <c r="O178" s="18">
        <v>0.4</v>
      </c>
      <c r="P178" s="18">
        <v>3.4098999999999997E-2</v>
      </c>
      <c r="Q178" s="19">
        <v>832.6</v>
      </c>
      <c r="R178" s="18">
        <v>8.6</v>
      </c>
      <c r="S178" s="18">
        <v>2.4015</v>
      </c>
      <c r="T178" s="19">
        <v>864.3</v>
      </c>
      <c r="U178" s="18">
        <v>7.2</v>
      </c>
      <c r="V178" s="18">
        <v>0.63793</v>
      </c>
      <c r="W178" s="19">
        <v>584</v>
      </c>
      <c r="X178" s="18">
        <v>18</v>
      </c>
      <c r="Y178" s="18">
        <v>2.2536</v>
      </c>
      <c r="Z178" s="19">
        <v>275.39999999999998</v>
      </c>
      <c r="AA178" s="18">
        <v>1.9</v>
      </c>
      <c r="AB178" s="18">
        <v>0.1012</v>
      </c>
      <c r="AC178" s="19">
        <v>1440.2</v>
      </c>
      <c r="AD178" s="18">
        <v>7.1</v>
      </c>
      <c r="AE178" s="18">
        <v>1.2314000000000001</v>
      </c>
    </row>
    <row r="179" spans="1:31" s="17" customFormat="1" ht="12.75" x14ac:dyDescent="0.25">
      <c r="A179" s="21" t="s">
        <v>169</v>
      </c>
      <c r="B179" s="21" t="s">
        <v>127</v>
      </c>
      <c r="C179" s="21" t="s">
        <v>168</v>
      </c>
      <c r="D179" s="21" t="s">
        <v>170</v>
      </c>
      <c r="E179" s="21" t="s">
        <v>124</v>
      </c>
      <c r="F179" s="20">
        <v>0.75950314066887825</v>
      </c>
      <c r="G179" s="19"/>
      <c r="H179" s="19">
        <v>1041.0999999999999</v>
      </c>
      <c r="I179" s="18">
        <v>5.4</v>
      </c>
      <c r="J179" s="18">
        <v>0.33986</v>
      </c>
      <c r="K179" s="19">
        <v>5.31</v>
      </c>
      <c r="L179" s="18">
        <v>0.33</v>
      </c>
      <c r="M179" s="18">
        <v>1.0390999999999999</v>
      </c>
      <c r="N179" s="19">
        <v>27.72</v>
      </c>
      <c r="O179" s="18">
        <v>0.46</v>
      </c>
      <c r="P179" s="18">
        <v>0</v>
      </c>
      <c r="Q179" s="19">
        <v>863</v>
      </c>
      <c r="R179" s="18">
        <v>10</v>
      </c>
      <c r="S179" s="18">
        <v>2.2018</v>
      </c>
      <c r="T179" s="19">
        <v>877.5</v>
      </c>
      <c r="U179" s="18">
        <v>6.6</v>
      </c>
      <c r="V179" s="18">
        <v>0.47586000000000001</v>
      </c>
      <c r="W179" s="19">
        <v>609</v>
      </c>
      <c r="X179" s="18">
        <v>19</v>
      </c>
      <c r="Y179" s="18">
        <v>2.1381999999999999</v>
      </c>
      <c r="Z179" s="19">
        <v>286.5</v>
      </c>
      <c r="AA179" s="18">
        <v>2.1</v>
      </c>
      <c r="AB179" s="18">
        <v>0.10582999999999999</v>
      </c>
      <c r="AC179" s="19">
        <v>1486.4</v>
      </c>
      <c r="AD179" s="18">
        <v>7.6</v>
      </c>
      <c r="AE179" s="18">
        <v>1.2771999999999999</v>
      </c>
    </row>
    <row r="180" spans="1:31" s="17" customFormat="1" ht="12.75" x14ac:dyDescent="0.25">
      <c r="A180" s="21" t="s">
        <v>169</v>
      </c>
      <c r="B180" s="21" t="s">
        <v>127</v>
      </c>
      <c r="C180" s="21" t="s">
        <v>168</v>
      </c>
      <c r="D180" s="21" t="s">
        <v>167</v>
      </c>
      <c r="E180" s="21" t="s">
        <v>124</v>
      </c>
      <c r="F180" s="20">
        <v>0.76184400502520766</v>
      </c>
      <c r="G180" s="19"/>
      <c r="H180" s="19">
        <v>1051.2</v>
      </c>
      <c r="I180" s="18">
        <v>6.8</v>
      </c>
      <c r="J180" s="18">
        <v>0.22525999999999999</v>
      </c>
      <c r="K180" s="19">
        <v>4.62</v>
      </c>
      <c r="L180" s="18">
        <v>0.35</v>
      </c>
      <c r="M180" s="18">
        <v>1.056</v>
      </c>
      <c r="N180" s="19">
        <v>27.81</v>
      </c>
      <c r="O180" s="18">
        <v>0.48</v>
      </c>
      <c r="P180" s="18">
        <v>0</v>
      </c>
      <c r="Q180" s="19">
        <v>855</v>
      </c>
      <c r="R180" s="18">
        <v>10</v>
      </c>
      <c r="S180" s="18">
        <v>2.2483</v>
      </c>
      <c r="T180" s="19">
        <v>835.3</v>
      </c>
      <c r="U180" s="18">
        <v>7.1</v>
      </c>
      <c r="V180" s="18">
        <v>0.79620999999999997</v>
      </c>
      <c r="W180" s="19">
        <v>617</v>
      </c>
      <c r="X180" s="18">
        <v>19</v>
      </c>
      <c r="Y180" s="18">
        <v>2.7303000000000002</v>
      </c>
      <c r="Z180" s="19">
        <v>293.60000000000002</v>
      </c>
      <c r="AA180" s="18">
        <v>2.2000000000000002</v>
      </c>
      <c r="AB180" s="18">
        <v>0.10246</v>
      </c>
      <c r="AC180" s="19">
        <v>1539.9</v>
      </c>
      <c r="AD180" s="18">
        <v>9.6999999999999993</v>
      </c>
      <c r="AE180" s="18">
        <v>1.0364</v>
      </c>
    </row>
    <row r="181" spans="1:31" s="17" customFormat="1" ht="12.75" x14ac:dyDescent="0.25">
      <c r="A181" s="21" t="s">
        <v>155</v>
      </c>
      <c r="B181" s="21" t="s">
        <v>127</v>
      </c>
      <c r="C181" s="21" t="s">
        <v>154</v>
      </c>
      <c r="D181" s="21" t="s">
        <v>166</v>
      </c>
      <c r="E181" s="21" t="s">
        <v>124</v>
      </c>
      <c r="F181" s="20">
        <v>0.58643782336360795</v>
      </c>
      <c r="G181" s="19"/>
      <c r="H181" s="19">
        <v>901.2</v>
      </c>
      <c r="I181" s="18">
        <v>9.6999999999999993</v>
      </c>
      <c r="J181" s="18">
        <v>0.92854999999999999</v>
      </c>
      <c r="K181" s="19">
        <v>2.2000000000000002</v>
      </c>
      <c r="L181" s="18">
        <v>1.6</v>
      </c>
      <c r="M181" s="18">
        <v>5.1006</v>
      </c>
      <c r="N181" s="19">
        <v>46.4</v>
      </c>
      <c r="O181" s="18">
        <v>1.6</v>
      </c>
      <c r="P181" s="18">
        <v>0</v>
      </c>
      <c r="Q181" s="19">
        <v>934</v>
      </c>
      <c r="R181" s="18">
        <v>28</v>
      </c>
      <c r="S181" s="18">
        <v>7.0761000000000003</v>
      </c>
      <c r="T181" s="19">
        <v>1591</v>
      </c>
      <c r="U181" s="18">
        <v>24</v>
      </c>
      <c r="V181" s="18">
        <v>6.2122999999999999</v>
      </c>
      <c r="W181" s="19">
        <v>709</v>
      </c>
      <c r="X181" s="18">
        <v>20</v>
      </c>
      <c r="Y181" s="18">
        <v>8.5429999999999993</v>
      </c>
      <c r="Z181" s="19">
        <v>238.9</v>
      </c>
      <c r="AA181" s="18">
        <v>3.1</v>
      </c>
      <c r="AB181" s="18">
        <v>0.38046000000000002</v>
      </c>
      <c r="AC181" s="19">
        <v>1557</v>
      </c>
      <c r="AD181" s="18">
        <v>14</v>
      </c>
      <c r="AE181" s="18">
        <v>7.8997999999999999</v>
      </c>
    </row>
    <row r="182" spans="1:31" s="17" customFormat="1" ht="12.75" x14ac:dyDescent="0.25">
      <c r="A182" s="21" t="s">
        <v>155</v>
      </c>
      <c r="B182" s="21" t="s">
        <v>127</v>
      </c>
      <c r="C182" s="21" t="s">
        <v>154</v>
      </c>
      <c r="D182" s="21" t="s">
        <v>165</v>
      </c>
      <c r="E182" s="21" t="s">
        <v>124</v>
      </c>
      <c r="F182" s="20">
        <v>0.59350127849676015</v>
      </c>
      <c r="G182" s="19"/>
      <c r="H182" s="19">
        <v>841.7</v>
      </c>
      <c r="I182" s="18">
        <v>9.8000000000000007</v>
      </c>
      <c r="J182" s="18">
        <v>0.70833000000000002</v>
      </c>
      <c r="K182" s="19" t="s">
        <v>164</v>
      </c>
      <c r="L182" s="18">
        <v>1.5</v>
      </c>
      <c r="M182" s="18">
        <v>5.6729000000000003</v>
      </c>
      <c r="N182" s="19">
        <v>45.2</v>
      </c>
      <c r="O182" s="18">
        <v>1.5</v>
      </c>
      <c r="P182" s="18">
        <v>0</v>
      </c>
      <c r="Q182" s="19">
        <v>900</v>
      </c>
      <c r="R182" s="18">
        <v>28</v>
      </c>
      <c r="S182" s="18">
        <v>7.9962999999999997</v>
      </c>
      <c r="T182" s="19">
        <v>1541</v>
      </c>
      <c r="U182" s="18">
        <v>18</v>
      </c>
      <c r="V182" s="18">
        <v>8.0396999999999998</v>
      </c>
      <c r="W182" s="19">
        <v>631</v>
      </c>
      <c r="X182" s="18">
        <v>18</v>
      </c>
      <c r="Y182" s="18">
        <v>7.1748000000000003</v>
      </c>
      <c r="Z182" s="19">
        <v>223.8</v>
      </c>
      <c r="AA182" s="18">
        <v>3.2</v>
      </c>
      <c r="AB182" s="18">
        <v>0.22966</v>
      </c>
      <c r="AC182" s="19">
        <v>1488</v>
      </c>
      <c r="AD182" s="18">
        <v>15</v>
      </c>
      <c r="AE182" s="18">
        <v>5.3365</v>
      </c>
    </row>
    <row r="183" spans="1:31" s="17" customFormat="1" ht="12.75" x14ac:dyDescent="0.25">
      <c r="A183" s="21" t="s">
        <v>155</v>
      </c>
      <c r="B183" s="21" t="s">
        <v>127</v>
      </c>
      <c r="C183" s="21" t="s">
        <v>154</v>
      </c>
      <c r="D183" s="21" t="s">
        <v>163</v>
      </c>
      <c r="E183" s="21" t="s">
        <v>124</v>
      </c>
      <c r="F183" s="20">
        <v>0.58720060428852416</v>
      </c>
      <c r="G183" s="19"/>
      <c r="H183" s="19">
        <v>907</v>
      </c>
      <c r="I183" s="18">
        <v>10</v>
      </c>
      <c r="J183" s="18">
        <v>0.68552000000000002</v>
      </c>
      <c r="K183" s="19">
        <v>3.8</v>
      </c>
      <c r="L183" s="18">
        <v>1.9</v>
      </c>
      <c r="M183" s="18">
        <v>4.8696000000000002</v>
      </c>
      <c r="N183" s="19">
        <v>48.5</v>
      </c>
      <c r="O183" s="18">
        <v>1.5</v>
      </c>
      <c r="P183" s="18">
        <v>0</v>
      </c>
      <c r="Q183" s="19">
        <v>963</v>
      </c>
      <c r="R183" s="18">
        <v>23</v>
      </c>
      <c r="S183" s="18">
        <v>10.012</v>
      </c>
      <c r="T183" s="19">
        <v>1617</v>
      </c>
      <c r="U183" s="18">
        <v>40</v>
      </c>
      <c r="V183" s="18">
        <v>7.7210000000000001</v>
      </c>
      <c r="W183" s="19">
        <v>729</v>
      </c>
      <c r="X183" s="18">
        <v>22</v>
      </c>
      <c r="Y183" s="18">
        <v>3.8142999999999998</v>
      </c>
      <c r="Z183" s="19">
        <v>244.6</v>
      </c>
      <c r="AA183" s="18">
        <v>3.6</v>
      </c>
      <c r="AB183" s="18">
        <v>0.30225999999999997</v>
      </c>
      <c r="AC183" s="19">
        <v>1589</v>
      </c>
      <c r="AD183" s="18">
        <v>16</v>
      </c>
      <c r="AE183" s="18">
        <v>7.5198</v>
      </c>
    </row>
    <row r="184" spans="1:31" s="17" customFormat="1" ht="12.75" x14ac:dyDescent="0.25">
      <c r="A184" s="21" t="s">
        <v>155</v>
      </c>
      <c r="B184" s="21" t="s">
        <v>127</v>
      </c>
      <c r="C184" s="21" t="s">
        <v>154</v>
      </c>
      <c r="D184" s="21" t="s">
        <v>162</v>
      </c>
      <c r="E184" s="21" t="s">
        <v>124</v>
      </c>
      <c r="F184" s="20">
        <v>0.59889927166445922</v>
      </c>
      <c r="G184" s="19"/>
      <c r="H184" s="19">
        <v>906.3</v>
      </c>
      <c r="I184" s="18">
        <v>9.4</v>
      </c>
      <c r="J184" s="18">
        <v>0.76881999999999995</v>
      </c>
      <c r="K184" s="19">
        <v>5</v>
      </c>
      <c r="L184" s="18">
        <v>1.6</v>
      </c>
      <c r="M184" s="18">
        <v>4.6208999999999998</v>
      </c>
      <c r="N184" s="19">
        <v>45.3</v>
      </c>
      <c r="O184" s="18">
        <v>1.6</v>
      </c>
      <c r="P184" s="18">
        <v>0</v>
      </c>
      <c r="Q184" s="19">
        <v>936</v>
      </c>
      <c r="R184" s="18">
        <v>27</v>
      </c>
      <c r="S184" s="18">
        <v>12.19</v>
      </c>
      <c r="T184" s="19">
        <v>1493</v>
      </c>
      <c r="U184" s="18">
        <v>23</v>
      </c>
      <c r="V184" s="18">
        <v>9.2257999999999996</v>
      </c>
      <c r="W184" s="19">
        <v>714</v>
      </c>
      <c r="X184" s="18">
        <v>22</v>
      </c>
      <c r="Y184" s="18">
        <v>6.5944000000000003</v>
      </c>
      <c r="Z184" s="19">
        <v>235.4</v>
      </c>
      <c r="AA184" s="18">
        <v>4</v>
      </c>
      <c r="AB184" s="18">
        <v>0.48676000000000003</v>
      </c>
      <c r="AC184" s="19">
        <v>1551</v>
      </c>
      <c r="AD184" s="18">
        <v>16</v>
      </c>
      <c r="AE184" s="18">
        <v>7.2323000000000004</v>
      </c>
    </row>
    <row r="185" spans="1:31" s="17" customFormat="1" ht="12.75" x14ac:dyDescent="0.25">
      <c r="A185" s="21" t="s">
        <v>155</v>
      </c>
      <c r="B185" s="21" t="s">
        <v>127</v>
      </c>
      <c r="C185" s="21" t="s">
        <v>154</v>
      </c>
      <c r="D185" s="21" t="s">
        <v>161</v>
      </c>
      <c r="E185" s="21" t="s">
        <v>124</v>
      </c>
      <c r="F185" s="20">
        <v>0.58907549873393372</v>
      </c>
      <c r="G185" s="19"/>
      <c r="H185" s="19">
        <v>910</v>
      </c>
      <c r="I185" s="18">
        <v>9.3000000000000007</v>
      </c>
      <c r="J185" s="18">
        <v>0.82855000000000001</v>
      </c>
      <c r="K185" s="19">
        <v>2</v>
      </c>
      <c r="L185" s="18">
        <v>1.6</v>
      </c>
      <c r="M185" s="18">
        <v>5.5724999999999998</v>
      </c>
      <c r="N185" s="19">
        <v>48.2</v>
      </c>
      <c r="O185" s="18">
        <v>1.7</v>
      </c>
      <c r="P185" s="18">
        <v>0</v>
      </c>
      <c r="Q185" s="19">
        <v>982</v>
      </c>
      <c r="R185" s="18">
        <v>27</v>
      </c>
      <c r="S185" s="18">
        <v>14.097</v>
      </c>
      <c r="T185" s="19">
        <v>1541</v>
      </c>
      <c r="U185" s="18">
        <v>20</v>
      </c>
      <c r="V185" s="18">
        <v>7.7484999999999999</v>
      </c>
      <c r="W185" s="19">
        <v>634</v>
      </c>
      <c r="X185" s="18">
        <v>18</v>
      </c>
      <c r="Y185" s="18">
        <v>7.4787999999999997</v>
      </c>
      <c r="Z185" s="19">
        <v>232.9</v>
      </c>
      <c r="AA185" s="18">
        <v>3.6</v>
      </c>
      <c r="AB185" s="18">
        <v>0.56410000000000005</v>
      </c>
      <c r="AC185" s="19">
        <v>1534</v>
      </c>
      <c r="AD185" s="18">
        <v>14</v>
      </c>
      <c r="AE185" s="18">
        <v>9.5930999999999997</v>
      </c>
    </row>
    <row r="186" spans="1:31" s="17" customFormat="1" ht="12.75" x14ac:dyDescent="0.25">
      <c r="A186" s="21" t="s">
        <v>155</v>
      </c>
      <c r="B186" s="21" t="s">
        <v>127</v>
      </c>
      <c r="C186" s="21" t="s">
        <v>154</v>
      </c>
      <c r="D186" s="21" t="s">
        <v>160</v>
      </c>
      <c r="E186" s="21" t="s">
        <v>124</v>
      </c>
      <c r="F186" s="20">
        <v>0.58195312557597745</v>
      </c>
      <c r="G186" s="19"/>
      <c r="H186" s="19">
        <v>911</v>
      </c>
      <c r="I186" s="18">
        <v>11</v>
      </c>
      <c r="J186" s="18">
        <v>1.2132000000000001</v>
      </c>
      <c r="K186" s="19">
        <v>3.5</v>
      </c>
      <c r="L186" s="18">
        <v>1.5</v>
      </c>
      <c r="M186" s="18">
        <v>4.8868999999999998</v>
      </c>
      <c r="N186" s="19">
        <v>45.2</v>
      </c>
      <c r="O186" s="18">
        <v>1.7</v>
      </c>
      <c r="P186" s="18">
        <v>0.19925000000000001</v>
      </c>
      <c r="Q186" s="19">
        <v>987</v>
      </c>
      <c r="R186" s="18">
        <v>30</v>
      </c>
      <c r="S186" s="18">
        <v>7.5820999999999996</v>
      </c>
      <c r="T186" s="19">
        <v>1277</v>
      </c>
      <c r="U186" s="18">
        <v>22</v>
      </c>
      <c r="V186" s="18">
        <v>9.3603000000000005</v>
      </c>
      <c r="W186" s="19">
        <v>803</v>
      </c>
      <c r="X186" s="18">
        <v>19</v>
      </c>
      <c r="Y186" s="18">
        <v>9.2837999999999994</v>
      </c>
      <c r="Z186" s="19">
        <v>246.1</v>
      </c>
      <c r="AA186" s="18">
        <v>3.7</v>
      </c>
      <c r="AB186" s="18">
        <v>0.46351999999999999</v>
      </c>
      <c r="AC186" s="19">
        <v>1574</v>
      </c>
      <c r="AD186" s="18">
        <v>14</v>
      </c>
      <c r="AE186" s="18">
        <v>7.1059000000000001</v>
      </c>
    </row>
    <row r="187" spans="1:31" s="17" customFormat="1" ht="12.75" x14ac:dyDescent="0.25">
      <c r="A187" s="21" t="s">
        <v>155</v>
      </c>
      <c r="B187" s="21" t="s">
        <v>127</v>
      </c>
      <c r="C187" s="21" t="s">
        <v>154</v>
      </c>
      <c r="D187" s="21" t="s">
        <v>159</v>
      </c>
      <c r="E187" s="21" t="s">
        <v>124</v>
      </c>
      <c r="F187" s="20">
        <v>0.58095228550945155</v>
      </c>
      <c r="G187" s="19"/>
      <c r="H187" s="19">
        <v>904</v>
      </c>
      <c r="I187" s="18">
        <v>10</v>
      </c>
      <c r="J187" s="18">
        <v>1.0589</v>
      </c>
      <c r="K187" s="19">
        <v>3.5</v>
      </c>
      <c r="L187" s="18">
        <v>1.9</v>
      </c>
      <c r="M187" s="18">
        <v>5.8465999999999996</v>
      </c>
      <c r="N187" s="19">
        <v>46.3</v>
      </c>
      <c r="O187" s="18">
        <v>1.5</v>
      </c>
      <c r="P187" s="18">
        <v>0</v>
      </c>
      <c r="Q187" s="19">
        <v>1003</v>
      </c>
      <c r="R187" s="18">
        <v>28</v>
      </c>
      <c r="S187" s="18">
        <v>13.04</v>
      </c>
      <c r="T187" s="19">
        <v>1378</v>
      </c>
      <c r="U187" s="18">
        <v>22</v>
      </c>
      <c r="V187" s="18">
        <v>10.779</v>
      </c>
      <c r="W187" s="19">
        <v>732</v>
      </c>
      <c r="X187" s="18">
        <v>18</v>
      </c>
      <c r="Y187" s="18">
        <v>4.5720999999999998</v>
      </c>
      <c r="Z187" s="19">
        <v>241.8</v>
      </c>
      <c r="AA187" s="18">
        <v>3.7</v>
      </c>
      <c r="AB187" s="18">
        <v>0.33893000000000001</v>
      </c>
      <c r="AC187" s="19">
        <v>1586</v>
      </c>
      <c r="AD187" s="18">
        <v>13</v>
      </c>
      <c r="AE187" s="18">
        <v>8.2942</v>
      </c>
    </row>
    <row r="188" spans="1:31" s="17" customFormat="1" ht="12.75" x14ac:dyDescent="0.25">
      <c r="A188" s="21" t="s">
        <v>155</v>
      </c>
      <c r="B188" s="21" t="s">
        <v>127</v>
      </c>
      <c r="C188" s="21" t="s">
        <v>154</v>
      </c>
      <c r="D188" s="21" t="s">
        <v>158</v>
      </c>
      <c r="E188" s="21" t="s">
        <v>124</v>
      </c>
      <c r="F188" s="20">
        <v>0.59368195918356903</v>
      </c>
      <c r="G188" s="19"/>
      <c r="H188" s="19">
        <v>907.6</v>
      </c>
      <c r="I188" s="18">
        <v>9.6999999999999993</v>
      </c>
      <c r="J188" s="18">
        <v>0.95423000000000002</v>
      </c>
      <c r="K188" s="19">
        <v>4.5999999999999996</v>
      </c>
      <c r="L188" s="18">
        <v>1.7</v>
      </c>
      <c r="M188" s="18">
        <v>6.3116000000000003</v>
      </c>
      <c r="N188" s="19">
        <v>46.7</v>
      </c>
      <c r="O188" s="18">
        <v>1.6</v>
      </c>
      <c r="P188" s="18">
        <v>0</v>
      </c>
      <c r="Q188" s="19">
        <v>1015</v>
      </c>
      <c r="R188" s="18">
        <v>27</v>
      </c>
      <c r="S188" s="18">
        <v>11.856999999999999</v>
      </c>
      <c r="T188" s="19">
        <v>1403</v>
      </c>
      <c r="U188" s="18">
        <v>20</v>
      </c>
      <c r="V188" s="18">
        <v>7.3112000000000004</v>
      </c>
      <c r="W188" s="19">
        <v>772</v>
      </c>
      <c r="X188" s="18">
        <v>23</v>
      </c>
      <c r="Y188" s="18">
        <v>9.1064000000000007</v>
      </c>
      <c r="Z188" s="19">
        <v>249</v>
      </c>
      <c r="AA188" s="18">
        <v>4</v>
      </c>
      <c r="AB188" s="18">
        <v>0.25530999999999998</v>
      </c>
      <c r="AC188" s="19">
        <v>1560</v>
      </c>
      <c r="AD188" s="18">
        <v>15</v>
      </c>
      <c r="AE188" s="18">
        <v>6.4433999999999996</v>
      </c>
    </row>
    <row r="189" spans="1:31" s="17" customFormat="1" ht="12.75" x14ac:dyDescent="0.25">
      <c r="A189" s="21" t="s">
        <v>155</v>
      </c>
      <c r="B189" s="21" t="s">
        <v>127</v>
      </c>
      <c r="C189" s="21" t="s">
        <v>154</v>
      </c>
      <c r="D189" s="21" t="s">
        <v>157</v>
      </c>
      <c r="E189" s="21" t="s">
        <v>124</v>
      </c>
      <c r="F189" s="20">
        <v>0.59509235408898242</v>
      </c>
      <c r="G189" s="19"/>
      <c r="H189" s="19">
        <v>895</v>
      </c>
      <c r="I189" s="18">
        <v>10</v>
      </c>
      <c r="J189" s="18">
        <v>0.71036999999999995</v>
      </c>
      <c r="K189" s="19">
        <v>5.4</v>
      </c>
      <c r="L189" s="18">
        <v>1.7</v>
      </c>
      <c r="M189" s="18">
        <v>6.4595000000000002</v>
      </c>
      <c r="N189" s="19">
        <v>44.6</v>
      </c>
      <c r="O189" s="18">
        <v>1.6</v>
      </c>
      <c r="P189" s="18">
        <v>0</v>
      </c>
      <c r="Q189" s="19">
        <v>970</v>
      </c>
      <c r="R189" s="18">
        <v>30</v>
      </c>
      <c r="S189" s="18">
        <v>10.916</v>
      </c>
      <c r="T189" s="19">
        <v>1387</v>
      </c>
      <c r="U189" s="18">
        <v>22</v>
      </c>
      <c r="V189" s="18">
        <v>9.0580999999999996</v>
      </c>
      <c r="W189" s="19">
        <v>762</v>
      </c>
      <c r="X189" s="18">
        <v>21</v>
      </c>
      <c r="Y189" s="18">
        <v>9.0084999999999997</v>
      </c>
      <c r="Z189" s="19">
        <v>242.7</v>
      </c>
      <c r="AA189" s="18">
        <v>4.3</v>
      </c>
      <c r="AB189" s="18">
        <v>0.64468999999999999</v>
      </c>
      <c r="AC189" s="19">
        <v>1568</v>
      </c>
      <c r="AD189" s="18">
        <v>15</v>
      </c>
      <c r="AE189" s="18">
        <v>7.117</v>
      </c>
    </row>
    <row r="190" spans="1:31" s="17" customFormat="1" ht="12.75" x14ac:dyDescent="0.25">
      <c r="A190" s="21" t="s">
        <v>155</v>
      </c>
      <c r="B190" s="21" t="s">
        <v>127</v>
      </c>
      <c r="C190" s="21" t="s">
        <v>154</v>
      </c>
      <c r="D190" s="21" t="s">
        <v>156</v>
      </c>
      <c r="E190" s="21" t="s">
        <v>124</v>
      </c>
      <c r="F190" s="20">
        <v>0.58327176202369935</v>
      </c>
      <c r="G190" s="19"/>
      <c r="H190" s="19">
        <v>917.4</v>
      </c>
      <c r="I190" s="18">
        <v>8.1999999999999993</v>
      </c>
      <c r="J190" s="18">
        <v>1.0726</v>
      </c>
      <c r="K190" s="19">
        <v>4.7</v>
      </c>
      <c r="L190" s="18">
        <v>1.6</v>
      </c>
      <c r="M190" s="18">
        <v>6.8883000000000001</v>
      </c>
      <c r="N190" s="19">
        <v>45.3</v>
      </c>
      <c r="O190" s="18">
        <v>1.6</v>
      </c>
      <c r="P190" s="18">
        <v>0.2102</v>
      </c>
      <c r="Q190" s="19">
        <v>969</v>
      </c>
      <c r="R190" s="18">
        <v>28</v>
      </c>
      <c r="S190" s="18">
        <v>9.1949000000000005</v>
      </c>
      <c r="T190" s="19">
        <v>1312</v>
      </c>
      <c r="U190" s="18">
        <v>18</v>
      </c>
      <c r="V190" s="18">
        <v>11.154</v>
      </c>
      <c r="W190" s="19">
        <v>783</v>
      </c>
      <c r="X190" s="18">
        <v>21</v>
      </c>
      <c r="Y190" s="18">
        <v>7.6123000000000003</v>
      </c>
      <c r="Z190" s="19">
        <v>244</v>
      </c>
      <c r="AA190" s="18">
        <v>3.8</v>
      </c>
      <c r="AB190" s="18">
        <v>0.82838999999999996</v>
      </c>
      <c r="AC190" s="19">
        <v>1558</v>
      </c>
      <c r="AD190" s="18">
        <v>17</v>
      </c>
      <c r="AE190" s="18">
        <v>6.9676</v>
      </c>
    </row>
    <row r="191" spans="1:31" s="17" customFormat="1" ht="12.75" x14ac:dyDescent="0.25">
      <c r="A191" s="21" t="s">
        <v>155</v>
      </c>
      <c r="B191" s="21" t="s">
        <v>127</v>
      </c>
      <c r="C191" s="21" t="s">
        <v>154</v>
      </c>
      <c r="D191" s="21" t="s">
        <v>153</v>
      </c>
      <c r="E191" s="21" t="s">
        <v>124</v>
      </c>
      <c r="F191" s="20">
        <v>0.58180142406490987</v>
      </c>
      <c r="G191" s="19"/>
      <c r="H191" s="19">
        <v>895</v>
      </c>
      <c r="I191" s="18">
        <v>10</v>
      </c>
      <c r="J191" s="18">
        <v>0.75377000000000005</v>
      </c>
      <c r="K191" s="19">
        <v>3.3</v>
      </c>
      <c r="L191" s="18">
        <v>1.4</v>
      </c>
      <c r="M191" s="18">
        <v>5.7952000000000004</v>
      </c>
      <c r="N191" s="19">
        <v>44.3</v>
      </c>
      <c r="O191" s="18">
        <v>1.5</v>
      </c>
      <c r="P191" s="18">
        <v>0</v>
      </c>
      <c r="Q191" s="19">
        <v>951</v>
      </c>
      <c r="R191" s="18">
        <v>29</v>
      </c>
      <c r="S191" s="18">
        <v>10.698</v>
      </c>
      <c r="T191" s="19">
        <v>1244</v>
      </c>
      <c r="U191" s="18">
        <v>20</v>
      </c>
      <c r="V191" s="18">
        <v>8.3384</v>
      </c>
      <c r="W191" s="19">
        <v>774</v>
      </c>
      <c r="X191" s="18">
        <v>23</v>
      </c>
      <c r="Y191" s="18">
        <v>6.8044000000000002</v>
      </c>
      <c r="Z191" s="19">
        <v>247.9</v>
      </c>
      <c r="AA191" s="18">
        <v>3.7</v>
      </c>
      <c r="AB191" s="18">
        <v>0.55833999999999995</v>
      </c>
      <c r="AC191" s="19">
        <v>1544</v>
      </c>
      <c r="AD191" s="18">
        <v>16</v>
      </c>
      <c r="AE191" s="18">
        <v>5.6837</v>
      </c>
    </row>
    <row r="192" spans="1:31" s="17" customFormat="1" ht="12.75" x14ac:dyDescent="0.25">
      <c r="A192" s="21" t="s">
        <v>142</v>
      </c>
      <c r="B192" s="21" t="s">
        <v>127</v>
      </c>
      <c r="C192" s="21" t="s">
        <v>141</v>
      </c>
      <c r="D192" s="21" t="s">
        <v>152</v>
      </c>
      <c r="E192" s="21" t="s">
        <v>124</v>
      </c>
      <c r="F192" s="20">
        <v>0.69473658979830022</v>
      </c>
      <c r="G192" s="19"/>
      <c r="H192" s="19">
        <v>836</v>
      </c>
      <c r="I192" s="18">
        <v>11</v>
      </c>
      <c r="J192" s="18">
        <v>0.77356999999999998</v>
      </c>
      <c r="K192" s="19">
        <v>5.4</v>
      </c>
      <c r="L192" s="18">
        <v>1.4</v>
      </c>
      <c r="M192" s="18">
        <v>5.3544999999999998</v>
      </c>
      <c r="N192" s="19">
        <v>44.2</v>
      </c>
      <c r="O192" s="18">
        <v>1.8</v>
      </c>
      <c r="P192" s="18">
        <v>0</v>
      </c>
      <c r="Q192" s="19">
        <v>1722</v>
      </c>
      <c r="R192" s="18">
        <v>42</v>
      </c>
      <c r="S192" s="18">
        <v>10.691000000000001</v>
      </c>
      <c r="T192" s="19">
        <v>2089</v>
      </c>
      <c r="U192" s="18">
        <v>27</v>
      </c>
      <c r="V192" s="18">
        <v>10.334</v>
      </c>
      <c r="W192" s="19">
        <v>726</v>
      </c>
      <c r="X192" s="18">
        <v>28</v>
      </c>
      <c r="Y192" s="18">
        <v>5.5278999999999998</v>
      </c>
      <c r="Z192" s="19">
        <v>246.5</v>
      </c>
      <c r="AA192" s="18">
        <v>4.0999999999999996</v>
      </c>
      <c r="AB192" s="18">
        <v>0.39341999999999999</v>
      </c>
      <c r="AC192" s="19">
        <v>1232</v>
      </c>
      <c r="AD192" s="18">
        <v>13</v>
      </c>
      <c r="AE192" s="18">
        <v>5.9071999999999996</v>
      </c>
    </row>
    <row r="193" spans="1:31" s="17" customFormat="1" ht="12.75" x14ac:dyDescent="0.25">
      <c r="A193" s="21" t="s">
        <v>142</v>
      </c>
      <c r="B193" s="21" t="s">
        <v>127</v>
      </c>
      <c r="C193" s="21" t="s">
        <v>141</v>
      </c>
      <c r="D193" s="21" t="s">
        <v>151</v>
      </c>
      <c r="E193" s="21" t="s">
        <v>124</v>
      </c>
      <c r="F193" s="20">
        <v>0.72094071637012236</v>
      </c>
      <c r="G193" s="19"/>
      <c r="H193" s="19">
        <v>754.5</v>
      </c>
      <c r="I193" s="18">
        <v>9.4</v>
      </c>
      <c r="J193" s="18">
        <v>0.56303999999999998</v>
      </c>
      <c r="K193" s="19">
        <v>4</v>
      </c>
      <c r="L193" s="18">
        <v>1.4</v>
      </c>
      <c r="M193" s="18">
        <v>4.3738999999999999</v>
      </c>
      <c r="N193" s="19">
        <v>31.6</v>
      </c>
      <c r="O193" s="18">
        <v>1.5</v>
      </c>
      <c r="P193" s="18">
        <v>0.16885</v>
      </c>
      <c r="Q193" s="19">
        <v>1504</v>
      </c>
      <c r="R193" s="18">
        <v>34</v>
      </c>
      <c r="S193" s="18">
        <v>6.4352999999999998</v>
      </c>
      <c r="T193" s="19">
        <v>1729</v>
      </c>
      <c r="U193" s="18">
        <v>28</v>
      </c>
      <c r="V193" s="18">
        <v>6.7732999999999999</v>
      </c>
      <c r="W193" s="19">
        <v>634</v>
      </c>
      <c r="X193" s="18">
        <v>23</v>
      </c>
      <c r="Y193" s="18">
        <v>5.8103999999999996</v>
      </c>
      <c r="Z193" s="19">
        <v>245.1</v>
      </c>
      <c r="AA193" s="18">
        <v>4.7</v>
      </c>
      <c r="AB193" s="18">
        <v>0.30748999999999999</v>
      </c>
      <c r="AC193" s="19">
        <v>1268</v>
      </c>
      <c r="AD193" s="18">
        <v>15</v>
      </c>
      <c r="AE193" s="18">
        <v>6.8587999999999996</v>
      </c>
    </row>
    <row r="194" spans="1:31" s="17" customFormat="1" ht="12.75" x14ac:dyDescent="0.25">
      <c r="A194" s="21" t="s">
        <v>142</v>
      </c>
      <c r="B194" s="21" t="s">
        <v>127</v>
      </c>
      <c r="C194" s="21" t="s">
        <v>141</v>
      </c>
      <c r="D194" s="21" t="s">
        <v>150</v>
      </c>
      <c r="E194" s="21" t="s">
        <v>124</v>
      </c>
      <c r="F194" s="20">
        <v>0.68929004507395286</v>
      </c>
      <c r="G194" s="19"/>
      <c r="H194" s="19">
        <v>840.2</v>
      </c>
      <c r="I194" s="18">
        <v>9.6</v>
      </c>
      <c r="J194" s="18">
        <v>0.46122000000000002</v>
      </c>
      <c r="K194" s="19">
        <v>3.4</v>
      </c>
      <c r="L194" s="18">
        <v>1.5</v>
      </c>
      <c r="M194" s="18">
        <v>5.9492000000000003</v>
      </c>
      <c r="N194" s="19">
        <v>43.3</v>
      </c>
      <c r="O194" s="18">
        <v>1.7</v>
      </c>
      <c r="P194" s="18">
        <v>0.19141</v>
      </c>
      <c r="Q194" s="19">
        <v>1747</v>
      </c>
      <c r="R194" s="18">
        <v>44</v>
      </c>
      <c r="S194" s="18">
        <v>9.3460999999999999</v>
      </c>
      <c r="T194" s="19">
        <v>2136</v>
      </c>
      <c r="U194" s="18">
        <v>34</v>
      </c>
      <c r="V194" s="18">
        <v>7.3258999999999999</v>
      </c>
      <c r="W194" s="19">
        <v>745</v>
      </c>
      <c r="X194" s="18">
        <v>24</v>
      </c>
      <c r="Y194" s="18">
        <v>5.5807000000000002</v>
      </c>
      <c r="Z194" s="19">
        <v>247.9</v>
      </c>
      <c r="AA194" s="18">
        <v>4.2</v>
      </c>
      <c r="AB194" s="18">
        <v>0.41136</v>
      </c>
      <c r="AC194" s="19">
        <v>1241</v>
      </c>
      <c r="AD194" s="18">
        <v>12</v>
      </c>
      <c r="AE194" s="18">
        <v>7.7133000000000003</v>
      </c>
    </row>
    <row r="195" spans="1:31" s="17" customFormat="1" ht="12.75" x14ac:dyDescent="0.25">
      <c r="A195" s="21" t="s">
        <v>142</v>
      </c>
      <c r="B195" s="21" t="s">
        <v>127</v>
      </c>
      <c r="C195" s="21" t="s">
        <v>141</v>
      </c>
      <c r="D195" s="21" t="s">
        <v>149</v>
      </c>
      <c r="E195" s="21" t="s">
        <v>124</v>
      </c>
      <c r="F195" s="20">
        <v>0.69772981512196808</v>
      </c>
      <c r="G195" s="19"/>
      <c r="H195" s="19">
        <v>821.2</v>
      </c>
      <c r="I195" s="18">
        <v>8.6</v>
      </c>
      <c r="J195" s="18">
        <v>0.95789000000000002</v>
      </c>
      <c r="K195" s="19">
        <v>6.6</v>
      </c>
      <c r="L195" s="18">
        <v>1.4</v>
      </c>
      <c r="M195" s="18">
        <v>5.0396999999999998</v>
      </c>
      <c r="N195" s="19">
        <v>42.6</v>
      </c>
      <c r="O195" s="18">
        <v>1.8</v>
      </c>
      <c r="P195" s="18">
        <v>0</v>
      </c>
      <c r="Q195" s="19">
        <v>1624</v>
      </c>
      <c r="R195" s="18">
        <v>34</v>
      </c>
      <c r="S195" s="18">
        <v>10.02</v>
      </c>
      <c r="T195" s="19">
        <v>2115</v>
      </c>
      <c r="U195" s="18">
        <v>30</v>
      </c>
      <c r="V195" s="18">
        <v>8.7637</v>
      </c>
      <c r="W195" s="19">
        <v>713</v>
      </c>
      <c r="X195" s="18">
        <v>21</v>
      </c>
      <c r="Y195" s="18">
        <v>7.0507</v>
      </c>
      <c r="Z195" s="19">
        <v>248.5</v>
      </c>
      <c r="AA195" s="18">
        <v>3.7</v>
      </c>
      <c r="AB195" s="18">
        <v>0.42463000000000001</v>
      </c>
      <c r="AC195" s="19">
        <v>1258</v>
      </c>
      <c r="AD195" s="18">
        <v>12</v>
      </c>
      <c r="AE195" s="18">
        <v>6.82</v>
      </c>
    </row>
    <row r="196" spans="1:31" s="17" customFormat="1" ht="12.75" x14ac:dyDescent="0.25">
      <c r="A196" s="21" t="s">
        <v>142</v>
      </c>
      <c r="B196" s="21" t="s">
        <v>127</v>
      </c>
      <c r="C196" s="21" t="s">
        <v>141</v>
      </c>
      <c r="D196" s="21" t="s">
        <v>148</v>
      </c>
      <c r="E196" s="21" t="s">
        <v>124</v>
      </c>
      <c r="F196" s="20">
        <v>0.69619522546031309</v>
      </c>
      <c r="G196" s="19"/>
      <c r="H196" s="19">
        <v>844.6</v>
      </c>
      <c r="I196" s="18">
        <v>9.8000000000000007</v>
      </c>
      <c r="J196" s="18">
        <v>0.79298999999999997</v>
      </c>
      <c r="K196" s="19">
        <v>6.6</v>
      </c>
      <c r="L196" s="18">
        <v>1.5</v>
      </c>
      <c r="M196" s="18">
        <v>6.4085000000000001</v>
      </c>
      <c r="N196" s="19">
        <v>46.6</v>
      </c>
      <c r="O196" s="18">
        <v>1.6</v>
      </c>
      <c r="P196" s="18">
        <v>0.19398000000000001</v>
      </c>
      <c r="Q196" s="19">
        <v>1694</v>
      </c>
      <c r="R196" s="18">
        <v>41</v>
      </c>
      <c r="S196" s="18">
        <v>7.4039999999999999</v>
      </c>
      <c r="T196" s="19">
        <v>2265</v>
      </c>
      <c r="U196" s="18">
        <v>32</v>
      </c>
      <c r="V196" s="18">
        <v>7.9429999999999996</v>
      </c>
      <c r="W196" s="19">
        <v>761</v>
      </c>
      <c r="X196" s="18">
        <v>24</v>
      </c>
      <c r="Y196" s="18">
        <v>5.5110999999999999</v>
      </c>
      <c r="Z196" s="19">
        <v>251.7</v>
      </c>
      <c r="AA196" s="18">
        <v>4.4000000000000004</v>
      </c>
      <c r="AB196" s="18">
        <v>0.32301999999999997</v>
      </c>
      <c r="AC196" s="19">
        <v>1259</v>
      </c>
      <c r="AD196" s="18">
        <v>14</v>
      </c>
      <c r="AE196" s="18">
        <v>5.5465999999999998</v>
      </c>
    </row>
    <row r="197" spans="1:31" s="17" customFormat="1" ht="12.75" x14ac:dyDescent="0.25">
      <c r="A197" s="21" t="s">
        <v>142</v>
      </c>
      <c r="B197" s="21" t="s">
        <v>127</v>
      </c>
      <c r="C197" s="21" t="s">
        <v>141</v>
      </c>
      <c r="D197" s="21" t="s">
        <v>147</v>
      </c>
      <c r="E197" s="21" t="s">
        <v>124</v>
      </c>
      <c r="F197" s="20">
        <v>0.69139998232523725</v>
      </c>
      <c r="G197" s="19"/>
      <c r="H197" s="19">
        <v>832</v>
      </c>
      <c r="I197" s="18">
        <v>11</v>
      </c>
      <c r="J197" s="18">
        <v>0.78652</v>
      </c>
      <c r="K197" s="19">
        <v>6.5</v>
      </c>
      <c r="L197" s="18">
        <v>1.5</v>
      </c>
      <c r="M197" s="18">
        <v>4.5682999999999998</v>
      </c>
      <c r="N197" s="19">
        <v>46.6</v>
      </c>
      <c r="O197" s="18">
        <v>1.6</v>
      </c>
      <c r="P197" s="18">
        <v>0</v>
      </c>
      <c r="Q197" s="19">
        <v>1675</v>
      </c>
      <c r="R197" s="18">
        <v>35</v>
      </c>
      <c r="S197" s="18">
        <v>10.433999999999999</v>
      </c>
      <c r="T197" s="19">
        <v>2180</v>
      </c>
      <c r="U197" s="18">
        <v>26</v>
      </c>
      <c r="V197" s="18">
        <v>8.0643999999999991</v>
      </c>
      <c r="W197" s="19">
        <v>733</v>
      </c>
      <c r="X197" s="18">
        <v>24</v>
      </c>
      <c r="Y197" s="18">
        <v>6.9583000000000004</v>
      </c>
      <c r="Z197" s="19">
        <v>252.8</v>
      </c>
      <c r="AA197" s="18">
        <v>3.8</v>
      </c>
      <c r="AB197" s="18">
        <v>0.43714999999999998</v>
      </c>
      <c r="AC197" s="19">
        <v>1236</v>
      </c>
      <c r="AD197" s="18">
        <v>11</v>
      </c>
      <c r="AE197" s="18">
        <v>6.2069000000000001</v>
      </c>
    </row>
    <row r="198" spans="1:31" s="17" customFormat="1" ht="12.75" x14ac:dyDescent="0.25">
      <c r="A198" s="21" t="s">
        <v>142</v>
      </c>
      <c r="B198" s="21" t="s">
        <v>127</v>
      </c>
      <c r="C198" s="21" t="s">
        <v>141</v>
      </c>
      <c r="D198" s="21" t="s">
        <v>146</v>
      </c>
      <c r="E198" s="21" t="s">
        <v>124</v>
      </c>
      <c r="F198" s="20">
        <v>0.69515694945323103</v>
      </c>
      <c r="G198" s="19"/>
      <c r="H198" s="19">
        <v>846.1</v>
      </c>
      <c r="I198" s="18">
        <v>9.3000000000000007</v>
      </c>
      <c r="J198" s="18">
        <v>0.85772999999999999</v>
      </c>
      <c r="K198" s="19">
        <v>5.3</v>
      </c>
      <c r="L198" s="18">
        <v>1.8</v>
      </c>
      <c r="M198" s="18">
        <v>5.5598000000000001</v>
      </c>
      <c r="N198" s="19">
        <v>45.5</v>
      </c>
      <c r="O198" s="18">
        <v>1.6</v>
      </c>
      <c r="P198" s="18">
        <v>0.19667999999999999</v>
      </c>
      <c r="Q198" s="19">
        <v>1726</v>
      </c>
      <c r="R198" s="18">
        <v>32</v>
      </c>
      <c r="S198" s="18">
        <v>10.321</v>
      </c>
      <c r="T198" s="19">
        <v>2185</v>
      </c>
      <c r="U198" s="18">
        <v>29</v>
      </c>
      <c r="V198" s="18">
        <v>10.231</v>
      </c>
      <c r="W198" s="19">
        <v>733</v>
      </c>
      <c r="X198" s="18">
        <v>21</v>
      </c>
      <c r="Y198" s="18">
        <v>5.2823000000000002</v>
      </c>
      <c r="Z198" s="19">
        <v>252.9</v>
      </c>
      <c r="AA198" s="18">
        <v>3.9</v>
      </c>
      <c r="AB198" s="18">
        <v>0.45843</v>
      </c>
      <c r="AC198" s="19">
        <v>1267</v>
      </c>
      <c r="AD198" s="18">
        <v>13</v>
      </c>
      <c r="AE198" s="18">
        <v>7.7542999999999997</v>
      </c>
    </row>
    <row r="199" spans="1:31" s="17" customFormat="1" ht="12.75" x14ac:dyDescent="0.25">
      <c r="A199" s="21" t="s">
        <v>142</v>
      </c>
      <c r="B199" s="21" t="s">
        <v>127</v>
      </c>
      <c r="C199" s="21" t="s">
        <v>141</v>
      </c>
      <c r="D199" s="21" t="s">
        <v>145</v>
      </c>
      <c r="E199" s="21" t="s">
        <v>124</v>
      </c>
      <c r="F199" s="20">
        <v>0.69481351477054709</v>
      </c>
      <c r="G199" s="19"/>
      <c r="H199" s="19">
        <v>836.8</v>
      </c>
      <c r="I199" s="18">
        <v>9.1</v>
      </c>
      <c r="J199" s="18">
        <v>0.64444999999999997</v>
      </c>
      <c r="K199" s="19">
        <v>6.2</v>
      </c>
      <c r="L199" s="18">
        <v>1.4</v>
      </c>
      <c r="M199" s="18">
        <v>4.9332000000000003</v>
      </c>
      <c r="N199" s="19">
        <v>45.5</v>
      </c>
      <c r="O199" s="18">
        <v>1.5</v>
      </c>
      <c r="P199" s="18">
        <v>0.38564999999999999</v>
      </c>
      <c r="Q199" s="19">
        <v>1709</v>
      </c>
      <c r="R199" s="18">
        <v>34</v>
      </c>
      <c r="S199" s="18">
        <v>8.3739000000000008</v>
      </c>
      <c r="T199" s="19">
        <v>2203</v>
      </c>
      <c r="U199" s="18">
        <v>27</v>
      </c>
      <c r="V199" s="18">
        <v>9.5998000000000001</v>
      </c>
      <c r="W199" s="19">
        <v>724</v>
      </c>
      <c r="X199" s="18">
        <v>21</v>
      </c>
      <c r="Y199" s="18">
        <v>6.157</v>
      </c>
      <c r="Z199" s="19">
        <v>250.9</v>
      </c>
      <c r="AA199" s="18">
        <v>3.5</v>
      </c>
      <c r="AB199" s="18">
        <v>0.51210999999999995</v>
      </c>
      <c r="AC199" s="19">
        <v>1258</v>
      </c>
      <c r="AD199" s="18">
        <v>12</v>
      </c>
      <c r="AE199" s="18">
        <v>9.0305</v>
      </c>
    </row>
    <row r="200" spans="1:31" s="17" customFormat="1" ht="12.75" x14ac:dyDescent="0.25">
      <c r="A200" s="21" t="s">
        <v>142</v>
      </c>
      <c r="B200" s="21" t="s">
        <v>127</v>
      </c>
      <c r="C200" s="21" t="s">
        <v>141</v>
      </c>
      <c r="D200" s="21" t="s">
        <v>144</v>
      </c>
      <c r="E200" s="21" t="s">
        <v>124</v>
      </c>
      <c r="F200" s="20">
        <v>0.69220543568186588</v>
      </c>
      <c r="G200" s="19"/>
      <c r="H200" s="19">
        <v>847.8</v>
      </c>
      <c r="I200" s="18">
        <v>9.6</v>
      </c>
      <c r="J200" s="18">
        <v>0.89422000000000001</v>
      </c>
      <c r="K200" s="19">
        <v>7.4</v>
      </c>
      <c r="L200" s="18">
        <v>1.5</v>
      </c>
      <c r="M200" s="18">
        <v>6.1482000000000001</v>
      </c>
      <c r="N200" s="19">
        <v>45.2</v>
      </c>
      <c r="O200" s="18">
        <v>1.3</v>
      </c>
      <c r="P200" s="18">
        <v>0</v>
      </c>
      <c r="Q200" s="19">
        <v>1728</v>
      </c>
      <c r="R200" s="18">
        <v>40</v>
      </c>
      <c r="S200" s="18">
        <v>11.023</v>
      </c>
      <c r="T200" s="19">
        <v>2174</v>
      </c>
      <c r="U200" s="18">
        <v>30</v>
      </c>
      <c r="V200" s="18">
        <v>9.5169999999999995</v>
      </c>
      <c r="W200" s="19">
        <v>739</v>
      </c>
      <c r="X200" s="18">
        <v>21</v>
      </c>
      <c r="Y200" s="18">
        <v>5.1191000000000004</v>
      </c>
      <c r="Z200" s="19">
        <v>256.39999999999998</v>
      </c>
      <c r="AA200" s="18">
        <v>3.9</v>
      </c>
      <c r="AB200" s="18">
        <v>0.28560000000000002</v>
      </c>
      <c r="AC200" s="19">
        <v>1255</v>
      </c>
      <c r="AD200" s="18">
        <v>13</v>
      </c>
      <c r="AE200" s="18">
        <v>6.8129</v>
      </c>
    </row>
    <row r="201" spans="1:31" s="17" customFormat="1" ht="12.75" x14ac:dyDescent="0.25">
      <c r="A201" s="21" t="s">
        <v>142</v>
      </c>
      <c r="B201" s="21" t="s">
        <v>127</v>
      </c>
      <c r="C201" s="21" t="s">
        <v>141</v>
      </c>
      <c r="D201" s="21" t="s">
        <v>143</v>
      </c>
      <c r="E201" s="21" t="s">
        <v>124</v>
      </c>
      <c r="F201" s="20">
        <v>0.69711674068309681</v>
      </c>
      <c r="G201" s="19"/>
      <c r="H201" s="19">
        <v>839</v>
      </c>
      <c r="I201" s="18">
        <v>10</v>
      </c>
      <c r="J201" s="18">
        <v>0.95643999999999996</v>
      </c>
      <c r="K201" s="19">
        <v>7.3</v>
      </c>
      <c r="L201" s="18">
        <v>1.6</v>
      </c>
      <c r="M201" s="18">
        <v>4.9085999999999999</v>
      </c>
      <c r="N201" s="19">
        <v>46.3</v>
      </c>
      <c r="O201" s="18">
        <v>1.8</v>
      </c>
      <c r="P201" s="18">
        <v>0</v>
      </c>
      <c r="Q201" s="19">
        <v>1630</v>
      </c>
      <c r="R201" s="18">
        <v>37</v>
      </c>
      <c r="S201" s="18">
        <v>9.4853000000000005</v>
      </c>
      <c r="T201" s="19">
        <v>2249</v>
      </c>
      <c r="U201" s="18">
        <v>29</v>
      </c>
      <c r="V201" s="18">
        <v>8.4359000000000002</v>
      </c>
      <c r="W201" s="19">
        <v>699</v>
      </c>
      <c r="X201" s="18">
        <v>22</v>
      </c>
      <c r="Y201" s="18">
        <v>6.1417000000000002</v>
      </c>
      <c r="Z201" s="19">
        <v>258.3</v>
      </c>
      <c r="AA201" s="18">
        <v>4.0999999999999996</v>
      </c>
      <c r="AB201" s="18">
        <v>0.23780000000000001</v>
      </c>
      <c r="AC201" s="19">
        <v>1277</v>
      </c>
      <c r="AD201" s="18">
        <v>13</v>
      </c>
      <c r="AE201" s="18">
        <v>5.3083</v>
      </c>
    </row>
    <row r="202" spans="1:31" s="17" customFormat="1" ht="12.75" x14ac:dyDescent="0.25">
      <c r="A202" s="21" t="s">
        <v>142</v>
      </c>
      <c r="B202" s="21" t="s">
        <v>127</v>
      </c>
      <c r="C202" s="21" t="s">
        <v>141</v>
      </c>
      <c r="D202" s="21" t="s">
        <v>140</v>
      </c>
      <c r="E202" s="21" t="s">
        <v>124</v>
      </c>
      <c r="F202" s="20">
        <v>0.69608388161987689</v>
      </c>
      <c r="G202" s="19"/>
      <c r="H202" s="19">
        <v>842</v>
      </c>
      <c r="I202" s="18">
        <v>9.6999999999999993</v>
      </c>
      <c r="J202" s="18">
        <v>0.59748000000000001</v>
      </c>
      <c r="K202" s="19">
        <v>6.2</v>
      </c>
      <c r="L202" s="18">
        <v>1.6</v>
      </c>
      <c r="M202" s="18">
        <v>6.1509</v>
      </c>
      <c r="N202" s="19">
        <v>47.9</v>
      </c>
      <c r="O202" s="18">
        <v>2</v>
      </c>
      <c r="P202" s="18">
        <v>0</v>
      </c>
      <c r="Q202" s="19">
        <v>1648</v>
      </c>
      <c r="R202" s="18">
        <v>39</v>
      </c>
      <c r="S202" s="18">
        <v>9.4123000000000001</v>
      </c>
      <c r="T202" s="19">
        <v>2287</v>
      </c>
      <c r="U202" s="18">
        <v>28</v>
      </c>
      <c r="V202" s="18">
        <v>7.4648000000000003</v>
      </c>
      <c r="W202" s="19">
        <v>723</v>
      </c>
      <c r="X202" s="18">
        <v>23</v>
      </c>
      <c r="Y202" s="18">
        <v>5.5117000000000003</v>
      </c>
      <c r="Z202" s="19">
        <v>256</v>
      </c>
      <c r="AA202" s="18">
        <v>3.8</v>
      </c>
      <c r="AB202" s="18">
        <v>0</v>
      </c>
      <c r="AC202" s="19">
        <v>1271</v>
      </c>
      <c r="AD202" s="18">
        <v>12</v>
      </c>
      <c r="AE202" s="18">
        <v>9.1294000000000004</v>
      </c>
    </row>
    <row r="203" spans="1:31" s="17" customFormat="1" ht="12.75" x14ac:dyDescent="0.25">
      <c r="A203" s="21" t="s">
        <v>128</v>
      </c>
      <c r="B203" s="21" t="s">
        <v>127</v>
      </c>
      <c r="C203" s="21" t="s">
        <v>126</v>
      </c>
      <c r="D203" s="21" t="s">
        <v>139</v>
      </c>
      <c r="E203" s="21" t="s">
        <v>124</v>
      </c>
      <c r="F203" s="20">
        <v>0.57521591293987684</v>
      </c>
      <c r="G203" s="19"/>
      <c r="H203" s="19">
        <v>788.4</v>
      </c>
      <c r="I203" s="18">
        <v>6.4</v>
      </c>
      <c r="J203" s="18">
        <v>0.72177000000000002</v>
      </c>
      <c r="K203" s="19">
        <v>2.7</v>
      </c>
      <c r="L203" s="18">
        <v>1.1000000000000001</v>
      </c>
      <c r="M203" s="18">
        <v>4.4760999999999997</v>
      </c>
      <c r="N203" s="19">
        <v>45.98</v>
      </c>
      <c r="O203" s="18">
        <v>0.97</v>
      </c>
      <c r="P203" s="18">
        <v>0</v>
      </c>
      <c r="Q203" s="19">
        <v>545</v>
      </c>
      <c r="R203" s="18">
        <v>13</v>
      </c>
      <c r="S203" s="18">
        <v>6.9844999999999997</v>
      </c>
      <c r="T203" s="19">
        <v>1120</v>
      </c>
      <c r="U203" s="18">
        <v>12</v>
      </c>
      <c r="V203" s="18">
        <v>11.391</v>
      </c>
      <c r="W203" s="19">
        <v>699</v>
      </c>
      <c r="X203" s="18">
        <v>16</v>
      </c>
      <c r="Y203" s="18">
        <v>7.8625999999999996</v>
      </c>
      <c r="Z203" s="19">
        <v>282.5</v>
      </c>
      <c r="AA203" s="18">
        <v>2.7</v>
      </c>
      <c r="AB203" s="18">
        <v>0.20852000000000001</v>
      </c>
      <c r="AC203" s="19">
        <v>1598</v>
      </c>
      <c r="AD203" s="18">
        <v>11</v>
      </c>
      <c r="AE203" s="18">
        <v>7.4031000000000002</v>
      </c>
    </row>
    <row r="204" spans="1:31" s="17" customFormat="1" ht="12.75" x14ac:dyDescent="0.25">
      <c r="A204" s="21" t="s">
        <v>128</v>
      </c>
      <c r="B204" s="21" t="s">
        <v>127</v>
      </c>
      <c r="C204" s="21" t="s">
        <v>126</v>
      </c>
      <c r="D204" s="21" t="s">
        <v>138</v>
      </c>
      <c r="E204" s="21" t="s">
        <v>124</v>
      </c>
      <c r="F204" s="20">
        <v>0.57977989977151068</v>
      </c>
      <c r="G204" s="19"/>
      <c r="H204" s="19">
        <v>788.4</v>
      </c>
      <c r="I204" s="18">
        <v>7.2</v>
      </c>
      <c r="J204" s="18">
        <v>0.97853999999999997</v>
      </c>
      <c r="K204" s="19">
        <v>1.2</v>
      </c>
      <c r="L204" s="18">
        <v>1.1000000000000001</v>
      </c>
      <c r="M204" s="18">
        <v>5.1379999999999999</v>
      </c>
      <c r="N204" s="19">
        <v>44.83</v>
      </c>
      <c r="O204" s="18">
        <v>0.98</v>
      </c>
      <c r="P204" s="18">
        <v>0.14229</v>
      </c>
      <c r="Q204" s="19">
        <v>533</v>
      </c>
      <c r="R204" s="18">
        <v>14</v>
      </c>
      <c r="S204" s="18">
        <v>6.008</v>
      </c>
      <c r="T204" s="19">
        <v>1239</v>
      </c>
      <c r="U204" s="18">
        <v>14</v>
      </c>
      <c r="V204" s="18">
        <v>11.561999999999999</v>
      </c>
      <c r="W204" s="19">
        <v>689</v>
      </c>
      <c r="X204" s="18">
        <v>18</v>
      </c>
      <c r="Y204" s="18">
        <v>6.0910000000000002</v>
      </c>
      <c r="Z204" s="19">
        <v>276.10000000000002</v>
      </c>
      <c r="AA204" s="18">
        <v>3</v>
      </c>
      <c r="AB204" s="18">
        <v>0.17796000000000001</v>
      </c>
      <c r="AC204" s="19">
        <v>1570</v>
      </c>
      <c r="AD204" s="18">
        <v>13</v>
      </c>
      <c r="AE204" s="18">
        <v>7.7374000000000001</v>
      </c>
    </row>
    <row r="205" spans="1:31" s="17" customFormat="1" ht="12.75" x14ac:dyDescent="0.25">
      <c r="A205" s="21" t="s">
        <v>128</v>
      </c>
      <c r="B205" s="21" t="s">
        <v>127</v>
      </c>
      <c r="C205" s="21" t="s">
        <v>126</v>
      </c>
      <c r="D205" s="21" t="s">
        <v>137</v>
      </c>
      <c r="E205" s="21" t="s">
        <v>124</v>
      </c>
      <c r="F205" s="20">
        <v>0.58345335089929795</v>
      </c>
      <c r="G205" s="19"/>
      <c r="H205" s="19">
        <v>797.9</v>
      </c>
      <c r="I205" s="18">
        <v>5.8</v>
      </c>
      <c r="J205" s="18">
        <v>0.84330000000000005</v>
      </c>
      <c r="K205" s="19">
        <v>4.7</v>
      </c>
      <c r="L205" s="18">
        <v>1.2</v>
      </c>
      <c r="M205" s="18">
        <v>4.4135</v>
      </c>
      <c r="N205" s="19">
        <v>45.14</v>
      </c>
      <c r="O205" s="18">
        <v>0.99</v>
      </c>
      <c r="P205" s="18">
        <v>7.0263000000000006E-2</v>
      </c>
      <c r="Q205" s="19">
        <v>563</v>
      </c>
      <c r="R205" s="18">
        <v>17</v>
      </c>
      <c r="S205" s="18">
        <v>7.8601999999999999</v>
      </c>
      <c r="T205" s="19">
        <v>1074</v>
      </c>
      <c r="U205" s="18">
        <v>14</v>
      </c>
      <c r="V205" s="18">
        <v>10.145</v>
      </c>
      <c r="W205" s="19">
        <v>738</v>
      </c>
      <c r="X205" s="18">
        <v>19</v>
      </c>
      <c r="Y205" s="18">
        <v>6.5045000000000002</v>
      </c>
      <c r="Z205" s="19">
        <v>294.8</v>
      </c>
      <c r="AA205" s="18">
        <v>2.8</v>
      </c>
      <c r="AB205" s="18">
        <v>0.20913999999999999</v>
      </c>
      <c r="AC205" s="19">
        <v>1667</v>
      </c>
      <c r="AD205" s="18">
        <v>12</v>
      </c>
      <c r="AE205" s="18">
        <v>8.1968999999999994</v>
      </c>
    </row>
    <row r="206" spans="1:31" s="17" customFormat="1" ht="12.75" x14ac:dyDescent="0.25">
      <c r="A206" s="21" t="s">
        <v>128</v>
      </c>
      <c r="B206" s="21" t="s">
        <v>127</v>
      </c>
      <c r="C206" s="21" t="s">
        <v>126</v>
      </c>
      <c r="D206" s="21" t="s">
        <v>136</v>
      </c>
      <c r="E206" s="21" t="s">
        <v>124</v>
      </c>
      <c r="F206" s="20">
        <v>0.58588156214516496</v>
      </c>
      <c r="G206" s="19"/>
      <c r="H206" s="19">
        <v>791.8</v>
      </c>
      <c r="I206" s="18">
        <v>6.3</v>
      </c>
      <c r="J206" s="18">
        <v>0.86829000000000001</v>
      </c>
      <c r="K206" s="19">
        <v>4.0999999999999996</v>
      </c>
      <c r="L206" s="18">
        <v>1.1000000000000001</v>
      </c>
      <c r="M206" s="18">
        <v>5.6974</v>
      </c>
      <c r="N206" s="19">
        <v>45.89</v>
      </c>
      <c r="O206" s="18">
        <v>0.94</v>
      </c>
      <c r="P206" s="18">
        <v>0</v>
      </c>
      <c r="Q206" s="19">
        <v>558</v>
      </c>
      <c r="R206" s="18">
        <v>15</v>
      </c>
      <c r="S206" s="18">
        <v>6.6562000000000001</v>
      </c>
      <c r="T206" s="19">
        <v>1229</v>
      </c>
      <c r="U206" s="18">
        <v>14</v>
      </c>
      <c r="V206" s="18">
        <v>8.3230000000000004</v>
      </c>
      <c r="W206" s="19">
        <v>742</v>
      </c>
      <c r="X206" s="18">
        <v>18</v>
      </c>
      <c r="Y206" s="18">
        <v>6.8997999999999999</v>
      </c>
      <c r="Z206" s="19">
        <v>287.3</v>
      </c>
      <c r="AA206" s="18">
        <v>2.7</v>
      </c>
      <c r="AB206" s="18">
        <v>0.34111999999999998</v>
      </c>
      <c r="AC206" s="19">
        <v>1642</v>
      </c>
      <c r="AD206" s="18">
        <v>12</v>
      </c>
      <c r="AE206" s="18">
        <v>8.4634</v>
      </c>
    </row>
    <row r="207" spans="1:31" s="17" customFormat="1" ht="12.75" x14ac:dyDescent="0.25">
      <c r="A207" s="21" t="s">
        <v>128</v>
      </c>
      <c r="B207" s="21" t="s">
        <v>127</v>
      </c>
      <c r="C207" s="21" t="s">
        <v>126</v>
      </c>
      <c r="D207" s="21" t="s">
        <v>135</v>
      </c>
      <c r="E207" s="21" t="s">
        <v>124</v>
      </c>
      <c r="F207" s="20">
        <v>0.57830369666112924</v>
      </c>
      <c r="G207" s="19"/>
      <c r="H207" s="19">
        <v>785.8</v>
      </c>
      <c r="I207" s="18">
        <v>6</v>
      </c>
      <c r="J207" s="18">
        <v>0.77412999999999998</v>
      </c>
      <c r="K207" s="19">
        <v>3.1</v>
      </c>
      <c r="L207" s="18">
        <v>1.3</v>
      </c>
      <c r="M207" s="18">
        <v>3.8062999999999998</v>
      </c>
      <c r="N207" s="19">
        <v>45.6</v>
      </c>
      <c r="O207" s="18">
        <v>1</v>
      </c>
      <c r="P207" s="18">
        <v>7.0147000000000001E-2</v>
      </c>
      <c r="Q207" s="19">
        <v>560</v>
      </c>
      <c r="R207" s="18">
        <v>15</v>
      </c>
      <c r="S207" s="18">
        <v>6.1532999999999998</v>
      </c>
      <c r="T207" s="19">
        <v>1160</v>
      </c>
      <c r="U207" s="18">
        <v>13</v>
      </c>
      <c r="V207" s="18">
        <v>10.792</v>
      </c>
      <c r="W207" s="19">
        <v>745</v>
      </c>
      <c r="X207" s="18">
        <v>17</v>
      </c>
      <c r="Y207" s="18">
        <v>6.1191000000000004</v>
      </c>
      <c r="Z207" s="19">
        <v>289.8</v>
      </c>
      <c r="AA207" s="18">
        <v>2.7</v>
      </c>
      <c r="AB207" s="18">
        <v>0.29069</v>
      </c>
      <c r="AC207" s="19">
        <v>1613</v>
      </c>
      <c r="AD207" s="18">
        <v>11</v>
      </c>
      <c r="AE207" s="18">
        <v>6.8592000000000004</v>
      </c>
    </row>
    <row r="208" spans="1:31" s="17" customFormat="1" ht="12.75" x14ac:dyDescent="0.25">
      <c r="A208" s="21" t="s">
        <v>128</v>
      </c>
      <c r="B208" s="21" t="s">
        <v>127</v>
      </c>
      <c r="C208" s="21" t="s">
        <v>126</v>
      </c>
      <c r="D208" s="21" t="s">
        <v>134</v>
      </c>
      <c r="E208" s="21" t="s">
        <v>124</v>
      </c>
      <c r="F208" s="20">
        <v>0.58114823667924898</v>
      </c>
      <c r="G208" s="19"/>
      <c r="H208" s="19">
        <v>780</v>
      </c>
      <c r="I208" s="18">
        <v>6.1</v>
      </c>
      <c r="J208" s="18">
        <v>0.87951999999999997</v>
      </c>
      <c r="K208" s="19">
        <v>3.3</v>
      </c>
      <c r="L208" s="18">
        <v>1.1000000000000001</v>
      </c>
      <c r="M208" s="18">
        <v>4.1657000000000002</v>
      </c>
      <c r="N208" s="19">
        <v>43.48</v>
      </c>
      <c r="O208" s="18">
        <v>0.99</v>
      </c>
      <c r="P208" s="18">
        <v>7.0308999999999996E-2</v>
      </c>
      <c r="Q208" s="19">
        <v>550</v>
      </c>
      <c r="R208" s="18">
        <v>13</v>
      </c>
      <c r="S208" s="18">
        <v>6.6365999999999996</v>
      </c>
      <c r="T208" s="19">
        <v>1048</v>
      </c>
      <c r="U208" s="18">
        <v>12</v>
      </c>
      <c r="V208" s="18">
        <v>10.821</v>
      </c>
      <c r="W208" s="19">
        <v>761</v>
      </c>
      <c r="X208" s="18">
        <v>16</v>
      </c>
      <c r="Y208" s="18">
        <v>5.9667000000000003</v>
      </c>
      <c r="Z208" s="19">
        <v>298.3</v>
      </c>
      <c r="AA208" s="18">
        <v>3.2</v>
      </c>
      <c r="AB208" s="18">
        <v>0.16170000000000001</v>
      </c>
      <c r="AC208" s="19">
        <v>1639</v>
      </c>
      <c r="AD208" s="18">
        <v>11</v>
      </c>
      <c r="AE208" s="18">
        <v>9.6956000000000007</v>
      </c>
    </row>
    <row r="209" spans="1:31" s="17" customFormat="1" ht="12.75" x14ac:dyDescent="0.25">
      <c r="A209" s="21" t="s">
        <v>128</v>
      </c>
      <c r="B209" s="21" t="s">
        <v>127</v>
      </c>
      <c r="C209" s="21" t="s">
        <v>126</v>
      </c>
      <c r="D209" s="21" t="s">
        <v>133</v>
      </c>
      <c r="E209" s="21" t="s">
        <v>124</v>
      </c>
      <c r="F209" s="20">
        <v>0.58517534425190698</v>
      </c>
      <c r="G209" s="19"/>
      <c r="H209" s="19">
        <v>787.7</v>
      </c>
      <c r="I209" s="18">
        <v>6.3</v>
      </c>
      <c r="J209" s="18">
        <v>0.58823000000000003</v>
      </c>
      <c r="K209" s="19">
        <v>5</v>
      </c>
      <c r="L209" s="18">
        <v>1</v>
      </c>
      <c r="M209" s="18">
        <v>3.3877000000000002</v>
      </c>
      <c r="N209" s="19">
        <v>43.6</v>
      </c>
      <c r="O209" s="18">
        <v>1</v>
      </c>
      <c r="P209" s="18">
        <v>9.6513000000000002E-2</v>
      </c>
      <c r="Q209" s="19">
        <v>555</v>
      </c>
      <c r="R209" s="18">
        <v>14</v>
      </c>
      <c r="S209" s="18">
        <v>5.1466000000000003</v>
      </c>
      <c r="T209" s="19">
        <v>1105</v>
      </c>
      <c r="U209" s="18">
        <v>12</v>
      </c>
      <c r="V209" s="18">
        <v>8.0540000000000003</v>
      </c>
      <c r="W209" s="19">
        <v>739</v>
      </c>
      <c r="X209" s="18">
        <v>20</v>
      </c>
      <c r="Y209" s="18">
        <v>5.7652000000000001</v>
      </c>
      <c r="Z209" s="19">
        <v>291.89999999999998</v>
      </c>
      <c r="AA209" s="18">
        <v>3</v>
      </c>
      <c r="AB209" s="18">
        <v>0.25347999999999998</v>
      </c>
      <c r="AC209" s="19">
        <v>1654</v>
      </c>
      <c r="AD209" s="18">
        <v>12</v>
      </c>
      <c r="AE209" s="18">
        <v>7.0721999999999996</v>
      </c>
    </row>
    <row r="210" spans="1:31" s="17" customFormat="1" ht="12.75" x14ac:dyDescent="0.25">
      <c r="A210" s="21" t="s">
        <v>128</v>
      </c>
      <c r="B210" s="21" t="s">
        <v>127</v>
      </c>
      <c r="C210" s="21" t="s">
        <v>126</v>
      </c>
      <c r="D210" s="21" t="s">
        <v>132</v>
      </c>
      <c r="E210" s="21" t="s">
        <v>124</v>
      </c>
      <c r="F210" s="20">
        <v>0.57948618516867201</v>
      </c>
      <c r="G210" s="19"/>
      <c r="H210" s="19">
        <v>789.7</v>
      </c>
      <c r="I210" s="18">
        <v>6.8</v>
      </c>
      <c r="J210" s="18">
        <v>0.84919</v>
      </c>
      <c r="K210" s="19">
        <v>3.3</v>
      </c>
      <c r="L210" s="18">
        <v>1.1000000000000001</v>
      </c>
      <c r="M210" s="18">
        <v>4.3403999999999998</v>
      </c>
      <c r="N210" s="19">
        <v>44.9</v>
      </c>
      <c r="O210" s="18">
        <v>1.1000000000000001</v>
      </c>
      <c r="P210" s="18">
        <v>0</v>
      </c>
      <c r="Q210" s="19">
        <v>549</v>
      </c>
      <c r="R210" s="18">
        <v>14</v>
      </c>
      <c r="S210" s="18">
        <v>6.8571</v>
      </c>
      <c r="T210" s="19">
        <v>1105</v>
      </c>
      <c r="U210" s="18">
        <v>12</v>
      </c>
      <c r="V210" s="18">
        <v>8.9779999999999998</v>
      </c>
      <c r="W210" s="19">
        <v>791</v>
      </c>
      <c r="X210" s="18">
        <v>19</v>
      </c>
      <c r="Y210" s="18">
        <v>7.0685000000000002</v>
      </c>
      <c r="Z210" s="19">
        <v>296.10000000000002</v>
      </c>
      <c r="AA210" s="18">
        <v>2.7</v>
      </c>
      <c r="AB210" s="18">
        <v>0.25273000000000001</v>
      </c>
      <c r="AC210" s="19">
        <v>1668</v>
      </c>
      <c r="AD210" s="18">
        <v>12</v>
      </c>
      <c r="AE210" s="18">
        <v>9.2890999999999995</v>
      </c>
    </row>
    <row r="211" spans="1:31" s="17" customFormat="1" ht="12.75" x14ac:dyDescent="0.25">
      <c r="A211" s="21" t="s">
        <v>128</v>
      </c>
      <c r="B211" s="21" t="s">
        <v>127</v>
      </c>
      <c r="C211" s="21" t="s">
        <v>126</v>
      </c>
      <c r="D211" s="21" t="s">
        <v>131</v>
      </c>
      <c r="E211" s="21" t="s">
        <v>124</v>
      </c>
      <c r="F211" s="20">
        <v>0.57841994308217437</v>
      </c>
      <c r="G211" s="19"/>
      <c r="H211" s="19">
        <v>777.6</v>
      </c>
      <c r="I211" s="18">
        <v>6</v>
      </c>
      <c r="J211" s="18">
        <v>0.83989999999999998</v>
      </c>
      <c r="K211" s="19">
        <v>3.8</v>
      </c>
      <c r="L211" s="18">
        <v>1.2</v>
      </c>
      <c r="M211" s="18">
        <v>3.1892999999999998</v>
      </c>
      <c r="N211" s="19">
        <v>44.84</v>
      </c>
      <c r="O211" s="18">
        <v>0.94</v>
      </c>
      <c r="P211" s="18">
        <v>0.16757</v>
      </c>
      <c r="Q211" s="19">
        <v>550</v>
      </c>
      <c r="R211" s="18">
        <v>15</v>
      </c>
      <c r="S211" s="18">
        <v>6.3582999999999998</v>
      </c>
      <c r="T211" s="19">
        <v>1097</v>
      </c>
      <c r="U211" s="18">
        <v>12</v>
      </c>
      <c r="V211" s="18">
        <v>6.9362000000000004</v>
      </c>
      <c r="W211" s="19">
        <v>774</v>
      </c>
      <c r="X211" s="18">
        <v>18</v>
      </c>
      <c r="Y211" s="18">
        <v>6.7859999999999996</v>
      </c>
      <c r="Z211" s="19">
        <v>295.10000000000002</v>
      </c>
      <c r="AA211" s="18">
        <v>3</v>
      </c>
      <c r="AB211" s="18">
        <v>0.15276999999999999</v>
      </c>
      <c r="AC211" s="19">
        <v>1665</v>
      </c>
      <c r="AD211" s="18">
        <v>11</v>
      </c>
      <c r="AE211" s="18">
        <v>7.6957000000000004</v>
      </c>
    </row>
    <row r="212" spans="1:31" s="17" customFormat="1" ht="12.75" x14ac:dyDescent="0.25">
      <c r="A212" s="21" t="s">
        <v>128</v>
      </c>
      <c r="B212" s="21" t="s">
        <v>127</v>
      </c>
      <c r="C212" s="21" t="s">
        <v>126</v>
      </c>
      <c r="D212" s="21" t="s">
        <v>130</v>
      </c>
      <c r="E212" s="21" t="s">
        <v>124</v>
      </c>
      <c r="F212" s="20">
        <v>0.58340062502048795</v>
      </c>
      <c r="G212" s="19"/>
      <c r="H212" s="19">
        <v>789.1</v>
      </c>
      <c r="I212" s="18">
        <v>6.7</v>
      </c>
      <c r="J212" s="18">
        <v>0.7873</v>
      </c>
      <c r="K212" s="19">
        <v>4.4000000000000004</v>
      </c>
      <c r="L212" s="18">
        <v>1.3</v>
      </c>
      <c r="M212" s="18">
        <v>3.6913999999999998</v>
      </c>
      <c r="N212" s="19">
        <v>46.5</v>
      </c>
      <c r="O212" s="18">
        <v>1.1000000000000001</v>
      </c>
      <c r="P212" s="18">
        <v>9.9704000000000001E-2</v>
      </c>
      <c r="Q212" s="19">
        <v>554</v>
      </c>
      <c r="R212" s="18">
        <v>15</v>
      </c>
      <c r="S212" s="18">
        <v>5.8708999999999998</v>
      </c>
      <c r="T212" s="19">
        <v>1123</v>
      </c>
      <c r="U212" s="18">
        <v>11</v>
      </c>
      <c r="V212" s="18">
        <v>10.468</v>
      </c>
      <c r="W212" s="19">
        <v>784</v>
      </c>
      <c r="X212" s="18">
        <v>17</v>
      </c>
      <c r="Y212" s="18">
        <v>4.383</v>
      </c>
      <c r="Z212" s="19">
        <v>292.89999999999998</v>
      </c>
      <c r="AA212" s="18">
        <v>3</v>
      </c>
      <c r="AB212" s="18">
        <v>0.23332</v>
      </c>
      <c r="AC212" s="19">
        <v>1668</v>
      </c>
      <c r="AD212" s="18">
        <v>12</v>
      </c>
      <c r="AE212" s="18">
        <v>7.9458000000000002</v>
      </c>
    </row>
    <row r="213" spans="1:31" s="17" customFormat="1" ht="12.75" x14ac:dyDescent="0.25">
      <c r="A213" s="21" t="s">
        <v>128</v>
      </c>
      <c r="B213" s="21" t="s">
        <v>127</v>
      </c>
      <c r="C213" s="21" t="s">
        <v>126</v>
      </c>
      <c r="D213" s="21" t="s">
        <v>129</v>
      </c>
      <c r="E213" s="21" t="s">
        <v>124</v>
      </c>
      <c r="F213" s="20">
        <v>0.58315317078330253</v>
      </c>
      <c r="G213" s="19"/>
      <c r="H213" s="19">
        <v>781.1</v>
      </c>
      <c r="I213" s="18">
        <v>6.6</v>
      </c>
      <c r="J213" s="18">
        <v>0.69342999999999999</v>
      </c>
      <c r="K213" s="19">
        <v>3.1</v>
      </c>
      <c r="L213" s="18">
        <v>1.1000000000000001</v>
      </c>
      <c r="M213" s="18">
        <v>3.9790000000000001</v>
      </c>
      <c r="N213" s="19">
        <v>43.65</v>
      </c>
      <c r="O213" s="18">
        <v>0.9</v>
      </c>
      <c r="P213" s="18">
        <v>7.1011000000000005E-2</v>
      </c>
      <c r="Q213" s="19">
        <v>556</v>
      </c>
      <c r="R213" s="18">
        <v>16</v>
      </c>
      <c r="S213" s="18">
        <v>6.1607000000000003</v>
      </c>
      <c r="T213" s="19">
        <v>1197</v>
      </c>
      <c r="U213" s="18">
        <v>13</v>
      </c>
      <c r="V213" s="18">
        <v>11.224</v>
      </c>
      <c r="W213" s="19">
        <v>760</v>
      </c>
      <c r="X213" s="18">
        <v>15</v>
      </c>
      <c r="Y213" s="18">
        <v>6.3489000000000004</v>
      </c>
      <c r="Z213" s="19">
        <v>283.89999999999998</v>
      </c>
      <c r="AA213" s="18">
        <v>2.7</v>
      </c>
      <c r="AB213" s="18">
        <v>0.26751999999999998</v>
      </c>
      <c r="AC213" s="19">
        <v>1656</v>
      </c>
      <c r="AD213" s="18">
        <v>11</v>
      </c>
      <c r="AE213" s="18">
        <v>7.7830000000000004</v>
      </c>
    </row>
    <row r="214" spans="1:31" s="17" customFormat="1" ht="12.75" x14ac:dyDescent="0.25">
      <c r="A214" s="21" t="s">
        <v>128</v>
      </c>
      <c r="B214" s="21" t="s">
        <v>127</v>
      </c>
      <c r="C214" s="21" t="s">
        <v>126</v>
      </c>
      <c r="D214" s="21" t="s">
        <v>125</v>
      </c>
      <c r="E214" s="21" t="s">
        <v>124</v>
      </c>
      <c r="F214" s="20">
        <v>0.57566278356571943</v>
      </c>
      <c r="G214" s="19"/>
      <c r="H214" s="19">
        <v>777.7</v>
      </c>
      <c r="I214" s="18">
        <v>6.2</v>
      </c>
      <c r="J214" s="18">
        <v>0.82921</v>
      </c>
      <c r="K214" s="19">
        <v>3.5</v>
      </c>
      <c r="L214" s="18">
        <v>1.3</v>
      </c>
      <c r="M214" s="18">
        <v>2.9620000000000002</v>
      </c>
      <c r="N214" s="19">
        <v>43.9</v>
      </c>
      <c r="O214" s="18">
        <v>1.1000000000000001</v>
      </c>
      <c r="P214" s="18">
        <v>9.9778000000000006E-2</v>
      </c>
      <c r="Q214" s="19">
        <v>567</v>
      </c>
      <c r="R214" s="18">
        <v>15</v>
      </c>
      <c r="S214" s="18">
        <v>6.0819999999999999</v>
      </c>
      <c r="T214" s="19">
        <v>1170</v>
      </c>
      <c r="U214" s="18">
        <v>13</v>
      </c>
      <c r="V214" s="18">
        <v>12.734</v>
      </c>
      <c r="W214" s="19">
        <v>745</v>
      </c>
      <c r="X214" s="18">
        <v>14</v>
      </c>
      <c r="Y214" s="18">
        <v>4.4531000000000001</v>
      </c>
      <c r="Z214" s="19">
        <v>282.5</v>
      </c>
      <c r="AA214" s="18">
        <v>2.9</v>
      </c>
      <c r="AB214" s="18">
        <v>0.20487</v>
      </c>
      <c r="AC214" s="19">
        <v>1624</v>
      </c>
      <c r="AD214" s="18">
        <v>12</v>
      </c>
      <c r="AE214" s="18">
        <v>7.4043000000000001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CAC22-1B39-4CDE-9718-F40DC3EB4CFC}">
  <dimension ref="A1:S66"/>
  <sheetViews>
    <sheetView zoomScale="80" zoomScaleNormal="80" workbookViewId="0">
      <selection activeCell="K1" sqref="K1:S1"/>
    </sheetView>
  </sheetViews>
  <sheetFormatPr baseColWidth="10" defaultColWidth="11.5703125" defaultRowHeight="17.25" x14ac:dyDescent="0.3"/>
  <cols>
    <col min="1" max="1" width="32.5703125" style="1" customWidth="1"/>
    <col min="2" max="2" width="11.7109375" style="1" bestFit="1" customWidth="1"/>
    <col min="3" max="3" width="12.7109375" style="1" bestFit="1" customWidth="1"/>
    <col min="4" max="4" width="11.7109375" style="1" bestFit="1" customWidth="1"/>
    <col min="5" max="5" width="12.7109375" style="1" bestFit="1" customWidth="1"/>
    <col min="6" max="6" width="11.7109375" style="1" bestFit="1" customWidth="1"/>
    <col min="7" max="7" width="12.7109375" style="1" bestFit="1" customWidth="1"/>
    <col min="8" max="8" width="12.28515625" style="1" bestFit="1" customWidth="1"/>
    <col min="9" max="9" width="11.7109375" style="1" bestFit="1" customWidth="1"/>
    <col min="10" max="10" width="11.7109375" style="1" customWidth="1"/>
    <col min="11" max="11" width="31.140625" style="1" customWidth="1"/>
    <col min="12" max="19" width="11.85546875" style="1" customWidth="1"/>
    <col min="20" max="16384" width="11.5703125" style="1"/>
  </cols>
  <sheetData>
    <row r="1" spans="1:19" ht="40.15" customHeight="1" thickBot="1" x14ac:dyDescent="0.35">
      <c r="A1" s="35" t="s">
        <v>388</v>
      </c>
      <c r="B1" s="35"/>
      <c r="C1" s="35"/>
      <c r="D1" s="35"/>
      <c r="E1" s="35"/>
      <c r="F1" s="35"/>
      <c r="G1" s="35"/>
      <c r="H1" s="35"/>
      <c r="I1" s="35"/>
      <c r="J1" s="15"/>
      <c r="K1" s="36" t="s">
        <v>389</v>
      </c>
      <c r="L1" s="36"/>
      <c r="M1" s="36"/>
      <c r="N1" s="36"/>
      <c r="O1" s="36"/>
      <c r="P1" s="36"/>
      <c r="Q1" s="36"/>
      <c r="R1" s="36"/>
      <c r="S1" s="36"/>
    </row>
    <row r="2" spans="1:19" ht="16.899999999999999" customHeight="1" thickBot="1" x14ac:dyDescent="0.35">
      <c r="A2" s="14"/>
      <c r="B2" s="13" t="s">
        <v>123</v>
      </c>
      <c r="C2" s="13" t="s">
        <v>122</v>
      </c>
      <c r="D2" s="13" t="s">
        <v>121</v>
      </c>
      <c r="E2" s="13" t="s">
        <v>120</v>
      </c>
      <c r="F2" s="13" t="s">
        <v>119</v>
      </c>
      <c r="G2" s="13" t="s">
        <v>118</v>
      </c>
      <c r="H2" s="13" t="s">
        <v>117</v>
      </c>
      <c r="I2" s="12" t="s">
        <v>116</v>
      </c>
      <c r="J2" s="11"/>
      <c r="K2" s="10" t="s">
        <v>115</v>
      </c>
      <c r="L2" s="9" t="s">
        <v>114</v>
      </c>
      <c r="M2" s="9" t="s">
        <v>113</v>
      </c>
      <c r="N2" s="9" t="s">
        <v>112</v>
      </c>
      <c r="O2" s="9" t="s">
        <v>111</v>
      </c>
      <c r="P2" s="9" t="s">
        <v>110</v>
      </c>
      <c r="Q2" s="9" t="s">
        <v>109</v>
      </c>
      <c r="R2" s="9" t="s">
        <v>108</v>
      </c>
      <c r="S2" s="9" t="s">
        <v>107</v>
      </c>
    </row>
    <row r="3" spans="1:19" ht="16.899999999999999" customHeight="1" x14ac:dyDescent="0.3">
      <c r="A3" s="1" t="s">
        <v>106</v>
      </c>
      <c r="B3" s="2">
        <v>33.770000000000003</v>
      </c>
      <c r="C3" s="1">
        <v>1433</v>
      </c>
      <c r="D3" s="6">
        <v>229.3</v>
      </c>
      <c r="E3" s="6">
        <v>1163.5</v>
      </c>
      <c r="F3" s="6">
        <v>100.37</v>
      </c>
      <c r="G3" s="1">
        <v>1299.5</v>
      </c>
      <c r="H3" s="1">
        <v>82.7</v>
      </c>
      <c r="I3" s="2">
        <v>11.49</v>
      </c>
      <c r="J3" s="2"/>
      <c r="K3" s="1" t="s">
        <v>105</v>
      </c>
      <c r="L3" s="7">
        <v>3.36</v>
      </c>
      <c r="M3" s="1">
        <v>1174</v>
      </c>
      <c r="N3" s="6">
        <v>1013</v>
      </c>
      <c r="O3" s="6">
        <v>1134.2</v>
      </c>
      <c r="P3" s="6">
        <v>210.3</v>
      </c>
      <c r="Q3" s="6">
        <v>1729</v>
      </c>
      <c r="R3" s="6">
        <v>629.70000000000005</v>
      </c>
      <c r="S3" s="2">
        <v>53.64</v>
      </c>
    </row>
    <row r="4" spans="1:19" ht="16.899999999999999" customHeight="1" x14ac:dyDescent="0.3">
      <c r="A4" s="1" t="s">
        <v>104</v>
      </c>
      <c r="B4" s="2">
        <v>34.5</v>
      </c>
      <c r="C4" s="1">
        <v>1453</v>
      </c>
      <c r="D4" s="6">
        <v>230.2</v>
      </c>
      <c r="E4" s="6">
        <v>1172.5</v>
      </c>
      <c r="F4" s="6">
        <v>101.45</v>
      </c>
      <c r="G4" s="1">
        <v>1311</v>
      </c>
      <c r="H4" s="1">
        <v>83.7</v>
      </c>
      <c r="I4" s="2">
        <v>12.49</v>
      </c>
      <c r="J4" s="2"/>
      <c r="K4" s="1" t="s">
        <v>103</v>
      </c>
      <c r="L4" s="7">
        <v>2.2799999999999998</v>
      </c>
      <c r="M4" s="1">
        <v>1181</v>
      </c>
      <c r="N4" s="6">
        <v>990.2</v>
      </c>
      <c r="O4" s="6">
        <v>1094</v>
      </c>
      <c r="P4" s="6">
        <v>213.9</v>
      </c>
      <c r="Q4" s="6">
        <v>2044</v>
      </c>
      <c r="R4" s="6">
        <v>633</v>
      </c>
      <c r="S4" s="2">
        <v>57.04</v>
      </c>
    </row>
    <row r="5" spans="1:19" ht="16.899999999999999" customHeight="1" x14ac:dyDescent="0.3">
      <c r="A5" s="1" t="s">
        <v>102</v>
      </c>
      <c r="B5" s="2">
        <v>34.54</v>
      </c>
      <c r="C5" s="1">
        <v>1477</v>
      </c>
      <c r="D5" s="6">
        <v>231.8</v>
      </c>
      <c r="E5" s="6">
        <v>1165.5</v>
      </c>
      <c r="F5" s="6">
        <v>101.43</v>
      </c>
      <c r="G5" s="1">
        <v>1303</v>
      </c>
      <c r="H5" s="1">
        <v>83.3</v>
      </c>
      <c r="I5" s="2">
        <v>11.46</v>
      </c>
      <c r="J5" s="2"/>
      <c r="K5" s="1" t="s">
        <v>101</v>
      </c>
      <c r="L5" s="7">
        <v>2.16</v>
      </c>
      <c r="M5" s="1">
        <v>1163</v>
      </c>
      <c r="N5" s="6">
        <v>987.3</v>
      </c>
      <c r="O5" s="6">
        <v>1099.9000000000001</v>
      </c>
      <c r="P5" s="6">
        <v>211.5</v>
      </c>
      <c r="Q5" s="6">
        <v>2048</v>
      </c>
      <c r="R5" s="6">
        <v>640</v>
      </c>
      <c r="S5" s="2">
        <v>57.27</v>
      </c>
    </row>
    <row r="6" spans="1:19" ht="16.899999999999999" customHeight="1" x14ac:dyDescent="0.3">
      <c r="A6" s="1" t="s">
        <v>100</v>
      </c>
      <c r="B6" s="2">
        <v>34.35</v>
      </c>
      <c r="C6" s="1">
        <v>1476</v>
      </c>
      <c r="D6" s="6">
        <v>224.9</v>
      </c>
      <c r="E6" s="6">
        <v>1151.5</v>
      </c>
      <c r="F6" s="2">
        <v>97.05</v>
      </c>
      <c r="G6" s="1">
        <v>1281</v>
      </c>
      <c r="H6" s="1">
        <v>82.7</v>
      </c>
      <c r="I6" s="2">
        <v>11.01</v>
      </c>
      <c r="J6" s="2"/>
      <c r="K6" s="1" t="s">
        <v>99</v>
      </c>
      <c r="L6" s="7">
        <v>3.1</v>
      </c>
      <c r="M6" s="1">
        <v>1221</v>
      </c>
      <c r="N6" s="6">
        <v>999.1</v>
      </c>
      <c r="O6" s="6">
        <v>1056.0999999999999</v>
      </c>
      <c r="P6" s="6">
        <v>205.9</v>
      </c>
      <c r="Q6" s="6">
        <v>1878</v>
      </c>
      <c r="R6" s="6">
        <v>592.1</v>
      </c>
      <c r="S6" s="2">
        <v>53.32</v>
      </c>
    </row>
    <row r="7" spans="1:19" ht="16.899999999999999" customHeight="1" x14ac:dyDescent="0.3">
      <c r="A7" s="1" t="s">
        <v>98</v>
      </c>
      <c r="B7" s="2">
        <v>35.549999999999997</v>
      </c>
      <c r="C7" s="1">
        <v>1554</v>
      </c>
      <c r="D7" s="6">
        <v>231.3</v>
      </c>
      <c r="E7" s="6">
        <v>1177.2</v>
      </c>
      <c r="F7" s="6">
        <v>100.11</v>
      </c>
      <c r="G7" s="1">
        <v>1287</v>
      </c>
      <c r="H7" s="1">
        <v>81.7</v>
      </c>
      <c r="I7" s="2">
        <v>12.54</v>
      </c>
      <c r="J7" s="2"/>
      <c r="K7" s="1" t="s">
        <v>97</v>
      </c>
      <c r="L7" s="7">
        <v>2.83</v>
      </c>
      <c r="M7" s="1">
        <v>1147</v>
      </c>
      <c r="N7" s="6">
        <v>942.7</v>
      </c>
      <c r="O7" s="6">
        <v>1051.4000000000001</v>
      </c>
      <c r="P7" s="6">
        <v>206.5</v>
      </c>
      <c r="Q7" s="6">
        <v>1826</v>
      </c>
      <c r="R7" s="6">
        <v>597.20000000000005</v>
      </c>
      <c r="S7" s="2">
        <v>52.01</v>
      </c>
    </row>
    <row r="8" spans="1:19" ht="16.899999999999999" customHeight="1" x14ac:dyDescent="0.3">
      <c r="A8" s="1" t="s">
        <v>96</v>
      </c>
      <c r="B8" s="2">
        <v>34.700000000000003</v>
      </c>
      <c r="C8" s="1">
        <v>1536</v>
      </c>
      <c r="D8" s="6">
        <v>215.7</v>
      </c>
      <c r="E8" s="6">
        <v>1109.2</v>
      </c>
      <c r="F8" s="2">
        <v>97.17</v>
      </c>
      <c r="G8" s="1">
        <v>1224</v>
      </c>
      <c r="H8" s="1">
        <v>78.900000000000006</v>
      </c>
      <c r="I8" s="2">
        <v>12.29</v>
      </c>
      <c r="J8" s="2"/>
      <c r="K8" s="1" t="s">
        <v>95</v>
      </c>
      <c r="L8" s="7">
        <v>2.91</v>
      </c>
      <c r="M8" s="1">
        <v>1195</v>
      </c>
      <c r="N8" s="6">
        <v>916.1</v>
      </c>
      <c r="O8" s="6">
        <v>998.8</v>
      </c>
      <c r="P8" s="6">
        <v>199.1</v>
      </c>
      <c r="Q8" s="6">
        <v>1645</v>
      </c>
      <c r="R8" s="6">
        <v>555.4</v>
      </c>
      <c r="S8" s="2">
        <v>50.92</v>
      </c>
    </row>
    <row r="9" spans="1:19" ht="16.899999999999999" customHeight="1" x14ac:dyDescent="0.3">
      <c r="A9" s="1" t="s">
        <v>94</v>
      </c>
      <c r="B9" s="2">
        <v>35.369999999999997</v>
      </c>
      <c r="C9" s="1">
        <v>1608</v>
      </c>
      <c r="D9" s="6">
        <v>236.8</v>
      </c>
      <c r="E9" s="6">
        <v>1206</v>
      </c>
      <c r="F9" s="6">
        <v>100.91</v>
      </c>
      <c r="G9" s="1">
        <v>1342</v>
      </c>
      <c r="H9" s="1">
        <v>81.2</v>
      </c>
      <c r="I9" s="2">
        <v>11.62</v>
      </c>
      <c r="J9" s="2"/>
      <c r="K9" s="1" t="s">
        <v>93</v>
      </c>
      <c r="L9" s="7">
        <v>4.46</v>
      </c>
      <c r="M9" s="1">
        <v>1321</v>
      </c>
      <c r="N9" s="6">
        <v>1044.8</v>
      </c>
      <c r="O9" s="6">
        <v>1177.5</v>
      </c>
      <c r="P9" s="6">
        <v>209.5</v>
      </c>
      <c r="Q9" s="6">
        <v>1918</v>
      </c>
      <c r="R9" s="6">
        <v>582</v>
      </c>
      <c r="S9" s="2">
        <v>56.15</v>
      </c>
    </row>
    <row r="10" spans="1:19" ht="16.899999999999999" customHeight="1" x14ac:dyDescent="0.3">
      <c r="A10" s="1" t="s">
        <v>92</v>
      </c>
      <c r="B10" s="2">
        <v>36.85</v>
      </c>
      <c r="C10" s="1">
        <v>1616</v>
      </c>
      <c r="D10" s="6">
        <v>240.8</v>
      </c>
      <c r="E10" s="6">
        <v>1220.7</v>
      </c>
      <c r="F10" s="6">
        <v>100.8</v>
      </c>
      <c r="G10" s="1">
        <v>1354</v>
      </c>
      <c r="H10" s="2">
        <v>80</v>
      </c>
      <c r="I10" s="2">
        <v>11.89</v>
      </c>
      <c r="J10" s="2"/>
      <c r="K10" s="1" t="s">
        <v>91</v>
      </c>
      <c r="L10" s="7">
        <v>4.12</v>
      </c>
      <c r="M10" s="1">
        <v>1375</v>
      </c>
      <c r="N10" s="6">
        <v>1108.3</v>
      </c>
      <c r="O10" s="6">
        <v>1190.2</v>
      </c>
      <c r="P10" s="6">
        <v>219.7</v>
      </c>
      <c r="Q10" s="6">
        <v>1965</v>
      </c>
      <c r="R10" s="6">
        <v>570.5</v>
      </c>
      <c r="S10" s="2">
        <v>55.12</v>
      </c>
    </row>
    <row r="11" spans="1:19" ht="16.899999999999999" customHeight="1" x14ac:dyDescent="0.3">
      <c r="A11" s="1" t="s">
        <v>90</v>
      </c>
      <c r="B11" s="2">
        <v>34.19</v>
      </c>
      <c r="C11" s="1">
        <v>1386</v>
      </c>
      <c r="D11" s="6">
        <v>232.6</v>
      </c>
      <c r="E11" s="6">
        <v>1210</v>
      </c>
      <c r="F11" s="6">
        <v>102.08</v>
      </c>
      <c r="G11" s="6">
        <v>1305.8</v>
      </c>
      <c r="H11" s="2">
        <v>83</v>
      </c>
      <c r="I11" s="2">
        <v>12.42</v>
      </c>
      <c r="J11" s="2"/>
      <c r="K11" s="1" t="s">
        <v>89</v>
      </c>
      <c r="L11" s="7">
        <v>3.25</v>
      </c>
      <c r="M11" s="1">
        <v>1212</v>
      </c>
      <c r="N11" s="6">
        <v>1053.2</v>
      </c>
      <c r="O11" s="6">
        <v>1171.4000000000001</v>
      </c>
      <c r="P11" s="6">
        <v>219.7</v>
      </c>
      <c r="Q11" s="6">
        <v>1752</v>
      </c>
      <c r="R11" s="6">
        <v>611.4</v>
      </c>
      <c r="S11" s="2">
        <v>58.7</v>
      </c>
    </row>
    <row r="12" spans="1:19" ht="16.899999999999999" customHeight="1" x14ac:dyDescent="0.3">
      <c r="A12" s="1" t="s">
        <v>88</v>
      </c>
      <c r="B12" s="2">
        <v>34.479999999999997</v>
      </c>
      <c r="C12" s="1">
        <v>1409</v>
      </c>
      <c r="D12" s="6">
        <v>233.2</v>
      </c>
      <c r="E12" s="6">
        <v>1216.4000000000001</v>
      </c>
      <c r="F12" s="6">
        <v>101.79</v>
      </c>
      <c r="G12" s="6">
        <v>1310.3</v>
      </c>
      <c r="H12" s="1">
        <v>84.1</v>
      </c>
      <c r="I12" s="2">
        <v>12.28</v>
      </c>
      <c r="J12" s="2"/>
      <c r="K12" s="1" t="s">
        <v>87</v>
      </c>
      <c r="L12" s="7">
        <v>1.57</v>
      </c>
      <c r="M12" s="1">
        <v>1122</v>
      </c>
      <c r="N12" s="6">
        <v>1017.4</v>
      </c>
      <c r="O12" s="6">
        <v>1140.2</v>
      </c>
      <c r="P12" s="6">
        <v>207.7</v>
      </c>
      <c r="Q12" s="6">
        <v>1582</v>
      </c>
      <c r="R12" s="6">
        <v>566.1</v>
      </c>
      <c r="S12" s="2">
        <v>54.53</v>
      </c>
    </row>
    <row r="13" spans="1:19" ht="16.899999999999999" customHeight="1" x14ac:dyDescent="0.3">
      <c r="A13" s="1" t="s">
        <v>86</v>
      </c>
      <c r="B13" s="2">
        <v>34.9</v>
      </c>
      <c r="C13" s="1">
        <v>1515</v>
      </c>
      <c r="D13" s="6">
        <v>227.2</v>
      </c>
      <c r="E13" s="6">
        <v>1202.2</v>
      </c>
      <c r="F13" s="2">
        <v>98.91</v>
      </c>
      <c r="G13" s="1">
        <v>1312</v>
      </c>
      <c r="H13" s="2">
        <v>83</v>
      </c>
      <c r="I13" s="2">
        <v>12.38</v>
      </c>
      <c r="J13" s="2"/>
      <c r="K13" s="1" t="s">
        <v>85</v>
      </c>
      <c r="L13" s="7">
        <v>3.12</v>
      </c>
      <c r="M13" s="1">
        <v>1288</v>
      </c>
      <c r="N13" s="6">
        <v>989.1</v>
      </c>
      <c r="O13" s="6">
        <v>1139.9000000000001</v>
      </c>
      <c r="P13" s="6">
        <v>207.7</v>
      </c>
      <c r="Q13" s="6">
        <v>1767</v>
      </c>
      <c r="R13" s="6">
        <v>584.79999999999995</v>
      </c>
      <c r="S13" s="2">
        <v>51.77</v>
      </c>
    </row>
    <row r="14" spans="1:19" ht="16.899999999999999" customHeight="1" x14ac:dyDescent="0.3">
      <c r="A14" s="1" t="s">
        <v>84</v>
      </c>
      <c r="B14" s="2">
        <v>34.72</v>
      </c>
      <c r="C14" s="1">
        <v>1552</v>
      </c>
      <c r="D14" s="6">
        <v>225.1</v>
      </c>
      <c r="E14" s="6">
        <v>1160.2</v>
      </c>
      <c r="F14" s="2">
        <v>97.35</v>
      </c>
      <c r="G14" s="1">
        <v>1279</v>
      </c>
      <c r="H14" s="1">
        <v>81.5</v>
      </c>
      <c r="I14" s="2">
        <v>11.52</v>
      </c>
      <c r="J14" s="2"/>
      <c r="K14" s="1" t="s">
        <v>83</v>
      </c>
      <c r="L14" s="7">
        <v>3.2</v>
      </c>
      <c r="M14" s="1">
        <v>1303</v>
      </c>
      <c r="N14" s="6">
        <v>1018.1</v>
      </c>
      <c r="O14" s="6">
        <v>1121.9000000000001</v>
      </c>
      <c r="P14" s="6">
        <v>211.2</v>
      </c>
      <c r="Q14" s="6">
        <v>1740</v>
      </c>
      <c r="R14" s="6">
        <v>594</v>
      </c>
      <c r="S14" s="2">
        <v>55.09</v>
      </c>
    </row>
    <row r="15" spans="1:19" ht="16.899999999999999" customHeight="1" x14ac:dyDescent="0.3">
      <c r="A15" s="1" t="s">
        <v>82</v>
      </c>
      <c r="B15" s="2">
        <v>35.01</v>
      </c>
      <c r="C15" s="1">
        <v>1584</v>
      </c>
      <c r="D15" s="6">
        <v>231.1</v>
      </c>
      <c r="E15" s="6">
        <v>1159.0999999999999</v>
      </c>
      <c r="F15" s="6">
        <v>100.9</v>
      </c>
      <c r="G15" s="1">
        <v>1283</v>
      </c>
      <c r="H15" s="1">
        <v>82.6</v>
      </c>
      <c r="I15" s="2">
        <v>11.63</v>
      </c>
      <c r="J15" s="2"/>
      <c r="K15" s="1" t="s">
        <v>81</v>
      </c>
      <c r="L15" s="7">
        <v>3.39</v>
      </c>
      <c r="M15" s="1">
        <v>1333</v>
      </c>
      <c r="N15" s="6">
        <v>1041.8</v>
      </c>
      <c r="O15" s="6">
        <v>1119.0999999999999</v>
      </c>
      <c r="P15" s="6">
        <v>215.3</v>
      </c>
      <c r="Q15" s="6">
        <v>1651</v>
      </c>
      <c r="R15" s="6">
        <v>574.4</v>
      </c>
      <c r="S15" s="2">
        <v>55.18</v>
      </c>
    </row>
    <row r="16" spans="1:19" ht="16.899999999999999" customHeight="1" x14ac:dyDescent="0.3">
      <c r="A16" s="1" t="s">
        <v>80</v>
      </c>
      <c r="B16" s="2">
        <v>36.18</v>
      </c>
      <c r="C16" s="1">
        <v>1611</v>
      </c>
      <c r="D16" s="6">
        <v>229.3</v>
      </c>
      <c r="E16" s="6">
        <v>1175.8</v>
      </c>
      <c r="F16" s="6">
        <v>100.01</v>
      </c>
      <c r="G16" s="1">
        <v>1291</v>
      </c>
      <c r="H16" s="1">
        <v>79.099999999999994</v>
      </c>
      <c r="I16" s="2">
        <v>11.71</v>
      </c>
      <c r="J16" s="2"/>
      <c r="K16" s="1" t="s">
        <v>79</v>
      </c>
      <c r="L16" s="7">
        <v>4</v>
      </c>
      <c r="M16" s="1">
        <v>1319</v>
      </c>
      <c r="N16" s="6">
        <v>990.5</v>
      </c>
      <c r="O16" s="6">
        <v>1132.5999999999999</v>
      </c>
      <c r="P16" s="6">
        <v>209.5</v>
      </c>
      <c r="Q16" s="6">
        <v>1697</v>
      </c>
      <c r="R16" s="6">
        <v>569.9</v>
      </c>
      <c r="S16" s="2">
        <v>54.63</v>
      </c>
    </row>
    <row r="17" spans="1:19" ht="16.899999999999999" customHeight="1" x14ac:dyDescent="0.3">
      <c r="A17" s="1" t="s">
        <v>78</v>
      </c>
      <c r="B17" s="2">
        <v>36.68</v>
      </c>
      <c r="C17" s="1">
        <v>1650</v>
      </c>
      <c r="D17" s="6">
        <v>231.1</v>
      </c>
      <c r="E17" s="6">
        <v>1199.5999999999999</v>
      </c>
      <c r="F17" s="6">
        <v>101.6</v>
      </c>
      <c r="G17" s="1">
        <v>1312</v>
      </c>
      <c r="H17" s="1">
        <v>78.400000000000006</v>
      </c>
      <c r="I17" s="2">
        <v>12.3</v>
      </c>
      <c r="J17" s="2"/>
      <c r="K17" s="1" t="s">
        <v>77</v>
      </c>
      <c r="L17" s="7">
        <v>3.31</v>
      </c>
      <c r="M17" s="1">
        <v>1363</v>
      </c>
      <c r="N17" s="6">
        <v>1021.6</v>
      </c>
      <c r="O17" s="6">
        <v>1139</v>
      </c>
      <c r="P17" s="6">
        <v>209.8</v>
      </c>
      <c r="Q17" s="6">
        <v>1919</v>
      </c>
      <c r="R17" s="6">
        <v>554.6</v>
      </c>
      <c r="S17" s="2">
        <v>54.72</v>
      </c>
    </row>
    <row r="18" spans="1:19" ht="16.899999999999999" customHeight="1" x14ac:dyDescent="0.3">
      <c r="A18" s="1" t="s">
        <v>76</v>
      </c>
      <c r="B18" s="2">
        <v>36.380000000000003</v>
      </c>
      <c r="C18" s="1">
        <v>1624</v>
      </c>
      <c r="D18" s="6">
        <v>228.1</v>
      </c>
      <c r="E18" s="6">
        <v>1181.0999999999999</v>
      </c>
      <c r="F18" s="2">
        <v>99.1</v>
      </c>
      <c r="G18" s="1">
        <v>1284</v>
      </c>
      <c r="H18" s="1">
        <v>75.5</v>
      </c>
      <c r="I18" s="2">
        <v>12</v>
      </c>
      <c r="J18" s="2"/>
      <c r="K18" s="1" t="s">
        <v>75</v>
      </c>
      <c r="L18" s="7">
        <v>4.01</v>
      </c>
      <c r="M18" s="1">
        <v>1283</v>
      </c>
      <c r="N18" s="6">
        <v>984.3</v>
      </c>
      <c r="O18" s="6">
        <v>1130</v>
      </c>
      <c r="P18" s="6">
        <v>210.2</v>
      </c>
      <c r="Q18" s="6">
        <v>1769</v>
      </c>
      <c r="R18" s="6">
        <v>554.20000000000005</v>
      </c>
      <c r="S18" s="2">
        <v>53.83</v>
      </c>
    </row>
    <row r="19" spans="1:19" ht="16.899999999999999" customHeight="1" x14ac:dyDescent="0.3">
      <c r="A19" s="1" t="s">
        <v>74</v>
      </c>
      <c r="B19" s="2">
        <v>34.54</v>
      </c>
      <c r="C19" s="1">
        <v>1435</v>
      </c>
      <c r="D19" s="6">
        <v>233.4</v>
      </c>
      <c r="E19" s="6">
        <v>1242.5</v>
      </c>
      <c r="F19" s="6">
        <v>105.18</v>
      </c>
      <c r="G19" s="6">
        <v>1352.9</v>
      </c>
      <c r="H19" s="1">
        <v>84.2</v>
      </c>
      <c r="I19" s="2">
        <v>13.05</v>
      </c>
      <c r="J19" s="2"/>
      <c r="K19" s="1" t="s">
        <v>73</v>
      </c>
      <c r="L19" s="7">
        <v>1.29</v>
      </c>
      <c r="M19" s="1">
        <v>1031</v>
      </c>
      <c r="N19" s="6">
        <v>952.1</v>
      </c>
      <c r="O19" s="6">
        <v>1100.3</v>
      </c>
      <c r="P19" s="6">
        <v>200.9</v>
      </c>
      <c r="Q19" s="6">
        <v>1572</v>
      </c>
      <c r="R19" s="6">
        <v>552</v>
      </c>
      <c r="S19" s="2">
        <v>53.54</v>
      </c>
    </row>
    <row r="20" spans="1:19" ht="16.899999999999999" customHeight="1" x14ac:dyDescent="0.3">
      <c r="A20" s="1" t="s">
        <v>72</v>
      </c>
      <c r="B20" s="2">
        <v>33.549999999999997</v>
      </c>
      <c r="C20" s="1">
        <v>1430</v>
      </c>
      <c r="D20" s="6">
        <v>230.8</v>
      </c>
      <c r="E20" s="6">
        <v>1219.5999999999999</v>
      </c>
      <c r="F20" s="6">
        <v>102.19</v>
      </c>
      <c r="G20" s="1">
        <v>1321</v>
      </c>
      <c r="H20" s="1">
        <v>83.4</v>
      </c>
      <c r="I20" s="2">
        <v>12.53</v>
      </c>
      <c r="J20" s="2"/>
      <c r="K20" s="1" t="s">
        <v>71</v>
      </c>
      <c r="L20" s="7">
        <v>2.34</v>
      </c>
      <c r="M20" s="1">
        <v>1079</v>
      </c>
      <c r="N20" s="6">
        <v>950.7</v>
      </c>
      <c r="O20" s="6">
        <v>1119.5</v>
      </c>
      <c r="P20" s="6">
        <v>200.7</v>
      </c>
      <c r="Q20" s="6">
        <v>1666</v>
      </c>
      <c r="R20" s="6">
        <v>574.1</v>
      </c>
      <c r="S20" s="2">
        <v>51.8</v>
      </c>
    </row>
    <row r="21" spans="1:19" ht="16.899999999999999" customHeight="1" x14ac:dyDescent="0.3">
      <c r="A21" s="1" t="s">
        <v>70</v>
      </c>
      <c r="B21" s="2">
        <v>34.83</v>
      </c>
      <c r="C21" s="1">
        <v>1580</v>
      </c>
      <c r="D21" s="6">
        <v>220.7</v>
      </c>
      <c r="E21" s="6">
        <v>1183.2</v>
      </c>
      <c r="F21" s="2">
        <v>97.24</v>
      </c>
      <c r="G21" s="1">
        <v>1269</v>
      </c>
      <c r="H21" s="1">
        <v>82.5</v>
      </c>
      <c r="I21" s="2">
        <v>12.37</v>
      </c>
      <c r="J21" s="2"/>
      <c r="K21" s="1" t="s">
        <v>69</v>
      </c>
      <c r="L21" s="7">
        <v>3.88</v>
      </c>
      <c r="M21" s="1">
        <v>1310</v>
      </c>
      <c r="N21" s="6">
        <v>977</v>
      </c>
      <c r="O21" s="6">
        <v>1155</v>
      </c>
      <c r="P21" s="6">
        <v>201.6</v>
      </c>
      <c r="Q21" s="6">
        <v>1676</v>
      </c>
      <c r="R21" s="6">
        <v>564.20000000000005</v>
      </c>
      <c r="S21" s="2">
        <v>53.13</v>
      </c>
    </row>
    <row r="22" spans="1:19" ht="16.899999999999999" customHeight="1" x14ac:dyDescent="0.3">
      <c r="A22" s="1" t="s">
        <v>68</v>
      </c>
      <c r="B22" s="2">
        <v>34.32</v>
      </c>
      <c r="C22" s="1">
        <v>1626</v>
      </c>
      <c r="D22" s="6">
        <v>216.7</v>
      </c>
      <c r="E22" s="6">
        <v>1168.2</v>
      </c>
      <c r="F22" s="2">
        <v>97.9</v>
      </c>
      <c r="G22" s="1">
        <v>1231</v>
      </c>
      <c r="H22" s="1">
        <v>80.8</v>
      </c>
      <c r="I22" s="2">
        <v>12.23</v>
      </c>
      <c r="J22" s="2"/>
      <c r="K22" s="1" t="s">
        <v>67</v>
      </c>
      <c r="L22" s="7">
        <v>3.76</v>
      </c>
      <c r="M22" s="1">
        <v>1306</v>
      </c>
      <c r="N22" s="6">
        <v>947.7</v>
      </c>
      <c r="O22" s="6">
        <v>1152</v>
      </c>
      <c r="P22" s="6">
        <v>202.1</v>
      </c>
      <c r="Q22" s="6">
        <v>1634</v>
      </c>
      <c r="R22" s="6">
        <v>551.9</v>
      </c>
      <c r="S22" s="2">
        <v>51.59</v>
      </c>
    </row>
    <row r="23" spans="1:19" ht="16.899999999999999" customHeight="1" x14ac:dyDescent="0.3">
      <c r="A23" s="1" t="s">
        <v>66</v>
      </c>
      <c r="B23" s="2">
        <v>35.92</v>
      </c>
      <c r="C23" s="1">
        <v>1678</v>
      </c>
      <c r="D23" s="6">
        <v>230.1</v>
      </c>
      <c r="E23" s="6">
        <v>1184.0999999999999</v>
      </c>
      <c r="F23" s="6">
        <v>100.8</v>
      </c>
      <c r="G23" s="1">
        <v>1293</v>
      </c>
      <c r="H23" s="1">
        <v>79.3</v>
      </c>
      <c r="I23" s="2">
        <v>13.27</v>
      </c>
      <c r="J23" s="2"/>
      <c r="K23" s="1" t="s">
        <v>65</v>
      </c>
      <c r="L23" s="7">
        <v>3.18</v>
      </c>
      <c r="M23" s="1">
        <v>1384</v>
      </c>
      <c r="N23" s="6">
        <v>998.1</v>
      </c>
      <c r="O23" s="6">
        <v>1189</v>
      </c>
      <c r="P23" s="6">
        <v>208.8</v>
      </c>
      <c r="Q23" s="6">
        <v>1729</v>
      </c>
      <c r="R23" s="6">
        <v>545</v>
      </c>
      <c r="S23" s="2">
        <v>52.9</v>
      </c>
    </row>
    <row r="24" spans="1:19" ht="16.899999999999999" customHeight="1" x14ac:dyDescent="0.3">
      <c r="A24" s="1" t="s">
        <v>64</v>
      </c>
      <c r="B24" s="2">
        <v>35.68</v>
      </c>
      <c r="C24" s="1">
        <v>1661</v>
      </c>
      <c r="D24" s="6">
        <v>231.5</v>
      </c>
      <c r="E24" s="6">
        <v>1185.3</v>
      </c>
      <c r="F24" s="6">
        <v>100.7</v>
      </c>
      <c r="G24" s="1">
        <v>1291</v>
      </c>
      <c r="H24" s="1">
        <v>80.3</v>
      </c>
      <c r="I24" s="2">
        <v>12.82</v>
      </c>
      <c r="J24" s="2"/>
      <c r="K24" s="1" t="s">
        <v>63</v>
      </c>
      <c r="L24" s="7">
        <v>3.3</v>
      </c>
      <c r="M24" s="1">
        <v>1409</v>
      </c>
      <c r="N24" s="6">
        <v>1027</v>
      </c>
      <c r="O24" s="6">
        <v>1121.5</v>
      </c>
      <c r="P24" s="6">
        <v>207.8</v>
      </c>
      <c r="Q24" s="6">
        <v>1703</v>
      </c>
      <c r="R24" s="6">
        <v>542.79999999999995</v>
      </c>
      <c r="S24" s="2">
        <v>54.31</v>
      </c>
    </row>
    <row r="25" spans="1:19" ht="16.899999999999999" customHeight="1" x14ac:dyDescent="0.3">
      <c r="A25" s="1" t="s">
        <v>62</v>
      </c>
      <c r="B25" s="2">
        <v>46.9</v>
      </c>
      <c r="C25" s="1">
        <v>1644</v>
      </c>
      <c r="D25" s="6">
        <v>229.3</v>
      </c>
      <c r="E25" s="6">
        <v>1394</v>
      </c>
      <c r="F25" s="6">
        <v>109.8</v>
      </c>
      <c r="G25" s="1">
        <v>1415</v>
      </c>
      <c r="H25" s="1">
        <v>77.7</v>
      </c>
      <c r="I25" s="2">
        <v>13.92</v>
      </c>
      <c r="J25" s="2"/>
      <c r="K25" s="1" t="s">
        <v>61</v>
      </c>
      <c r="L25" s="7">
        <v>4.3</v>
      </c>
      <c r="M25" s="1">
        <v>1354</v>
      </c>
      <c r="N25" s="6">
        <v>1016.3</v>
      </c>
      <c r="O25" s="6">
        <v>1388.9</v>
      </c>
      <c r="P25" s="6">
        <v>224.4</v>
      </c>
      <c r="Q25" s="6">
        <v>1945</v>
      </c>
      <c r="R25" s="6">
        <v>654</v>
      </c>
      <c r="S25" s="2">
        <v>64.3</v>
      </c>
    </row>
    <row r="26" spans="1:19" ht="16.899999999999999" customHeight="1" x14ac:dyDescent="0.3">
      <c r="A26" s="1" t="s">
        <v>60</v>
      </c>
      <c r="B26" s="1">
        <v>47.4</v>
      </c>
      <c r="C26" s="1">
        <v>1625</v>
      </c>
      <c r="D26" s="1">
        <v>228</v>
      </c>
      <c r="E26" s="1">
        <v>1371</v>
      </c>
      <c r="F26" s="1">
        <v>106.4</v>
      </c>
      <c r="G26" s="1">
        <v>1386</v>
      </c>
      <c r="H26" s="1">
        <v>75.2</v>
      </c>
      <c r="I26" s="1">
        <v>13.53</v>
      </c>
      <c r="J26" s="2"/>
      <c r="K26" s="1" t="s">
        <v>59</v>
      </c>
      <c r="L26" s="1">
        <v>2.9</v>
      </c>
      <c r="M26" s="1">
        <v>1330</v>
      </c>
      <c r="N26" s="1">
        <v>1001.3</v>
      </c>
      <c r="O26" s="1">
        <v>1326.4</v>
      </c>
      <c r="P26" s="1">
        <v>225.3</v>
      </c>
      <c r="Q26" s="1">
        <v>1867</v>
      </c>
      <c r="R26" s="1">
        <v>663</v>
      </c>
      <c r="S26" s="1">
        <v>63.4</v>
      </c>
    </row>
    <row r="27" spans="1:19" ht="16.899999999999999" customHeight="1" x14ac:dyDescent="0.3">
      <c r="A27" s="1" t="s">
        <v>58</v>
      </c>
      <c r="B27" s="1">
        <v>47</v>
      </c>
      <c r="C27" s="1">
        <v>1658</v>
      </c>
      <c r="D27" s="1">
        <v>227.5</v>
      </c>
      <c r="E27" s="1">
        <v>1394</v>
      </c>
      <c r="F27" s="1">
        <v>107.9</v>
      </c>
      <c r="G27" s="1">
        <v>1395</v>
      </c>
      <c r="H27" s="1">
        <v>78.7</v>
      </c>
      <c r="I27" s="1">
        <v>13.66</v>
      </c>
      <c r="J27" s="2"/>
      <c r="K27" s="1" t="s">
        <v>57</v>
      </c>
      <c r="L27" s="1">
        <v>5.3</v>
      </c>
      <c r="M27" s="1">
        <v>1340</v>
      </c>
      <c r="N27" s="1">
        <v>1004.2</v>
      </c>
      <c r="O27" s="1">
        <v>1336</v>
      </c>
      <c r="P27" s="1">
        <v>221.2</v>
      </c>
      <c r="Q27" s="1">
        <v>1942</v>
      </c>
      <c r="R27" s="1">
        <v>643</v>
      </c>
      <c r="S27" s="1">
        <v>62.1</v>
      </c>
    </row>
    <row r="28" spans="1:19" ht="16.899999999999999" customHeight="1" x14ac:dyDescent="0.3">
      <c r="A28" s="1" t="s">
        <v>56</v>
      </c>
      <c r="B28" s="1">
        <v>44.6</v>
      </c>
      <c r="C28" s="1">
        <v>1646</v>
      </c>
      <c r="D28" s="1">
        <v>227.3</v>
      </c>
      <c r="E28" s="1">
        <v>1397</v>
      </c>
      <c r="F28" s="1">
        <v>108.5</v>
      </c>
      <c r="G28" s="1">
        <v>1413</v>
      </c>
      <c r="H28" s="1">
        <v>73.5</v>
      </c>
      <c r="I28" s="1">
        <v>13.89</v>
      </c>
      <c r="J28" s="2"/>
      <c r="K28" s="1" t="s">
        <v>55</v>
      </c>
      <c r="L28" s="1">
        <v>6.6</v>
      </c>
      <c r="M28" s="1">
        <v>1367</v>
      </c>
      <c r="N28" s="1">
        <v>1001</v>
      </c>
      <c r="O28" s="1">
        <v>1324</v>
      </c>
      <c r="P28" s="1">
        <v>225.5</v>
      </c>
      <c r="Q28" s="1">
        <v>1935</v>
      </c>
      <c r="R28" s="1">
        <v>639</v>
      </c>
      <c r="S28" s="1">
        <v>62.4</v>
      </c>
    </row>
    <row r="29" spans="1:19" ht="16.899999999999999" customHeight="1" x14ac:dyDescent="0.3">
      <c r="A29" s="1" t="s">
        <v>54</v>
      </c>
      <c r="B29" s="1">
        <v>44.2</v>
      </c>
      <c r="C29" s="1">
        <v>1601</v>
      </c>
      <c r="D29" s="1">
        <v>224.3</v>
      </c>
      <c r="E29" s="1">
        <v>1342</v>
      </c>
      <c r="F29" s="1">
        <v>104.7</v>
      </c>
      <c r="G29" s="1">
        <v>1375</v>
      </c>
      <c r="H29" s="1">
        <v>76.400000000000006</v>
      </c>
      <c r="I29" s="1">
        <v>12.58</v>
      </c>
      <c r="J29" s="2"/>
      <c r="K29" s="1" t="s">
        <v>53</v>
      </c>
      <c r="L29" s="1">
        <v>5.2</v>
      </c>
      <c r="M29" s="1">
        <v>1378</v>
      </c>
      <c r="N29" s="1">
        <v>1004.1</v>
      </c>
      <c r="O29" s="1">
        <v>1247</v>
      </c>
      <c r="P29" s="1">
        <v>219.5</v>
      </c>
      <c r="Q29" s="1">
        <v>1916</v>
      </c>
      <c r="R29" s="1">
        <v>599</v>
      </c>
      <c r="S29" s="1">
        <v>62.3</v>
      </c>
    </row>
    <row r="30" spans="1:19" ht="16.899999999999999" customHeight="1" x14ac:dyDescent="0.3">
      <c r="A30" s="1" t="s">
        <v>52</v>
      </c>
      <c r="B30" s="1">
        <v>45.3</v>
      </c>
      <c r="C30" s="1">
        <v>1648</v>
      </c>
      <c r="D30" s="1">
        <v>226.8</v>
      </c>
      <c r="E30" s="1">
        <v>1348</v>
      </c>
      <c r="F30" s="1">
        <v>105.3</v>
      </c>
      <c r="G30" s="1">
        <v>1394</v>
      </c>
      <c r="H30" s="1">
        <v>76.900000000000006</v>
      </c>
      <c r="I30" s="1">
        <v>12.87</v>
      </c>
      <c r="J30" s="2"/>
      <c r="K30" s="1" t="s">
        <v>51</v>
      </c>
      <c r="L30" s="1">
        <v>4.4000000000000004</v>
      </c>
      <c r="M30" s="1">
        <v>1305</v>
      </c>
      <c r="N30" s="1">
        <v>994.7</v>
      </c>
      <c r="O30" s="1">
        <v>1329.7</v>
      </c>
      <c r="P30" s="1">
        <v>226.6</v>
      </c>
      <c r="Q30" s="1">
        <v>1857</v>
      </c>
      <c r="R30" s="1">
        <v>649</v>
      </c>
      <c r="S30" s="1">
        <v>61</v>
      </c>
    </row>
    <row r="31" spans="1:19" ht="16.899999999999999" customHeight="1" x14ac:dyDescent="0.3">
      <c r="A31" s="1" t="s">
        <v>50</v>
      </c>
      <c r="B31" s="1">
        <v>45.1</v>
      </c>
      <c r="C31" s="1">
        <v>1620</v>
      </c>
      <c r="D31" s="1">
        <v>226</v>
      </c>
      <c r="E31" s="1">
        <v>1341</v>
      </c>
      <c r="F31" s="1">
        <v>104.4</v>
      </c>
      <c r="G31" s="1">
        <v>1400</v>
      </c>
      <c r="H31" s="1">
        <v>74.8</v>
      </c>
      <c r="I31" s="1">
        <v>13.31</v>
      </c>
      <c r="J31" s="2"/>
      <c r="K31" s="1" t="s">
        <v>49</v>
      </c>
      <c r="L31" s="1">
        <v>5.2</v>
      </c>
      <c r="M31" s="1">
        <v>1318</v>
      </c>
      <c r="N31" s="1">
        <v>1000.2</v>
      </c>
      <c r="O31" s="1">
        <v>1309</v>
      </c>
      <c r="P31" s="1">
        <v>224.7</v>
      </c>
      <c r="Q31" s="1">
        <v>1735</v>
      </c>
      <c r="R31" s="1">
        <v>640</v>
      </c>
      <c r="S31" s="1">
        <v>62.1</v>
      </c>
    </row>
    <row r="32" spans="1:19" ht="16.899999999999999" customHeight="1" x14ac:dyDescent="0.3">
      <c r="A32" s="1" t="s">
        <v>48</v>
      </c>
      <c r="B32" s="1">
        <v>45.7</v>
      </c>
      <c r="C32" s="1">
        <v>1631</v>
      </c>
      <c r="D32" s="1">
        <v>226</v>
      </c>
      <c r="E32" s="1">
        <v>1363</v>
      </c>
      <c r="F32" s="1">
        <v>107.2</v>
      </c>
      <c r="G32" s="1">
        <v>1412</v>
      </c>
      <c r="H32" s="1">
        <v>75</v>
      </c>
      <c r="I32" s="1">
        <v>14.83</v>
      </c>
      <c r="J32" s="2"/>
      <c r="K32" s="1" t="s">
        <v>47</v>
      </c>
      <c r="L32" s="1">
        <v>5.2</v>
      </c>
      <c r="M32" s="1">
        <v>1378</v>
      </c>
      <c r="N32" s="1">
        <v>993.6</v>
      </c>
      <c r="O32" s="1">
        <v>1240</v>
      </c>
      <c r="P32" s="1">
        <v>220.3</v>
      </c>
      <c r="Q32" s="1">
        <v>1912</v>
      </c>
      <c r="R32" s="1">
        <v>603</v>
      </c>
      <c r="S32" s="1">
        <v>61.5</v>
      </c>
    </row>
    <row r="33" spans="1:19" ht="16.899999999999999" customHeight="1" x14ac:dyDescent="0.3">
      <c r="A33" s="1" t="s">
        <v>46</v>
      </c>
      <c r="B33" s="1">
        <v>42.9</v>
      </c>
      <c r="C33" s="1">
        <v>1614</v>
      </c>
      <c r="D33" s="1">
        <v>225.6</v>
      </c>
      <c r="E33" s="1">
        <v>1334</v>
      </c>
      <c r="F33" s="1">
        <v>106.4</v>
      </c>
      <c r="G33" s="1">
        <v>1405</v>
      </c>
      <c r="H33" s="1">
        <v>70.8</v>
      </c>
      <c r="I33" s="1">
        <v>13.41</v>
      </c>
      <c r="J33" s="2"/>
      <c r="K33" s="1" t="s">
        <v>45</v>
      </c>
      <c r="L33" s="1">
        <v>6.9</v>
      </c>
      <c r="M33" s="1">
        <v>1331</v>
      </c>
      <c r="N33" s="1">
        <v>991.5</v>
      </c>
      <c r="O33" s="1">
        <v>1308</v>
      </c>
      <c r="P33" s="1">
        <v>224.8</v>
      </c>
      <c r="Q33" s="1">
        <v>1941</v>
      </c>
      <c r="R33" s="1">
        <v>611</v>
      </c>
      <c r="S33" s="1">
        <v>62.6</v>
      </c>
    </row>
    <row r="34" spans="1:19" ht="16.899999999999999" customHeight="1" x14ac:dyDescent="0.3">
      <c r="A34" s="1" t="s">
        <v>44</v>
      </c>
      <c r="B34" s="1">
        <v>47.3</v>
      </c>
      <c r="C34" s="1">
        <v>1628</v>
      </c>
      <c r="D34" s="1">
        <v>223.5</v>
      </c>
      <c r="E34" s="1">
        <v>1340</v>
      </c>
      <c r="F34" s="1">
        <v>108.1</v>
      </c>
      <c r="G34" s="1">
        <v>1420</v>
      </c>
      <c r="H34" s="1">
        <v>75.7</v>
      </c>
      <c r="I34" s="1">
        <v>14</v>
      </c>
      <c r="J34" s="2"/>
      <c r="K34" s="1" t="s">
        <v>43</v>
      </c>
      <c r="L34" s="1">
        <v>6.6</v>
      </c>
      <c r="M34" s="1">
        <v>1347</v>
      </c>
      <c r="N34" s="1">
        <v>996.8</v>
      </c>
      <c r="O34" s="1">
        <v>1318</v>
      </c>
      <c r="P34" s="1">
        <v>223.3</v>
      </c>
      <c r="Q34" s="1">
        <v>1946</v>
      </c>
      <c r="R34" s="1">
        <v>604</v>
      </c>
      <c r="S34" s="1">
        <v>60.5</v>
      </c>
    </row>
    <row r="35" spans="1:19" ht="16.899999999999999" customHeight="1" x14ac:dyDescent="0.3">
      <c r="A35" s="1" t="s">
        <v>42</v>
      </c>
      <c r="B35" s="1">
        <v>47.3</v>
      </c>
      <c r="C35" s="1">
        <v>1614</v>
      </c>
      <c r="D35" s="1">
        <v>231.2</v>
      </c>
      <c r="E35" s="1">
        <v>1344</v>
      </c>
      <c r="F35" s="1">
        <v>105</v>
      </c>
      <c r="G35" s="1">
        <v>1422</v>
      </c>
      <c r="H35" s="1">
        <v>71.7</v>
      </c>
      <c r="I35" s="1">
        <v>13.88</v>
      </c>
      <c r="J35" s="2"/>
      <c r="K35" s="1" t="s">
        <v>41</v>
      </c>
      <c r="L35" s="1">
        <v>1.9</v>
      </c>
      <c r="M35" s="1">
        <v>1336</v>
      </c>
      <c r="N35" s="1">
        <v>976.7</v>
      </c>
      <c r="O35" s="1">
        <v>1240</v>
      </c>
      <c r="P35" s="1">
        <v>219.4</v>
      </c>
      <c r="Q35" s="1">
        <v>1891</v>
      </c>
      <c r="R35" s="1">
        <v>613</v>
      </c>
      <c r="S35" s="1">
        <v>63.7</v>
      </c>
    </row>
    <row r="36" spans="1:19" ht="16.899999999999999" customHeight="1" x14ac:dyDescent="0.3">
      <c r="A36" s="1" t="s">
        <v>40</v>
      </c>
      <c r="B36" s="1">
        <v>47</v>
      </c>
      <c r="C36" s="1">
        <v>1593</v>
      </c>
      <c r="D36" s="1">
        <v>222.1</v>
      </c>
      <c r="E36" s="1">
        <v>1357</v>
      </c>
      <c r="F36" s="1">
        <v>106.2</v>
      </c>
      <c r="G36" s="1">
        <v>1409</v>
      </c>
      <c r="H36" s="1">
        <v>77.8</v>
      </c>
      <c r="I36" s="1">
        <v>12.68</v>
      </c>
      <c r="J36" s="2"/>
      <c r="K36" s="1" t="s">
        <v>39</v>
      </c>
      <c r="L36" s="1">
        <v>5.3</v>
      </c>
      <c r="M36" s="1">
        <v>1347</v>
      </c>
      <c r="N36" s="1">
        <v>974.4</v>
      </c>
      <c r="O36" s="1">
        <v>1257</v>
      </c>
      <c r="P36" s="1">
        <v>216.5</v>
      </c>
      <c r="Q36" s="1">
        <v>1884</v>
      </c>
      <c r="R36" s="1">
        <v>595</v>
      </c>
      <c r="S36" s="1">
        <v>59.4</v>
      </c>
    </row>
    <row r="37" spans="1:19" ht="16.899999999999999" customHeight="1" x14ac:dyDescent="0.3">
      <c r="A37" s="1" t="s">
        <v>38</v>
      </c>
      <c r="B37" s="1">
        <v>45.8</v>
      </c>
      <c r="C37" s="1">
        <v>1605</v>
      </c>
      <c r="D37" s="1">
        <v>225.2</v>
      </c>
      <c r="E37" s="1">
        <v>1346</v>
      </c>
      <c r="F37" s="1">
        <v>105.5</v>
      </c>
      <c r="G37" s="1">
        <v>1388</v>
      </c>
      <c r="H37" s="1">
        <v>79</v>
      </c>
      <c r="I37" s="1">
        <v>12</v>
      </c>
      <c r="J37" s="2"/>
      <c r="K37" s="1" t="s">
        <v>37</v>
      </c>
      <c r="L37" s="1">
        <v>3.5</v>
      </c>
      <c r="M37" s="1">
        <v>1334</v>
      </c>
      <c r="N37" s="1">
        <v>973</v>
      </c>
      <c r="O37" s="1">
        <v>1346</v>
      </c>
      <c r="P37" s="1">
        <v>220.7</v>
      </c>
      <c r="Q37" s="1">
        <v>1786</v>
      </c>
      <c r="R37" s="1">
        <v>620</v>
      </c>
      <c r="S37" s="1">
        <v>63.2</v>
      </c>
    </row>
    <row r="38" spans="1:19" ht="16.899999999999999" customHeight="1" x14ac:dyDescent="0.3">
      <c r="A38" s="1" t="s">
        <v>36</v>
      </c>
      <c r="B38" s="1">
        <v>46.5</v>
      </c>
      <c r="C38" s="1">
        <v>1593</v>
      </c>
      <c r="D38" s="1">
        <v>223.7</v>
      </c>
      <c r="E38" s="1">
        <v>1338</v>
      </c>
      <c r="F38" s="1">
        <v>104.9</v>
      </c>
      <c r="G38" s="1">
        <v>1371</v>
      </c>
      <c r="H38" s="1">
        <v>76.8</v>
      </c>
      <c r="I38" s="1">
        <v>12.08</v>
      </c>
      <c r="J38" s="2"/>
      <c r="K38" s="1" t="s">
        <v>35</v>
      </c>
      <c r="L38" s="1">
        <v>3.3</v>
      </c>
      <c r="M38" s="1">
        <v>1335</v>
      </c>
      <c r="N38" s="1">
        <v>981</v>
      </c>
      <c r="O38" s="1">
        <v>1286</v>
      </c>
      <c r="P38" s="1">
        <v>217.7</v>
      </c>
      <c r="Q38" s="1">
        <v>1769</v>
      </c>
      <c r="R38" s="1">
        <v>586</v>
      </c>
      <c r="S38" s="1">
        <v>61.4</v>
      </c>
    </row>
    <row r="39" spans="1:19" ht="16.899999999999999" customHeight="1" x14ac:dyDescent="0.3">
      <c r="A39" s="1" t="s">
        <v>34</v>
      </c>
      <c r="B39" s="1">
        <v>44.2</v>
      </c>
      <c r="C39" s="1">
        <v>1617</v>
      </c>
      <c r="D39" s="1">
        <v>223.2</v>
      </c>
      <c r="E39" s="1">
        <v>1342</v>
      </c>
      <c r="F39" s="1">
        <v>103.9</v>
      </c>
      <c r="G39" s="1">
        <v>1372</v>
      </c>
      <c r="H39" s="1">
        <v>76.599999999999994</v>
      </c>
      <c r="I39" s="1">
        <v>12</v>
      </c>
      <c r="J39" s="2"/>
      <c r="K39" s="1" t="s">
        <v>33</v>
      </c>
      <c r="L39" s="1">
        <v>1.8</v>
      </c>
      <c r="M39" s="1">
        <v>1255</v>
      </c>
      <c r="N39" s="1">
        <v>971</v>
      </c>
      <c r="O39" s="1">
        <v>1314</v>
      </c>
      <c r="P39" s="1">
        <v>224.7</v>
      </c>
      <c r="Q39" s="1">
        <v>1661</v>
      </c>
      <c r="R39" s="1">
        <v>600</v>
      </c>
      <c r="S39" s="1">
        <v>60.4</v>
      </c>
    </row>
    <row r="40" spans="1:19" ht="16.899999999999999" customHeight="1" x14ac:dyDescent="0.3">
      <c r="A40" s="1" t="s">
        <v>32</v>
      </c>
      <c r="B40" s="1">
        <v>43.3</v>
      </c>
      <c r="C40" s="1">
        <v>1608</v>
      </c>
      <c r="D40" s="1">
        <v>224.4</v>
      </c>
      <c r="E40" s="1">
        <v>1346</v>
      </c>
      <c r="F40" s="1">
        <v>103.5</v>
      </c>
      <c r="G40" s="1">
        <v>1386</v>
      </c>
      <c r="H40" s="1">
        <v>75.400000000000006</v>
      </c>
      <c r="I40" s="1">
        <v>12.35</v>
      </c>
      <c r="J40" s="2"/>
      <c r="K40" s="1" t="s">
        <v>31</v>
      </c>
      <c r="L40" s="1">
        <v>1.3</v>
      </c>
      <c r="M40" s="1">
        <v>1283</v>
      </c>
      <c r="N40" s="1">
        <v>962.6</v>
      </c>
      <c r="O40" s="1">
        <v>1246</v>
      </c>
      <c r="P40" s="1">
        <v>220.8</v>
      </c>
      <c r="Q40" s="1">
        <v>1733</v>
      </c>
      <c r="R40" s="1">
        <v>596</v>
      </c>
      <c r="S40" s="1">
        <v>56.5</v>
      </c>
    </row>
    <row r="41" spans="1:19" ht="16.899999999999999" customHeight="1" x14ac:dyDescent="0.3">
      <c r="A41" s="1" t="s">
        <v>30</v>
      </c>
      <c r="B41" s="1">
        <v>44</v>
      </c>
      <c r="C41" s="1">
        <v>1621</v>
      </c>
      <c r="D41" s="1">
        <v>225.5</v>
      </c>
      <c r="E41" s="1">
        <v>1351</v>
      </c>
      <c r="F41" s="1">
        <v>105.2</v>
      </c>
      <c r="G41" s="1">
        <v>1393</v>
      </c>
      <c r="H41" s="1">
        <v>80.2</v>
      </c>
      <c r="I41" s="1">
        <v>12.44</v>
      </c>
      <c r="J41" s="2"/>
      <c r="K41" s="1" t="s">
        <v>29</v>
      </c>
      <c r="L41" s="1">
        <v>0</v>
      </c>
      <c r="M41" s="1">
        <v>1326</v>
      </c>
      <c r="N41" s="1">
        <v>997</v>
      </c>
      <c r="O41" s="1">
        <v>1297</v>
      </c>
      <c r="P41" s="1">
        <v>222.6</v>
      </c>
      <c r="Q41" s="1">
        <v>1833</v>
      </c>
      <c r="R41" s="1">
        <v>614</v>
      </c>
      <c r="S41" s="1">
        <v>60.7</v>
      </c>
    </row>
    <row r="42" spans="1:19" ht="16.899999999999999" customHeight="1" x14ac:dyDescent="0.3">
      <c r="A42" s="1" t="s">
        <v>28</v>
      </c>
      <c r="B42" s="1">
        <v>43.7</v>
      </c>
      <c r="C42" s="1">
        <v>1610</v>
      </c>
      <c r="D42" s="1">
        <v>228</v>
      </c>
      <c r="E42" s="1">
        <v>1354</v>
      </c>
      <c r="F42" s="1">
        <v>106.7</v>
      </c>
      <c r="G42" s="1">
        <v>1391</v>
      </c>
      <c r="H42" s="1">
        <v>78.7</v>
      </c>
      <c r="I42" s="1">
        <v>12.13</v>
      </c>
      <c r="J42" s="2"/>
      <c r="K42" s="1" t="s">
        <v>27</v>
      </c>
      <c r="L42" s="1">
        <v>5</v>
      </c>
      <c r="M42" s="1">
        <v>1394</v>
      </c>
      <c r="N42" s="1">
        <v>1005</v>
      </c>
      <c r="O42" s="1">
        <v>1379</v>
      </c>
      <c r="P42" s="1">
        <v>223.3</v>
      </c>
      <c r="Q42" s="1">
        <v>1734</v>
      </c>
      <c r="R42" s="1">
        <v>603</v>
      </c>
      <c r="S42" s="1">
        <v>60.7</v>
      </c>
    </row>
    <row r="43" spans="1:19" ht="16.899999999999999" customHeight="1" x14ac:dyDescent="0.3">
      <c r="A43" s="1" t="s">
        <v>26</v>
      </c>
      <c r="B43" s="1">
        <v>42.9</v>
      </c>
      <c r="C43" s="1">
        <v>1610</v>
      </c>
      <c r="D43" s="1">
        <v>227.1</v>
      </c>
      <c r="E43" s="1">
        <v>1345</v>
      </c>
      <c r="F43" s="1">
        <v>104.8</v>
      </c>
      <c r="G43" s="1">
        <v>1384</v>
      </c>
      <c r="H43" s="1">
        <v>78</v>
      </c>
      <c r="I43" s="1">
        <v>12.09</v>
      </c>
      <c r="J43" s="2"/>
      <c r="K43" s="1" t="s">
        <v>25</v>
      </c>
      <c r="L43" s="1">
        <v>5.5</v>
      </c>
      <c r="M43" s="1">
        <v>1294</v>
      </c>
      <c r="N43" s="1">
        <v>960</v>
      </c>
      <c r="O43" s="1">
        <v>1258</v>
      </c>
      <c r="P43" s="1">
        <v>217.4</v>
      </c>
      <c r="Q43" s="1">
        <v>1808</v>
      </c>
      <c r="R43" s="1">
        <v>590</v>
      </c>
      <c r="S43" s="1">
        <v>58.8</v>
      </c>
    </row>
    <row r="44" spans="1:19" ht="16.899999999999999" customHeight="1" x14ac:dyDescent="0.3">
      <c r="A44" s="1" t="s">
        <v>24</v>
      </c>
      <c r="B44" s="1">
        <v>44.9</v>
      </c>
      <c r="C44" s="1">
        <v>1610</v>
      </c>
      <c r="D44" s="1">
        <v>225.4</v>
      </c>
      <c r="E44" s="1">
        <v>1340</v>
      </c>
      <c r="F44" s="1">
        <v>104.2</v>
      </c>
      <c r="G44" s="1">
        <v>1386</v>
      </c>
      <c r="H44" s="1">
        <v>73</v>
      </c>
      <c r="I44" s="1">
        <v>11.67</v>
      </c>
      <c r="J44" s="2"/>
      <c r="K44" s="1" t="s">
        <v>23</v>
      </c>
      <c r="L44" s="1">
        <v>7</v>
      </c>
      <c r="M44" s="1">
        <v>1358</v>
      </c>
      <c r="N44" s="1">
        <v>989</v>
      </c>
      <c r="O44" s="1">
        <v>1285</v>
      </c>
      <c r="P44" s="1">
        <v>221.4</v>
      </c>
      <c r="Q44" s="1">
        <v>1919</v>
      </c>
      <c r="R44" s="1">
        <v>607</v>
      </c>
      <c r="S44" s="1">
        <v>60.9</v>
      </c>
    </row>
    <row r="45" spans="1:19" ht="16.899999999999999" customHeight="1" x14ac:dyDescent="0.3">
      <c r="A45" s="1" t="s">
        <v>22</v>
      </c>
      <c r="B45" s="1">
        <v>45</v>
      </c>
      <c r="C45" s="1">
        <v>1635</v>
      </c>
      <c r="D45" s="1">
        <v>225.1</v>
      </c>
      <c r="E45" s="1">
        <v>1345</v>
      </c>
      <c r="F45" s="1">
        <v>104.4</v>
      </c>
      <c r="G45" s="1">
        <v>1412</v>
      </c>
      <c r="H45" s="1">
        <v>74.3</v>
      </c>
      <c r="I45" s="1">
        <v>11.97</v>
      </c>
      <c r="J45" s="2"/>
      <c r="K45" s="1" t="s">
        <v>21</v>
      </c>
      <c r="L45" s="1">
        <v>8.4</v>
      </c>
      <c r="M45" s="1">
        <v>1411</v>
      </c>
      <c r="N45" s="1">
        <v>1003</v>
      </c>
      <c r="O45" s="1">
        <v>1318</v>
      </c>
      <c r="P45" s="1">
        <v>222.4</v>
      </c>
      <c r="Q45" s="1">
        <v>1946</v>
      </c>
      <c r="R45" s="1">
        <v>590</v>
      </c>
      <c r="S45" s="1">
        <v>60.6</v>
      </c>
    </row>
    <row r="46" spans="1:19" ht="16.899999999999999" customHeight="1" x14ac:dyDescent="0.3">
      <c r="A46" s="1" t="s">
        <v>20</v>
      </c>
      <c r="B46" s="1">
        <v>43.3</v>
      </c>
      <c r="C46" s="1">
        <v>1617</v>
      </c>
      <c r="D46" s="1">
        <v>225.8</v>
      </c>
      <c r="E46" s="1">
        <v>1337</v>
      </c>
      <c r="F46" s="1">
        <v>105.3</v>
      </c>
      <c r="G46" s="1">
        <v>1394</v>
      </c>
      <c r="H46" s="1">
        <v>76.099999999999994</v>
      </c>
      <c r="I46" s="1">
        <v>12.16</v>
      </c>
      <c r="J46" s="2"/>
    </row>
    <row r="47" spans="1:19" ht="16.899999999999999" customHeight="1" x14ac:dyDescent="0.3">
      <c r="E47" s="6"/>
      <c r="F47" s="6"/>
      <c r="K47" s="1" t="s">
        <v>19</v>
      </c>
      <c r="L47" s="2">
        <f t="shared" ref="L47:S47" si="0">MIN(L3:L45)</f>
        <v>0</v>
      </c>
      <c r="M47" s="2">
        <f t="shared" si="0"/>
        <v>1031</v>
      </c>
      <c r="N47" s="2">
        <f t="shared" si="0"/>
        <v>916.1</v>
      </c>
      <c r="O47" s="2">
        <f t="shared" si="0"/>
        <v>998.8</v>
      </c>
      <c r="P47" s="2">
        <f t="shared" si="0"/>
        <v>199.1</v>
      </c>
      <c r="Q47" s="2">
        <f t="shared" si="0"/>
        <v>1572</v>
      </c>
      <c r="R47" s="2">
        <f t="shared" si="0"/>
        <v>542.79999999999995</v>
      </c>
      <c r="S47" s="2">
        <f t="shared" si="0"/>
        <v>50.92</v>
      </c>
    </row>
    <row r="48" spans="1:19" ht="16.899999999999999" customHeight="1" x14ac:dyDescent="0.3">
      <c r="A48" s="1" t="s">
        <v>19</v>
      </c>
      <c r="B48" s="2">
        <f t="shared" ref="B48:I48" si="1">MIN(B3:B46)</f>
        <v>33.549999999999997</v>
      </c>
      <c r="C48" s="2">
        <f t="shared" si="1"/>
        <v>1386</v>
      </c>
      <c r="D48" s="2">
        <f t="shared" si="1"/>
        <v>215.7</v>
      </c>
      <c r="E48" s="2">
        <f t="shared" si="1"/>
        <v>1109.2</v>
      </c>
      <c r="F48" s="2">
        <f t="shared" si="1"/>
        <v>97.05</v>
      </c>
      <c r="G48" s="2">
        <f t="shared" si="1"/>
        <v>1224</v>
      </c>
      <c r="H48" s="2">
        <f t="shared" si="1"/>
        <v>70.8</v>
      </c>
      <c r="I48" s="2">
        <f t="shared" si="1"/>
        <v>11.01</v>
      </c>
      <c r="J48" s="2"/>
      <c r="K48" s="1" t="s">
        <v>18</v>
      </c>
      <c r="L48" s="2">
        <f t="shared" ref="L48:S48" si="2">MAX(L3:L45)</f>
        <v>8.4</v>
      </c>
      <c r="M48" s="2">
        <f t="shared" si="2"/>
        <v>1411</v>
      </c>
      <c r="N48" s="2">
        <f t="shared" si="2"/>
        <v>1108.3</v>
      </c>
      <c r="O48" s="2">
        <f t="shared" si="2"/>
        <v>1388.9</v>
      </c>
      <c r="P48" s="2">
        <f t="shared" si="2"/>
        <v>226.6</v>
      </c>
      <c r="Q48" s="2">
        <f t="shared" si="2"/>
        <v>2048</v>
      </c>
      <c r="R48" s="2">
        <f t="shared" si="2"/>
        <v>663</v>
      </c>
      <c r="S48" s="2">
        <f t="shared" si="2"/>
        <v>64.3</v>
      </c>
    </row>
    <row r="49" spans="1:19" ht="16.899999999999999" customHeight="1" x14ac:dyDescent="0.3">
      <c r="A49" s="1" t="s">
        <v>18</v>
      </c>
      <c r="B49" s="2">
        <f t="shared" ref="B49:I49" si="3">MAX(B3:B46)</f>
        <v>47.4</v>
      </c>
      <c r="C49" s="2">
        <f t="shared" si="3"/>
        <v>1678</v>
      </c>
      <c r="D49" s="2">
        <f t="shared" si="3"/>
        <v>240.8</v>
      </c>
      <c r="E49" s="2">
        <f t="shared" si="3"/>
        <v>1397</v>
      </c>
      <c r="F49" s="2">
        <f t="shared" si="3"/>
        <v>109.8</v>
      </c>
      <c r="G49" s="2">
        <f t="shared" si="3"/>
        <v>1422</v>
      </c>
      <c r="H49" s="2">
        <f t="shared" si="3"/>
        <v>84.2</v>
      </c>
      <c r="I49" s="2">
        <f t="shared" si="3"/>
        <v>14.83</v>
      </c>
      <c r="J49" s="2"/>
      <c r="K49" s="1" t="s">
        <v>13</v>
      </c>
      <c r="L49" s="2">
        <f t="shared" ref="L49:S49" si="4">AVERAGE(L3:L45)</f>
        <v>3.8237209302325597</v>
      </c>
      <c r="M49" s="2">
        <f t="shared" si="4"/>
        <v>1293.953488372093</v>
      </c>
      <c r="N49" s="2">
        <f t="shared" si="4"/>
        <v>994.56976744186034</v>
      </c>
      <c r="O49" s="2">
        <f t="shared" si="4"/>
        <v>1211.3139534883721</v>
      </c>
      <c r="P49" s="2">
        <f t="shared" si="4"/>
        <v>215.16046511627903</v>
      </c>
      <c r="Q49" s="2">
        <f t="shared" si="4"/>
        <v>1810.9302325581396</v>
      </c>
      <c r="R49" s="2">
        <f t="shared" si="4"/>
        <v>596.70465116279081</v>
      </c>
      <c r="S49" s="2">
        <f t="shared" si="4"/>
        <v>57.667209302325581</v>
      </c>
    </row>
    <row r="50" spans="1:19" ht="16.899999999999999" customHeight="1" x14ac:dyDescent="0.3">
      <c r="A50" s="1" t="s">
        <v>13</v>
      </c>
      <c r="B50" s="2">
        <f t="shared" ref="B50:I50" si="5">AVERAGE(B3:B46)</f>
        <v>40.120681818181815</v>
      </c>
      <c r="C50" s="2">
        <f t="shared" si="5"/>
        <v>1580.5</v>
      </c>
      <c r="D50" s="2">
        <f t="shared" si="5"/>
        <v>227.56136363636367</v>
      </c>
      <c r="E50" s="2">
        <f t="shared" si="5"/>
        <v>1268.6909090909089</v>
      </c>
      <c r="F50" s="2">
        <f t="shared" si="5"/>
        <v>103.03045454545455</v>
      </c>
      <c r="G50" s="2">
        <f t="shared" si="5"/>
        <v>1346.8068181818182</v>
      </c>
      <c r="H50" s="2">
        <f t="shared" si="5"/>
        <v>78.731818181818184</v>
      </c>
      <c r="I50" s="2">
        <f t="shared" si="5"/>
        <v>12.517045454545455</v>
      </c>
      <c r="J50" s="2"/>
      <c r="K50" s="1" t="s">
        <v>17</v>
      </c>
      <c r="L50" s="2">
        <f t="shared" ref="L50:S50" si="6">MEDIAN(L3:L45)</f>
        <v>3.39</v>
      </c>
      <c r="M50" s="2">
        <f t="shared" si="6"/>
        <v>1321</v>
      </c>
      <c r="N50" s="2">
        <f t="shared" si="6"/>
        <v>994.7</v>
      </c>
      <c r="O50" s="2">
        <f t="shared" si="6"/>
        <v>1190.2</v>
      </c>
      <c r="P50" s="2">
        <f t="shared" si="6"/>
        <v>217.4</v>
      </c>
      <c r="Q50" s="2">
        <f t="shared" si="6"/>
        <v>1808</v>
      </c>
      <c r="R50" s="2">
        <f t="shared" si="6"/>
        <v>596</v>
      </c>
      <c r="S50" s="2">
        <f t="shared" si="6"/>
        <v>57.27</v>
      </c>
    </row>
    <row r="51" spans="1:19" ht="16.899999999999999" customHeight="1" x14ac:dyDescent="0.3">
      <c r="A51" s="1" t="s">
        <v>17</v>
      </c>
      <c r="B51" s="2">
        <f t="shared" ref="B51:I51" si="7">MEDIAN(B3:B46)</f>
        <v>39.875</v>
      </c>
      <c r="C51" s="2">
        <f t="shared" si="7"/>
        <v>1610</v>
      </c>
      <c r="D51" s="2">
        <f t="shared" si="7"/>
        <v>227.25</v>
      </c>
      <c r="E51" s="2">
        <f t="shared" si="7"/>
        <v>1288.25</v>
      </c>
      <c r="F51" s="2">
        <f t="shared" si="7"/>
        <v>103.7</v>
      </c>
      <c r="G51" s="2">
        <f t="shared" si="7"/>
        <v>1362.5</v>
      </c>
      <c r="H51" s="2">
        <f t="shared" si="7"/>
        <v>78.800000000000011</v>
      </c>
      <c r="I51" s="2">
        <f t="shared" si="7"/>
        <v>12.36</v>
      </c>
      <c r="J51" s="2"/>
      <c r="K51" s="1" t="s">
        <v>16</v>
      </c>
      <c r="L51" s="2">
        <f t="shared" ref="L51:S51" si="8">STDEV(L3:L45)</f>
        <v>1.7255406651054137</v>
      </c>
      <c r="M51" s="2">
        <f t="shared" si="8"/>
        <v>89.7833247558153</v>
      </c>
      <c r="N51" s="2">
        <f t="shared" si="8"/>
        <v>32.665618556196272</v>
      </c>
      <c r="O51" s="2">
        <f t="shared" si="8"/>
        <v>100.3647338494177</v>
      </c>
      <c r="P51" s="2">
        <f t="shared" si="8"/>
        <v>8.1064976741143191</v>
      </c>
      <c r="Q51" s="2">
        <f t="shared" si="8"/>
        <v>123.68477508586038</v>
      </c>
      <c r="R51" s="2">
        <f t="shared" si="8"/>
        <v>31.680728357791541</v>
      </c>
      <c r="S51" s="2">
        <f t="shared" si="8"/>
        <v>4.0993288217076254</v>
      </c>
    </row>
    <row r="52" spans="1:19" ht="16.899999999999999" customHeight="1" x14ac:dyDescent="0.3">
      <c r="A52" s="1" t="s">
        <v>16</v>
      </c>
      <c r="B52" s="7">
        <f t="shared" ref="B52:I52" si="9">STDEV(B3:B46)</f>
        <v>5.2827637224817057</v>
      </c>
      <c r="C52" s="7">
        <f t="shared" si="9"/>
        <v>75.895123476030136</v>
      </c>
      <c r="D52" s="7">
        <f t="shared" si="9"/>
        <v>4.6365692965206158</v>
      </c>
      <c r="E52" s="7">
        <f t="shared" si="9"/>
        <v>88.833789973268622</v>
      </c>
      <c r="F52" s="7">
        <f t="shared" si="9"/>
        <v>3.3685701573312352</v>
      </c>
      <c r="G52" s="7">
        <f t="shared" si="9"/>
        <v>56.040008124292996</v>
      </c>
      <c r="H52" s="7">
        <f t="shared" si="9"/>
        <v>3.5704714513321636</v>
      </c>
      <c r="I52" s="7">
        <f t="shared" si="9"/>
        <v>0.82096817360472729</v>
      </c>
      <c r="J52" s="7"/>
      <c r="K52" s="1" t="s">
        <v>10</v>
      </c>
      <c r="L52" s="2">
        <f t="shared" ref="L52:S52" si="10">(L51/L49)*100</f>
        <v>45.127264687709989</v>
      </c>
      <c r="M52" s="2">
        <f t="shared" si="10"/>
        <v>6.9386825386413689</v>
      </c>
      <c r="N52" s="2">
        <f t="shared" si="10"/>
        <v>3.2843968945703761</v>
      </c>
      <c r="O52" s="2">
        <f t="shared" si="10"/>
        <v>8.2856086616012998</v>
      </c>
      <c r="P52" s="2">
        <f t="shared" si="10"/>
        <v>3.7676520497077979</v>
      </c>
      <c r="Q52" s="2">
        <f t="shared" si="10"/>
        <v>6.8299028235417962</v>
      </c>
      <c r="R52" s="2">
        <f t="shared" si="10"/>
        <v>5.3092812828014164</v>
      </c>
      <c r="S52" s="2">
        <f t="shared" si="10"/>
        <v>7.1085958056623166</v>
      </c>
    </row>
    <row r="53" spans="1:19" ht="16.899999999999999" customHeight="1" x14ac:dyDescent="0.3">
      <c r="A53" s="1" t="s">
        <v>10</v>
      </c>
      <c r="B53" s="7">
        <f t="shared" ref="B53:I53" si="11">(B52/B50)*100</f>
        <v>13.16718331563267</v>
      </c>
      <c r="C53" s="7">
        <f t="shared" si="11"/>
        <v>4.8019692170851087</v>
      </c>
      <c r="D53" s="7">
        <f t="shared" si="11"/>
        <v>2.037502861834541</v>
      </c>
      <c r="E53" s="7">
        <f t="shared" si="11"/>
        <v>7.0020041395995518</v>
      </c>
      <c r="F53" s="7">
        <f t="shared" si="11"/>
        <v>3.2694897563953806</v>
      </c>
      <c r="G53" s="7">
        <f t="shared" si="11"/>
        <v>4.1609536993543514</v>
      </c>
      <c r="H53" s="7">
        <f t="shared" si="11"/>
        <v>4.5349790386991282</v>
      </c>
      <c r="I53" s="7">
        <f t="shared" si="11"/>
        <v>6.5588015685171124</v>
      </c>
      <c r="J53" s="7"/>
    </row>
    <row r="54" spans="1:19" ht="16.899999999999999" customHeight="1" x14ac:dyDescent="0.3">
      <c r="K54" s="8" t="s">
        <v>15</v>
      </c>
    </row>
    <row r="55" spans="1:19" ht="16.899999999999999" customHeight="1" x14ac:dyDescent="0.3">
      <c r="A55" s="1" t="s">
        <v>14</v>
      </c>
      <c r="K55" s="1" t="s">
        <v>13</v>
      </c>
      <c r="L55" s="7">
        <v>4.3186666666666698</v>
      </c>
      <c r="M55" s="6">
        <v>1640.3266666666668</v>
      </c>
      <c r="N55" s="6">
        <v>935.41933333333338</v>
      </c>
      <c r="O55" s="6">
        <v>1040.66266666667</v>
      </c>
      <c r="P55" s="6">
        <v>188.54466666666664</v>
      </c>
      <c r="Q55" s="6">
        <v>1323.5306666666665</v>
      </c>
      <c r="R55" s="6">
        <v>435.69066666666657</v>
      </c>
      <c r="S55" s="2">
        <v>50.121333333333332</v>
      </c>
    </row>
    <row r="56" spans="1:19" ht="16.899999999999999" customHeight="1" x14ac:dyDescent="0.3">
      <c r="A56" s="1" t="s">
        <v>12</v>
      </c>
      <c r="B56" s="2">
        <v>36.5</v>
      </c>
      <c r="C56" s="6">
        <v>1834</v>
      </c>
      <c r="D56" s="6">
        <v>214</v>
      </c>
      <c r="E56" s="6">
        <v>1193</v>
      </c>
      <c r="F56" s="2">
        <v>92.7</v>
      </c>
      <c r="G56" s="6">
        <v>1187</v>
      </c>
      <c r="H56" s="2">
        <v>76.8</v>
      </c>
      <c r="I56" s="2">
        <v>10.4</v>
      </c>
      <c r="J56" s="2"/>
      <c r="K56" s="1" t="s">
        <v>11</v>
      </c>
      <c r="L56" s="7">
        <v>1.11496871619577</v>
      </c>
      <c r="M56" s="6">
        <v>114.316518783012</v>
      </c>
      <c r="N56" s="2">
        <v>30.767661470787015</v>
      </c>
      <c r="O56" s="2">
        <v>33.409554122536072</v>
      </c>
      <c r="P56" s="2">
        <v>6.0668382759611017</v>
      </c>
      <c r="Q56" s="6">
        <v>136.2949579020582</v>
      </c>
      <c r="R56" s="2">
        <v>33.063211421817606</v>
      </c>
      <c r="S56" s="2">
        <v>1.8468771583663157</v>
      </c>
    </row>
    <row r="57" spans="1:19" ht="16.899999999999999" customHeight="1" x14ac:dyDescent="0.3">
      <c r="A57" s="1" t="s">
        <v>7</v>
      </c>
      <c r="B57" s="2">
        <f t="shared" ref="B57:I57" si="12">B56-B50</f>
        <v>-3.620681818181815</v>
      </c>
      <c r="C57" s="6">
        <f t="shared" si="12"/>
        <v>253.5</v>
      </c>
      <c r="D57" s="2">
        <f t="shared" si="12"/>
        <v>-13.561363636363666</v>
      </c>
      <c r="E57" s="2">
        <f t="shared" si="12"/>
        <v>-75.690909090908917</v>
      </c>
      <c r="F57" s="2">
        <f t="shared" si="12"/>
        <v>-10.330454545454543</v>
      </c>
      <c r="G57" s="6">
        <f t="shared" si="12"/>
        <v>-159.80681818181824</v>
      </c>
      <c r="H57" s="2">
        <f t="shared" si="12"/>
        <v>-1.931818181818187</v>
      </c>
      <c r="I57" s="2">
        <f t="shared" si="12"/>
        <v>-2.1170454545454547</v>
      </c>
      <c r="J57" s="2"/>
      <c r="K57" s="1" t="s">
        <v>10</v>
      </c>
      <c r="L57" s="2">
        <v>25.817429365446898</v>
      </c>
      <c r="M57" s="2">
        <v>6.969131277693366</v>
      </c>
      <c r="N57" s="2">
        <v>3.2891838317204276</v>
      </c>
      <c r="O57" s="2">
        <v>3.2104115188017452</v>
      </c>
      <c r="P57" s="2">
        <v>3.2177193782345666</v>
      </c>
      <c r="Q57" s="2">
        <v>10.297831499841198</v>
      </c>
      <c r="R57" s="2">
        <v>7.5886893962576529</v>
      </c>
      <c r="S57" s="2">
        <v>3.6848125050537015</v>
      </c>
    </row>
    <row r="58" spans="1:19" ht="16.899999999999999" customHeight="1" thickBot="1" x14ac:dyDescent="0.35">
      <c r="A58" s="1" t="s">
        <v>5</v>
      </c>
      <c r="B58" s="2">
        <f t="shared" ref="B58:I58" si="13">(B57/B56)*100</f>
        <v>-9.9196762141967536</v>
      </c>
      <c r="C58" s="2">
        <f t="shared" si="13"/>
        <v>13.822246455834241</v>
      </c>
      <c r="D58" s="2">
        <f t="shared" si="13"/>
        <v>-6.33708581138489</v>
      </c>
      <c r="E58" s="2">
        <f t="shared" si="13"/>
        <v>-6.3445858416520462</v>
      </c>
      <c r="F58" s="2">
        <f t="shared" si="13"/>
        <v>-11.143963910954199</v>
      </c>
      <c r="G58" s="2">
        <f t="shared" si="13"/>
        <v>-13.463084935283762</v>
      </c>
      <c r="H58" s="2">
        <f t="shared" si="13"/>
        <v>-2.5153882575757645</v>
      </c>
      <c r="I58" s="2">
        <f t="shared" si="13"/>
        <v>-20.356206293706293</v>
      </c>
      <c r="J58" s="2"/>
    </row>
    <row r="59" spans="1:19" x14ac:dyDescent="0.3">
      <c r="A59" s="37" t="s">
        <v>3</v>
      </c>
      <c r="B59" s="37"/>
      <c r="C59" s="37"/>
      <c r="D59" s="37"/>
      <c r="E59" s="37"/>
      <c r="F59" s="37"/>
      <c r="G59" s="37"/>
      <c r="H59" s="37"/>
      <c r="I59" s="37"/>
      <c r="J59" s="5"/>
      <c r="K59" s="1" t="s">
        <v>9</v>
      </c>
    </row>
    <row r="60" spans="1:19" ht="18.75" x14ac:dyDescent="0.3">
      <c r="A60" s="30" t="s">
        <v>8</v>
      </c>
      <c r="B60" s="30"/>
      <c r="C60" s="30"/>
      <c r="D60" s="30"/>
      <c r="E60" s="30"/>
      <c r="F60" s="30"/>
      <c r="G60" s="30"/>
      <c r="H60" s="30"/>
      <c r="I60" s="30"/>
      <c r="J60" s="4"/>
      <c r="K60" s="1" t="s">
        <v>7</v>
      </c>
      <c r="L60" s="2">
        <f t="shared" ref="L60:S60" si="14">L55-L49</f>
        <v>0.49494573643411011</v>
      </c>
      <c r="M60" s="2">
        <f t="shared" si="14"/>
        <v>346.37317829457379</v>
      </c>
      <c r="N60" s="2">
        <f t="shared" si="14"/>
        <v>-59.150434108526952</v>
      </c>
      <c r="O60" s="2">
        <f t="shared" si="14"/>
        <v>-170.65128682170212</v>
      </c>
      <c r="P60" s="2">
        <f t="shared" si="14"/>
        <v>-26.615798449612385</v>
      </c>
      <c r="Q60" s="2">
        <f t="shared" si="14"/>
        <v>-487.399565891473</v>
      </c>
      <c r="R60" s="2">
        <f t="shared" si="14"/>
        <v>-161.01398449612424</v>
      </c>
      <c r="S60" s="2">
        <f t="shared" si="14"/>
        <v>-7.5458759689922488</v>
      </c>
    </row>
    <row r="61" spans="1:19" ht="18.75" x14ac:dyDescent="0.3">
      <c r="A61" s="31" t="s">
        <v>6</v>
      </c>
      <c r="B61" s="31"/>
      <c r="C61" s="31"/>
      <c r="D61" s="31"/>
      <c r="E61" s="31"/>
      <c r="F61" s="31"/>
      <c r="G61" s="31"/>
      <c r="H61" s="31"/>
      <c r="I61" s="31"/>
      <c r="J61" s="3"/>
      <c r="K61" s="1" t="s">
        <v>5</v>
      </c>
      <c r="L61" s="2">
        <f t="shared" ref="L61:S61" si="15">(L60/L55)*100</f>
        <v>11.460614458955922</v>
      </c>
      <c r="M61" s="2">
        <f t="shared" si="15"/>
        <v>21.116109695298928</v>
      </c>
      <c r="N61" s="2">
        <f t="shared" si="15"/>
        <v>-6.3234136820485096</v>
      </c>
      <c r="O61" s="2">
        <f t="shared" si="15"/>
        <v>-16.398328900210529</v>
      </c>
      <c r="P61" s="2">
        <f t="shared" si="15"/>
        <v>-14.116441965800705</v>
      </c>
      <c r="Q61" s="2">
        <f t="shared" si="15"/>
        <v>-36.825710062238052</v>
      </c>
      <c r="R61" s="2">
        <f t="shared" si="15"/>
        <v>-36.956032528305464</v>
      </c>
      <c r="S61" s="2">
        <f t="shared" si="15"/>
        <v>-15.055217942444166</v>
      </c>
    </row>
    <row r="62" spans="1:19" ht="19.5" thickBot="1" x14ac:dyDescent="0.35">
      <c r="K62" s="1" t="s">
        <v>4</v>
      </c>
      <c r="L62" s="2">
        <f t="shared" ref="L62:S62" si="16">L55/(L55+L49)</f>
        <v>0.53039315744577142</v>
      </c>
      <c r="M62" s="2">
        <f t="shared" si="16"/>
        <v>0.55902183158956043</v>
      </c>
      <c r="N62" s="2">
        <f t="shared" si="16"/>
        <v>0.48467596680085684</v>
      </c>
      <c r="O62" s="2">
        <f t="shared" si="16"/>
        <v>0.46211077741785056</v>
      </c>
      <c r="P62" s="2">
        <f t="shared" si="16"/>
        <v>0.46703559559415941</v>
      </c>
      <c r="Q62" s="2">
        <f t="shared" si="16"/>
        <v>0.4222514522334585</v>
      </c>
      <c r="R62" s="2">
        <f t="shared" si="16"/>
        <v>0.42201921990761959</v>
      </c>
      <c r="S62" s="2">
        <f t="shared" si="16"/>
        <v>0.46499685502522092</v>
      </c>
    </row>
    <row r="63" spans="1:19" x14ac:dyDescent="0.3">
      <c r="K63" s="37" t="s">
        <v>3</v>
      </c>
      <c r="L63" s="37"/>
      <c r="M63" s="37"/>
      <c r="N63" s="37"/>
      <c r="O63" s="37"/>
      <c r="P63" s="37"/>
      <c r="Q63" s="37"/>
      <c r="R63" s="37"/>
      <c r="S63" s="37"/>
    </row>
    <row r="64" spans="1:19" ht="17.45" customHeight="1" x14ac:dyDescent="0.3">
      <c r="K64" s="30" t="s">
        <v>2</v>
      </c>
      <c r="L64" s="30"/>
      <c r="M64" s="30"/>
      <c r="N64" s="30"/>
      <c r="O64" s="30"/>
      <c r="P64" s="30"/>
      <c r="Q64" s="30"/>
      <c r="R64" s="30"/>
      <c r="S64" s="30"/>
    </row>
    <row r="65" spans="11:19" x14ac:dyDescent="0.3">
      <c r="K65" s="31" t="s">
        <v>1</v>
      </c>
      <c r="L65" s="31"/>
      <c r="M65" s="31"/>
      <c r="N65" s="31"/>
      <c r="O65" s="31"/>
      <c r="P65" s="31"/>
      <c r="Q65" s="31"/>
      <c r="R65" s="31"/>
      <c r="S65" s="31"/>
    </row>
    <row r="66" spans="11:19" ht="32.450000000000003" customHeight="1" x14ac:dyDescent="0.3">
      <c r="K66" s="32" t="s">
        <v>0</v>
      </c>
      <c r="L66" s="33"/>
      <c r="M66" s="33"/>
      <c r="N66" s="33"/>
      <c r="O66" s="33"/>
      <c r="P66" s="33"/>
      <c r="Q66" s="33"/>
      <c r="R66" s="33"/>
      <c r="S66" s="34"/>
    </row>
  </sheetData>
  <mergeCells count="9">
    <mergeCell ref="K64:S64"/>
    <mergeCell ref="K65:S65"/>
    <mergeCell ref="K66:S66"/>
    <mergeCell ref="A1:I1"/>
    <mergeCell ref="K1:S1"/>
    <mergeCell ref="A59:I59"/>
    <mergeCell ref="A60:I60"/>
    <mergeCell ref="A61:I61"/>
    <mergeCell ref="K63:S6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First page</vt:lpstr>
      <vt:lpstr>Methodology</vt:lpstr>
      <vt:lpstr>Cr-spinel trace elements</vt:lpstr>
      <vt:lpstr>Standard_Stat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Domínguez Carretero</dc:creator>
  <cp:lastModifiedBy>Diego Domínguez Carretero</cp:lastModifiedBy>
  <dcterms:created xsi:type="dcterms:W3CDTF">2024-07-19T09:07:23Z</dcterms:created>
  <dcterms:modified xsi:type="dcterms:W3CDTF">2024-11-13T16:33:30Z</dcterms:modified>
</cp:coreProperties>
</file>