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 filterPrivacy="1"/>
  <xr:revisionPtr revIDLastSave="0" documentId="13_ncr:1_{742A2674-693E-8641-AD48-6344491201E7}" xr6:coauthVersionLast="47" xr6:coauthVersionMax="47" xr10:uidLastSave="{00000000-0000-0000-0000-000000000000}"/>
  <bookViews>
    <workbookView xWindow="0" yWindow="760" windowWidth="22260" windowHeight="1266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1" l="1"/>
  <c r="O22" i="1"/>
  <c r="O21" i="1"/>
</calcChain>
</file>

<file path=xl/sharedStrings.xml><?xml version="1.0" encoding="utf-8"?>
<sst xmlns="http://schemas.openxmlformats.org/spreadsheetml/2006/main" count="208" uniqueCount="182">
  <si>
    <r>
      <t xml:space="preserve">Peak pressure
</t>
    </r>
    <r>
      <rPr>
        <i/>
        <sz val="11"/>
        <color rgb="FF000000"/>
        <rFont val="Arial"/>
        <family val="2"/>
      </rPr>
      <t>[mmHg]</t>
    </r>
  </si>
  <si>
    <r>
      <t xml:space="preserve"> Plateau pressure
</t>
    </r>
    <r>
      <rPr>
        <i/>
        <sz val="11"/>
        <color rgb="FF000000"/>
        <rFont val="Arial"/>
        <family val="2"/>
      </rPr>
      <t>[mmHg]</t>
    </r>
  </si>
  <si>
    <r>
      <t xml:space="preserve">TV per body weight
</t>
    </r>
    <r>
      <rPr>
        <i/>
        <sz val="11"/>
        <color rgb="FF000000"/>
        <rFont val="Arial"/>
        <family val="2"/>
      </rPr>
      <t>[ml/kg]</t>
    </r>
  </si>
  <si>
    <r>
      <t xml:space="preserve">PEEP
</t>
    </r>
    <r>
      <rPr>
        <i/>
        <sz val="11"/>
        <color rgb="FF000000"/>
        <rFont val="Arial"/>
        <family val="2"/>
      </rPr>
      <t>[cmH</t>
    </r>
    <r>
      <rPr>
        <i/>
        <vertAlign val="subscript"/>
        <sz val="11"/>
        <color rgb="FF000000"/>
        <rFont val="Arial"/>
        <family val="2"/>
      </rPr>
      <t>2</t>
    </r>
    <r>
      <rPr>
        <i/>
        <sz val="11"/>
        <color rgb="FF000000"/>
        <rFont val="Arial"/>
        <family val="2"/>
      </rPr>
      <t>O]</t>
    </r>
  </si>
  <si>
    <r>
      <t xml:space="preserve">Respiratory rate
</t>
    </r>
    <r>
      <rPr>
        <i/>
        <sz val="11"/>
        <color rgb="FF000000"/>
        <rFont val="Arial"/>
        <family val="2"/>
      </rPr>
      <t>[breath/min]</t>
    </r>
  </si>
  <si>
    <r>
      <t>FiO2</t>
    </r>
    <r>
      <rPr>
        <i/>
        <sz val="11"/>
        <color rgb="FF000000"/>
        <rFont val="Arial"/>
        <family val="2"/>
      </rPr>
      <t xml:space="preserve">
[%]</t>
    </r>
  </si>
  <si>
    <r>
      <t xml:space="preserve">SpO2
</t>
    </r>
    <r>
      <rPr>
        <i/>
        <sz val="11"/>
        <color rgb="FF000000"/>
        <rFont val="Arial"/>
        <family val="2"/>
      </rPr>
      <t>[%]</t>
    </r>
  </si>
  <si>
    <r>
      <t xml:space="preserve">PaO2
</t>
    </r>
    <r>
      <rPr>
        <i/>
        <sz val="11"/>
        <color rgb="FF000000"/>
        <rFont val="Arial"/>
        <family val="2"/>
      </rPr>
      <t>[mmHg]</t>
    </r>
  </si>
  <si>
    <r>
      <t xml:space="preserve">PaCO2
</t>
    </r>
    <r>
      <rPr>
        <i/>
        <sz val="11"/>
        <color rgb="FF000000"/>
        <rFont val="Arial"/>
        <family val="2"/>
      </rPr>
      <t>[mmHg]</t>
    </r>
  </si>
  <si>
    <r>
      <t xml:space="preserve">Mechanical power
</t>
    </r>
    <r>
      <rPr>
        <i/>
        <sz val="11"/>
        <color rgb="FF000000"/>
        <rFont val="Arial"/>
        <family val="2"/>
      </rPr>
      <t>[J/min]</t>
    </r>
  </si>
  <si>
    <t>Predictors</t>
  </si>
  <si>
    <t xml:space="preserve"> </t>
  </si>
  <si>
    <t>Intercept</t>
  </si>
  <si>
    <t>26.62 (24.91  ̶  28.32)</t>
  </si>
  <si>
    <t>18.74 (17.57  ̶  19.9)</t>
  </si>
  <si>
    <t>5.98 (5.64  ̶  6.32)</t>
  </si>
  <si>
    <t>7.36 (6.79  ̶  7.93)</t>
  </si>
  <si>
    <t>18.59 (17.4  ̶  19.78)</t>
  </si>
  <si>
    <t>11.64 (10.47  ̶  12.80)</t>
  </si>
  <si>
    <t>525.41 (505.79  ̶  545.04)</t>
  </si>
  <si>
    <t>51.72 (48.25  ̶  55.20)</t>
  </si>
  <si>
    <t>97.45 (96.62  ̶  98.28)</t>
  </si>
  <si>
    <t>97.76 (86.64  ̶  108.88)</t>
  </si>
  <si>
    <t>40.41 (39.17  ̶  41.66)</t>
  </si>
  <si>
    <t>19.85 (17.45  ̶  22.26)</t>
  </si>
  <si>
    <t>52.17 (40.71  ̶  63.63)</t>
  </si>
  <si>
    <r>
      <t xml:space="preserve">Age, </t>
    </r>
    <r>
      <rPr>
        <i/>
        <sz val="11"/>
        <color rgb="FF000000"/>
        <rFont val="Arial"/>
        <family val="2"/>
      </rPr>
      <t>decade</t>
    </r>
  </si>
  <si>
    <t>-0.34 (-0.5  ̶  -0.19)</t>
  </si>
  <si>
    <t>-0.18 (-0.31  ̶  -0.06)</t>
  </si>
  <si>
    <t>0.03 (-0.01  ̶  0.07)</t>
  </si>
  <si>
    <t>-0.04 (-0.09  ̶  0.01)</t>
  </si>
  <si>
    <t>-0.07 (-0.15  ̶  0.02)</t>
  </si>
  <si>
    <t>-0.14 (-0.25  ̶  -0.04)</t>
  </si>
  <si>
    <t>-4.11 (-5.96  ̶  -2.26)</t>
  </si>
  <si>
    <t>0.01 (-0.26  ̶  0.28)</t>
  </si>
  <si>
    <t>-0.1 (-0.17  ̶  -0.04)</t>
  </si>
  <si>
    <t>-0.96 (-1.68  ̶  -0.25)</t>
  </si>
  <si>
    <t>-0.13 (-0.25  ̶  -0.01)</t>
  </si>
  <si>
    <t>-0.38 (-0.58  ̶  -0.17)</t>
  </si>
  <si>
    <t>0.66 (-0.44  ̶  1.77)</t>
  </si>
  <si>
    <t>Sex (Female vs Male)</t>
  </si>
  <si>
    <t>-0.19 (-0.71  ̶  0.33)</t>
  </si>
  <si>
    <t>-0.22 (-0.65  ̶  0.2)</t>
  </si>
  <si>
    <t>0.25 (0.11  ̶  0.39)</t>
  </si>
  <si>
    <t>-0.37 (-0.53  ̶  -0.21)</t>
  </si>
  <si>
    <t>-0.7 (-0.99  ̶  -0.41)</t>
  </si>
  <si>
    <t>0.14 (-0.21  ̶  0.50)</t>
  </si>
  <si>
    <t>-61.91 (-68.21  ̶  -55.62)</t>
  </si>
  <si>
    <t>-1.23 (-2.15  ̶  -0.30)</t>
  </si>
  <si>
    <t>0.12 (-0.11  ̶  0.34)</t>
  </si>
  <si>
    <t>1.02 (-1.40  ̶  3.45)</t>
  </si>
  <si>
    <t>-1.18 (-1.6  ̶  -0.76)</t>
  </si>
  <si>
    <t>-2.28 (-2.96  ̶  -1.59)</t>
  </si>
  <si>
    <t>-7.94 (-11.62  ̶  -4.26)</t>
  </si>
  <si>
    <r>
      <t xml:space="preserve">Time, </t>
    </r>
    <r>
      <rPr>
        <i/>
        <sz val="11"/>
        <color rgb="FF000000"/>
        <rFont val="Arial"/>
        <family val="2"/>
      </rPr>
      <t>days</t>
    </r>
  </si>
  <si>
    <t>-0.20 (-0.23  ̶  -0.17)</t>
  </si>
  <si>
    <t>-0.01 (-0.03  ̶  0.01)</t>
  </si>
  <si>
    <t>0.01 (0.00  ̶  0.01)</t>
  </si>
  <si>
    <t>0.06 (0.05  ̶  0.07)</t>
  </si>
  <si>
    <t>0.19 (0.17  ̶  0.20)</t>
  </si>
  <si>
    <t>-0.06 (-0.08  ̶  -0.04)</t>
  </si>
  <si>
    <t>0.62 (0.21  ̶  1.03)</t>
  </si>
  <si>
    <t>-0.33 (-0.37  ̶  -0.28)</t>
  </si>
  <si>
    <t>-0.05 (-0.06  ̶  -0.03)</t>
  </si>
  <si>
    <t>-1.33 (-1.51  ̶  -1.15)</t>
  </si>
  <si>
    <t>0.02 (0.00  ̶  0.05)</t>
  </si>
  <si>
    <t>0.26 (0.20  ̶  0.31)</t>
  </si>
  <si>
    <t>0.82 (0.60  ̶  1.04)</t>
  </si>
  <si>
    <t>Type of brain injury</t>
  </si>
  <si>
    <t>SAH vs TBI</t>
  </si>
  <si>
    <t>-0.51 (-1.22  ̶  0.21)</t>
  </si>
  <si>
    <t>-0.33 (-0.91  ̶  0.24)</t>
  </si>
  <si>
    <t>-0.21 (-0.39  ̶  -0.02)</t>
  </si>
  <si>
    <t>0.09 (-0.13  ̶  0.31)</t>
  </si>
  <si>
    <t>0.32 (-0.08  ̶  0.71)</t>
  </si>
  <si>
    <t>-0.63 (-1.11  ̶  -0.15)</t>
  </si>
  <si>
    <t>1.76 (-6.69  ̶  10.21)</t>
  </si>
  <si>
    <t>0.06 (-1.18  ̶  1.29)</t>
  </si>
  <si>
    <t>0.06 (-0.24  ̶  0.35)</t>
  </si>
  <si>
    <t>-3.41 (-6.67  ̶  -0.16)</t>
  </si>
  <si>
    <t>-0.92 (-1.48  ̶  -0.35)</t>
  </si>
  <si>
    <t>-0.49 (-1.42  ̶  0.43)</t>
  </si>
  <si>
    <t>6.79 (1.81  ̶  11.77)</t>
  </si>
  <si>
    <t>-0.15 (-0.93  ̶  0.63)</t>
  </si>
  <si>
    <t>0.52 (-0.15  ̶  1.18)</t>
  </si>
  <si>
    <t>-0.48 (-0.69  ̶  -0.27)</t>
  </si>
  <si>
    <t>-0.31 (-0.55  ̶  -0.06)</t>
  </si>
  <si>
    <t>-0.07 (-0.52  ̶  0.38)</t>
  </si>
  <si>
    <t>0.52 (-0.04  ̶  1.07)</t>
  </si>
  <si>
    <t>-6.37 (-16.04  ̶  3.30)</t>
  </si>
  <si>
    <t>-0.5 (-1.91  ̶  0.92)</t>
  </si>
  <si>
    <t>0.06 (-0.28  ̶  0.41)</t>
  </si>
  <si>
    <t>-1.22 (-4.98  ̶  2.54)</t>
  </si>
  <si>
    <t>-0.34 (-0.99  ̶  0.31)</t>
  </si>
  <si>
    <t>-0.30 (-1.37  ̶  0.77)</t>
  </si>
  <si>
    <t>-5.15 (-10.93  ̶  0.62)</t>
  </si>
  <si>
    <t>ICH vs TBI</t>
  </si>
  <si>
    <t>-0.25  (-0.87  ̶  0.37)</t>
  </si>
  <si>
    <t>0.12 (-0.38  ̶  0.63)</t>
  </si>
  <si>
    <t>-0.28 (-0.44  ̶  -0.12)</t>
  </si>
  <si>
    <t>-0.01 (-0.2  ̶  0.18)</t>
  </si>
  <si>
    <t>-0.19 (-0.54  ̶  0.15)</t>
  </si>
  <si>
    <t>-0.03 (-0.45  ̶  0.39)</t>
  </si>
  <si>
    <t>1.68 (-5.66  ̶  9.03)</t>
  </si>
  <si>
    <t>0.19 (-0.89  ̶  1.27)</t>
  </si>
  <si>
    <t>0.19 (-0.07  ̶  0.45)</t>
  </si>
  <si>
    <t>-1.56 (-4.40  ̶  1.28)</t>
  </si>
  <si>
    <t>-0.03 (-0.53  ̶  0.46)</t>
  </si>
  <si>
    <t>-0.65 (-1.46  ̶  0.16)</t>
  </si>
  <si>
    <t>1.31 (-3.08  ̶  5.69)</t>
  </si>
  <si>
    <t>GCS motor (5-6 vs 1-4)</t>
  </si>
  <si>
    <t>-0.09 (-0.60  ̶  0.42)</t>
  </si>
  <si>
    <t>0.07 (-0.36  ̶  0.49)</t>
  </si>
  <si>
    <t>-0.01 (-0.14  ̶  0.13)</t>
  </si>
  <si>
    <t>-0.11 (-0.27  ̶  0.05)</t>
  </si>
  <si>
    <t>0.02 (-0.27  ̶  0.31)</t>
  </si>
  <si>
    <t>0.07 (-0.28  ̶  0.43)</t>
  </si>
  <si>
    <t>1.89 (-4.31  ̶  8.10)</t>
  </si>
  <si>
    <t>-0.65 (-1.55  ̶  0.25)</t>
  </si>
  <si>
    <t>0.1 (-0.12  ̶  0.31)</t>
  </si>
  <si>
    <t>0.6 (-1.78  ̶  2.97)</t>
  </si>
  <si>
    <t>0.36 (-0.05  ̶  0.77)</t>
  </si>
  <si>
    <t>0.57 (-0.12  ̶  1.25)</t>
  </si>
  <si>
    <t>-0.71 (-4.41  ̶  3.00)</t>
  </si>
  <si>
    <t xml:space="preserve">Baseline PaO2/FiO2 </t>
  </si>
  <si>
    <t>-0.68 (-0.84  ̶  -0.51)</t>
  </si>
  <si>
    <t>-0.43 (-0.57  ̶  -0.3)</t>
  </si>
  <si>
    <t>0.10 (0.06  ̶  0.14)</t>
  </si>
  <si>
    <t>-0.24 (-0.29  ̶  -0.18)</t>
  </si>
  <si>
    <t>-0.19 (-0.29  ̶  -0.10)</t>
  </si>
  <si>
    <t>-0.23 (-0.34  ̶  -0.12)</t>
  </si>
  <si>
    <t>-3.01 (-5.04  ̶  -0.99)</t>
  </si>
  <si>
    <t>-2.92 (-3.21  ̶  -2.62)</t>
  </si>
  <si>
    <t>0.18 (0.11  ̶  0.25)</t>
  </si>
  <si>
    <t>8.72 (7.92  ̶  9.52)</t>
  </si>
  <si>
    <t>-0.47 (-0.61  ̶  -0.33)</t>
  </si>
  <si>
    <t>-0.71 (-0.92  ̶  -0.51)</t>
  </si>
  <si>
    <t>0.62 (-0.52  ̶  1.77)</t>
  </si>
  <si>
    <t>Pupillary reactivity</t>
  </si>
  <si>
    <t>One reactive vs both reactive</t>
  </si>
  <si>
    <t>-0.33 (-1.23  ̶  0.57)</t>
  </si>
  <si>
    <t>-0.39 (-1.13  ̶  0.35)</t>
  </si>
  <si>
    <t>0.05 (-0.19  ̶  0.29)</t>
  </si>
  <si>
    <t>-0.01 (-0.29  ̶  0.27)</t>
  </si>
  <si>
    <t>0.12 (-0.39  ̶  0.64)</t>
  </si>
  <si>
    <t>-0.37 (-0.98  ̶  0.25)</t>
  </si>
  <si>
    <t>3.24 (-7.85  ̶  14.33)</t>
  </si>
  <si>
    <t>0.52 (-1.09  ̶  2.13)</t>
  </si>
  <si>
    <t>0.15 (-0.24  ̶  0.54)</t>
  </si>
  <si>
    <t>3.88 (-0.41  ̶  8.18)</t>
  </si>
  <si>
    <t>0.29 (-0.45  ̶  1.03)</t>
  </si>
  <si>
    <t>0.46 (-0.73  ̶  1.65)</t>
  </si>
  <si>
    <t>4.58 (-1.82  ̶  10.98)</t>
  </si>
  <si>
    <t>Both unreactive vs both reactive</t>
  </si>
  <si>
    <t>0.25 (-0.45  ̶  0.94)</t>
  </si>
  <si>
    <t>-0.11 (-0.67  ̶  0.46)</t>
  </si>
  <si>
    <t>0.01 (-0.18  ̶  0.19)</t>
  </si>
  <si>
    <t>-0.17 (-0.39  ̶  0.05)</t>
  </si>
  <si>
    <t>0.29 (-0.11  ̶  0.69)</t>
  </si>
  <si>
    <t>-0.19 (-0.66  ̶  0.28)</t>
  </si>
  <si>
    <t>-4.57 (-13.06  ̶  3.92)</t>
  </si>
  <si>
    <t>1.82 (0.56  ̶  3.07)</t>
  </si>
  <si>
    <t>-0.15 (-0.45  ̶  0.16)</t>
  </si>
  <si>
    <t>-0.01 (-3.33  ̶  3.31)</t>
  </si>
  <si>
    <t>0.07 (-0.51  ̶  0.64)</t>
  </si>
  <si>
    <t>0.79 (-0.09  ̶  1.67)</t>
  </si>
  <si>
    <t>1.33 (-3.53  ̶  6.18)</t>
  </si>
  <si>
    <t>Random effects</t>
  </si>
  <si>
    <r>
      <t xml:space="preserve">Patient </t>
    </r>
    <r>
      <rPr>
        <sz val="11"/>
        <color rgb="FF000000"/>
        <rFont val="Calibri"/>
        <family val="2"/>
      </rPr>
      <t>σ</t>
    </r>
    <r>
      <rPr>
        <vertAlign val="superscript"/>
        <sz val="11"/>
        <color rgb="FF000000"/>
        <rFont val="Arial"/>
        <family val="2"/>
      </rPr>
      <t>2</t>
    </r>
    <r>
      <rPr>
        <vertAlign val="subscript"/>
        <sz val="11"/>
        <color rgb="FF000000"/>
        <rFont val="Arial"/>
        <family val="2"/>
      </rPr>
      <t>p</t>
    </r>
  </si>
  <si>
    <r>
      <t>Country σ</t>
    </r>
    <r>
      <rPr>
        <vertAlign val="superscript"/>
        <sz val="11"/>
        <color rgb="FF000000"/>
        <rFont val="Arial"/>
        <family val="2"/>
      </rPr>
      <t>2</t>
    </r>
    <r>
      <rPr>
        <vertAlign val="subscript"/>
        <sz val="11"/>
        <color rgb="FF000000"/>
        <rFont val="Arial"/>
        <family val="2"/>
      </rPr>
      <t>c</t>
    </r>
  </si>
  <si>
    <r>
      <t>Residuals σ</t>
    </r>
    <r>
      <rPr>
        <vertAlign val="superscript"/>
        <sz val="11"/>
        <color rgb="FF000000"/>
        <rFont val="Arial"/>
        <family val="2"/>
      </rPr>
      <t>2</t>
    </r>
    <r>
      <rPr>
        <vertAlign val="subscript"/>
        <sz val="11"/>
        <color rgb="FF000000"/>
        <rFont val="Arial"/>
        <family val="2"/>
      </rPr>
      <t>r</t>
    </r>
  </si>
  <si>
    <t>VPC country</t>
  </si>
  <si>
    <t>ICC country</t>
  </si>
  <si>
    <t>N observations</t>
  </si>
  <si>
    <t>N participant</t>
  </si>
  <si>
    <t>N country</t>
  </si>
  <si>
    <t>AIS vs TBI</t>
  </si>
  <si>
    <t>TV: tidal volume, SAH:subarachnoid haemorrhage, TBI:traumatic brain injury, AIS: acute ischaemic stroke, ICH: intracranical haemorrhage, GCS: Glasgow Coma Score, VPC: variance partition coefficient, ICC: intraclass correlation coefficient</t>
  </si>
  <si>
    <r>
      <t xml:space="preserve">Driving Pressure
</t>
    </r>
    <r>
      <rPr>
        <i/>
        <sz val="11"/>
        <color rgb="FF000000"/>
        <rFont val="Arial"/>
        <family val="2"/>
      </rPr>
      <t>[cmH</t>
    </r>
    <r>
      <rPr>
        <i/>
        <vertAlign val="subscript"/>
        <sz val="11"/>
        <color rgb="FF000000"/>
        <rFont val="Arial"/>
        <family val="2"/>
      </rPr>
      <t>2</t>
    </r>
    <r>
      <rPr>
        <i/>
        <sz val="11"/>
        <color rgb="FF000000"/>
        <rFont val="Arial"/>
        <family val="2"/>
      </rPr>
      <t>O]</t>
    </r>
  </si>
  <si>
    <r>
      <t xml:space="preserve">Compliance
</t>
    </r>
    <r>
      <rPr>
        <i/>
        <sz val="11"/>
        <color rgb="FF000000"/>
        <rFont val="Arial"/>
        <family val="2"/>
      </rPr>
      <t>[ml/cmH</t>
    </r>
    <r>
      <rPr>
        <i/>
        <vertAlign val="subscript"/>
        <sz val="11"/>
        <color rgb="FF000000"/>
        <rFont val="Arial"/>
        <family val="2"/>
      </rPr>
      <t>2</t>
    </r>
    <r>
      <rPr>
        <i/>
        <sz val="11"/>
        <color rgb="FF000000"/>
        <rFont val="Arial"/>
        <family val="2"/>
      </rPr>
      <t>O]</t>
    </r>
  </si>
  <si>
    <t xml:space="preserve">Supplementary Table S3: results of the linear mixed-effect models </t>
  </si>
  <si>
    <r>
      <t xml:space="preserve">Tidal volume
</t>
    </r>
    <r>
      <rPr>
        <i/>
        <sz val="11"/>
        <color rgb="FF000000"/>
        <rFont val="Arial"/>
        <family val="2"/>
      </rPr>
      <t>[ml]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</si>
</sst>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bscript"/>
      <sz val="11"/>
      <color rgb="FF000000"/>
      <name val="Arial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Arial"/>
      <family val="2"/>
    </font>
    <font>
      <vertAlign val="sub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indent="2"/>
    </xf>
    <xf numFmtId="0" fontId="1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1"/>
  <sheetViews>
    <sheetView tabSelected="1" topLeftCell="A15" workbookViewId="0">
      <selection activeCell="I4" sqref="I4"/>
    </sheetView>
  </sheetViews>
  <sheetFormatPr baseColWidth="10" defaultColWidth="8.83203125" defaultRowHeight="15" x14ac:dyDescent="0.2"/>
  <cols>
    <col min="2" max="2" width="31.83203125" bestFit="1" customWidth="1"/>
    <col min="3" max="3" width="19.6640625" bestFit="1" customWidth="1"/>
    <col min="4" max="4" width="18.6640625" bestFit="1" customWidth="1"/>
    <col min="5" max="6" width="18.33203125" bestFit="1" customWidth="1"/>
    <col min="7" max="7" width="18.6640625" bestFit="1" customWidth="1"/>
    <col min="8" max="8" width="19.6640625" bestFit="1" customWidth="1"/>
    <col min="9" max="9" width="23.1640625" bestFit="1" customWidth="1"/>
    <col min="10" max="11" width="19.6640625" bestFit="1" customWidth="1"/>
    <col min="12" max="12" width="20.83203125" bestFit="1" customWidth="1"/>
    <col min="13" max="15" width="19.6640625" bestFit="1" customWidth="1"/>
  </cols>
  <sheetData>
    <row r="2" spans="2:1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ht="16" thickBot="1" x14ac:dyDescent="0.25">
      <c r="B3" s="15" t="s">
        <v>180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34" thickTop="1" thickBot="1" x14ac:dyDescent="0.25">
      <c r="B4" s="3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178</v>
      </c>
      <c r="I4" s="4" t="s">
        <v>181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179</v>
      </c>
    </row>
    <row r="5" spans="2:15" ht="16" thickTop="1" x14ac:dyDescent="0.2">
      <c r="B5" s="5" t="s">
        <v>10</v>
      </c>
      <c r="C5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x14ac:dyDescent="0.2">
      <c r="B6" s="1" t="s">
        <v>12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7" t="s">
        <v>18</v>
      </c>
      <c r="I6" s="6" t="s">
        <v>19</v>
      </c>
      <c r="J6" s="6" t="s">
        <v>20</v>
      </c>
      <c r="K6" s="6" t="s">
        <v>21</v>
      </c>
      <c r="L6" s="7" t="s">
        <v>22</v>
      </c>
      <c r="M6" s="6" t="s">
        <v>23</v>
      </c>
      <c r="N6" s="7" t="s">
        <v>24</v>
      </c>
      <c r="O6" s="7" t="s">
        <v>25</v>
      </c>
    </row>
    <row r="7" spans="2:15" x14ac:dyDescent="0.2">
      <c r="B7" s="1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7" t="s">
        <v>32</v>
      </c>
      <c r="I7" s="6" t="s">
        <v>33</v>
      </c>
      <c r="J7" s="6" t="s">
        <v>34</v>
      </c>
      <c r="K7" s="6" t="s">
        <v>35</v>
      </c>
      <c r="L7" s="7" t="s">
        <v>36</v>
      </c>
      <c r="M7" s="6" t="s">
        <v>37</v>
      </c>
      <c r="N7" s="7" t="s">
        <v>38</v>
      </c>
      <c r="O7" s="7" t="s">
        <v>39</v>
      </c>
    </row>
    <row r="8" spans="2:15" x14ac:dyDescent="0.2">
      <c r="B8" s="1" t="s">
        <v>40</v>
      </c>
      <c r="C8" s="6" t="s">
        <v>41</v>
      </c>
      <c r="D8" s="6" t="s">
        <v>42</v>
      </c>
      <c r="E8" s="6" t="s">
        <v>43</v>
      </c>
      <c r="F8" s="6" t="s">
        <v>44</v>
      </c>
      <c r="G8" s="6" t="s">
        <v>45</v>
      </c>
      <c r="H8" s="7" t="s">
        <v>46</v>
      </c>
      <c r="I8" s="6" t="s">
        <v>47</v>
      </c>
      <c r="J8" s="6" t="s">
        <v>48</v>
      </c>
      <c r="K8" s="6" t="s">
        <v>49</v>
      </c>
      <c r="L8" s="7" t="s">
        <v>50</v>
      </c>
      <c r="M8" s="6" t="s">
        <v>51</v>
      </c>
      <c r="N8" s="7" t="s">
        <v>52</v>
      </c>
      <c r="O8" s="7" t="s">
        <v>53</v>
      </c>
    </row>
    <row r="9" spans="2:15" x14ac:dyDescent="0.2">
      <c r="B9" s="1" t="s">
        <v>54</v>
      </c>
      <c r="C9" s="6" t="s">
        <v>55</v>
      </c>
      <c r="D9" s="6" t="s">
        <v>56</v>
      </c>
      <c r="E9" s="6" t="s">
        <v>57</v>
      </c>
      <c r="F9" s="6" t="s">
        <v>58</v>
      </c>
      <c r="G9" s="6" t="s">
        <v>59</v>
      </c>
      <c r="H9" s="7" t="s">
        <v>60</v>
      </c>
      <c r="I9" s="6" t="s">
        <v>61</v>
      </c>
      <c r="J9" s="6" t="s">
        <v>62</v>
      </c>
      <c r="K9" s="6" t="s">
        <v>63</v>
      </c>
      <c r="L9" s="7" t="s">
        <v>64</v>
      </c>
      <c r="M9" s="6" t="s">
        <v>65</v>
      </c>
      <c r="N9" s="7" t="s">
        <v>66</v>
      </c>
      <c r="O9" s="7" t="s">
        <v>67</v>
      </c>
    </row>
    <row r="10" spans="2:15" x14ac:dyDescent="0.2">
      <c r="B10" s="1" t="s">
        <v>68</v>
      </c>
      <c r="C10" s="6" t="s">
        <v>11</v>
      </c>
      <c r="D10" s="6" t="s">
        <v>11</v>
      </c>
      <c r="E10" s="6" t="s">
        <v>11</v>
      </c>
      <c r="F10" s="6" t="s">
        <v>11</v>
      </c>
      <c r="G10" s="6" t="s">
        <v>11</v>
      </c>
      <c r="H10" s="7" t="s">
        <v>11</v>
      </c>
      <c r="I10" s="6" t="s">
        <v>11</v>
      </c>
      <c r="J10" s="6" t="s">
        <v>11</v>
      </c>
      <c r="K10" s="6" t="s">
        <v>11</v>
      </c>
      <c r="L10" s="7" t="s">
        <v>11</v>
      </c>
      <c r="M10" s="6" t="s">
        <v>11</v>
      </c>
      <c r="N10" s="7" t="s">
        <v>11</v>
      </c>
      <c r="O10" s="7" t="s">
        <v>11</v>
      </c>
    </row>
    <row r="11" spans="2:15" x14ac:dyDescent="0.2">
      <c r="B11" s="8" t="s">
        <v>69</v>
      </c>
      <c r="C11" s="6" t="s">
        <v>70</v>
      </c>
      <c r="D11" s="6" t="s">
        <v>71</v>
      </c>
      <c r="E11" s="6" t="s">
        <v>72</v>
      </c>
      <c r="F11" s="6" t="s">
        <v>73</v>
      </c>
      <c r="G11" s="6" t="s">
        <v>74</v>
      </c>
      <c r="H11" s="7" t="s">
        <v>75</v>
      </c>
      <c r="I11" s="6" t="s">
        <v>76</v>
      </c>
      <c r="J11" s="6" t="s">
        <v>77</v>
      </c>
      <c r="K11" s="6" t="s">
        <v>78</v>
      </c>
      <c r="L11" s="7" t="s">
        <v>79</v>
      </c>
      <c r="M11" s="6" t="s">
        <v>80</v>
      </c>
      <c r="N11" s="7" t="s">
        <v>81</v>
      </c>
      <c r="O11" s="7" t="s">
        <v>82</v>
      </c>
    </row>
    <row r="12" spans="2:15" x14ac:dyDescent="0.2">
      <c r="B12" s="8" t="s">
        <v>176</v>
      </c>
      <c r="C12" s="6" t="s">
        <v>83</v>
      </c>
      <c r="D12" s="6" t="s">
        <v>84</v>
      </c>
      <c r="E12" s="6" t="s">
        <v>85</v>
      </c>
      <c r="F12" s="6" t="s">
        <v>86</v>
      </c>
      <c r="G12" s="6" t="s">
        <v>87</v>
      </c>
      <c r="H12" s="7" t="s">
        <v>88</v>
      </c>
      <c r="I12" s="6" t="s">
        <v>89</v>
      </c>
      <c r="J12" s="6" t="s">
        <v>90</v>
      </c>
      <c r="K12" s="6" t="s">
        <v>91</v>
      </c>
      <c r="L12" s="7" t="s">
        <v>92</v>
      </c>
      <c r="M12" s="6" t="s">
        <v>93</v>
      </c>
      <c r="N12" s="9" t="s">
        <v>94</v>
      </c>
      <c r="O12" s="7" t="s">
        <v>95</v>
      </c>
    </row>
    <row r="13" spans="2:15" x14ac:dyDescent="0.2">
      <c r="B13" s="8" t="s">
        <v>96</v>
      </c>
      <c r="C13" s="6" t="s">
        <v>97</v>
      </c>
      <c r="D13" s="6" t="s">
        <v>98</v>
      </c>
      <c r="E13" s="6" t="s">
        <v>99</v>
      </c>
      <c r="F13" s="6" t="s">
        <v>100</v>
      </c>
      <c r="G13" s="6" t="s">
        <v>101</v>
      </c>
      <c r="H13" s="7" t="s">
        <v>102</v>
      </c>
      <c r="I13" s="6" t="s">
        <v>103</v>
      </c>
      <c r="J13" s="6" t="s">
        <v>104</v>
      </c>
      <c r="K13" s="6" t="s">
        <v>105</v>
      </c>
      <c r="L13" s="7" t="s">
        <v>106</v>
      </c>
      <c r="M13" s="6" t="s">
        <v>107</v>
      </c>
      <c r="N13" s="7" t="s">
        <v>108</v>
      </c>
      <c r="O13" s="7" t="s">
        <v>109</v>
      </c>
    </row>
    <row r="14" spans="2:15" x14ac:dyDescent="0.2">
      <c r="B14" s="1" t="s">
        <v>110</v>
      </c>
      <c r="C14" s="10" t="s">
        <v>111</v>
      </c>
      <c r="D14" s="6" t="s">
        <v>112</v>
      </c>
      <c r="E14" s="6" t="s">
        <v>113</v>
      </c>
      <c r="F14" s="6" t="s">
        <v>114</v>
      </c>
      <c r="G14" s="6" t="s">
        <v>115</v>
      </c>
      <c r="H14" s="7" t="s">
        <v>116</v>
      </c>
      <c r="I14" s="6" t="s">
        <v>117</v>
      </c>
      <c r="J14" s="6" t="s">
        <v>118</v>
      </c>
      <c r="K14" s="6" t="s">
        <v>119</v>
      </c>
      <c r="L14" s="7" t="s">
        <v>120</v>
      </c>
      <c r="M14" s="6" t="s">
        <v>121</v>
      </c>
      <c r="N14" s="7" t="s">
        <v>122</v>
      </c>
      <c r="O14" s="7" t="s">
        <v>123</v>
      </c>
    </row>
    <row r="15" spans="2:15" x14ac:dyDescent="0.2">
      <c r="B15" s="1" t="s">
        <v>124</v>
      </c>
      <c r="C15" s="6" t="s">
        <v>125</v>
      </c>
      <c r="D15" s="6" t="s">
        <v>126</v>
      </c>
      <c r="E15" s="6" t="s">
        <v>127</v>
      </c>
      <c r="F15" s="6" t="s">
        <v>128</v>
      </c>
      <c r="G15" s="10" t="s">
        <v>129</v>
      </c>
      <c r="H15" s="7" t="s">
        <v>130</v>
      </c>
      <c r="I15" s="6" t="s">
        <v>131</v>
      </c>
      <c r="J15" s="6" t="s">
        <v>132</v>
      </c>
      <c r="K15" s="6" t="s">
        <v>133</v>
      </c>
      <c r="L15" s="7" t="s">
        <v>134</v>
      </c>
      <c r="M15" s="6" t="s">
        <v>135</v>
      </c>
      <c r="N15" s="7" t="s">
        <v>136</v>
      </c>
      <c r="O15" s="7" t="s">
        <v>137</v>
      </c>
    </row>
    <row r="16" spans="2:15" x14ac:dyDescent="0.2">
      <c r="B16" s="1" t="s">
        <v>138</v>
      </c>
      <c r="C16" s="6" t="s">
        <v>11</v>
      </c>
      <c r="D16" s="6" t="s">
        <v>11</v>
      </c>
      <c r="E16" s="6" t="s">
        <v>11</v>
      </c>
      <c r="F16" s="6" t="s">
        <v>11</v>
      </c>
      <c r="G16" s="6" t="s">
        <v>11</v>
      </c>
      <c r="H16" s="7" t="s">
        <v>11</v>
      </c>
      <c r="I16" s="6" t="s">
        <v>11</v>
      </c>
      <c r="J16" s="6" t="s">
        <v>11</v>
      </c>
      <c r="K16" s="6" t="s">
        <v>11</v>
      </c>
      <c r="L16" s="7" t="s">
        <v>11</v>
      </c>
      <c r="M16" s="6" t="s">
        <v>11</v>
      </c>
      <c r="N16" s="7" t="s">
        <v>11</v>
      </c>
      <c r="O16" s="7" t="s">
        <v>11</v>
      </c>
    </row>
    <row r="17" spans="2:15" x14ac:dyDescent="0.2">
      <c r="B17" s="8" t="s">
        <v>139</v>
      </c>
      <c r="C17" s="6" t="s">
        <v>140</v>
      </c>
      <c r="D17" s="6" t="s">
        <v>141</v>
      </c>
      <c r="E17" s="6" t="s">
        <v>142</v>
      </c>
      <c r="F17" s="6" t="s">
        <v>143</v>
      </c>
      <c r="G17" s="6" t="s">
        <v>144</v>
      </c>
      <c r="H17" s="7" t="s">
        <v>145</v>
      </c>
      <c r="I17" s="6" t="s">
        <v>146</v>
      </c>
      <c r="J17" s="6" t="s">
        <v>147</v>
      </c>
      <c r="K17" s="6" t="s">
        <v>148</v>
      </c>
      <c r="L17" s="7" t="s">
        <v>149</v>
      </c>
      <c r="M17" s="6" t="s">
        <v>150</v>
      </c>
      <c r="N17" s="7" t="s">
        <v>151</v>
      </c>
      <c r="O17" s="7" t="s">
        <v>152</v>
      </c>
    </row>
    <row r="18" spans="2:15" x14ac:dyDescent="0.2">
      <c r="B18" s="8" t="s">
        <v>153</v>
      </c>
      <c r="C18" s="6" t="s">
        <v>154</v>
      </c>
      <c r="D18" s="6" t="s">
        <v>155</v>
      </c>
      <c r="E18" s="6" t="s">
        <v>156</v>
      </c>
      <c r="F18" s="6" t="s">
        <v>157</v>
      </c>
      <c r="G18" s="6" t="s">
        <v>158</v>
      </c>
      <c r="H18" s="7" t="s">
        <v>159</v>
      </c>
      <c r="I18" s="6" t="s">
        <v>160</v>
      </c>
      <c r="J18" s="6" t="s">
        <v>161</v>
      </c>
      <c r="K18" s="6" t="s">
        <v>162</v>
      </c>
      <c r="L18" s="7" t="s">
        <v>163</v>
      </c>
      <c r="M18" s="6" t="s">
        <v>164</v>
      </c>
      <c r="N18" s="7" t="s">
        <v>165</v>
      </c>
      <c r="O18" s="7" t="s">
        <v>166</v>
      </c>
    </row>
    <row r="19" spans="2:15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x14ac:dyDescent="0.2">
      <c r="B20" s="5" t="s">
        <v>167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ht="16" x14ac:dyDescent="0.2">
      <c r="B21" s="1" t="s">
        <v>168</v>
      </c>
      <c r="C21" s="11">
        <v>16.867449000000001</v>
      </c>
      <c r="D21" s="11">
        <v>10.208024999999999</v>
      </c>
      <c r="E21" s="11">
        <v>1.48303684</v>
      </c>
      <c r="F21" s="11">
        <v>1.9768359999999998</v>
      </c>
      <c r="G21" s="11">
        <v>6.0074010000000007</v>
      </c>
      <c r="H21" s="11">
        <v>6.6048999999999989</v>
      </c>
      <c r="I21" s="11">
        <v>2603.0404000000003</v>
      </c>
      <c r="J21" s="11">
        <v>63.776195999999999</v>
      </c>
      <c r="K21" s="11">
        <v>3.7364890000000002</v>
      </c>
      <c r="L21" s="11">
        <v>351.18759999999992</v>
      </c>
      <c r="M21" s="11">
        <v>11.696399999999999</v>
      </c>
      <c r="N21" s="11">
        <v>17.255716</v>
      </c>
      <c r="O21" s="11">
        <f>26.34^2</f>
        <v>693.79560000000004</v>
      </c>
    </row>
    <row r="22" spans="2:15" ht="16" x14ac:dyDescent="0.2">
      <c r="B22" s="1" t="s">
        <v>169</v>
      </c>
      <c r="C22" s="11">
        <v>8.9880040000000019</v>
      </c>
      <c r="D22" s="11">
        <v>2.4995609999999999</v>
      </c>
      <c r="E22" s="11">
        <v>0.15649936</v>
      </c>
      <c r="F22" s="11">
        <v>1.147041</v>
      </c>
      <c r="G22" s="11">
        <v>5.6548840000000009</v>
      </c>
      <c r="H22" s="11">
        <v>3.8809</v>
      </c>
      <c r="I22" s="11">
        <v>1085.7025000000001</v>
      </c>
      <c r="J22" s="11">
        <v>45.279440999999998</v>
      </c>
      <c r="K22" s="11">
        <v>2.5472160000000001</v>
      </c>
      <c r="L22" s="11">
        <v>534.99689999999998</v>
      </c>
      <c r="M22" s="11">
        <v>3.8181159999999998</v>
      </c>
      <c r="N22" s="11">
        <v>18.147599999999997</v>
      </c>
      <c r="O22" s="11">
        <f>18.28^2</f>
        <v>334.15840000000003</v>
      </c>
    </row>
    <row r="23" spans="2:15" ht="16" x14ac:dyDescent="0.2">
      <c r="B23" s="1" t="s">
        <v>170</v>
      </c>
      <c r="C23" s="11">
        <v>13.623480999999998</v>
      </c>
      <c r="D23" s="11">
        <v>6.5382489999999995</v>
      </c>
      <c r="E23" s="11">
        <v>0.77915929000000006</v>
      </c>
      <c r="F23" s="11">
        <v>1.6358409999999999</v>
      </c>
      <c r="G23" s="11">
        <v>10.137856000000001</v>
      </c>
      <c r="H23" s="11">
        <v>4.7961</v>
      </c>
      <c r="I23" s="11">
        <v>4125.4929000000002</v>
      </c>
      <c r="J23" s="11">
        <v>78.163280999999984</v>
      </c>
      <c r="K23" s="11">
        <v>4.4058010000000012</v>
      </c>
      <c r="L23" s="11">
        <v>1025.2804000000001</v>
      </c>
      <c r="M23" s="11">
        <v>23.941448999999999</v>
      </c>
      <c r="N23" s="11">
        <v>16.924996</v>
      </c>
      <c r="O23" s="11">
        <f>23.48^2</f>
        <v>551.31040000000007</v>
      </c>
    </row>
    <row r="24" spans="2:15" x14ac:dyDescent="0.2">
      <c r="B24" s="1" t="s">
        <v>171</v>
      </c>
      <c r="C24" s="12">
        <v>0.23</v>
      </c>
      <c r="D24" s="12">
        <v>0.13</v>
      </c>
      <c r="E24" s="12">
        <v>0.06</v>
      </c>
      <c r="F24" s="12">
        <v>0.24</v>
      </c>
      <c r="G24" s="13">
        <v>0.48</v>
      </c>
      <c r="H24" s="12">
        <v>0.25</v>
      </c>
      <c r="I24" s="12">
        <v>0.14000000000000001</v>
      </c>
      <c r="J24" s="12">
        <v>0.24</v>
      </c>
      <c r="K24" s="12">
        <v>0.24</v>
      </c>
      <c r="L24" s="12">
        <v>0.28000000000000003</v>
      </c>
      <c r="M24" s="12">
        <v>0.1</v>
      </c>
      <c r="N24" s="12">
        <v>0.35</v>
      </c>
      <c r="O24" s="12">
        <v>0.21</v>
      </c>
    </row>
    <row r="25" spans="2:15" x14ac:dyDescent="0.2">
      <c r="B25" s="1" t="s">
        <v>172</v>
      </c>
      <c r="C25" s="12">
        <v>0.35</v>
      </c>
      <c r="D25" s="12">
        <v>0.2</v>
      </c>
      <c r="E25" s="12">
        <v>0.1</v>
      </c>
      <c r="F25" s="12">
        <v>0.37</v>
      </c>
      <c r="G25" s="13">
        <v>0.26</v>
      </c>
      <c r="H25" s="12">
        <v>0.37</v>
      </c>
      <c r="I25" s="12">
        <v>0.28999999999999998</v>
      </c>
      <c r="J25" s="12">
        <v>0.42</v>
      </c>
      <c r="K25" s="12">
        <v>0.41</v>
      </c>
      <c r="L25" s="12">
        <v>0.6</v>
      </c>
      <c r="M25" s="12">
        <v>0.25</v>
      </c>
      <c r="N25" s="12">
        <v>0.51</v>
      </c>
      <c r="O25" s="12">
        <v>0.32</v>
      </c>
    </row>
    <row r="26" spans="2:15" x14ac:dyDescent="0.2">
      <c r="B26" s="1" t="s">
        <v>173</v>
      </c>
      <c r="C26" s="7">
        <v>7913</v>
      </c>
      <c r="D26" s="7">
        <v>6121</v>
      </c>
      <c r="E26" s="7">
        <v>9995</v>
      </c>
      <c r="F26" s="7">
        <v>10546</v>
      </c>
      <c r="G26" s="6">
        <v>11663</v>
      </c>
      <c r="H26" s="7">
        <v>5429</v>
      </c>
      <c r="I26" s="7">
        <v>9995</v>
      </c>
      <c r="J26" s="7">
        <v>12102</v>
      </c>
      <c r="K26" s="7">
        <v>12231</v>
      </c>
      <c r="L26" s="7">
        <v>11584</v>
      </c>
      <c r="M26" s="7">
        <v>11566</v>
      </c>
      <c r="N26" s="7">
        <v>3622</v>
      </c>
      <c r="O26" s="7">
        <v>5370</v>
      </c>
    </row>
    <row r="27" spans="2:15" x14ac:dyDescent="0.2">
      <c r="B27" s="1" t="s">
        <v>174</v>
      </c>
      <c r="C27" s="7">
        <v>1453</v>
      </c>
      <c r="D27" s="7">
        <v>1293</v>
      </c>
      <c r="E27" s="7">
        <v>1715</v>
      </c>
      <c r="F27" s="7">
        <v>1751</v>
      </c>
      <c r="G27" s="6">
        <v>1778</v>
      </c>
      <c r="H27" s="7">
        <v>1251</v>
      </c>
      <c r="I27" s="7">
        <v>1715</v>
      </c>
      <c r="J27" s="7">
        <v>1781</v>
      </c>
      <c r="K27" s="7">
        <v>1777</v>
      </c>
      <c r="L27" s="7">
        <v>1781</v>
      </c>
      <c r="M27" s="7">
        <v>1780</v>
      </c>
      <c r="N27" s="7">
        <v>1012</v>
      </c>
      <c r="O27" s="7">
        <v>1242</v>
      </c>
    </row>
    <row r="28" spans="2:15" ht="16" thickBot="1" x14ac:dyDescent="0.25">
      <c r="B28" s="3" t="s">
        <v>175</v>
      </c>
      <c r="C28" s="2">
        <v>22</v>
      </c>
      <c r="D28" s="2">
        <v>20</v>
      </c>
      <c r="E28" s="2">
        <v>22</v>
      </c>
      <c r="F28" s="2">
        <v>22</v>
      </c>
      <c r="G28" s="14">
        <v>22</v>
      </c>
      <c r="H28" s="2">
        <v>20</v>
      </c>
      <c r="I28" s="2">
        <v>22</v>
      </c>
      <c r="J28" s="2">
        <v>55</v>
      </c>
      <c r="K28" s="2">
        <v>22</v>
      </c>
      <c r="L28" s="2">
        <v>22</v>
      </c>
      <c r="M28" s="2">
        <v>22</v>
      </c>
      <c r="N28" s="2">
        <v>20</v>
      </c>
      <c r="O28" s="2">
        <v>20</v>
      </c>
    </row>
    <row r="29" spans="2:15" ht="16" thickTop="1" x14ac:dyDescent="0.2">
      <c r="B29" s="16" t="s">
        <v>177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2:15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2:15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</sheetData>
  <mergeCells count="2">
    <mergeCell ref="B3:O3"/>
    <mergeCell ref="B29:O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2024-10-31T17:20:45Z</dcterms:modified>
</cp:coreProperties>
</file>