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nail/Desktop/"/>
    </mc:Choice>
  </mc:AlternateContent>
  <xr:revisionPtr revIDLastSave="0" documentId="8_{E29443C7-3CAE-BD47-A37B-CB67E26BE843}" xr6:coauthVersionLast="47" xr6:coauthVersionMax="47" xr10:uidLastSave="{00000000-0000-0000-0000-000000000000}"/>
  <bookViews>
    <workbookView xWindow="1500" yWindow="1400" windowWidth="27640" windowHeight="16680" xr2:uid="{87B63516-C717-BE4E-824A-57FF9DFE1B24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47" i="1" l="1"/>
  <c r="I346" i="1"/>
  <c r="I345" i="1"/>
  <c r="E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E325" i="1"/>
  <c r="I324" i="1"/>
  <c r="I323" i="1"/>
  <c r="I322" i="1"/>
  <c r="I321" i="1"/>
  <c r="I320" i="1"/>
  <c r="I319" i="1"/>
  <c r="E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E298" i="1"/>
  <c r="I297" i="1"/>
  <c r="E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E265" i="1"/>
  <c r="I264" i="1"/>
  <c r="I263" i="1"/>
  <c r="I262" i="1"/>
  <c r="I261" i="1"/>
  <c r="I260" i="1"/>
  <c r="I259" i="1"/>
  <c r="I258" i="1"/>
  <c r="I257" i="1"/>
  <c r="I256" i="1"/>
  <c r="E255" i="1"/>
  <c r="I254" i="1"/>
  <c r="I253" i="1"/>
  <c r="E252" i="1"/>
  <c r="I251" i="1"/>
  <c r="I250" i="1"/>
  <c r="I249" i="1"/>
  <c r="I248" i="1"/>
  <c r="I247" i="1"/>
  <c r="I246" i="1"/>
  <c r="I245" i="1"/>
  <c r="I244" i="1"/>
  <c r="I243" i="1"/>
  <c r="I242" i="1"/>
  <c r="I241" i="1"/>
  <c r="E240" i="1"/>
  <c r="I239" i="1"/>
  <c r="I238" i="1"/>
  <c r="I237" i="1"/>
  <c r="I236" i="1"/>
  <c r="I235" i="1"/>
  <c r="I234" i="1"/>
  <c r="I233" i="1"/>
  <c r="I232" i="1"/>
  <c r="I231" i="1"/>
  <c r="I230" i="1"/>
  <c r="E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E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E203" i="1"/>
  <c r="I202" i="1"/>
  <c r="I201" i="1"/>
  <c r="I200" i="1"/>
  <c r="I199" i="1"/>
  <c r="E198" i="1"/>
  <c r="E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E182" i="1"/>
  <c r="I181" i="1"/>
  <c r="I180" i="1"/>
  <c r="I179" i="1"/>
  <c r="I178" i="1"/>
  <c r="I177" i="1"/>
  <c r="I176" i="1"/>
  <c r="I175" i="1"/>
  <c r="I174" i="1"/>
  <c r="E173" i="1"/>
  <c r="I172" i="1"/>
  <c r="I171" i="1"/>
  <c r="I170" i="1"/>
  <c r="I169" i="1"/>
  <c r="I168" i="1"/>
  <c r="I167" i="1"/>
  <c r="I166" i="1"/>
  <c r="I165" i="1"/>
  <c r="E164" i="1"/>
  <c r="I163" i="1"/>
  <c r="I162" i="1"/>
  <c r="I161" i="1"/>
  <c r="I160" i="1"/>
  <c r="I159" i="1"/>
  <c r="E158" i="1"/>
  <c r="I157" i="1"/>
  <c r="I156" i="1"/>
  <c r="E155" i="1"/>
  <c r="I154" i="1"/>
  <c r="I153" i="1"/>
  <c r="I152" i="1"/>
  <c r="I151" i="1"/>
  <c r="E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E120" i="1"/>
  <c r="I119" i="1"/>
  <c r="I118" i="1"/>
  <c r="I117" i="1"/>
  <c r="I116" i="1"/>
  <c r="E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E82" i="1"/>
  <c r="I81" i="1"/>
  <c r="I80" i="1"/>
  <c r="E79" i="1"/>
  <c r="I78" i="1"/>
  <c r="I77" i="1"/>
  <c r="I76" i="1"/>
  <c r="I75" i="1"/>
  <c r="I74" i="1"/>
  <c r="I73" i="1"/>
  <c r="I72" i="1"/>
  <c r="I71" i="1"/>
  <c r="I70" i="1"/>
  <c r="I69" i="1"/>
  <c r="I68" i="1"/>
  <c r="E67" i="1"/>
  <c r="I66" i="1"/>
  <c r="I65" i="1"/>
  <c r="E64" i="1"/>
  <c r="E63" i="1"/>
  <c r="I62" i="1"/>
  <c r="I61" i="1"/>
  <c r="I60" i="1"/>
  <c r="I59" i="1"/>
  <c r="I58" i="1"/>
  <c r="I57" i="1"/>
  <c r="I56" i="1"/>
  <c r="E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E39" i="1"/>
  <c r="I38" i="1"/>
  <c r="I37" i="1"/>
  <c r="I36" i="1"/>
  <c r="E35" i="1"/>
  <c r="E34" i="1"/>
  <c r="I33" i="1"/>
  <c r="I32" i="1"/>
  <c r="I31" i="1"/>
  <c r="I30" i="1"/>
  <c r="I29" i="1"/>
  <c r="I28" i="1"/>
  <c r="I27" i="1"/>
  <c r="I26" i="1"/>
  <c r="I25" i="1"/>
  <c r="I24" i="1"/>
  <c r="I23" i="1"/>
  <c r="E22" i="1"/>
  <c r="I21" i="1"/>
  <c r="I20" i="1"/>
  <c r="I19" i="1"/>
  <c r="E18" i="1"/>
  <c r="E17" i="1"/>
  <c r="E16" i="1"/>
  <c r="I15" i="1"/>
  <c r="I14" i="1"/>
  <c r="E13" i="1"/>
  <c r="I12" i="1"/>
  <c r="I11" i="1"/>
  <c r="I10" i="1"/>
  <c r="I9" i="1"/>
  <c r="I8" i="1"/>
  <c r="I7" i="1"/>
  <c r="I6" i="1"/>
  <c r="I5" i="1"/>
  <c r="I4" i="1"/>
  <c r="F347" i="1" l="1"/>
  <c r="I347" i="1" s="1"/>
  <c r="G344" i="1"/>
  <c r="I344" i="1" s="1"/>
  <c r="F325" i="1"/>
  <c r="I325" i="1"/>
  <c r="H318" i="1"/>
  <c r="I318" i="1" s="1"/>
  <c r="H298" i="1"/>
  <c r="I298" i="1" s="1"/>
  <c r="F298" i="1"/>
  <c r="F296" i="1"/>
  <c r="I296" i="1" s="1"/>
  <c r="G265" i="1"/>
  <c r="I265" i="1" s="1"/>
  <c r="H255" i="1"/>
  <c r="I255" i="1"/>
  <c r="G252" i="1"/>
  <c r="I252" i="1" s="1"/>
  <c r="I240" i="1"/>
  <c r="F240" i="1"/>
  <c r="F229" i="1"/>
  <c r="I229" i="1" s="1"/>
  <c r="G216" i="1"/>
  <c r="I216" i="1" s="1"/>
  <c r="F203" i="1"/>
  <c r="I203" i="1" s="1"/>
  <c r="F198" i="1"/>
  <c r="I198" i="1" s="1"/>
  <c r="F197" i="1"/>
  <c r="I197" i="1" s="1"/>
  <c r="F182" i="1"/>
  <c r="I182" i="1" s="1"/>
  <c r="F173" i="1"/>
  <c r="I173" i="1"/>
  <c r="F164" i="1"/>
  <c r="I164" i="1"/>
  <c r="F158" i="1"/>
  <c r="G158" i="1"/>
  <c r="I158" i="1" s="1"/>
  <c r="F155" i="1"/>
  <c r="I155" i="1" s="1"/>
  <c r="F150" i="1"/>
  <c r="I150" i="1" s="1"/>
  <c r="G120" i="1"/>
  <c r="I120" i="1" s="1"/>
  <c r="I115" i="1"/>
  <c r="H115" i="1"/>
  <c r="H82" i="1"/>
  <c r="I82" i="1" s="1"/>
  <c r="F79" i="1"/>
  <c r="I79" i="1" s="1"/>
  <c r="F67" i="1"/>
  <c r="I67" i="1" s="1"/>
  <c r="F64" i="1"/>
  <c r="I64" i="1"/>
  <c r="G63" i="1"/>
  <c r="I63" i="1" s="1"/>
  <c r="H55" i="1"/>
  <c r="G55" i="1"/>
  <c r="I55" i="1" s="1"/>
  <c r="H39" i="1"/>
  <c r="F39" i="1"/>
  <c r="I39" i="1" s="1"/>
  <c r="F35" i="1"/>
  <c r="I35" i="1"/>
  <c r="F34" i="1"/>
  <c r="I34" i="1"/>
  <c r="F22" i="1"/>
  <c r="I22" i="1"/>
  <c r="F18" i="1"/>
  <c r="I18" i="1" s="1"/>
  <c r="G17" i="1"/>
  <c r="I17" i="1" s="1"/>
  <c r="H16" i="1"/>
  <c r="F16" i="1"/>
  <c r="I16" i="1" s="1"/>
  <c r="F13" i="1"/>
  <c r="I13" i="1" s="1"/>
</calcChain>
</file>

<file path=xl/sharedStrings.xml><?xml version="1.0" encoding="utf-8"?>
<sst xmlns="http://schemas.openxmlformats.org/spreadsheetml/2006/main" count="355" uniqueCount="355">
  <si>
    <r>
      <t>Deficient Arsenic Methylation and Global Proteomic Reprogramming in Human Keratinocytes During Arsenic-Induced Skin Carcinogenesis; Archives of Toxicology; Alexandra N. Nail, Mayukh Banerjee, Manting Xu, Caitlin H. Reynolds, Miroslav Stýblo</t>
    </r>
    <r>
      <rPr>
        <vertAlign val="superscript"/>
        <sz val="11"/>
        <color theme="1"/>
        <rFont val="Arial"/>
        <family val="2"/>
      </rPr>
      <t>3</t>
    </r>
    <r>
      <rPr>
        <sz val="12"/>
        <color theme="1"/>
        <rFont val="Aptos Narrow"/>
        <family val="2"/>
        <scheme val="minor"/>
      </rPr>
      <t>, Peter H. Cable, Daniel W. Wilkey, Michael L. Merchant, Ana P. Ferragut Cardoso, Shelia D. Thomas, and J. Christopher States; Department of Pharmacology and Toxicology, University of Louisville, Louisville, KY, USA; jcstates@louisville.edu</t>
    </r>
  </si>
  <si>
    <t xml:space="preserve">Overlapping predicted dysregulated upstream regulators activated/inhibited [-log(p-value)&gt;1.3; Z-score&gt;I1I] by iAs exposure (100 nM) at 7, 19 and 28 weeks respectively based on differential protein and transcript expression data. Activation is defined by Z-score&gt;1, while inhibition is defined by Z-score&lt;-1. Absence of a value signifies that the upstream regulator was not predicted to be dysregulated at that specific time-point. </t>
  </si>
  <si>
    <t>Upstream Regulator Protein'</t>
  </si>
  <si>
    <t>Z-score-7W protein</t>
  </si>
  <si>
    <t>Z-score-19W protein</t>
  </si>
  <si>
    <t>Z-score-28W protein</t>
  </si>
  <si>
    <t>Upstream Regulator transcript</t>
  </si>
  <si>
    <t>Z-score-7W transcript</t>
  </si>
  <si>
    <t>Z-score-19-W transcript</t>
  </si>
  <si>
    <t>Z-score-28W transcript</t>
  </si>
  <si>
    <t>Predicted Regulatory Concordance</t>
  </si>
  <si>
    <t>NUP107</t>
  </si>
  <si>
    <t>IL4</t>
  </si>
  <si>
    <t>NUP133</t>
  </si>
  <si>
    <t>LCK</t>
  </si>
  <si>
    <t>miR-155-5p (miRNAs w/seed UAAUGCU)</t>
  </si>
  <si>
    <t>PRKAA1</t>
  </si>
  <si>
    <t>CXCL12</t>
  </si>
  <si>
    <t>APP</t>
  </si>
  <si>
    <t>C9orf72</t>
  </si>
  <si>
    <t>PHF12</t>
  </si>
  <si>
    <t>CST5</t>
  </si>
  <si>
    <t>RICTOR</t>
  </si>
  <si>
    <t>ATF4</t>
  </si>
  <si>
    <t>SRF</t>
  </si>
  <si>
    <t>RBL1</t>
  </si>
  <si>
    <t>POR</t>
  </si>
  <si>
    <t>RB (family)</t>
  </si>
  <si>
    <t>TCR (complex)</t>
  </si>
  <si>
    <t>E2F6</t>
  </si>
  <si>
    <t>IFT88</t>
  </si>
  <si>
    <t>miR-9-5p (and other miRNAs w/seed CUUUGGU)</t>
  </si>
  <si>
    <t>NOTCH1</t>
  </si>
  <si>
    <t>KIF3A</t>
  </si>
  <si>
    <t>RBL2</t>
  </si>
  <si>
    <t>THBS4</t>
  </si>
  <si>
    <t>PROM1</t>
  </si>
  <si>
    <t>CDK19</t>
  </si>
  <si>
    <t>KDM5B</t>
  </si>
  <si>
    <t>GCK</t>
  </si>
  <si>
    <t>PNPT1</t>
  </si>
  <si>
    <t>TRPS1</t>
  </si>
  <si>
    <t>TCF3</t>
  </si>
  <si>
    <t>PEX5L</t>
  </si>
  <si>
    <t>AKT (family)</t>
  </si>
  <si>
    <t>SAMMSON</t>
  </si>
  <si>
    <t>XBP1</t>
  </si>
  <si>
    <t>PTP4A1</t>
  </si>
  <si>
    <t>CYP51A1</t>
  </si>
  <si>
    <t>ZFP91</t>
  </si>
  <si>
    <t>NCOR/LXR/RXR/OXYSTEROL/9 CIS RA (complex)</t>
  </si>
  <si>
    <t>PLIN5</t>
  </si>
  <si>
    <t>MRTFB</t>
  </si>
  <si>
    <t>DYRK1A</t>
  </si>
  <si>
    <t>CLU</t>
  </si>
  <si>
    <t>SOST</t>
  </si>
  <si>
    <t>NPPB</t>
  </si>
  <si>
    <t>mir-21 (includes others)</t>
  </si>
  <si>
    <t>GNA12</t>
  </si>
  <si>
    <t>GSTO1</t>
  </si>
  <si>
    <t>EIF2AK3</t>
  </si>
  <si>
    <t>LAS1L</t>
  </si>
  <si>
    <t>HIF1A</t>
  </si>
  <si>
    <t>CREB3L2</t>
  </si>
  <si>
    <t>IL31</t>
  </si>
  <si>
    <t>NOS2</t>
  </si>
  <si>
    <t>Gm35986</t>
  </si>
  <si>
    <t>TRPM2</t>
  </si>
  <si>
    <t>LIMS1</t>
  </si>
  <si>
    <t>FBXO32</t>
  </si>
  <si>
    <t>GATA1</t>
  </si>
  <si>
    <t>IRF4</t>
  </si>
  <si>
    <t>NDUFA13</t>
  </si>
  <si>
    <t>MRTFA</t>
  </si>
  <si>
    <t>HDAC2</t>
  </si>
  <si>
    <t>MFSD2A</t>
  </si>
  <si>
    <t>MTOR</t>
  </si>
  <si>
    <t>ELOVL3</t>
  </si>
  <si>
    <t>CD44</t>
  </si>
  <si>
    <t>Tcf7</t>
  </si>
  <si>
    <t>NPC1</t>
  </si>
  <si>
    <t>CETP</t>
  </si>
  <si>
    <t>HDL/CHOLESTEROL (complex)</t>
  </si>
  <si>
    <t>MASTL</t>
  </si>
  <si>
    <t>INSIG1</t>
  </si>
  <si>
    <t>ADRB (family)</t>
  </si>
  <si>
    <t>YY1</t>
  </si>
  <si>
    <t>Irgm1</t>
  </si>
  <si>
    <t>HNF1A</t>
  </si>
  <si>
    <t>FOS</t>
  </si>
  <si>
    <t>OGT</t>
  </si>
  <si>
    <t>FBXW7</t>
  </si>
  <si>
    <t>SCD</t>
  </si>
  <si>
    <t>CD3 (family)</t>
  </si>
  <si>
    <t>BNIP3L</t>
  </si>
  <si>
    <t>NR3C1</t>
  </si>
  <si>
    <t>IFRD1</t>
  </si>
  <si>
    <t>SMARCB1</t>
  </si>
  <si>
    <t>FLCN</t>
  </si>
  <si>
    <t>NR4A1</t>
  </si>
  <si>
    <t>CDKN1B</t>
  </si>
  <si>
    <t>TNFSF13</t>
  </si>
  <si>
    <t>EIF2AK4</t>
  </si>
  <si>
    <t>ABCA1</t>
  </si>
  <si>
    <t>miR-143-3p (and other miRNAs w/seed GAGAUGA)</t>
  </si>
  <si>
    <t>EDN1</t>
  </si>
  <si>
    <t>CIDEC</t>
  </si>
  <si>
    <t>POU5F1</t>
  </si>
  <si>
    <t>ADORA2A</t>
  </si>
  <si>
    <t>CTNNBIP1</t>
  </si>
  <si>
    <t>PCGEM1</t>
  </si>
  <si>
    <t>mir-148 (includes others)</t>
  </si>
  <si>
    <t>LPIN1</t>
  </si>
  <si>
    <t>RB1</t>
  </si>
  <si>
    <t>IPMK</t>
  </si>
  <si>
    <t>NRAS</t>
  </si>
  <si>
    <t>RAB2A</t>
  </si>
  <si>
    <t>CUX1</t>
  </si>
  <si>
    <t>CREM</t>
  </si>
  <si>
    <t>TERT</t>
  </si>
  <si>
    <t>mir-26 (includes others)</t>
  </si>
  <si>
    <t>ITCH</t>
  </si>
  <si>
    <t>ATF6</t>
  </si>
  <si>
    <t>SLC15A4</t>
  </si>
  <si>
    <t>ELOVL5</t>
  </si>
  <si>
    <t>PDGF-BB (complex)</t>
  </si>
  <si>
    <t>SIRT1</t>
  </si>
  <si>
    <t>FOXO3</t>
  </si>
  <si>
    <t>CYCLIN E (family)</t>
  </si>
  <si>
    <t>CDK2</t>
  </si>
  <si>
    <t>TGFBR2</t>
  </si>
  <si>
    <t>PTGER2</t>
  </si>
  <si>
    <t>DBI</t>
  </si>
  <si>
    <t>CHEK1</t>
  </si>
  <si>
    <t>CD3 (complex)</t>
  </si>
  <si>
    <t>HSF1</t>
  </si>
  <si>
    <t>ACACB</t>
  </si>
  <si>
    <t>mir-133 (includes others)</t>
  </si>
  <si>
    <t>GABARAPL2</t>
  </si>
  <si>
    <t>GABARAPL1</t>
  </si>
  <si>
    <t>GABARAP</t>
  </si>
  <si>
    <t>TFRC</t>
  </si>
  <si>
    <t>MYBL2</t>
  </si>
  <si>
    <t>HNF4A</t>
  </si>
  <si>
    <t>PPARGC1B</t>
  </si>
  <si>
    <t>IREB2</t>
  </si>
  <si>
    <t>MYCL</t>
  </si>
  <si>
    <t>NAMPT</t>
  </si>
  <si>
    <t>LEPR</t>
  </si>
  <si>
    <t>LLGL2</t>
  </si>
  <si>
    <t>IL6</t>
  </si>
  <si>
    <t>LDHB</t>
  </si>
  <si>
    <t>TSC2</t>
  </si>
  <si>
    <t>UPF1</t>
  </si>
  <si>
    <t>NCOA2</t>
  </si>
  <si>
    <t>TFE3</t>
  </si>
  <si>
    <t>CDH1</t>
  </si>
  <si>
    <t>PPARGC1A</t>
  </si>
  <si>
    <t>ZNF106</t>
  </si>
  <si>
    <t>MUC1</t>
  </si>
  <si>
    <t>EGF</t>
  </si>
  <si>
    <t>ELK1</t>
  </si>
  <si>
    <t>TP63</t>
  </si>
  <si>
    <t>SIRT3</t>
  </si>
  <si>
    <t>EP400</t>
  </si>
  <si>
    <t>VDR</t>
  </si>
  <si>
    <t>YARS2</t>
  </si>
  <si>
    <t>PTN</t>
  </si>
  <si>
    <t>DDX5</t>
  </si>
  <si>
    <t>FOXO1</t>
  </si>
  <si>
    <t>UBA1</t>
  </si>
  <si>
    <t>CCND1</t>
  </si>
  <si>
    <t>YAP1</t>
  </si>
  <si>
    <t>CDK1</t>
  </si>
  <si>
    <t>CASR</t>
  </si>
  <si>
    <t>E2F3</t>
  </si>
  <si>
    <t>EWSR1</t>
  </si>
  <si>
    <t>NONO</t>
  </si>
  <si>
    <t>EIF4E</t>
  </si>
  <si>
    <t>LEP</t>
  </si>
  <si>
    <t>E2F2</t>
  </si>
  <si>
    <t>KDM1A</t>
  </si>
  <si>
    <t>BCAP31</t>
  </si>
  <si>
    <t>ACSL5</t>
  </si>
  <si>
    <t>CYB5R4</t>
  </si>
  <si>
    <t>SRC (family)</t>
  </si>
  <si>
    <t>H2AZ1</t>
  </si>
  <si>
    <t>S100A6</t>
  </si>
  <si>
    <t>RPTOR</t>
  </si>
  <si>
    <t>FOXM1</t>
  </si>
  <si>
    <t>Esrra</t>
  </si>
  <si>
    <t>AHR</t>
  </si>
  <si>
    <t>SIRT2</t>
  </si>
  <si>
    <t>EFNA1</t>
  </si>
  <si>
    <t>CGA</t>
  </si>
  <si>
    <t>MYOD1</t>
  </si>
  <si>
    <t>TFAP2A</t>
  </si>
  <si>
    <t>PCLAF</t>
  </si>
  <si>
    <t>HNRNPAB</t>
  </si>
  <si>
    <t>TLX1</t>
  </si>
  <si>
    <t>CAB39L</t>
  </si>
  <si>
    <t>TGS1</t>
  </si>
  <si>
    <t>SREBF1</t>
  </si>
  <si>
    <t>SCAP</t>
  </si>
  <si>
    <t>ESRRA</t>
  </si>
  <si>
    <t>MITF</t>
  </si>
  <si>
    <t>LH (complex)</t>
  </si>
  <si>
    <t>SPP1</t>
  </si>
  <si>
    <t>CCNK</t>
  </si>
  <si>
    <t>QKI</t>
  </si>
  <si>
    <t>CCNE1</t>
  </si>
  <si>
    <t>PLA2R1</t>
  </si>
  <si>
    <t>C4BP (complex)</t>
  </si>
  <si>
    <t>OMA1</t>
  </si>
  <si>
    <t>IRF7</t>
  </si>
  <si>
    <t>ACLY</t>
  </si>
  <si>
    <t>CSF1</t>
  </si>
  <si>
    <t>HGF</t>
  </si>
  <si>
    <t>PERM1</t>
  </si>
  <si>
    <t>FOXC1</t>
  </si>
  <si>
    <t>IGF1R</t>
  </si>
  <si>
    <t>TARDBP</t>
  </si>
  <si>
    <t>mir-122 (includes others)</t>
  </si>
  <si>
    <t>SREBF2</t>
  </si>
  <si>
    <t>MAPK7</t>
  </si>
  <si>
    <t>TRIB1</t>
  </si>
  <si>
    <t>TFEB</t>
  </si>
  <si>
    <t>IFNA2</t>
  </si>
  <si>
    <t>SH3TC2</t>
  </si>
  <si>
    <t>MAP2K5</t>
  </si>
  <si>
    <t>VEGF (family)</t>
  </si>
  <si>
    <t>HBA1/HBA2</t>
  </si>
  <si>
    <t>Hbb-b1</t>
  </si>
  <si>
    <t>IMMUNOGLOBULIN (complex)</t>
  </si>
  <si>
    <t>CSF2</t>
  </si>
  <si>
    <t>RABL6</t>
  </si>
  <si>
    <t>TBX2</t>
  </si>
  <si>
    <t>TREX1</t>
  </si>
  <si>
    <t>KDM8</t>
  </si>
  <si>
    <t>TSC1</t>
  </si>
  <si>
    <t>TRAP1</t>
  </si>
  <si>
    <t>TNIP1</t>
  </si>
  <si>
    <t>ERK1/2 (family)</t>
  </si>
  <si>
    <t>COP1</t>
  </si>
  <si>
    <t>TAFAZZIN</t>
  </si>
  <si>
    <t>ESRRG</t>
  </si>
  <si>
    <t>FSH (complex)</t>
  </si>
  <si>
    <t>MYCN</t>
  </si>
  <si>
    <t>miR-16-5p (and other miRNAs w/seed AGCAGCA)</t>
  </si>
  <si>
    <t>PTPRR</t>
  </si>
  <si>
    <t>KDM3B</t>
  </si>
  <si>
    <t>RC3H1</t>
  </si>
  <si>
    <t>SQSTM1</t>
  </si>
  <si>
    <t>mir-1 (includes others)</t>
  </si>
  <si>
    <t>APOE</t>
  </si>
  <si>
    <t>EIF3E</t>
  </si>
  <si>
    <t>mir-8 (includes others)</t>
  </si>
  <si>
    <t>mir-146 (includes others)</t>
  </si>
  <si>
    <t>STAT4</t>
  </si>
  <si>
    <t>STAT6</t>
  </si>
  <si>
    <t>HSPA9</t>
  </si>
  <si>
    <t>TFAP2C</t>
  </si>
  <si>
    <t>EHF</t>
  </si>
  <si>
    <t>CTNNB1</t>
  </si>
  <si>
    <t>UCP1</t>
  </si>
  <si>
    <t>RET</t>
  </si>
  <si>
    <t>PHF6</t>
  </si>
  <si>
    <t>SMARCA4</t>
  </si>
  <si>
    <t>INSULIN (family)</t>
  </si>
  <si>
    <t>mir-183</t>
  </si>
  <si>
    <t>HTT</t>
  </si>
  <si>
    <t>SNAI2</t>
  </si>
  <si>
    <t>NFKBIA</t>
  </si>
  <si>
    <t>NLRP12</t>
  </si>
  <si>
    <t>MKNK1</t>
  </si>
  <si>
    <t>GSR</t>
  </si>
  <si>
    <t>TXNRD1</t>
  </si>
  <si>
    <t>PRKCA</t>
  </si>
  <si>
    <t>FLT1</t>
  </si>
  <si>
    <t>IFN (family)</t>
  </si>
  <si>
    <t>VCAN</t>
  </si>
  <si>
    <t>PSEN1</t>
  </si>
  <si>
    <t>TGM2</t>
  </si>
  <si>
    <t>S100A4</t>
  </si>
  <si>
    <t>SENP3</t>
  </si>
  <si>
    <t>TXNIP</t>
  </si>
  <si>
    <t>FANCD2</t>
  </si>
  <si>
    <t>RORC</t>
  </si>
  <si>
    <t>CAV1</t>
  </si>
  <si>
    <t>NSUN6</t>
  </si>
  <si>
    <t>ERBB3</t>
  </si>
  <si>
    <t>FN1</t>
  </si>
  <si>
    <t>IFNAR (family)</t>
  </si>
  <si>
    <t>IRF1</t>
  </si>
  <si>
    <t>F2</t>
  </si>
  <si>
    <t>IFNG</t>
  </si>
  <si>
    <t>ESR1</t>
  </si>
  <si>
    <t>ERBB2</t>
  </si>
  <si>
    <t>AREG</t>
  </si>
  <si>
    <t>Eldr</t>
  </si>
  <si>
    <t>CKAP2L</t>
  </si>
  <si>
    <t>miR-1-3p (and other miRNAs w/seed GGAAUGU)</t>
  </si>
  <si>
    <t>let-7 (includes others)</t>
  </si>
  <si>
    <t>TP53</t>
  </si>
  <si>
    <t>IL15</t>
  </si>
  <si>
    <t>NUPR1</t>
  </si>
  <si>
    <t>MAPK1</t>
  </si>
  <si>
    <t>miR-124-3p (and other miRNAs w/seed AAGGCAC)</t>
  </si>
  <si>
    <t>miR-30c-5p (and other miRNAs w/seed GUAAACA)</t>
  </si>
  <si>
    <t>TGFB1</t>
  </si>
  <si>
    <t>CDKN2A</t>
  </si>
  <si>
    <t>KDM5A</t>
  </si>
  <si>
    <t>NKX2-3</t>
  </si>
  <si>
    <t>CDKN1A</t>
  </si>
  <si>
    <t>CA9</t>
  </si>
  <si>
    <t>CPT1B</t>
  </si>
  <si>
    <t>BACH1</t>
  </si>
  <si>
    <t>CFTR</t>
  </si>
  <si>
    <t>MAP4K4</t>
  </si>
  <si>
    <t>RNASEH2B</t>
  </si>
  <si>
    <t>TRIM24</t>
  </si>
  <si>
    <t>CLPP</t>
  </si>
  <si>
    <t>OSM</t>
  </si>
  <si>
    <t>IRGM</t>
  </si>
  <si>
    <t>ERN1</t>
  </si>
  <si>
    <t>NFE2L2</t>
  </si>
  <si>
    <t>IKBKE</t>
  </si>
  <si>
    <t>miR-483-3p (miRNAs w/seed CACUCCU)</t>
  </si>
  <si>
    <t>PPARG</t>
  </si>
  <si>
    <t>EGFR</t>
  </si>
  <si>
    <t>JUN</t>
  </si>
  <si>
    <t>STK11</t>
  </si>
  <si>
    <t>MYC</t>
  </si>
  <si>
    <t>PML</t>
  </si>
  <si>
    <t>PPARA</t>
  </si>
  <si>
    <t>KLF5</t>
  </si>
  <si>
    <t>SNAI1</t>
  </si>
  <si>
    <t>PRL</t>
  </si>
  <si>
    <t>INTERFERON ALPHA (family)</t>
  </si>
  <si>
    <t>EFNA3</t>
  </si>
  <si>
    <t>EFNA4</t>
  </si>
  <si>
    <t>EFNA5</t>
  </si>
  <si>
    <t>CD40LG</t>
  </si>
  <si>
    <t>ALDH2</t>
  </si>
  <si>
    <t>MMP3</t>
  </si>
  <si>
    <t>IFNL1</t>
  </si>
  <si>
    <t>EFNA2</t>
  </si>
  <si>
    <t>ESR2</t>
  </si>
  <si>
    <t>INSR</t>
  </si>
  <si>
    <t>E2F (family)</t>
  </si>
  <si>
    <t>TEAD1</t>
  </si>
  <si>
    <t>CEBPB</t>
  </si>
  <si>
    <t>COPS5</t>
  </si>
  <si>
    <t>KRAS</t>
  </si>
  <si>
    <t>E2F1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</si>
</sst>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lexnail/Desktop/Revised%20ATOX%20Manuscript/Supplementary%20Table%208/Supplementary%20Table%208_OverlappingUR.xlsx" TargetMode="External"/><Relationship Id="rId1" Type="http://schemas.openxmlformats.org/officeDocument/2006/relationships/externalLinkPath" Target="Revised%20ATOX%20Manuscript/Supplementary%20Table%208/Supplementary%20Table%208_Overlapping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RNA UR"/>
    </sheetNames>
    <sheetDataSet>
      <sheetData sheetId="0"/>
      <sheetData sheetId="1">
        <row r="1">
          <cell r="A1" t="str">
            <v>Upstream Regulator</v>
          </cell>
          <cell r="B1" t="str">
            <v>Z-Score-7W</v>
          </cell>
          <cell r="C1" t="str">
            <v>p-value-7W</v>
          </cell>
          <cell r="D1" t="str">
            <v>Z-Score-19W</v>
          </cell>
          <cell r="E1" t="str">
            <v>p-value-19W</v>
          </cell>
          <cell r="F1" t="str">
            <v>Z-Score-28W</v>
          </cell>
          <cell r="G1" t="str">
            <v>p-value-28W</v>
          </cell>
        </row>
        <row r="2">
          <cell r="A2" t="str">
            <v>MYC</v>
          </cell>
          <cell r="B2">
            <v>5.74</v>
          </cell>
          <cell r="C2">
            <v>2.1299999999999999E-19</v>
          </cell>
        </row>
        <row r="3">
          <cell r="A3" t="str">
            <v>TBX2</v>
          </cell>
          <cell r="B3">
            <v>4.8490000000000002</v>
          </cell>
          <cell r="C3">
            <v>2.8899999999999998E-13</v>
          </cell>
        </row>
        <row r="4">
          <cell r="A4" t="str">
            <v>MITF</v>
          </cell>
          <cell r="B4">
            <v>4.7119999999999997</v>
          </cell>
          <cell r="C4">
            <v>1.5200000000000001E-14</v>
          </cell>
        </row>
        <row r="5">
          <cell r="A5" t="str">
            <v>E2F1</v>
          </cell>
          <cell r="B5">
            <v>4.407</v>
          </cell>
          <cell r="C5">
            <v>2.12E-31</v>
          </cell>
        </row>
        <row r="6">
          <cell r="A6" t="str">
            <v>TP63</v>
          </cell>
          <cell r="B6">
            <v>3.93</v>
          </cell>
          <cell r="C6">
            <v>1.7800000000000001E-19</v>
          </cell>
        </row>
        <row r="7">
          <cell r="A7" t="str">
            <v>MED1</v>
          </cell>
          <cell r="B7">
            <v>3.8479999999999999</v>
          </cell>
          <cell r="C7">
            <v>1.63E-5</v>
          </cell>
        </row>
        <row r="8">
          <cell r="A8" t="str">
            <v>FOXM1</v>
          </cell>
          <cell r="B8">
            <v>3.6339999999999999</v>
          </cell>
          <cell r="C8">
            <v>1.73E-9</v>
          </cell>
        </row>
        <row r="9">
          <cell r="A9" t="str">
            <v>ESRRA</v>
          </cell>
          <cell r="B9">
            <v>3.4860000000000002</v>
          </cell>
          <cell r="C9">
            <v>1.7999999999999999E-2</v>
          </cell>
        </row>
        <row r="10">
          <cell r="A10" t="str">
            <v>MYCN</v>
          </cell>
          <cell r="B10">
            <v>3.306</v>
          </cell>
          <cell r="C10">
            <v>7.6699999999999994E-5</v>
          </cell>
        </row>
        <row r="11">
          <cell r="A11" t="str">
            <v>PPARGC1A</v>
          </cell>
          <cell r="B11">
            <v>2.9830000000000001</v>
          </cell>
          <cell r="C11">
            <v>3.0799999999999998E-3</v>
          </cell>
        </row>
        <row r="12">
          <cell r="A12" t="str">
            <v>CCND1</v>
          </cell>
          <cell r="B12">
            <v>2.84</v>
          </cell>
          <cell r="C12">
            <v>3.3E-17</v>
          </cell>
        </row>
        <row r="13">
          <cell r="A13" t="str">
            <v>CCNE1</v>
          </cell>
          <cell r="B13">
            <v>2.8039999999999998</v>
          </cell>
          <cell r="C13">
            <v>3.0200000000000001E-3</v>
          </cell>
        </row>
        <row r="14">
          <cell r="A14" t="str">
            <v>PAX8</v>
          </cell>
          <cell r="B14">
            <v>2.77</v>
          </cell>
          <cell r="C14">
            <v>2.0199999999999999E-2</v>
          </cell>
        </row>
        <row r="15">
          <cell r="A15" t="str">
            <v>STAT1</v>
          </cell>
          <cell r="B15">
            <v>2.3439999999999999</v>
          </cell>
          <cell r="C15">
            <v>4.8500000000000001E-2</v>
          </cell>
        </row>
        <row r="16">
          <cell r="A16" t="str">
            <v>E2F2</v>
          </cell>
          <cell r="B16">
            <v>2.3050000000000002</v>
          </cell>
          <cell r="C16">
            <v>3.3899999999999999E-12</v>
          </cell>
        </row>
        <row r="17">
          <cell r="A17" t="str">
            <v>NCOA3</v>
          </cell>
          <cell r="B17">
            <v>2.2629999999999999</v>
          </cell>
          <cell r="C17">
            <v>1.3400000000000001E-6</v>
          </cell>
        </row>
        <row r="18">
          <cell r="A18" t="str">
            <v>LMX1A</v>
          </cell>
          <cell r="B18">
            <v>2.2189999999999999</v>
          </cell>
          <cell r="C18">
            <v>6.5300000000000002E-3</v>
          </cell>
        </row>
        <row r="19">
          <cell r="A19" t="str">
            <v>TFDP1</v>
          </cell>
          <cell r="B19">
            <v>2.2130000000000001</v>
          </cell>
          <cell r="C19">
            <v>7.7799999999999996E-3</v>
          </cell>
        </row>
        <row r="20">
          <cell r="A20" t="str">
            <v>MAML1</v>
          </cell>
          <cell r="B20">
            <v>2.1800000000000002</v>
          </cell>
          <cell r="C20">
            <v>1.72E-2</v>
          </cell>
        </row>
        <row r="21">
          <cell r="A21" t="str">
            <v>MAX</v>
          </cell>
          <cell r="B21">
            <v>2.157</v>
          </cell>
          <cell r="C21">
            <v>5.0899999999999997E-5</v>
          </cell>
        </row>
        <row r="22">
          <cell r="A22" t="str">
            <v>NFE2L1</v>
          </cell>
          <cell r="B22">
            <v>2.1549999999999998</v>
          </cell>
          <cell r="C22">
            <v>1.7000000000000001E-4</v>
          </cell>
        </row>
        <row r="23">
          <cell r="A23" t="str">
            <v>SOX2</v>
          </cell>
          <cell r="B23">
            <v>2.0840000000000001</v>
          </cell>
          <cell r="C23">
            <v>1.91E-3</v>
          </cell>
        </row>
        <row r="24">
          <cell r="A24" t="str">
            <v>CREB1</v>
          </cell>
          <cell r="B24">
            <v>2.0329999999999999</v>
          </cell>
          <cell r="C24">
            <v>3.7299999999999999E-6</v>
          </cell>
        </row>
        <row r="25">
          <cell r="A25" t="str">
            <v>HDAC2</v>
          </cell>
          <cell r="B25">
            <v>-2.089</v>
          </cell>
          <cell r="C25">
            <v>4.1599999999999996E-3</v>
          </cell>
        </row>
        <row r="26">
          <cell r="A26" t="str">
            <v>TRPS1</v>
          </cell>
          <cell r="B26">
            <v>-2.1440000000000001</v>
          </cell>
          <cell r="C26">
            <v>9.4900000000000002E-3</v>
          </cell>
        </row>
        <row r="27">
          <cell r="A27" t="str">
            <v>ID2</v>
          </cell>
          <cell r="B27">
            <v>-2.1850000000000001</v>
          </cell>
          <cell r="C27">
            <v>2.5999999999999999E-3</v>
          </cell>
        </row>
        <row r="28">
          <cell r="A28" t="str">
            <v>TAF4</v>
          </cell>
          <cell r="B28">
            <v>-2.2010000000000001</v>
          </cell>
          <cell r="C28">
            <v>1.2999999999999999E-2</v>
          </cell>
        </row>
        <row r="29">
          <cell r="A29" t="str">
            <v>IRF4</v>
          </cell>
          <cell r="B29">
            <v>-2.335</v>
          </cell>
          <cell r="C29">
            <v>2.18E-2</v>
          </cell>
        </row>
        <row r="30">
          <cell r="A30" t="str">
            <v>TP73</v>
          </cell>
          <cell r="B30">
            <v>-2.3929999999999998</v>
          </cell>
          <cell r="C30">
            <v>3.4699999999999999E-10</v>
          </cell>
        </row>
        <row r="31">
          <cell r="A31" t="str">
            <v>PDX1</v>
          </cell>
          <cell r="B31">
            <v>-2.5390000000000001</v>
          </cell>
          <cell r="C31">
            <v>9.8300000000000008E-6</v>
          </cell>
        </row>
        <row r="32">
          <cell r="A32" t="str">
            <v>TOB1</v>
          </cell>
          <cell r="B32">
            <v>-2.6110000000000002</v>
          </cell>
          <cell r="C32">
            <v>4.6899999999999997E-2</v>
          </cell>
        </row>
        <row r="33">
          <cell r="A33" t="str">
            <v>TCF3</v>
          </cell>
          <cell r="B33">
            <v>-2.613</v>
          </cell>
          <cell r="C33">
            <v>1.9000000000000001E-7</v>
          </cell>
        </row>
        <row r="34">
          <cell r="A34" t="str">
            <v>PHF12</v>
          </cell>
          <cell r="B34">
            <v>-2.6459999999999999</v>
          </cell>
          <cell r="C34">
            <v>4.2200000000000001E-2</v>
          </cell>
        </row>
        <row r="35">
          <cell r="A35" t="str">
            <v>PTTG1</v>
          </cell>
          <cell r="B35">
            <v>-2.7269999999999999</v>
          </cell>
          <cell r="C35">
            <v>2.7499999999999998E-3</v>
          </cell>
        </row>
        <row r="36">
          <cell r="A36" t="str">
            <v>MEF2D</v>
          </cell>
          <cell r="B36">
            <v>-2.7490000000000001</v>
          </cell>
          <cell r="C36">
            <v>1.2100000000000001E-6</v>
          </cell>
        </row>
        <row r="37">
          <cell r="A37" t="str">
            <v>E2F6</v>
          </cell>
          <cell r="B37">
            <v>-2.8530000000000002</v>
          </cell>
          <cell r="C37">
            <v>2.09E-9</v>
          </cell>
        </row>
        <row r="38">
          <cell r="A38" t="str">
            <v>FOXP3</v>
          </cell>
          <cell r="B38">
            <v>-3.2170000000000001</v>
          </cell>
          <cell r="C38">
            <v>1.47E-2</v>
          </cell>
        </row>
        <row r="39">
          <cell r="A39" t="str">
            <v>YY1</v>
          </cell>
          <cell r="B39">
            <v>-3.2269999999999999</v>
          </cell>
          <cell r="C39">
            <v>1.07E-8</v>
          </cell>
        </row>
        <row r="40">
          <cell r="A40" t="str">
            <v>RBL1</v>
          </cell>
          <cell r="B40">
            <v>-3.7130000000000001</v>
          </cell>
          <cell r="C40">
            <v>2.8500000000000002E-12</v>
          </cell>
        </row>
        <row r="41">
          <cell r="A41" t="str">
            <v>TP53</v>
          </cell>
          <cell r="B41">
            <v>-3.956</v>
          </cell>
          <cell r="C41">
            <v>7.8899999999999996E-35</v>
          </cell>
        </row>
        <row r="42">
          <cell r="A42" t="str">
            <v>SMAD7</v>
          </cell>
          <cell r="D42">
            <v>2.7639999999999998</v>
          </cell>
          <cell r="E42">
            <v>2.46E-2</v>
          </cell>
        </row>
        <row r="43">
          <cell r="A43" t="str">
            <v>SREBF2</v>
          </cell>
          <cell r="D43">
            <v>2.6070000000000002</v>
          </cell>
          <cell r="E43">
            <v>2.2799999999999999E-3</v>
          </cell>
        </row>
        <row r="44">
          <cell r="A44" t="str">
            <v>ZFP36</v>
          </cell>
          <cell r="D44">
            <v>2.2269999999999999</v>
          </cell>
          <cell r="E44">
            <v>1.8599999999999998E-2</v>
          </cell>
        </row>
        <row r="45">
          <cell r="A45" t="str">
            <v>DACH1</v>
          </cell>
          <cell r="D45">
            <v>2.2080000000000002</v>
          </cell>
          <cell r="E45">
            <v>2.4400000000000001E-7</v>
          </cell>
        </row>
        <row r="46">
          <cell r="A46" t="str">
            <v>RBPJ</v>
          </cell>
          <cell r="D46">
            <v>2.2080000000000002</v>
          </cell>
          <cell r="E46">
            <v>2.5499999999999998E-2</v>
          </cell>
        </row>
        <row r="47">
          <cell r="A47" t="str">
            <v>HDAC4</v>
          </cell>
          <cell r="D47">
            <v>2.19</v>
          </cell>
          <cell r="E47">
            <v>1.15E-3</v>
          </cell>
        </row>
        <row r="48">
          <cell r="A48" t="str">
            <v>EP300</v>
          </cell>
          <cell r="D48">
            <v>-2.0230000000000001</v>
          </cell>
          <cell r="E48">
            <v>1.31E-7</v>
          </cell>
        </row>
        <row r="49">
          <cell r="A49" t="str">
            <v>NFKBIA</v>
          </cell>
          <cell r="D49">
            <v>-2.1139999999999999</v>
          </cell>
          <cell r="E49">
            <v>3.3600000000000001E-3</v>
          </cell>
        </row>
        <row r="50">
          <cell r="A50" t="str">
            <v>ERG</v>
          </cell>
          <cell r="D50">
            <v>-2.121</v>
          </cell>
          <cell r="E50">
            <v>3.4199999999999999E-3</v>
          </cell>
        </row>
        <row r="51">
          <cell r="A51" t="str">
            <v>SRF</v>
          </cell>
          <cell r="D51">
            <v>-2.137</v>
          </cell>
          <cell r="E51">
            <v>1.8100000000000001E-4</v>
          </cell>
        </row>
        <row r="52">
          <cell r="A52" t="str">
            <v>STAT6</v>
          </cell>
          <cell r="D52">
            <v>-2.173</v>
          </cell>
          <cell r="E52">
            <v>1.0500000000000001E-2</v>
          </cell>
        </row>
        <row r="53">
          <cell r="A53" t="str">
            <v>CREBBP</v>
          </cell>
          <cell r="D53">
            <v>-2.1970000000000001</v>
          </cell>
          <cell r="E53">
            <v>1.8999999999999999E-10</v>
          </cell>
        </row>
        <row r="54">
          <cell r="A54" t="str">
            <v>USF1</v>
          </cell>
          <cell r="D54">
            <v>-2.2069999999999999</v>
          </cell>
          <cell r="E54">
            <v>1.09E-2</v>
          </cell>
        </row>
        <row r="55">
          <cell r="A55" t="str">
            <v>CEBPD</v>
          </cell>
          <cell r="D55">
            <v>-2.2109999999999999</v>
          </cell>
          <cell r="E55">
            <v>8.8000000000000005E-3</v>
          </cell>
        </row>
        <row r="56">
          <cell r="A56" t="str">
            <v>ECSIT</v>
          </cell>
          <cell r="D56">
            <v>-2.2189999999999999</v>
          </cell>
          <cell r="E56">
            <v>3.3599999999999998E-4</v>
          </cell>
        </row>
        <row r="57">
          <cell r="A57" t="str">
            <v>NFKB2</v>
          </cell>
          <cell r="D57">
            <v>-2.2330000000000001</v>
          </cell>
          <cell r="E57">
            <v>2.4499999999999999E-3</v>
          </cell>
        </row>
        <row r="58">
          <cell r="A58" t="str">
            <v>SMARCA2</v>
          </cell>
          <cell r="D58">
            <v>-2.2360000000000002</v>
          </cell>
          <cell r="E58">
            <v>2.1299999999999999E-2</v>
          </cell>
        </row>
        <row r="59">
          <cell r="A59" t="str">
            <v>GATA2</v>
          </cell>
          <cell r="D59">
            <v>-2.335</v>
          </cell>
          <cell r="E59">
            <v>3.7100000000000002E-3</v>
          </cell>
        </row>
        <row r="60">
          <cell r="A60" t="str">
            <v>GATA1</v>
          </cell>
          <cell r="D60">
            <v>-2.379</v>
          </cell>
          <cell r="E60">
            <v>4.0399999999999998E-2</v>
          </cell>
        </row>
        <row r="61">
          <cell r="A61" t="str">
            <v>NFKB1</v>
          </cell>
          <cell r="D61">
            <v>-2.41</v>
          </cell>
          <cell r="E61">
            <v>4.66E-4</v>
          </cell>
        </row>
        <row r="62">
          <cell r="A62" t="str">
            <v>CEBPA</v>
          </cell>
          <cell r="D62">
            <v>-2.4689999999999999</v>
          </cell>
          <cell r="E62">
            <v>2.8399999999999999E-6</v>
          </cell>
        </row>
        <row r="63">
          <cell r="A63" t="str">
            <v>FOXO3</v>
          </cell>
          <cell r="D63">
            <v>-2.4849999999999999</v>
          </cell>
          <cell r="E63">
            <v>1.5400000000000002E-5</v>
          </cell>
        </row>
        <row r="64">
          <cell r="A64" t="str">
            <v>STAT3</v>
          </cell>
          <cell r="D64">
            <v>-2.6669999999999998</v>
          </cell>
          <cell r="E64">
            <v>5.3400000000000002E-8</v>
          </cell>
        </row>
        <row r="65">
          <cell r="A65" t="str">
            <v>WT1</v>
          </cell>
          <cell r="D65">
            <v>-2.7719999999999998</v>
          </cell>
          <cell r="E65">
            <v>8.5400000000000007E-3</v>
          </cell>
        </row>
        <row r="66">
          <cell r="A66" t="str">
            <v>CEBPB</v>
          </cell>
          <cell r="D66">
            <v>-3.6269999999999998</v>
          </cell>
          <cell r="E66">
            <v>6.2300000000000003E-3</v>
          </cell>
        </row>
        <row r="67">
          <cell r="A67" t="str">
            <v>EHF</v>
          </cell>
          <cell r="F67">
            <v>2.2360000000000002</v>
          </cell>
          <cell r="G67">
            <v>9.8099999999999993E-3</v>
          </cell>
        </row>
        <row r="68">
          <cell r="A68" t="str">
            <v>CREBZF</v>
          </cell>
          <cell r="F68">
            <v>2.2040000000000002</v>
          </cell>
          <cell r="G68">
            <v>9.6399999999999998E-10</v>
          </cell>
        </row>
        <row r="69">
          <cell r="A69" t="str">
            <v>DDIT3</v>
          </cell>
          <cell r="F69">
            <v>-2.0009999999999999</v>
          </cell>
          <cell r="G69">
            <v>3.7899999999999999E-7</v>
          </cell>
        </row>
        <row r="70">
          <cell r="A70" t="str">
            <v>EPAS1</v>
          </cell>
          <cell r="F70">
            <v>-2.1549999999999998</v>
          </cell>
          <cell r="G70">
            <v>3.3000000000000002E-2</v>
          </cell>
        </row>
        <row r="71">
          <cell r="A71" t="str">
            <v>FOS</v>
          </cell>
          <cell r="F71">
            <v>-2.399</v>
          </cell>
          <cell r="G71">
            <v>2.7900000000000001E-2</v>
          </cell>
        </row>
        <row r="72">
          <cell r="A72" t="str">
            <v>SP1</v>
          </cell>
          <cell r="F72">
            <v>-2.4510000000000001</v>
          </cell>
          <cell r="G72">
            <v>6.5700000000000003E-3</v>
          </cell>
        </row>
        <row r="73">
          <cell r="A73" t="str">
            <v>NFE2L2</v>
          </cell>
          <cell r="F73">
            <v>-2.5710000000000002</v>
          </cell>
          <cell r="G73">
            <v>2.03E-6</v>
          </cell>
        </row>
        <row r="74">
          <cell r="A74" t="str">
            <v>GATA3</v>
          </cell>
          <cell r="F74">
            <v>-2.8</v>
          </cell>
          <cell r="G74">
            <v>7.6499999999999997E-3</v>
          </cell>
        </row>
        <row r="75">
          <cell r="A75" t="str">
            <v>ATF6</v>
          </cell>
          <cell r="F75">
            <v>-3.085</v>
          </cell>
          <cell r="G75">
            <v>7.5600000000000001E-13</v>
          </cell>
        </row>
        <row r="76">
          <cell r="A76" t="str">
            <v>VDR</v>
          </cell>
          <cell r="B76">
            <v>2.8879999999999999</v>
          </cell>
          <cell r="C76">
            <v>7.3499999999999996E-9</v>
          </cell>
          <cell r="D76">
            <v>-2.1440000000000001</v>
          </cell>
          <cell r="E76">
            <v>9.3900000000000008E-3</v>
          </cell>
        </row>
        <row r="77">
          <cell r="A77" t="str">
            <v>ATF2</v>
          </cell>
          <cell r="B77">
            <v>-2.0870000000000002</v>
          </cell>
          <cell r="C77">
            <v>1.3200000000000001E-5</v>
          </cell>
          <cell r="F77">
            <v>-2.222</v>
          </cell>
          <cell r="G77">
            <v>8.8900000000000003E-3</v>
          </cell>
        </row>
        <row r="78">
          <cell r="A78" t="str">
            <v>ELL2</v>
          </cell>
          <cell r="B78">
            <v>-3</v>
          </cell>
          <cell r="C78">
            <v>1.3200000000000001E-4</v>
          </cell>
          <cell r="F78">
            <v>-3.1619999999999999</v>
          </cell>
          <cell r="G78">
            <v>1.2200000000000001E-7</v>
          </cell>
        </row>
        <row r="79">
          <cell r="A79" t="str">
            <v>ATF4</v>
          </cell>
          <cell r="B79">
            <v>-3.81</v>
          </cell>
          <cell r="C79">
            <v>3.5699999999999999E-12</v>
          </cell>
          <cell r="F79">
            <v>-3.8660000000000001</v>
          </cell>
          <cell r="G79">
            <v>3.52E-15</v>
          </cell>
        </row>
        <row r="80">
          <cell r="A80" t="str">
            <v>XBP1</v>
          </cell>
          <cell r="B80">
            <v>-4.3710000000000004</v>
          </cell>
          <cell r="C80">
            <v>1.1799999999999999E-6</v>
          </cell>
          <cell r="F80">
            <v>-4.5369999999999999</v>
          </cell>
          <cell r="G80">
            <v>2.0599999999999999E-11</v>
          </cell>
        </row>
        <row r="81">
          <cell r="A81" t="str">
            <v>NUPR1</v>
          </cell>
          <cell r="B81">
            <v>-7.0570000000000004</v>
          </cell>
          <cell r="C81">
            <v>2.0299999999999999E-14</v>
          </cell>
          <cell r="F81">
            <v>-3.71</v>
          </cell>
          <cell r="G81">
            <v>7.0399999999999998E-4</v>
          </cell>
        </row>
        <row r="82">
          <cell r="A82" t="str">
            <v>HIF1A</v>
          </cell>
          <cell r="D82">
            <v>-2.383</v>
          </cell>
          <cell r="E82">
            <v>1.31E-5</v>
          </cell>
          <cell r="F82">
            <v>-2.0059999999999998</v>
          </cell>
          <cell r="G82">
            <v>3.0899999999999998E-4</v>
          </cell>
        </row>
        <row r="83">
          <cell r="A83" t="str">
            <v>SMAD3</v>
          </cell>
          <cell r="D83">
            <v>-2.4849999999999999</v>
          </cell>
          <cell r="E83">
            <v>2.1699999999999999E-5</v>
          </cell>
          <cell r="F83">
            <v>-2.7890000000000001</v>
          </cell>
          <cell r="G83">
            <v>1.5699999999999999E-2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2141-CCAA-7244-AF2A-DD5134CCBB5A}">
  <dimension ref="A1:I347"/>
  <sheetViews>
    <sheetView tabSelected="1" workbookViewId="0">
      <selection activeCell="E11" sqref="E11"/>
    </sheetView>
  </sheetViews>
  <sheetFormatPr baseColWidth="10" defaultRowHeight="16" x14ac:dyDescent="0.2"/>
  <cols>
    <col min="1" max="1" width="28.33203125" customWidth="1"/>
    <col min="2" max="2" width="20.1640625" customWidth="1"/>
    <col min="3" max="4" width="18" bestFit="1" customWidth="1"/>
    <col min="5" max="5" width="25.83203125" bestFit="1" customWidth="1"/>
    <col min="6" max="6" width="19.1640625" bestFit="1" customWidth="1"/>
    <col min="7" max="7" width="20.83203125" bestFit="1" customWidth="1"/>
    <col min="8" max="8" width="20.1640625" bestFit="1" customWidth="1"/>
    <col min="9" max="9" width="30.5" bestFit="1" customWidth="1"/>
  </cols>
  <sheetData>
    <row r="1" spans="1: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70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17" thickBot="1" x14ac:dyDescent="0.25">
      <c r="A3" s="3" t="s">
        <v>2</v>
      </c>
      <c r="B3" s="4" t="s">
        <v>3</v>
      </c>
      <c r="C3" s="4" t="s">
        <v>4</v>
      </c>
      <c r="D3" s="5" t="s">
        <v>5</v>
      </c>
      <c r="E3" s="3" t="s">
        <v>6</v>
      </c>
      <c r="F3" s="3" t="s">
        <v>7</v>
      </c>
      <c r="G3" s="3" t="s">
        <v>8</v>
      </c>
      <c r="H3" s="5" t="s">
        <v>9</v>
      </c>
      <c r="I3" s="3" t="s">
        <v>10</v>
      </c>
    </row>
    <row r="4" spans="1:9" x14ac:dyDescent="0.2">
      <c r="A4" s="6" t="s">
        <v>11</v>
      </c>
      <c r="B4" s="8">
        <v>2.2000000000000002</v>
      </c>
      <c r="C4" s="8"/>
      <c r="D4" s="7"/>
      <c r="E4" s="6"/>
      <c r="F4" s="19"/>
      <c r="G4" s="19"/>
      <c r="H4" s="20"/>
      <c r="I4" s="19" t="str">
        <f>IF(A4&lt;&gt;E4,"",
IF(OR(AND(B4&lt;&gt;"",F4&lt;&gt;"",SIGN(B4)=SIGN(F4)),
      AND(C4&lt;&gt;"",G4&lt;&gt;"",SIGN(C4)=SIGN(G4)),
      AND(D4&lt;&gt;"",H4&lt;&gt;"",SIGN(D4)=SIGN(H4))),
   "Concordant same time point",
IF(OR(AND(B4&lt;&gt;"",F4&lt;&gt;"",SIGN(B4)&lt;&gt;SIGN(F4)),
      AND(C4&lt;&gt;"",G4&lt;&gt;"",SIGN(C4)&lt;&gt;SIGN(G4)),
      AND(D4&lt;&gt;"",H4&lt;&gt;"",SIGN(D4)&lt;&gt;SIGN(H4))),
   "Discordant same time point",
IF(OR(COUNT(B4:D4)&gt;0,COUNT(F4:H4)&gt;0),
   "Not dysregulated at same time point",
   ""))))</f>
        <v/>
      </c>
    </row>
    <row r="5" spans="1:9" x14ac:dyDescent="0.2">
      <c r="A5" s="9" t="s">
        <v>12</v>
      </c>
      <c r="B5" s="12">
        <v>2.0339999999999998</v>
      </c>
      <c r="C5" s="12"/>
      <c r="D5" s="13"/>
      <c r="E5" s="9"/>
      <c r="F5" s="10"/>
      <c r="G5" s="10"/>
      <c r="H5" s="11"/>
      <c r="I5" s="10" t="str">
        <f t="shared" ref="I5:I68" si="0">IF(A5&lt;&gt;E5,"",
IF(OR(AND(B5&lt;&gt;"",F5&lt;&gt;"",SIGN(B5)=SIGN(F5)),
      AND(C5&lt;&gt;"",G5&lt;&gt;"",SIGN(C5)=SIGN(G5)),
      AND(D5&lt;&gt;"",H5&lt;&gt;"",SIGN(D5)=SIGN(H5))),
   "Concordant same time point",
IF(OR(AND(B5&lt;&gt;"",F5&lt;&gt;"",SIGN(B5)&lt;&gt;SIGN(F5)),
      AND(C5&lt;&gt;"",G5&lt;&gt;"",SIGN(C5)&lt;&gt;SIGN(G5)),
      AND(D5&lt;&gt;"",H5&lt;&gt;"",SIGN(D5)&lt;&gt;SIGN(H5))),
   "Discordant same time point",
IF(OR(COUNT(B5:D5)&gt;0,COUNT(F5:H5)&gt;0),
   "Not dysregulated at same time point",
   ""))))</f>
        <v/>
      </c>
    </row>
    <row r="6" spans="1:9" x14ac:dyDescent="0.2">
      <c r="A6" s="9" t="s">
        <v>13</v>
      </c>
      <c r="B6" s="12">
        <v>2</v>
      </c>
      <c r="C6" s="12"/>
      <c r="D6" s="13"/>
      <c r="E6" s="9"/>
      <c r="F6" s="10"/>
      <c r="G6" s="10"/>
      <c r="H6" s="11"/>
      <c r="I6" s="10" t="str">
        <f t="shared" si="0"/>
        <v/>
      </c>
    </row>
    <row r="7" spans="1:9" x14ac:dyDescent="0.2">
      <c r="A7" s="9" t="s">
        <v>14</v>
      </c>
      <c r="B7" s="12">
        <v>2</v>
      </c>
      <c r="C7" s="12"/>
      <c r="D7" s="13"/>
      <c r="E7" s="9"/>
      <c r="F7" s="10"/>
      <c r="G7" s="10"/>
      <c r="H7" s="11"/>
      <c r="I7" s="10" t="str">
        <f t="shared" si="0"/>
        <v/>
      </c>
    </row>
    <row r="8" spans="1:9" x14ac:dyDescent="0.2">
      <c r="A8" s="9" t="s">
        <v>15</v>
      </c>
      <c r="B8" s="12">
        <v>-1.339</v>
      </c>
      <c r="C8" s="12"/>
      <c r="D8" s="13"/>
      <c r="E8" s="9"/>
      <c r="F8" s="10"/>
      <c r="G8" s="10"/>
      <c r="H8" s="11"/>
      <c r="I8" s="10" t="str">
        <f t="shared" si="0"/>
        <v/>
      </c>
    </row>
    <row r="9" spans="1:9" x14ac:dyDescent="0.2">
      <c r="A9" s="9" t="s">
        <v>16</v>
      </c>
      <c r="B9" s="12">
        <v>-1.387</v>
      </c>
      <c r="C9" s="12"/>
      <c r="D9" s="13"/>
      <c r="E9" s="9"/>
      <c r="F9" s="10"/>
      <c r="G9" s="10"/>
      <c r="H9" s="11"/>
      <c r="I9" s="10" t="str">
        <f t="shared" si="0"/>
        <v/>
      </c>
    </row>
    <row r="10" spans="1:9" x14ac:dyDescent="0.2">
      <c r="A10" s="9" t="s">
        <v>17</v>
      </c>
      <c r="B10" s="12">
        <v>-1.3939999999999999</v>
      </c>
      <c r="C10" s="12"/>
      <c r="D10" s="13"/>
      <c r="E10" s="9"/>
      <c r="F10" s="10"/>
      <c r="G10" s="10"/>
      <c r="H10" s="11"/>
      <c r="I10" s="10" t="str">
        <f t="shared" si="0"/>
        <v/>
      </c>
    </row>
    <row r="11" spans="1:9" x14ac:dyDescent="0.2">
      <c r="A11" s="9" t="s">
        <v>18</v>
      </c>
      <c r="B11" s="12">
        <v>-1.4079999999999999</v>
      </c>
      <c r="C11" s="12"/>
      <c r="D11" s="13"/>
      <c r="E11" s="9"/>
      <c r="F11" s="10"/>
      <c r="G11" s="10"/>
      <c r="H11" s="11"/>
      <c r="I11" s="10" t="str">
        <f t="shared" si="0"/>
        <v/>
      </c>
    </row>
    <row r="12" spans="1:9" x14ac:dyDescent="0.2">
      <c r="A12" s="9" t="s">
        <v>19</v>
      </c>
      <c r="B12" s="12">
        <v>-2</v>
      </c>
      <c r="C12" s="12"/>
      <c r="D12" s="13"/>
      <c r="E12" s="9"/>
      <c r="F12" s="10"/>
      <c r="G12" s="10"/>
      <c r="H12" s="11"/>
      <c r="I12" s="10" t="str">
        <f t="shared" si="0"/>
        <v/>
      </c>
    </row>
    <row r="13" spans="1:9" x14ac:dyDescent="0.2">
      <c r="A13" s="9" t="s">
        <v>20</v>
      </c>
      <c r="B13" s="12">
        <v>-2.2360000000000002</v>
      </c>
      <c r="C13" s="12"/>
      <c r="D13" s="13"/>
      <c r="E13" s="9" t="str">
        <f>VLOOKUP(A13,'[1]mRNA UR'!A:G,1,FALSE)</f>
        <v>PHF12</v>
      </c>
      <c r="F13" s="10">
        <f>VLOOKUP(E13,'[1]mRNA UR'!A:G,2,FALSE)</f>
        <v>-2.6459999999999999</v>
      </c>
      <c r="G13" s="10"/>
      <c r="H13" s="11"/>
      <c r="I13" s="10" t="str">
        <f t="shared" si="0"/>
        <v>Concordant same time point</v>
      </c>
    </row>
    <row r="14" spans="1:9" x14ac:dyDescent="0.2">
      <c r="A14" s="9" t="s">
        <v>21</v>
      </c>
      <c r="B14" s="12">
        <v>-2.9849999999999999</v>
      </c>
      <c r="C14" s="12"/>
      <c r="D14" s="13"/>
      <c r="E14" s="9"/>
      <c r="F14" s="10"/>
      <c r="G14" s="10"/>
      <c r="H14" s="11"/>
      <c r="I14" s="10" t="str">
        <f t="shared" si="0"/>
        <v/>
      </c>
    </row>
    <row r="15" spans="1:9" x14ac:dyDescent="0.2">
      <c r="A15" s="9" t="s">
        <v>22</v>
      </c>
      <c r="B15" s="12"/>
      <c r="C15" s="12">
        <v>4.6760000000000002</v>
      </c>
      <c r="D15" s="13"/>
      <c r="E15" s="9"/>
      <c r="F15" s="10"/>
      <c r="G15" s="10"/>
      <c r="H15" s="11"/>
      <c r="I15" s="10" t="str">
        <f t="shared" si="0"/>
        <v/>
      </c>
    </row>
    <row r="16" spans="1:9" x14ac:dyDescent="0.2">
      <c r="A16" s="9" t="s">
        <v>23</v>
      </c>
      <c r="B16" s="12"/>
      <c r="C16" s="12">
        <v>3.53</v>
      </c>
      <c r="D16" s="13"/>
      <c r="E16" s="9" t="str">
        <f>VLOOKUP(A16,'[1]mRNA UR'!A:G,1,FALSE)</f>
        <v>ATF4</v>
      </c>
      <c r="F16" s="10">
        <f>VLOOKUP(E16,'[1]mRNA UR'!A:G,2,FALSE)</f>
        <v>-3.81</v>
      </c>
      <c r="G16" s="10"/>
      <c r="H16" s="11">
        <f>VLOOKUP(E16,'[1]mRNA UR'!A:F,6,FALSE)</f>
        <v>-3.8660000000000001</v>
      </c>
      <c r="I16" s="10" t="str">
        <f t="shared" si="0"/>
        <v>Not dysregulated at same time point</v>
      </c>
    </row>
    <row r="17" spans="1:9" x14ac:dyDescent="0.2">
      <c r="A17" s="9" t="s">
        <v>24</v>
      </c>
      <c r="B17" s="12"/>
      <c r="C17" s="12">
        <v>3.5190000000000001</v>
      </c>
      <c r="D17" s="13"/>
      <c r="E17" s="9" t="str">
        <f>VLOOKUP(A17,'[1]mRNA UR'!A:G,1,FALSE)</f>
        <v>SRF</v>
      </c>
      <c r="F17" s="10"/>
      <c r="G17" s="10">
        <f>VLOOKUP(E17,'[1]mRNA UR'!A:G,4,FALSE)</f>
        <v>-2.137</v>
      </c>
      <c r="H17" s="11"/>
      <c r="I17" s="10" t="str">
        <f t="shared" si="0"/>
        <v>Discordant same time point</v>
      </c>
    </row>
    <row r="18" spans="1:9" x14ac:dyDescent="0.2">
      <c r="A18" s="9" t="s">
        <v>25</v>
      </c>
      <c r="B18" s="12"/>
      <c r="C18" s="12">
        <v>3.4159999999999999</v>
      </c>
      <c r="D18" s="13"/>
      <c r="E18" s="9" t="str">
        <f>VLOOKUP(A18,'[1]mRNA UR'!A:G,1,FALSE)</f>
        <v>RBL1</v>
      </c>
      <c r="F18" s="10">
        <f>VLOOKUP(E18,'[1]mRNA UR'!A:G,2,FALSE)</f>
        <v>-3.7130000000000001</v>
      </c>
      <c r="G18" s="10"/>
      <c r="H18" s="11"/>
      <c r="I18" s="10" t="str">
        <f t="shared" si="0"/>
        <v>Not dysregulated at same time point</v>
      </c>
    </row>
    <row r="19" spans="1:9" x14ac:dyDescent="0.2">
      <c r="A19" s="9" t="s">
        <v>26</v>
      </c>
      <c r="B19" s="12"/>
      <c r="C19" s="12">
        <v>3.3730000000000002</v>
      </c>
      <c r="D19" s="13"/>
      <c r="E19" s="9"/>
      <c r="F19" s="10"/>
      <c r="G19" s="10"/>
      <c r="H19" s="11"/>
      <c r="I19" s="10" t="str">
        <f t="shared" si="0"/>
        <v/>
      </c>
    </row>
    <row r="20" spans="1:9" x14ac:dyDescent="0.2">
      <c r="A20" s="9" t="s">
        <v>27</v>
      </c>
      <c r="B20" s="12"/>
      <c r="C20" s="12">
        <v>3.3239999999999998</v>
      </c>
      <c r="D20" s="13"/>
      <c r="E20" s="9"/>
      <c r="F20" s="10"/>
      <c r="G20" s="10"/>
      <c r="H20" s="11"/>
      <c r="I20" s="10" t="str">
        <f t="shared" si="0"/>
        <v/>
      </c>
    </row>
    <row r="21" spans="1:9" x14ac:dyDescent="0.2">
      <c r="A21" s="9" t="s">
        <v>28</v>
      </c>
      <c r="B21" s="12"/>
      <c r="C21" s="12">
        <v>2.891</v>
      </c>
      <c r="D21" s="13"/>
      <c r="E21" s="9"/>
      <c r="F21" s="10"/>
      <c r="G21" s="10"/>
      <c r="H21" s="11"/>
      <c r="I21" s="10" t="str">
        <f t="shared" si="0"/>
        <v/>
      </c>
    </row>
    <row r="22" spans="1:9" x14ac:dyDescent="0.2">
      <c r="A22" s="9" t="s">
        <v>29</v>
      </c>
      <c r="B22" s="12"/>
      <c r="C22" s="12">
        <v>2.8279999999999998</v>
      </c>
      <c r="D22" s="13"/>
      <c r="E22" s="9" t="str">
        <f>VLOOKUP(A22,'[1]mRNA UR'!A:G,1,FALSE)</f>
        <v>E2F6</v>
      </c>
      <c r="F22" s="10">
        <f>VLOOKUP(E22,'[1]mRNA UR'!A:G,2,FALSE)</f>
        <v>-2.8530000000000002</v>
      </c>
      <c r="G22" s="10"/>
      <c r="H22" s="11"/>
      <c r="I22" s="10" t="str">
        <f t="shared" si="0"/>
        <v>Not dysregulated at same time point</v>
      </c>
    </row>
    <row r="23" spans="1:9" x14ac:dyDescent="0.2">
      <c r="A23" s="9" t="s">
        <v>30</v>
      </c>
      <c r="B23" s="12"/>
      <c r="C23" s="12">
        <v>2.7839999999999998</v>
      </c>
      <c r="D23" s="13"/>
      <c r="E23" s="9"/>
      <c r="F23" s="10"/>
      <c r="G23" s="10"/>
      <c r="H23" s="11"/>
      <c r="I23" s="10" t="str">
        <f t="shared" si="0"/>
        <v/>
      </c>
    </row>
    <row r="24" spans="1:9" x14ac:dyDescent="0.2">
      <c r="A24" s="9" t="s">
        <v>31</v>
      </c>
      <c r="B24" s="12"/>
      <c r="C24" s="12">
        <v>2.714</v>
      </c>
      <c r="D24" s="13"/>
      <c r="E24" s="9"/>
      <c r="F24" s="10"/>
      <c r="G24" s="10"/>
      <c r="H24" s="11"/>
      <c r="I24" s="10" t="str">
        <f t="shared" si="0"/>
        <v/>
      </c>
    </row>
    <row r="25" spans="1:9" x14ac:dyDescent="0.2">
      <c r="A25" s="9" t="s">
        <v>32</v>
      </c>
      <c r="B25" s="12"/>
      <c r="C25" s="12">
        <v>2.6760000000000002</v>
      </c>
      <c r="D25" s="13"/>
      <c r="E25" s="9"/>
      <c r="F25" s="10"/>
      <c r="G25" s="10"/>
      <c r="H25" s="11"/>
      <c r="I25" s="10" t="str">
        <f t="shared" si="0"/>
        <v/>
      </c>
    </row>
    <row r="26" spans="1:9" x14ac:dyDescent="0.2">
      <c r="A26" s="9" t="s">
        <v>33</v>
      </c>
      <c r="B26" s="12"/>
      <c r="C26" s="12">
        <v>2.5990000000000002</v>
      </c>
      <c r="D26" s="13"/>
      <c r="E26" s="9"/>
      <c r="F26" s="10"/>
      <c r="G26" s="10"/>
      <c r="H26" s="11"/>
      <c r="I26" s="10" t="str">
        <f t="shared" si="0"/>
        <v/>
      </c>
    </row>
    <row r="27" spans="1:9" x14ac:dyDescent="0.2">
      <c r="A27" s="9" t="s">
        <v>34</v>
      </c>
      <c r="B27" s="12"/>
      <c r="C27" s="12">
        <v>2.585</v>
      </c>
      <c r="D27" s="13"/>
      <c r="E27" s="9"/>
      <c r="F27" s="10"/>
      <c r="G27" s="10"/>
      <c r="H27" s="11"/>
      <c r="I27" s="10" t="str">
        <f t="shared" si="0"/>
        <v/>
      </c>
    </row>
    <row r="28" spans="1:9" x14ac:dyDescent="0.2">
      <c r="A28" s="9" t="s">
        <v>35</v>
      </c>
      <c r="B28" s="12"/>
      <c r="C28" s="12">
        <v>2.5830000000000002</v>
      </c>
      <c r="D28" s="13"/>
      <c r="E28" s="9"/>
      <c r="F28" s="10"/>
      <c r="G28" s="10"/>
      <c r="H28" s="11"/>
      <c r="I28" s="10" t="str">
        <f t="shared" si="0"/>
        <v/>
      </c>
    </row>
    <row r="29" spans="1:9" x14ac:dyDescent="0.2">
      <c r="A29" s="9" t="s">
        <v>36</v>
      </c>
      <c r="B29" s="12"/>
      <c r="C29" s="12">
        <v>2.5299999999999998</v>
      </c>
      <c r="D29" s="13"/>
      <c r="E29" s="9"/>
      <c r="F29" s="10"/>
      <c r="G29" s="10"/>
      <c r="H29" s="11"/>
      <c r="I29" s="10" t="str">
        <f t="shared" si="0"/>
        <v/>
      </c>
    </row>
    <row r="30" spans="1:9" x14ac:dyDescent="0.2">
      <c r="A30" s="9" t="s">
        <v>37</v>
      </c>
      <c r="B30" s="12"/>
      <c r="C30" s="12">
        <v>2.496</v>
      </c>
      <c r="D30" s="13"/>
      <c r="E30" s="9"/>
      <c r="F30" s="10"/>
      <c r="G30" s="10"/>
      <c r="H30" s="11"/>
      <c r="I30" s="10" t="str">
        <f t="shared" si="0"/>
        <v/>
      </c>
    </row>
    <row r="31" spans="1:9" x14ac:dyDescent="0.2">
      <c r="A31" s="9" t="s">
        <v>38</v>
      </c>
      <c r="B31" s="12"/>
      <c r="C31" s="12">
        <v>2.4830000000000001</v>
      </c>
      <c r="D31" s="13"/>
      <c r="E31" s="9"/>
      <c r="F31" s="10"/>
      <c r="G31" s="10"/>
      <c r="H31" s="11"/>
      <c r="I31" s="10" t="str">
        <f t="shared" si="0"/>
        <v/>
      </c>
    </row>
    <row r="32" spans="1:9" x14ac:dyDescent="0.2">
      <c r="A32" s="9" t="s">
        <v>39</v>
      </c>
      <c r="B32" s="12"/>
      <c r="C32" s="12">
        <v>2.4489999999999998</v>
      </c>
      <c r="D32" s="13"/>
      <c r="E32" s="9"/>
      <c r="F32" s="10"/>
      <c r="G32" s="10"/>
      <c r="H32" s="11"/>
      <c r="I32" s="10" t="str">
        <f t="shared" si="0"/>
        <v/>
      </c>
    </row>
    <row r="33" spans="1:9" x14ac:dyDescent="0.2">
      <c r="A33" s="9" t="s">
        <v>40</v>
      </c>
      <c r="B33" s="12"/>
      <c r="C33" s="12">
        <v>2.4489999999999998</v>
      </c>
      <c r="D33" s="13"/>
      <c r="E33" s="9"/>
      <c r="F33" s="10"/>
      <c r="G33" s="10"/>
      <c r="H33" s="11"/>
      <c r="I33" s="10" t="str">
        <f t="shared" si="0"/>
        <v/>
      </c>
    </row>
    <row r="34" spans="1:9" x14ac:dyDescent="0.2">
      <c r="A34" s="9" t="s">
        <v>41</v>
      </c>
      <c r="B34" s="12"/>
      <c r="C34" s="12">
        <v>2.4489999999999998</v>
      </c>
      <c r="D34" s="13"/>
      <c r="E34" s="9" t="str">
        <f>VLOOKUP(A34,'[1]mRNA UR'!A:G,1,FALSE)</f>
        <v>TRPS1</v>
      </c>
      <c r="F34" s="10">
        <f>VLOOKUP(E34,'[1]mRNA UR'!A:G,2,FALSE)</f>
        <v>-2.1440000000000001</v>
      </c>
      <c r="G34" s="10"/>
      <c r="H34" s="11"/>
      <c r="I34" s="10" t="str">
        <f t="shared" si="0"/>
        <v>Not dysregulated at same time point</v>
      </c>
    </row>
    <row r="35" spans="1:9" x14ac:dyDescent="0.2">
      <c r="A35" s="9" t="s">
        <v>42</v>
      </c>
      <c r="B35" s="12"/>
      <c r="C35" s="12">
        <v>2.4249999999999998</v>
      </c>
      <c r="D35" s="13"/>
      <c r="E35" s="9" t="str">
        <f>VLOOKUP(A35,'[1]mRNA UR'!A:G,1,FALSE)</f>
        <v>TCF3</v>
      </c>
      <c r="F35" s="10">
        <f>VLOOKUP(E35,'[1]mRNA UR'!A:G,2,FALSE)</f>
        <v>-2.613</v>
      </c>
      <c r="G35" s="10"/>
      <c r="H35" s="11"/>
      <c r="I35" s="10" t="str">
        <f t="shared" si="0"/>
        <v>Not dysregulated at same time point</v>
      </c>
    </row>
    <row r="36" spans="1:9" x14ac:dyDescent="0.2">
      <c r="A36" s="9" t="s">
        <v>43</v>
      </c>
      <c r="B36" s="12"/>
      <c r="C36" s="12">
        <v>2.4249999999999998</v>
      </c>
      <c r="D36" s="13"/>
      <c r="E36" s="9"/>
      <c r="F36" s="10"/>
      <c r="G36" s="10"/>
      <c r="H36" s="11"/>
      <c r="I36" s="10" t="str">
        <f t="shared" si="0"/>
        <v/>
      </c>
    </row>
    <row r="37" spans="1:9" x14ac:dyDescent="0.2">
      <c r="A37" s="9" t="s">
        <v>44</v>
      </c>
      <c r="B37" s="12"/>
      <c r="C37" s="12">
        <v>2.3380000000000001</v>
      </c>
      <c r="D37" s="13"/>
      <c r="E37" s="9"/>
      <c r="F37" s="10"/>
      <c r="G37" s="10"/>
      <c r="H37" s="11"/>
      <c r="I37" s="10" t="str">
        <f t="shared" si="0"/>
        <v/>
      </c>
    </row>
    <row r="38" spans="1:9" x14ac:dyDescent="0.2">
      <c r="A38" s="9" t="s">
        <v>45</v>
      </c>
      <c r="B38" s="12"/>
      <c r="C38" s="12">
        <v>2.3330000000000002</v>
      </c>
      <c r="D38" s="13"/>
      <c r="E38" s="9"/>
      <c r="F38" s="10"/>
      <c r="G38" s="10"/>
      <c r="H38" s="11"/>
      <c r="I38" s="10" t="str">
        <f t="shared" si="0"/>
        <v/>
      </c>
    </row>
    <row r="39" spans="1:9" x14ac:dyDescent="0.2">
      <c r="A39" s="9" t="s">
        <v>46</v>
      </c>
      <c r="B39" s="12"/>
      <c r="C39" s="12">
        <v>2.2959999999999998</v>
      </c>
      <c r="D39" s="13"/>
      <c r="E39" s="9" t="str">
        <f>VLOOKUP(A39,'[1]mRNA UR'!A:G,1,FALSE)</f>
        <v>XBP1</v>
      </c>
      <c r="F39" s="10">
        <f>VLOOKUP(E39,'[1]mRNA UR'!A:G,2,FALSE)</f>
        <v>-4.3710000000000004</v>
      </c>
      <c r="G39" s="10"/>
      <c r="H39" s="11">
        <f>VLOOKUP(E39,'[1]mRNA UR'!A:F,6,FALSE)</f>
        <v>-4.5369999999999999</v>
      </c>
      <c r="I39" s="10" t="str">
        <f t="shared" si="0"/>
        <v>Not dysregulated at same time point</v>
      </c>
    </row>
    <row r="40" spans="1:9" x14ac:dyDescent="0.2">
      <c r="A40" s="9" t="s">
        <v>47</v>
      </c>
      <c r="B40" s="12"/>
      <c r="C40" s="12">
        <v>2.254</v>
      </c>
      <c r="D40" s="13"/>
      <c r="E40" s="9"/>
      <c r="F40" s="10"/>
      <c r="G40" s="10"/>
      <c r="H40" s="11"/>
      <c r="I40" s="10" t="str">
        <f t="shared" si="0"/>
        <v/>
      </c>
    </row>
    <row r="41" spans="1:9" x14ac:dyDescent="0.2">
      <c r="A41" s="9" t="s">
        <v>48</v>
      </c>
      <c r="B41" s="12"/>
      <c r="C41" s="12">
        <v>2.2360000000000002</v>
      </c>
      <c r="D41" s="13"/>
      <c r="E41" s="9"/>
      <c r="F41" s="10"/>
      <c r="G41" s="10"/>
      <c r="H41" s="11"/>
      <c r="I41" s="10" t="str">
        <f t="shared" si="0"/>
        <v/>
      </c>
    </row>
    <row r="42" spans="1:9" x14ac:dyDescent="0.2">
      <c r="A42" s="9" t="s">
        <v>49</v>
      </c>
      <c r="B42" s="12"/>
      <c r="C42" s="12">
        <v>2.2360000000000002</v>
      </c>
      <c r="D42" s="13"/>
      <c r="E42" s="9"/>
      <c r="F42" s="10"/>
      <c r="G42" s="10"/>
      <c r="H42" s="11"/>
      <c r="I42" s="10" t="str">
        <f t="shared" si="0"/>
        <v/>
      </c>
    </row>
    <row r="43" spans="1:9" x14ac:dyDescent="0.2">
      <c r="A43" s="9" t="s">
        <v>50</v>
      </c>
      <c r="B43" s="12"/>
      <c r="C43" s="12">
        <v>2.2360000000000002</v>
      </c>
      <c r="D43" s="13"/>
      <c r="E43" s="9"/>
      <c r="F43" s="10"/>
      <c r="G43" s="10"/>
      <c r="H43" s="11"/>
      <c r="I43" s="10" t="str">
        <f t="shared" si="0"/>
        <v/>
      </c>
    </row>
    <row r="44" spans="1:9" x14ac:dyDescent="0.2">
      <c r="A44" s="9" t="s">
        <v>51</v>
      </c>
      <c r="B44" s="12"/>
      <c r="C44" s="12">
        <v>2.2360000000000002</v>
      </c>
      <c r="D44" s="13"/>
      <c r="E44" s="9"/>
      <c r="F44" s="10"/>
      <c r="G44" s="10"/>
      <c r="H44" s="11"/>
      <c r="I44" s="10" t="str">
        <f t="shared" si="0"/>
        <v/>
      </c>
    </row>
    <row r="45" spans="1:9" x14ac:dyDescent="0.2">
      <c r="A45" s="9" t="s">
        <v>52</v>
      </c>
      <c r="B45" s="12"/>
      <c r="C45" s="12">
        <v>2.226</v>
      </c>
      <c r="D45" s="13"/>
      <c r="E45" s="9"/>
      <c r="F45" s="10"/>
      <c r="G45" s="10"/>
      <c r="H45" s="11"/>
      <c r="I45" s="10" t="str">
        <f t="shared" si="0"/>
        <v/>
      </c>
    </row>
    <row r="46" spans="1:9" x14ac:dyDescent="0.2">
      <c r="A46" s="9" t="s">
        <v>53</v>
      </c>
      <c r="B46" s="12"/>
      <c r="C46" s="12">
        <v>2.2240000000000002</v>
      </c>
      <c r="D46" s="13"/>
      <c r="E46" s="9"/>
      <c r="F46" s="10"/>
      <c r="G46" s="10"/>
      <c r="H46" s="11"/>
      <c r="I46" s="10" t="str">
        <f t="shared" si="0"/>
        <v/>
      </c>
    </row>
    <row r="47" spans="1:9" x14ac:dyDescent="0.2">
      <c r="A47" s="9" t="s">
        <v>54</v>
      </c>
      <c r="B47" s="12"/>
      <c r="C47" s="12">
        <v>2.2189999999999999</v>
      </c>
      <c r="D47" s="13"/>
      <c r="E47" s="9"/>
      <c r="F47" s="10"/>
      <c r="G47" s="10"/>
      <c r="H47" s="11"/>
      <c r="I47" s="10" t="str">
        <f t="shared" si="0"/>
        <v/>
      </c>
    </row>
    <row r="48" spans="1:9" x14ac:dyDescent="0.2">
      <c r="A48" s="9" t="s">
        <v>55</v>
      </c>
      <c r="B48" s="12"/>
      <c r="C48" s="12">
        <v>2.2000000000000002</v>
      </c>
      <c r="D48" s="13"/>
      <c r="E48" s="9"/>
      <c r="F48" s="10"/>
      <c r="G48" s="10"/>
      <c r="H48" s="11"/>
      <c r="I48" s="10" t="str">
        <f t="shared" si="0"/>
        <v/>
      </c>
    </row>
    <row r="49" spans="1:9" x14ac:dyDescent="0.2">
      <c r="A49" s="9" t="s">
        <v>56</v>
      </c>
      <c r="B49" s="12"/>
      <c r="C49" s="12">
        <v>2.1779999999999999</v>
      </c>
      <c r="D49" s="13"/>
      <c r="E49" s="9"/>
      <c r="F49" s="10"/>
      <c r="G49" s="10"/>
      <c r="H49" s="11"/>
      <c r="I49" s="10" t="str">
        <f t="shared" si="0"/>
        <v/>
      </c>
    </row>
    <row r="50" spans="1:9" x14ac:dyDescent="0.2">
      <c r="A50" s="9" t="s">
        <v>57</v>
      </c>
      <c r="B50" s="12"/>
      <c r="C50" s="12">
        <v>2.1749999999999998</v>
      </c>
      <c r="D50" s="13"/>
      <c r="E50" s="9"/>
      <c r="F50" s="10"/>
      <c r="G50" s="10"/>
      <c r="H50" s="11"/>
      <c r="I50" s="10" t="str">
        <f t="shared" si="0"/>
        <v/>
      </c>
    </row>
    <row r="51" spans="1:9" x14ac:dyDescent="0.2">
      <c r="A51" s="9" t="s">
        <v>58</v>
      </c>
      <c r="B51" s="12"/>
      <c r="C51" s="12">
        <v>2.17</v>
      </c>
      <c r="D51" s="13"/>
      <c r="E51" s="9"/>
      <c r="F51" s="10"/>
      <c r="G51" s="10"/>
      <c r="H51" s="11"/>
      <c r="I51" s="10" t="str">
        <f t="shared" si="0"/>
        <v/>
      </c>
    </row>
    <row r="52" spans="1:9" x14ac:dyDescent="0.2">
      <c r="A52" s="9" t="s">
        <v>59</v>
      </c>
      <c r="B52" s="12"/>
      <c r="C52" s="12">
        <v>2.1640000000000001</v>
      </c>
      <c r="D52" s="13"/>
      <c r="E52" s="9"/>
      <c r="F52" s="10"/>
      <c r="G52" s="10"/>
      <c r="H52" s="11"/>
      <c r="I52" s="10" t="str">
        <f t="shared" si="0"/>
        <v/>
      </c>
    </row>
    <row r="53" spans="1:9" x14ac:dyDescent="0.2">
      <c r="A53" s="9" t="s">
        <v>60</v>
      </c>
      <c r="B53" s="12"/>
      <c r="C53" s="12">
        <v>2.1549999999999998</v>
      </c>
      <c r="D53" s="13"/>
      <c r="E53" s="9"/>
      <c r="F53" s="10"/>
      <c r="G53" s="10"/>
      <c r="H53" s="11"/>
      <c r="I53" s="10" t="str">
        <f t="shared" si="0"/>
        <v/>
      </c>
    </row>
    <row r="54" spans="1:9" x14ac:dyDescent="0.2">
      <c r="A54" s="9" t="s">
        <v>61</v>
      </c>
      <c r="B54" s="12"/>
      <c r="C54" s="12">
        <v>2.121</v>
      </c>
      <c r="D54" s="13"/>
      <c r="E54" s="9"/>
      <c r="F54" s="10"/>
      <c r="G54" s="10"/>
      <c r="H54" s="11"/>
      <c r="I54" s="10" t="str">
        <f t="shared" si="0"/>
        <v/>
      </c>
    </row>
    <row r="55" spans="1:9" x14ac:dyDescent="0.2">
      <c r="A55" s="9" t="s">
        <v>62</v>
      </c>
      <c r="B55" s="12"/>
      <c r="C55" s="12">
        <v>2.0880000000000001</v>
      </c>
      <c r="D55" s="13"/>
      <c r="E55" s="9" t="str">
        <f>VLOOKUP(A55,'[1]mRNA UR'!A:G,1,FALSE)</f>
        <v>HIF1A</v>
      </c>
      <c r="F55" s="10"/>
      <c r="G55" s="10">
        <f>VLOOKUP(E55,'[1]mRNA UR'!A:G,4,FALSE)</f>
        <v>-2.383</v>
      </c>
      <c r="H55" s="11">
        <f>VLOOKUP(E55,'[1]mRNA UR'!A:F,6,FALSE)</f>
        <v>-2.0059999999999998</v>
      </c>
      <c r="I55" s="10" t="str">
        <f t="shared" si="0"/>
        <v>Discordant same time point</v>
      </c>
    </row>
    <row r="56" spans="1:9" x14ac:dyDescent="0.2">
      <c r="A56" s="9" t="s">
        <v>63</v>
      </c>
      <c r="B56" s="12"/>
      <c r="C56" s="12">
        <v>2</v>
      </c>
      <c r="D56" s="13"/>
      <c r="E56" s="9"/>
      <c r="F56" s="10"/>
      <c r="G56" s="10"/>
      <c r="H56" s="11"/>
      <c r="I56" s="10" t="str">
        <f t="shared" si="0"/>
        <v/>
      </c>
    </row>
    <row r="57" spans="1:9" x14ac:dyDescent="0.2">
      <c r="A57" s="9" t="s">
        <v>64</v>
      </c>
      <c r="B57" s="12"/>
      <c r="C57" s="12">
        <v>2</v>
      </c>
      <c r="D57" s="13"/>
      <c r="E57" s="9"/>
      <c r="F57" s="10"/>
      <c r="G57" s="10"/>
      <c r="H57" s="11"/>
      <c r="I57" s="10" t="str">
        <f t="shared" si="0"/>
        <v/>
      </c>
    </row>
    <row r="58" spans="1:9" x14ac:dyDescent="0.2">
      <c r="A58" s="9" t="s">
        <v>65</v>
      </c>
      <c r="B58" s="12"/>
      <c r="C58" s="12">
        <v>1.994</v>
      </c>
      <c r="D58" s="13"/>
      <c r="E58" s="9"/>
      <c r="F58" s="10"/>
      <c r="G58" s="10"/>
      <c r="H58" s="11"/>
      <c r="I58" s="10" t="str">
        <f t="shared" si="0"/>
        <v/>
      </c>
    </row>
    <row r="59" spans="1:9" x14ac:dyDescent="0.2">
      <c r="A59" s="9" t="s">
        <v>66</v>
      </c>
      <c r="B59" s="12"/>
      <c r="C59" s="12">
        <v>1.9870000000000001</v>
      </c>
      <c r="D59" s="13"/>
      <c r="E59" s="9"/>
      <c r="F59" s="10"/>
      <c r="G59" s="10"/>
      <c r="H59" s="11"/>
      <c r="I59" s="10" t="str">
        <f t="shared" si="0"/>
        <v/>
      </c>
    </row>
    <row r="60" spans="1:9" x14ac:dyDescent="0.2">
      <c r="A60" s="9" t="s">
        <v>67</v>
      </c>
      <c r="B60" s="12"/>
      <c r="C60" s="12">
        <v>1.982</v>
      </c>
      <c r="D60" s="13"/>
      <c r="E60" s="9"/>
      <c r="F60" s="10"/>
      <c r="G60" s="10"/>
      <c r="H60" s="11"/>
      <c r="I60" s="10" t="str">
        <f t="shared" si="0"/>
        <v/>
      </c>
    </row>
    <row r="61" spans="1:9" x14ac:dyDescent="0.2">
      <c r="A61" s="9" t="s">
        <v>68</v>
      </c>
      <c r="B61" s="12"/>
      <c r="C61" s="12">
        <v>1.974</v>
      </c>
      <c r="D61" s="13"/>
      <c r="E61" s="9"/>
      <c r="F61" s="10"/>
      <c r="G61" s="10"/>
      <c r="H61" s="11"/>
      <c r="I61" s="10" t="str">
        <f t="shared" si="0"/>
        <v/>
      </c>
    </row>
    <row r="62" spans="1:9" x14ac:dyDescent="0.2">
      <c r="A62" s="9" t="s">
        <v>69</v>
      </c>
      <c r="B62" s="12"/>
      <c r="C62" s="12">
        <v>1.929</v>
      </c>
      <c r="D62" s="13"/>
      <c r="E62" s="9"/>
      <c r="F62" s="10"/>
      <c r="G62" s="10"/>
      <c r="H62" s="11"/>
      <c r="I62" s="10" t="str">
        <f t="shared" si="0"/>
        <v/>
      </c>
    </row>
    <row r="63" spans="1:9" x14ac:dyDescent="0.2">
      <c r="A63" s="9" t="s">
        <v>70</v>
      </c>
      <c r="B63" s="12"/>
      <c r="C63" s="12">
        <v>1.8859999999999999</v>
      </c>
      <c r="D63" s="13"/>
      <c r="E63" s="9" t="str">
        <f>VLOOKUP(A63,'[1]mRNA UR'!A:G,1,FALSE)</f>
        <v>GATA1</v>
      </c>
      <c r="F63" s="10"/>
      <c r="G63" s="10">
        <f>VLOOKUP(E63,'[1]mRNA UR'!A:G,4,FALSE)</f>
        <v>-2.379</v>
      </c>
      <c r="H63" s="11"/>
      <c r="I63" s="10" t="str">
        <f t="shared" si="0"/>
        <v>Discordant same time point</v>
      </c>
    </row>
    <row r="64" spans="1:9" x14ac:dyDescent="0.2">
      <c r="A64" s="9" t="s">
        <v>71</v>
      </c>
      <c r="B64" s="12"/>
      <c r="C64" s="12">
        <v>1.8460000000000001</v>
      </c>
      <c r="D64" s="13"/>
      <c r="E64" s="9" t="str">
        <f>VLOOKUP(A64,'[1]mRNA UR'!A:G,1,FALSE)</f>
        <v>IRF4</v>
      </c>
      <c r="F64" s="10">
        <f>VLOOKUP(E64,'[1]mRNA UR'!A:G,2,FALSE)</f>
        <v>-2.335</v>
      </c>
      <c r="G64" s="10"/>
      <c r="H64" s="11"/>
      <c r="I64" s="10" t="str">
        <f t="shared" si="0"/>
        <v>Not dysregulated at same time point</v>
      </c>
    </row>
    <row r="65" spans="1:9" x14ac:dyDescent="0.2">
      <c r="A65" s="9" t="s">
        <v>72</v>
      </c>
      <c r="B65" s="12"/>
      <c r="C65" s="12">
        <v>1.8120000000000001</v>
      </c>
      <c r="D65" s="13"/>
      <c r="E65" s="9"/>
      <c r="F65" s="10"/>
      <c r="G65" s="10"/>
      <c r="H65" s="11"/>
      <c r="I65" s="10" t="str">
        <f t="shared" si="0"/>
        <v/>
      </c>
    </row>
    <row r="66" spans="1:9" x14ac:dyDescent="0.2">
      <c r="A66" s="9" t="s">
        <v>73</v>
      </c>
      <c r="B66" s="12"/>
      <c r="C66" s="12">
        <v>1.796</v>
      </c>
      <c r="D66" s="13"/>
      <c r="E66" s="9"/>
      <c r="F66" s="10"/>
      <c r="G66" s="10"/>
      <c r="H66" s="11"/>
      <c r="I66" s="10" t="str">
        <f t="shared" si="0"/>
        <v/>
      </c>
    </row>
    <row r="67" spans="1:9" x14ac:dyDescent="0.2">
      <c r="A67" s="9" t="s">
        <v>74</v>
      </c>
      <c r="B67" s="12"/>
      <c r="C67" s="12">
        <v>1.732</v>
      </c>
      <c r="D67" s="13"/>
      <c r="E67" s="9" t="str">
        <f>VLOOKUP(A67,'[1]mRNA UR'!A:G,1,FALSE)</f>
        <v>HDAC2</v>
      </c>
      <c r="F67" s="10">
        <f>VLOOKUP(E67,'[1]mRNA UR'!A:G,2,FALSE)</f>
        <v>-2.089</v>
      </c>
      <c r="G67" s="10"/>
      <c r="H67" s="11"/>
      <c r="I67" s="10" t="str">
        <f t="shared" si="0"/>
        <v>Not dysregulated at same time point</v>
      </c>
    </row>
    <row r="68" spans="1:9" x14ac:dyDescent="0.2">
      <c r="A68" s="9" t="s">
        <v>75</v>
      </c>
      <c r="B68" s="12"/>
      <c r="C68" s="12">
        <v>1.726</v>
      </c>
      <c r="D68" s="13"/>
      <c r="E68" s="9"/>
      <c r="F68" s="10"/>
      <c r="G68" s="10"/>
      <c r="H68" s="11"/>
      <c r="I68" s="10" t="str">
        <f t="shared" si="0"/>
        <v/>
      </c>
    </row>
    <row r="69" spans="1:9" x14ac:dyDescent="0.2">
      <c r="A69" s="9" t="s">
        <v>76</v>
      </c>
      <c r="B69" s="12"/>
      <c r="C69" s="12">
        <v>1.7230000000000001</v>
      </c>
      <c r="D69" s="13"/>
      <c r="E69" s="9"/>
      <c r="F69" s="10"/>
      <c r="G69" s="10"/>
      <c r="H69" s="11"/>
      <c r="I69" s="10" t="str">
        <f t="shared" ref="I69:I132" si="1">IF(A69&lt;&gt;E69,"",
IF(OR(AND(B69&lt;&gt;"",F69&lt;&gt;"",SIGN(B69)=SIGN(F69)),
      AND(C69&lt;&gt;"",G69&lt;&gt;"",SIGN(C69)=SIGN(G69)),
      AND(D69&lt;&gt;"",H69&lt;&gt;"",SIGN(D69)=SIGN(H69))),
   "Concordant same time point",
IF(OR(AND(B69&lt;&gt;"",F69&lt;&gt;"",SIGN(B69)&lt;&gt;SIGN(F69)),
      AND(C69&lt;&gt;"",G69&lt;&gt;"",SIGN(C69)&lt;&gt;SIGN(G69)),
      AND(D69&lt;&gt;"",H69&lt;&gt;"",SIGN(D69)&lt;&gt;SIGN(H69))),
   "Discordant same time point",
IF(OR(COUNT(B69:D69)&gt;0,COUNT(F69:H69)&gt;0),
   "Not dysregulated at same time point",
   ""))))</f>
        <v/>
      </c>
    </row>
    <row r="70" spans="1:9" x14ac:dyDescent="0.2">
      <c r="A70" s="9" t="s">
        <v>77</v>
      </c>
      <c r="B70" s="12"/>
      <c r="C70" s="12">
        <v>1.706</v>
      </c>
      <c r="D70" s="13"/>
      <c r="E70" s="9"/>
      <c r="F70" s="10"/>
      <c r="G70" s="10"/>
      <c r="H70" s="11"/>
      <c r="I70" s="10" t="str">
        <f t="shared" si="1"/>
        <v/>
      </c>
    </row>
    <row r="71" spans="1:9" x14ac:dyDescent="0.2">
      <c r="A71" s="9" t="s">
        <v>78</v>
      </c>
      <c r="B71" s="12"/>
      <c r="C71" s="12">
        <v>1.706</v>
      </c>
      <c r="D71" s="13"/>
      <c r="E71" s="9"/>
      <c r="F71" s="10"/>
      <c r="G71" s="10"/>
      <c r="H71" s="11"/>
      <c r="I71" s="10" t="str">
        <f t="shared" si="1"/>
        <v/>
      </c>
    </row>
    <row r="72" spans="1:9" x14ac:dyDescent="0.2">
      <c r="A72" s="9" t="s">
        <v>79</v>
      </c>
      <c r="B72" s="12"/>
      <c r="C72" s="12">
        <v>1.698</v>
      </c>
      <c r="D72" s="13"/>
      <c r="E72" s="9"/>
      <c r="F72" s="10"/>
      <c r="G72" s="10"/>
      <c r="H72" s="11"/>
      <c r="I72" s="10" t="str">
        <f t="shared" si="1"/>
        <v/>
      </c>
    </row>
    <row r="73" spans="1:9" x14ac:dyDescent="0.2">
      <c r="A73" s="9" t="s">
        <v>80</v>
      </c>
      <c r="B73" s="12"/>
      <c r="C73" s="12">
        <v>1.6879999999999999</v>
      </c>
      <c r="D73" s="13"/>
      <c r="E73" s="9"/>
      <c r="F73" s="10"/>
      <c r="G73" s="10"/>
      <c r="H73" s="11"/>
      <c r="I73" s="10" t="str">
        <f t="shared" si="1"/>
        <v/>
      </c>
    </row>
    <row r="74" spans="1:9" x14ac:dyDescent="0.2">
      <c r="A74" s="9" t="s">
        <v>81</v>
      </c>
      <c r="B74" s="12"/>
      <c r="C74" s="12">
        <v>1.6779999999999999</v>
      </c>
      <c r="D74" s="13"/>
      <c r="E74" s="9"/>
      <c r="F74" s="10"/>
      <c r="G74" s="10"/>
      <c r="H74" s="11"/>
      <c r="I74" s="10" t="str">
        <f t="shared" si="1"/>
        <v/>
      </c>
    </row>
    <row r="75" spans="1:9" x14ac:dyDescent="0.2">
      <c r="A75" s="9" t="s">
        <v>82</v>
      </c>
      <c r="B75" s="12"/>
      <c r="C75" s="12">
        <v>1.667</v>
      </c>
      <c r="D75" s="13"/>
      <c r="E75" s="9"/>
      <c r="F75" s="10"/>
      <c r="G75" s="10"/>
      <c r="H75" s="11"/>
      <c r="I75" s="10" t="str">
        <f t="shared" si="1"/>
        <v/>
      </c>
    </row>
    <row r="76" spans="1:9" x14ac:dyDescent="0.2">
      <c r="A76" s="9" t="s">
        <v>83</v>
      </c>
      <c r="B76" s="12"/>
      <c r="C76" s="12">
        <v>1.623</v>
      </c>
      <c r="D76" s="13"/>
      <c r="E76" s="9"/>
      <c r="F76" s="10"/>
      <c r="G76" s="10"/>
      <c r="H76" s="11"/>
      <c r="I76" s="10" t="str">
        <f t="shared" si="1"/>
        <v/>
      </c>
    </row>
    <row r="77" spans="1:9" x14ac:dyDescent="0.2">
      <c r="A77" s="9" t="s">
        <v>84</v>
      </c>
      <c r="B77" s="12"/>
      <c r="C77" s="12">
        <v>1.6040000000000001</v>
      </c>
      <c r="D77" s="13"/>
      <c r="E77" s="9"/>
      <c r="F77" s="10"/>
      <c r="G77" s="10"/>
      <c r="H77" s="11"/>
      <c r="I77" s="10" t="str">
        <f t="shared" si="1"/>
        <v/>
      </c>
    </row>
    <row r="78" spans="1:9" x14ac:dyDescent="0.2">
      <c r="A78" s="9" t="s">
        <v>85</v>
      </c>
      <c r="B78" s="12"/>
      <c r="C78" s="12">
        <v>1.6040000000000001</v>
      </c>
      <c r="D78" s="13"/>
      <c r="E78" s="9"/>
      <c r="F78" s="10"/>
      <c r="G78" s="10"/>
      <c r="H78" s="11"/>
      <c r="I78" s="10" t="str">
        <f t="shared" si="1"/>
        <v/>
      </c>
    </row>
    <row r="79" spans="1:9" x14ac:dyDescent="0.2">
      <c r="A79" s="9" t="s">
        <v>86</v>
      </c>
      <c r="B79" s="12"/>
      <c r="C79" s="12">
        <v>1.575</v>
      </c>
      <c r="D79" s="13"/>
      <c r="E79" s="9" t="str">
        <f>VLOOKUP(A79,'[1]mRNA UR'!A:G,1,FALSE)</f>
        <v>YY1</v>
      </c>
      <c r="F79" s="10">
        <f>VLOOKUP(E79,'[1]mRNA UR'!A:G,2,FALSE)</f>
        <v>-3.2269999999999999</v>
      </c>
      <c r="G79" s="10"/>
      <c r="H79" s="11"/>
      <c r="I79" s="10" t="str">
        <f t="shared" si="1"/>
        <v>Not dysregulated at same time point</v>
      </c>
    </row>
    <row r="80" spans="1:9" x14ac:dyDescent="0.2">
      <c r="A80" s="9" t="s">
        <v>87</v>
      </c>
      <c r="B80" s="12"/>
      <c r="C80" s="12">
        <v>1.5389999999999999</v>
      </c>
      <c r="D80" s="13"/>
      <c r="E80" s="9"/>
      <c r="F80" s="10"/>
      <c r="G80" s="10"/>
      <c r="H80" s="11"/>
      <c r="I80" s="10" t="str">
        <f t="shared" si="1"/>
        <v/>
      </c>
    </row>
    <row r="81" spans="1:9" x14ac:dyDescent="0.2">
      <c r="A81" s="9" t="s">
        <v>88</v>
      </c>
      <c r="B81" s="12"/>
      <c r="C81" s="12">
        <v>1.5369999999999999</v>
      </c>
      <c r="D81" s="13"/>
      <c r="E81" s="9"/>
      <c r="F81" s="10"/>
      <c r="G81" s="10"/>
      <c r="H81" s="11"/>
      <c r="I81" s="10" t="str">
        <f t="shared" si="1"/>
        <v/>
      </c>
    </row>
    <row r="82" spans="1:9" x14ac:dyDescent="0.2">
      <c r="A82" s="9" t="s">
        <v>89</v>
      </c>
      <c r="B82" s="12"/>
      <c r="C82" s="12">
        <v>1.5249999999999999</v>
      </c>
      <c r="D82" s="13"/>
      <c r="E82" s="9" t="str">
        <f>VLOOKUP(A82,'[1]mRNA UR'!A:G,1,FALSE)</f>
        <v>FOS</v>
      </c>
      <c r="F82" s="10"/>
      <c r="G82" s="10"/>
      <c r="H82" s="11">
        <f>VLOOKUP(E82,'[1]mRNA UR'!A:F,6,FALSE)</f>
        <v>-2.399</v>
      </c>
      <c r="I82" s="10" t="str">
        <f t="shared" si="1"/>
        <v>Not dysregulated at same time point</v>
      </c>
    </row>
    <row r="83" spans="1:9" x14ac:dyDescent="0.2">
      <c r="A83" s="9" t="s">
        <v>90</v>
      </c>
      <c r="B83" s="12"/>
      <c r="C83" s="12">
        <v>1.5049999999999999</v>
      </c>
      <c r="D83" s="13"/>
      <c r="E83" s="9"/>
      <c r="F83" s="10"/>
      <c r="G83" s="10"/>
      <c r="H83" s="11"/>
      <c r="I83" s="10" t="str">
        <f t="shared" si="1"/>
        <v/>
      </c>
    </row>
    <row r="84" spans="1:9" x14ac:dyDescent="0.2">
      <c r="A84" s="9" t="s">
        <v>91</v>
      </c>
      <c r="B84" s="12"/>
      <c r="C84" s="12">
        <v>1.4610000000000001</v>
      </c>
      <c r="D84" s="13"/>
      <c r="E84" s="9"/>
      <c r="F84" s="10"/>
      <c r="G84" s="10"/>
      <c r="H84" s="11"/>
      <c r="I84" s="10" t="str">
        <f t="shared" si="1"/>
        <v/>
      </c>
    </row>
    <row r="85" spans="1:9" x14ac:dyDescent="0.2">
      <c r="A85" s="9" t="s">
        <v>92</v>
      </c>
      <c r="B85" s="12"/>
      <c r="C85" s="12">
        <v>1.454</v>
      </c>
      <c r="D85" s="13"/>
      <c r="E85" s="9"/>
      <c r="F85" s="10"/>
      <c r="G85" s="10"/>
      <c r="H85" s="11"/>
      <c r="I85" s="10" t="str">
        <f t="shared" si="1"/>
        <v/>
      </c>
    </row>
    <row r="86" spans="1:9" x14ac:dyDescent="0.2">
      <c r="A86" s="9" t="s">
        <v>93</v>
      </c>
      <c r="B86" s="12"/>
      <c r="C86" s="12">
        <v>1.4319999999999999</v>
      </c>
      <c r="D86" s="13"/>
      <c r="E86" s="9"/>
      <c r="F86" s="10"/>
      <c r="G86" s="10"/>
      <c r="H86" s="11"/>
      <c r="I86" s="10" t="str">
        <f t="shared" si="1"/>
        <v/>
      </c>
    </row>
    <row r="87" spans="1:9" x14ac:dyDescent="0.2">
      <c r="A87" s="9" t="s">
        <v>94</v>
      </c>
      <c r="B87" s="12"/>
      <c r="C87" s="12">
        <v>1.4139999999999999</v>
      </c>
      <c r="D87" s="13"/>
      <c r="E87" s="9"/>
      <c r="F87" s="10"/>
      <c r="G87" s="10"/>
      <c r="H87" s="11"/>
      <c r="I87" s="10" t="str">
        <f t="shared" si="1"/>
        <v/>
      </c>
    </row>
    <row r="88" spans="1:9" x14ac:dyDescent="0.2">
      <c r="A88" s="9" t="s">
        <v>95</v>
      </c>
      <c r="B88" s="12"/>
      <c r="C88" s="12">
        <v>1.393</v>
      </c>
      <c r="D88" s="13"/>
      <c r="E88" s="9"/>
      <c r="F88" s="10"/>
      <c r="G88" s="10"/>
      <c r="H88" s="11"/>
      <c r="I88" s="10" t="str">
        <f t="shared" si="1"/>
        <v/>
      </c>
    </row>
    <row r="89" spans="1:9" x14ac:dyDescent="0.2">
      <c r="A89" s="9" t="s">
        <v>96</v>
      </c>
      <c r="B89" s="12"/>
      <c r="C89" s="12">
        <v>1.387</v>
      </c>
      <c r="D89" s="13"/>
      <c r="E89" s="9"/>
      <c r="F89" s="10"/>
      <c r="G89" s="10"/>
      <c r="H89" s="11"/>
      <c r="I89" s="10" t="str">
        <f t="shared" si="1"/>
        <v/>
      </c>
    </row>
    <row r="90" spans="1:9" x14ac:dyDescent="0.2">
      <c r="A90" s="9" t="s">
        <v>97</v>
      </c>
      <c r="B90" s="12"/>
      <c r="C90" s="12">
        <v>1.387</v>
      </c>
      <c r="D90" s="13"/>
      <c r="E90" s="9"/>
      <c r="F90" s="10"/>
      <c r="G90" s="10"/>
      <c r="H90" s="11"/>
      <c r="I90" s="10" t="str">
        <f t="shared" si="1"/>
        <v/>
      </c>
    </row>
    <row r="91" spans="1:9" x14ac:dyDescent="0.2">
      <c r="A91" s="9" t="s">
        <v>98</v>
      </c>
      <c r="B91" s="12"/>
      <c r="C91" s="12">
        <v>1.3660000000000001</v>
      </c>
      <c r="D91" s="13"/>
      <c r="E91" s="9"/>
      <c r="F91" s="10"/>
      <c r="G91" s="10"/>
      <c r="H91" s="11"/>
      <c r="I91" s="10" t="str">
        <f t="shared" si="1"/>
        <v/>
      </c>
    </row>
    <row r="92" spans="1:9" x14ac:dyDescent="0.2">
      <c r="A92" s="9" t="s">
        <v>99</v>
      </c>
      <c r="B92" s="12"/>
      <c r="C92" s="12">
        <v>1.359</v>
      </c>
      <c r="D92" s="13"/>
      <c r="E92" s="9"/>
      <c r="F92" s="10"/>
      <c r="G92" s="10"/>
      <c r="H92" s="11"/>
      <c r="I92" s="10" t="str">
        <f t="shared" si="1"/>
        <v/>
      </c>
    </row>
    <row r="93" spans="1:9" x14ac:dyDescent="0.2">
      <c r="A93" s="9" t="s">
        <v>100</v>
      </c>
      <c r="B93" s="12"/>
      <c r="C93" s="12">
        <v>1.353</v>
      </c>
      <c r="D93" s="13"/>
      <c r="E93" s="9"/>
      <c r="F93" s="10"/>
      <c r="G93" s="10"/>
      <c r="H93" s="11"/>
      <c r="I93" s="10" t="str">
        <f t="shared" si="1"/>
        <v/>
      </c>
    </row>
    <row r="94" spans="1:9" x14ac:dyDescent="0.2">
      <c r="A94" s="9" t="s">
        <v>101</v>
      </c>
      <c r="B94" s="12"/>
      <c r="C94" s="12">
        <v>1.3420000000000001</v>
      </c>
      <c r="D94" s="13"/>
      <c r="E94" s="9"/>
      <c r="F94" s="10"/>
      <c r="G94" s="10"/>
      <c r="H94" s="11"/>
      <c r="I94" s="10" t="str">
        <f t="shared" si="1"/>
        <v/>
      </c>
    </row>
    <row r="95" spans="1:9" x14ac:dyDescent="0.2">
      <c r="A95" s="9" t="s">
        <v>102</v>
      </c>
      <c r="B95" s="12"/>
      <c r="C95" s="12">
        <v>1.3420000000000001</v>
      </c>
      <c r="D95" s="13"/>
      <c r="E95" s="9"/>
      <c r="F95" s="10"/>
      <c r="G95" s="10"/>
      <c r="H95" s="11"/>
      <c r="I95" s="10" t="str">
        <f t="shared" si="1"/>
        <v/>
      </c>
    </row>
    <row r="96" spans="1:9" x14ac:dyDescent="0.2">
      <c r="A96" s="9" t="s">
        <v>103</v>
      </c>
      <c r="B96" s="12"/>
      <c r="C96" s="12">
        <v>1.3340000000000001</v>
      </c>
      <c r="D96" s="13"/>
      <c r="E96" s="9"/>
      <c r="F96" s="10"/>
      <c r="G96" s="10"/>
      <c r="H96" s="11"/>
      <c r="I96" s="10" t="str">
        <f t="shared" si="1"/>
        <v/>
      </c>
    </row>
    <row r="97" spans="1:9" x14ac:dyDescent="0.2">
      <c r="A97" s="9" t="s">
        <v>104</v>
      </c>
      <c r="B97" s="12"/>
      <c r="C97" s="12">
        <v>1.3340000000000001</v>
      </c>
      <c r="D97" s="13"/>
      <c r="E97" s="9"/>
      <c r="F97" s="10"/>
      <c r="G97" s="10"/>
      <c r="H97" s="11"/>
      <c r="I97" s="10" t="str">
        <f t="shared" si="1"/>
        <v/>
      </c>
    </row>
    <row r="98" spans="1:9" x14ac:dyDescent="0.2">
      <c r="A98" s="9" t="s">
        <v>105</v>
      </c>
      <c r="B98" s="12"/>
      <c r="C98" s="12">
        <v>1.3340000000000001</v>
      </c>
      <c r="D98" s="13"/>
      <c r="E98" s="9"/>
      <c r="F98" s="10"/>
      <c r="G98" s="10"/>
      <c r="H98" s="11"/>
      <c r="I98" s="10" t="str">
        <f t="shared" si="1"/>
        <v/>
      </c>
    </row>
    <row r="99" spans="1:9" x14ac:dyDescent="0.2">
      <c r="A99" s="9" t="s">
        <v>106</v>
      </c>
      <c r="B99" s="12"/>
      <c r="C99" s="12">
        <v>1.33</v>
      </c>
      <c r="D99" s="13"/>
      <c r="E99" s="9"/>
      <c r="F99" s="10"/>
      <c r="G99" s="10"/>
      <c r="H99" s="11"/>
      <c r="I99" s="10" t="str">
        <f t="shared" si="1"/>
        <v/>
      </c>
    </row>
    <row r="100" spans="1:9" x14ac:dyDescent="0.2">
      <c r="A100" s="9" t="s">
        <v>107</v>
      </c>
      <c r="B100" s="12"/>
      <c r="C100" s="12">
        <v>1.32</v>
      </c>
      <c r="D100" s="13"/>
      <c r="E100" s="9"/>
      <c r="F100" s="10"/>
      <c r="G100" s="10"/>
      <c r="H100" s="11"/>
      <c r="I100" s="10" t="str">
        <f t="shared" si="1"/>
        <v/>
      </c>
    </row>
    <row r="101" spans="1:9" x14ac:dyDescent="0.2">
      <c r="A101" s="9" t="s">
        <v>108</v>
      </c>
      <c r="B101" s="12"/>
      <c r="C101" s="12">
        <v>1.2649999999999999</v>
      </c>
      <c r="D101" s="13"/>
      <c r="E101" s="9"/>
      <c r="F101" s="10"/>
      <c r="G101" s="10"/>
      <c r="H101" s="11"/>
      <c r="I101" s="10" t="str">
        <f t="shared" si="1"/>
        <v/>
      </c>
    </row>
    <row r="102" spans="1:9" x14ac:dyDescent="0.2">
      <c r="A102" s="9" t="s">
        <v>109</v>
      </c>
      <c r="B102" s="12"/>
      <c r="C102" s="12">
        <v>1.1919999999999999</v>
      </c>
      <c r="D102" s="13"/>
      <c r="E102" s="9"/>
      <c r="F102" s="10"/>
      <c r="G102" s="10"/>
      <c r="H102" s="11"/>
      <c r="I102" s="10" t="str">
        <f t="shared" si="1"/>
        <v/>
      </c>
    </row>
    <row r="103" spans="1:9" x14ac:dyDescent="0.2">
      <c r="A103" s="9" t="s">
        <v>110</v>
      </c>
      <c r="B103" s="12"/>
      <c r="C103" s="12">
        <v>1.1779999999999999</v>
      </c>
      <c r="D103" s="13"/>
      <c r="E103" s="9"/>
      <c r="F103" s="10"/>
      <c r="G103" s="10"/>
      <c r="H103" s="11"/>
      <c r="I103" s="10" t="str">
        <f t="shared" si="1"/>
        <v/>
      </c>
    </row>
    <row r="104" spans="1:9" x14ac:dyDescent="0.2">
      <c r="A104" s="9" t="s">
        <v>111</v>
      </c>
      <c r="B104" s="12"/>
      <c r="C104" s="12">
        <v>1.171</v>
      </c>
      <c r="D104" s="13"/>
      <c r="E104" s="9"/>
      <c r="F104" s="10"/>
      <c r="G104" s="10"/>
      <c r="H104" s="11"/>
      <c r="I104" s="10" t="str">
        <f t="shared" si="1"/>
        <v/>
      </c>
    </row>
    <row r="105" spans="1:9" x14ac:dyDescent="0.2">
      <c r="A105" s="9" t="s">
        <v>112</v>
      </c>
      <c r="B105" s="12"/>
      <c r="C105" s="12">
        <v>1.165</v>
      </c>
      <c r="D105" s="13"/>
      <c r="E105" s="9"/>
      <c r="F105" s="10"/>
      <c r="G105" s="10"/>
      <c r="H105" s="11"/>
      <c r="I105" s="10" t="str">
        <f t="shared" si="1"/>
        <v/>
      </c>
    </row>
    <row r="106" spans="1:9" x14ac:dyDescent="0.2">
      <c r="A106" s="9" t="s">
        <v>113</v>
      </c>
      <c r="B106" s="12"/>
      <c r="C106" s="12">
        <v>1.1359999999999999</v>
      </c>
      <c r="D106" s="13"/>
      <c r="E106" s="9"/>
      <c r="F106" s="10"/>
      <c r="G106" s="10"/>
      <c r="H106" s="11"/>
      <c r="I106" s="10" t="str">
        <f t="shared" si="1"/>
        <v/>
      </c>
    </row>
    <row r="107" spans="1:9" x14ac:dyDescent="0.2">
      <c r="A107" s="9" t="s">
        <v>114</v>
      </c>
      <c r="B107" s="12"/>
      <c r="C107" s="12">
        <v>1.1339999999999999</v>
      </c>
      <c r="D107" s="13"/>
      <c r="E107" s="9"/>
      <c r="F107" s="10"/>
      <c r="G107" s="10"/>
      <c r="H107" s="11"/>
      <c r="I107" s="10" t="str">
        <f t="shared" si="1"/>
        <v/>
      </c>
    </row>
    <row r="108" spans="1:9" x14ac:dyDescent="0.2">
      <c r="A108" s="9" t="s">
        <v>115</v>
      </c>
      <c r="B108" s="12"/>
      <c r="C108" s="12">
        <v>1.129</v>
      </c>
      <c r="D108" s="13"/>
      <c r="E108" s="9"/>
      <c r="F108" s="10"/>
      <c r="G108" s="10"/>
      <c r="H108" s="11"/>
      <c r="I108" s="10" t="str">
        <f t="shared" si="1"/>
        <v/>
      </c>
    </row>
    <row r="109" spans="1:9" x14ac:dyDescent="0.2">
      <c r="A109" s="9" t="s">
        <v>116</v>
      </c>
      <c r="B109" s="12"/>
      <c r="C109" s="12">
        <v>1.103</v>
      </c>
      <c r="D109" s="13"/>
      <c r="E109" s="9"/>
      <c r="F109" s="10"/>
      <c r="G109" s="10"/>
      <c r="H109" s="11"/>
      <c r="I109" s="10" t="str">
        <f t="shared" si="1"/>
        <v/>
      </c>
    </row>
    <row r="110" spans="1:9" x14ac:dyDescent="0.2">
      <c r="A110" s="9" t="s">
        <v>117</v>
      </c>
      <c r="B110" s="12"/>
      <c r="C110" s="12">
        <v>1.091</v>
      </c>
      <c r="D110" s="13"/>
      <c r="E110" s="9"/>
      <c r="F110" s="10"/>
      <c r="G110" s="10"/>
      <c r="H110" s="11"/>
      <c r="I110" s="10" t="str">
        <f t="shared" si="1"/>
        <v/>
      </c>
    </row>
    <row r="111" spans="1:9" x14ac:dyDescent="0.2">
      <c r="A111" s="9" t="s">
        <v>118</v>
      </c>
      <c r="B111" s="12"/>
      <c r="C111" s="12">
        <v>1.0669999999999999</v>
      </c>
      <c r="D111" s="13"/>
      <c r="E111" s="9"/>
      <c r="F111" s="10"/>
      <c r="G111" s="10"/>
      <c r="H111" s="11"/>
      <c r="I111" s="10" t="str">
        <f t="shared" si="1"/>
        <v/>
      </c>
    </row>
    <row r="112" spans="1:9" x14ac:dyDescent="0.2">
      <c r="A112" s="9" t="s">
        <v>119</v>
      </c>
      <c r="B112" s="12"/>
      <c r="C112" s="12">
        <v>1.0669999999999999</v>
      </c>
      <c r="D112" s="13"/>
      <c r="E112" s="9"/>
      <c r="F112" s="10"/>
      <c r="G112" s="10"/>
      <c r="H112" s="11"/>
      <c r="I112" s="10" t="str">
        <f t="shared" si="1"/>
        <v/>
      </c>
    </row>
    <row r="113" spans="1:9" x14ac:dyDescent="0.2">
      <c r="A113" s="9" t="s">
        <v>120</v>
      </c>
      <c r="B113" s="12"/>
      <c r="C113" s="12">
        <v>1.0289999999999999</v>
      </c>
      <c r="D113" s="13"/>
      <c r="E113" s="9"/>
      <c r="F113" s="10"/>
      <c r="G113" s="10"/>
      <c r="H113" s="11"/>
      <c r="I113" s="10" t="str">
        <f t="shared" si="1"/>
        <v/>
      </c>
    </row>
    <row r="114" spans="1:9" x14ac:dyDescent="0.2">
      <c r="A114" s="9" t="s">
        <v>121</v>
      </c>
      <c r="B114" s="12"/>
      <c r="C114" s="12">
        <v>1.0229999999999999</v>
      </c>
      <c r="D114" s="13"/>
      <c r="E114" s="9"/>
      <c r="F114" s="10"/>
      <c r="G114" s="10"/>
      <c r="H114" s="11"/>
      <c r="I114" s="10" t="str">
        <f t="shared" si="1"/>
        <v/>
      </c>
    </row>
    <row r="115" spans="1:9" x14ac:dyDescent="0.2">
      <c r="A115" s="9" t="s">
        <v>122</v>
      </c>
      <c r="B115" s="12"/>
      <c r="C115" s="12">
        <v>1.02</v>
      </c>
      <c r="D115" s="13"/>
      <c r="E115" s="9" t="str">
        <f>VLOOKUP(A115,'[1]mRNA UR'!A:G,1,FALSE)</f>
        <v>ATF6</v>
      </c>
      <c r="F115" s="10"/>
      <c r="G115" s="10"/>
      <c r="H115" s="11">
        <f>VLOOKUP(E115,'[1]mRNA UR'!A:F,6,FALSE)</f>
        <v>-3.085</v>
      </c>
      <c r="I115" s="10" t="str">
        <f t="shared" si="1"/>
        <v>Not dysregulated at same time point</v>
      </c>
    </row>
    <row r="116" spans="1:9" x14ac:dyDescent="0.2">
      <c r="A116" s="9" t="s">
        <v>123</v>
      </c>
      <c r="B116" s="12"/>
      <c r="C116" s="12">
        <v>-1.006</v>
      </c>
      <c r="D116" s="13"/>
      <c r="E116" s="9"/>
      <c r="F116" s="10"/>
      <c r="G116" s="10"/>
      <c r="H116" s="11"/>
      <c r="I116" s="10" t="str">
        <f t="shared" si="1"/>
        <v/>
      </c>
    </row>
    <row r="117" spans="1:9" x14ac:dyDescent="0.2">
      <c r="A117" s="9" t="s">
        <v>124</v>
      </c>
      <c r="B117" s="12"/>
      <c r="C117" s="12">
        <v>-1.0289999999999999</v>
      </c>
      <c r="D117" s="13"/>
      <c r="E117" s="9"/>
      <c r="F117" s="10"/>
      <c r="G117" s="10"/>
      <c r="H117" s="11"/>
      <c r="I117" s="10" t="str">
        <f t="shared" si="1"/>
        <v/>
      </c>
    </row>
    <row r="118" spans="1:9" x14ac:dyDescent="0.2">
      <c r="A118" s="9" t="s">
        <v>125</v>
      </c>
      <c r="B118" s="12"/>
      <c r="C118" s="12">
        <v>-1.032</v>
      </c>
      <c r="D118" s="13"/>
      <c r="E118" s="9"/>
      <c r="F118" s="10"/>
      <c r="G118" s="10"/>
      <c r="H118" s="11"/>
      <c r="I118" s="10" t="str">
        <f t="shared" si="1"/>
        <v/>
      </c>
    </row>
    <row r="119" spans="1:9" x14ac:dyDescent="0.2">
      <c r="A119" s="9" t="s">
        <v>126</v>
      </c>
      <c r="B119" s="12"/>
      <c r="C119" s="12">
        <v>-1.0509999999999999</v>
      </c>
      <c r="D119" s="13"/>
      <c r="E119" s="9"/>
      <c r="F119" s="10"/>
      <c r="G119" s="10"/>
      <c r="H119" s="11"/>
      <c r="I119" s="10" t="str">
        <f t="shared" si="1"/>
        <v/>
      </c>
    </row>
    <row r="120" spans="1:9" x14ac:dyDescent="0.2">
      <c r="A120" s="9" t="s">
        <v>127</v>
      </c>
      <c r="B120" s="12"/>
      <c r="C120" s="12">
        <v>-1.0609999999999999</v>
      </c>
      <c r="D120" s="13"/>
      <c r="E120" s="9" t="str">
        <f>VLOOKUP(A120,'[1]mRNA UR'!A:G,1,FALSE)</f>
        <v>FOXO3</v>
      </c>
      <c r="F120" s="10"/>
      <c r="G120" s="10">
        <f>VLOOKUP(E120,'[1]mRNA UR'!A:G,4,FALSE)</f>
        <v>-2.4849999999999999</v>
      </c>
      <c r="H120" s="11"/>
      <c r="I120" s="10" t="str">
        <f t="shared" si="1"/>
        <v>Concordant same time point</v>
      </c>
    </row>
    <row r="121" spans="1:9" x14ac:dyDescent="0.2">
      <c r="A121" s="9" t="s">
        <v>128</v>
      </c>
      <c r="B121" s="12"/>
      <c r="C121" s="12">
        <v>-1.0669999999999999</v>
      </c>
      <c r="D121" s="13"/>
      <c r="E121" s="9"/>
      <c r="F121" s="10"/>
      <c r="G121" s="10"/>
      <c r="H121" s="11"/>
      <c r="I121" s="10" t="str">
        <f t="shared" si="1"/>
        <v/>
      </c>
    </row>
    <row r="122" spans="1:9" x14ac:dyDescent="0.2">
      <c r="A122" s="9" t="s">
        <v>129</v>
      </c>
      <c r="B122" s="12"/>
      <c r="C122" s="12">
        <v>-1.0669999999999999</v>
      </c>
      <c r="D122" s="13"/>
      <c r="E122" s="9"/>
      <c r="F122" s="10"/>
      <c r="G122" s="10"/>
      <c r="H122" s="11"/>
      <c r="I122" s="10" t="str">
        <f t="shared" si="1"/>
        <v/>
      </c>
    </row>
    <row r="123" spans="1:9" x14ac:dyDescent="0.2">
      <c r="A123" s="9" t="s">
        <v>130</v>
      </c>
      <c r="B123" s="12"/>
      <c r="C123" s="12">
        <v>-1.08</v>
      </c>
      <c r="D123" s="13"/>
      <c r="E123" s="9"/>
      <c r="F123" s="10"/>
      <c r="G123" s="10"/>
      <c r="H123" s="11"/>
      <c r="I123" s="10" t="str">
        <f t="shared" si="1"/>
        <v/>
      </c>
    </row>
    <row r="124" spans="1:9" x14ac:dyDescent="0.2">
      <c r="A124" s="9" t="s">
        <v>131</v>
      </c>
      <c r="B124" s="12"/>
      <c r="C124" s="12">
        <v>-1.0860000000000001</v>
      </c>
      <c r="D124" s="13"/>
      <c r="E124" s="9"/>
      <c r="F124" s="10"/>
      <c r="G124" s="10"/>
      <c r="H124" s="11"/>
      <c r="I124" s="10" t="str">
        <f t="shared" si="1"/>
        <v/>
      </c>
    </row>
    <row r="125" spans="1:9" x14ac:dyDescent="0.2">
      <c r="A125" s="9" t="s">
        <v>132</v>
      </c>
      <c r="B125" s="12"/>
      <c r="C125" s="12">
        <v>-1.091</v>
      </c>
      <c r="D125" s="13"/>
      <c r="E125" s="9"/>
      <c r="F125" s="10"/>
      <c r="G125" s="10"/>
      <c r="H125" s="11"/>
      <c r="I125" s="10" t="str">
        <f t="shared" si="1"/>
        <v/>
      </c>
    </row>
    <row r="126" spans="1:9" x14ac:dyDescent="0.2">
      <c r="A126" s="9" t="s">
        <v>133</v>
      </c>
      <c r="B126" s="12"/>
      <c r="C126" s="12">
        <v>-1.1140000000000001</v>
      </c>
      <c r="D126" s="13"/>
      <c r="E126" s="9"/>
      <c r="F126" s="10"/>
      <c r="G126" s="10"/>
      <c r="H126" s="11"/>
      <c r="I126" s="10" t="str">
        <f t="shared" si="1"/>
        <v/>
      </c>
    </row>
    <row r="127" spans="1:9" x14ac:dyDescent="0.2">
      <c r="A127" s="9" t="s">
        <v>134</v>
      </c>
      <c r="B127" s="12"/>
      <c r="C127" s="12">
        <v>-1.1259999999999999</v>
      </c>
      <c r="D127" s="13"/>
      <c r="E127" s="9"/>
      <c r="F127" s="10"/>
      <c r="G127" s="10"/>
      <c r="H127" s="11"/>
      <c r="I127" s="10" t="str">
        <f t="shared" si="1"/>
        <v/>
      </c>
    </row>
    <row r="128" spans="1:9" x14ac:dyDescent="0.2">
      <c r="A128" s="9" t="s">
        <v>135</v>
      </c>
      <c r="B128" s="12"/>
      <c r="C128" s="12">
        <v>-1.127</v>
      </c>
      <c r="D128" s="13"/>
      <c r="E128" s="9"/>
      <c r="F128" s="10"/>
      <c r="G128" s="10"/>
      <c r="H128" s="11"/>
      <c r="I128" s="10" t="str">
        <f t="shared" si="1"/>
        <v/>
      </c>
    </row>
    <row r="129" spans="1:9" x14ac:dyDescent="0.2">
      <c r="A129" s="9" t="s">
        <v>136</v>
      </c>
      <c r="B129" s="12"/>
      <c r="C129" s="12">
        <v>-1.131</v>
      </c>
      <c r="D129" s="13"/>
      <c r="E129" s="9"/>
      <c r="F129" s="10"/>
      <c r="G129" s="10"/>
      <c r="H129" s="11"/>
      <c r="I129" s="10" t="str">
        <f t="shared" si="1"/>
        <v/>
      </c>
    </row>
    <row r="130" spans="1:9" x14ac:dyDescent="0.2">
      <c r="A130" s="9" t="s">
        <v>137</v>
      </c>
      <c r="B130" s="12"/>
      <c r="C130" s="12">
        <v>-1.133</v>
      </c>
      <c r="D130" s="13"/>
      <c r="E130" s="9"/>
      <c r="F130" s="10"/>
      <c r="G130" s="10"/>
      <c r="H130" s="11"/>
      <c r="I130" s="10" t="str">
        <f t="shared" si="1"/>
        <v/>
      </c>
    </row>
    <row r="131" spans="1:9" x14ac:dyDescent="0.2">
      <c r="A131" s="9" t="s">
        <v>138</v>
      </c>
      <c r="B131" s="12"/>
      <c r="C131" s="12">
        <v>-1.1339999999999999</v>
      </c>
      <c r="D131" s="13"/>
      <c r="E131" s="9"/>
      <c r="F131" s="10"/>
      <c r="G131" s="10"/>
      <c r="H131" s="11"/>
      <c r="I131" s="10" t="str">
        <f t="shared" si="1"/>
        <v/>
      </c>
    </row>
    <row r="132" spans="1:9" x14ac:dyDescent="0.2">
      <c r="A132" s="9" t="s">
        <v>139</v>
      </c>
      <c r="B132" s="12"/>
      <c r="C132" s="12">
        <v>-1.1339999999999999</v>
      </c>
      <c r="D132" s="13"/>
      <c r="E132" s="9"/>
      <c r="F132" s="10"/>
      <c r="G132" s="10"/>
      <c r="H132" s="11"/>
      <c r="I132" s="10" t="str">
        <f t="shared" si="1"/>
        <v/>
      </c>
    </row>
    <row r="133" spans="1:9" x14ac:dyDescent="0.2">
      <c r="A133" s="9" t="s">
        <v>140</v>
      </c>
      <c r="B133" s="12"/>
      <c r="C133" s="12">
        <v>-1.1339999999999999</v>
      </c>
      <c r="D133" s="13"/>
      <c r="E133" s="9"/>
      <c r="F133" s="10"/>
      <c r="G133" s="10"/>
      <c r="H133" s="11"/>
      <c r="I133" s="10" t="str">
        <f t="shared" ref="I133:I196" si="2">IF(A133&lt;&gt;E133,"",
IF(OR(AND(B133&lt;&gt;"",F133&lt;&gt;"",SIGN(B133)=SIGN(F133)),
      AND(C133&lt;&gt;"",G133&lt;&gt;"",SIGN(C133)=SIGN(G133)),
      AND(D133&lt;&gt;"",H133&lt;&gt;"",SIGN(D133)=SIGN(H133))),
   "Concordant same time point",
IF(OR(AND(B133&lt;&gt;"",F133&lt;&gt;"",SIGN(B133)&lt;&gt;SIGN(F133)),
      AND(C133&lt;&gt;"",G133&lt;&gt;"",SIGN(C133)&lt;&gt;SIGN(G133)),
      AND(D133&lt;&gt;"",H133&lt;&gt;"",SIGN(D133)&lt;&gt;SIGN(H133))),
   "Discordant same time point",
IF(OR(COUNT(B133:D133)&gt;0,COUNT(F133:H133)&gt;0),
   "Not dysregulated at same time point",
   ""))))</f>
        <v/>
      </c>
    </row>
    <row r="134" spans="1:9" x14ac:dyDescent="0.2">
      <c r="A134" s="9" t="s">
        <v>141</v>
      </c>
      <c r="B134" s="12"/>
      <c r="C134" s="12">
        <v>-1.1339999999999999</v>
      </c>
      <c r="D134" s="13"/>
      <c r="E134" s="9"/>
      <c r="F134" s="10"/>
      <c r="G134" s="10"/>
      <c r="H134" s="11"/>
      <c r="I134" s="10" t="str">
        <f t="shared" si="2"/>
        <v/>
      </c>
    </row>
    <row r="135" spans="1:9" x14ac:dyDescent="0.2">
      <c r="A135" s="9" t="s">
        <v>142</v>
      </c>
      <c r="B135" s="12"/>
      <c r="C135" s="12">
        <v>-1.1539999999999999</v>
      </c>
      <c r="D135" s="13"/>
      <c r="E135" s="9"/>
      <c r="F135" s="10"/>
      <c r="G135" s="10"/>
      <c r="H135" s="11"/>
      <c r="I135" s="10" t="str">
        <f t="shared" si="2"/>
        <v/>
      </c>
    </row>
    <row r="136" spans="1:9" x14ac:dyDescent="0.2">
      <c r="A136" s="9" t="s">
        <v>143</v>
      </c>
      <c r="B136" s="12"/>
      <c r="C136" s="12">
        <v>-1.1950000000000001</v>
      </c>
      <c r="D136" s="13"/>
      <c r="E136" s="9"/>
      <c r="F136" s="10"/>
      <c r="G136" s="10"/>
      <c r="H136" s="11"/>
      <c r="I136" s="10" t="str">
        <f t="shared" si="2"/>
        <v/>
      </c>
    </row>
    <row r="137" spans="1:9" x14ac:dyDescent="0.2">
      <c r="A137" s="9" t="s">
        <v>144</v>
      </c>
      <c r="B137" s="12"/>
      <c r="C137" s="12">
        <v>-1.214</v>
      </c>
      <c r="D137" s="13"/>
      <c r="E137" s="9"/>
      <c r="F137" s="10"/>
      <c r="G137" s="10"/>
      <c r="H137" s="11"/>
      <c r="I137" s="10" t="str">
        <f t="shared" si="2"/>
        <v/>
      </c>
    </row>
    <row r="138" spans="1:9" x14ac:dyDescent="0.2">
      <c r="A138" s="9" t="s">
        <v>145</v>
      </c>
      <c r="B138" s="12"/>
      <c r="C138" s="12">
        <v>-1.214</v>
      </c>
      <c r="D138" s="13"/>
      <c r="E138" s="9"/>
      <c r="F138" s="10"/>
      <c r="G138" s="10"/>
      <c r="H138" s="11"/>
      <c r="I138" s="10" t="str">
        <f t="shared" si="2"/>
        <v/>
      </c>
    </row>
    <row r="139" spans="1:9" x14ac:dyDescent="0.2">
      <c r="A139" s="9" t="s">
        <v>146</v>
      </c>
      <c r="B139" s="12"/>
      <c r="C139" s="12">
        <v>-1.2709999999999999</v>
      </c>
      <c r="D139" s="13"/>
      <c r="E139" s="9"/>
      <c r="F139" s="10"/>
      <c r="G139" s="10"/>
      <c r="H139" s="11"/>
      <c r="I139" s="10" t="str">
        <f t="shared" si="2"/>
        <v/>
      </c>
    </row>
    <row r="140" spans="1:9" x14ac:dyDescent="0.2">
      <c r="A140" s="9" t="s">
        <v>147</v>
      </c>
      <c r="B140" s="12"/>
      <c r="C140" s="12">
        <v>-1.3180000000000001</v>
      </c>
      <c r="D140" s="13"/>
      <c r="E140" s="9"/>
      <c r="F140" s="10"/>
      <c r="G140" s="10"/>
      <c r="H140" s="11"/>
      <c r="I140" s="10" t="str">
        <f t="shared" si="2"/>
        <v/>
      </c>
    </row>
    <row r="141" spans="1:9" x14ac:dyDescent="0.2">
      <c r="A141" s="9" t="s">
        <v>148</v>
      </c>
      <c r="B141" s="12"/>
      <c r="C141" s="12">
        <v>-1.32</v>
      </c>
      <c r="D141" s="13"/>
      <c r="E141" s="9"/>
      <c r="F141" s="10"/>
      <c r="G141" s="10"/>
      <c r="H141" s="11"/>
      <c r="I141" s="10" t="str">
        <f t="shared" si="2"/>
        <v/>
      </c>
    </row>
    <row r="142" spans="1:9" x14ac:dyDescent="0.2">
      <c r="A142" s="9" t="s">
        <v>149</v>
      </c>
      <c r="B142" s="12"/>
      <c r="C142" s="12">
        <v>-1.3420000000000001</v>
      </c>
      <c r="D142" s="13"/>
      <c r="E142" s="9"/>
      <c r="F142" s="10"/>
      <c r="G142" s="10"/>
      <c r="H142" s="11"/>
      <c r="I142" s="10" t="str">
        <f t="shared" si="2"/>
        <v/>
      </c>
    </row>
    <row r="143" spans="1:9" x14ac:dyDescent="0.2">
      <c r="A143" s="9" t="s">
        <v>150</v>
      </c>
      <c r="B143" s="12"/>
      <c r="C143" s="12">
        <v>-1.375</v>
      </c>
      <c r="D143" s="13"/>
      <c r="E143" s="9"/>
      <c r="F143" s="10"/>
      <c r="G143" s="10"/>
      <c r="H143" s="11"/>
      <c r="I143" s="10" t="str">
        <f t="shared" si="2"/>
        <v/>
      </c>
    </row>
    <row r="144" spans="1:9" x14ac:dyDescent="0.2">
      <c r="A144" s="9" t="s">
        <v>151</v>
      </c>
      <c r="B144" s="12"/>
      <c r="C144" s="12">
        <v>-1.387</v>
      </c>
      <c r="D144" s="13"/>
      <c r="E144" s="9"/>
      <c r="F144" s="10"/>
      <c r="G144" s="10"/>
      <c r="H144" s="11"/>
      <c r="I144" s="10" t="str">
        <f t="shared" si="2"/>
        <v/>
      </c>
    </row>
    <row r="145" spans="1:9" x14ac:dyDescent="0.2">
      <c r="A145" s="9" t="s">
        <v>152</v>
      </c>
      <c r="B145" s="12"/>
      <c r="C145" s="12">
        <v>-1.411</v>
      </c>
      <c r="D145" s="13"/>
      <c r="E145" s="9"/>
      <c r="F145" s="10"/>
      <c r="G145" s="10"/>
      <c r="H145" s="11"/>
      <c r="I145" s="10" t="str">
        <f t="shared" si="2"/>
        <v/>
      </c>
    </row>
    <row r="146" spans="1:9" x14ac:dyDescent="0.2">
      <c r="A146" s="9" t="s">
        <v>153</v>
      </c>
      <c r="B146" s="12"/>
      <c r="C146" s="12">
        <v>-1.4319999999999999</v>
      </c>
      <c r="D146" s="13"/>
      <c r="E146" s="9"/>
      <c r="F146" s="10"/>
      <c r="G146" s="10"/>
      <c r="H146" s="11"/>
      <c r="I146" s="10" t="str">
        <f t="shared" si="2"/>
        <v/>
      </c>
    </row>
    <row r="147" spans="1:9" x14ac:dyDescent="0.2">
      <c r="A147" s="9" t="s">
        <v>154</v>
      </c>
      <c r="B147" s="12"/>
      <c r="C147" s="12">
        <v>-1.4339999999999999</v>
      </c>
      <c r="D147" s="13"/>
      <c r="E147" s="9"/>
      <c r="F147" s="10"/>
      <c r="G147" s="10"/>
      <c r="H147" s="11"/>
      <c r="I147" s="10" t="str">
        <f t="shared" si="2"/>
        <v/>
      </c>
    </row>
    <row r="148" spans="1:9" x14ac:dyDescent="0.2">
      <c r="A148" s="9" t="s">
        <v>155</v>
      </c>
      <c r="B148" s="12"/>
      <c r="C148" s="12">
        <v>-1.4630000000000001</v>
      </c>
      <c r="D148" s="13"/>
      <c r="E148" s="9"/>
      <c r="F148" s="10"/>
      <c r="G148" s="10"/>
      <c r="H148" s="11"/>
      <c r="I148" s="10" t="str">
        <f t="shared" si="2"/>
        <v/>
      </c>
    </row>
    <row r="149" spans="1:9" x14ac:dyDescent="0.2">
      <c r="A149" s="9" t="s">
        <v>156</v>
      </c>
      <c r="B149" s="12"/>
      <c r="C149" s="12">
        <v>-1.464</v>
      </c>
      <c r="D149" s="13"/>
      <c r="E149" s="9"/>
      <c r="F149" s="10"/>
      <c r="G149" s="10"/>
      <c r="H149" s="11"/>
      <c r="I149" s="10" t="str">
        <f t="shared" si="2"/>
        <v/>
      </c>
    </row>
    <row r="150" spans="1:9" x14ac:dyDescent="0.2">
      <c r="A150" s="9" t="s">
        <v>157</v>
      </c>
      <c r="B150" s="12"/>
      <c r="C150" s="12">
        <v>-1.5</v>
      </c>
      <c r="D150" s="13"/>
      <c r="E150" s="9" t="str">
        <f>VLOOKUP(A150,'[1]mRNA UR'!A:G,1,FALSE)</f>
        <v>PPARGC1A</v>
      </c>
      <c r="F150" s="10">
        <f>VLOOKUP(E150,'[1]mRNA UR'!A:G,2,FALSE)</f>
        <v>2.9830000000000001</v>
      </c>
      <c r="G150" s="10"/>
      <c r="H150" s="11"/>
      <c r="I150" s="10" t="str">
        <f t="shared" si="2"/>
        <v>Not dysregulated at same time point</v>
      </c>
    </row>
    <row r="151" spans="1:9" x14ac:dyDescent="0.2">
      <c r="A151" s="9" t="s">
        <v>158</v>
      </c>
      <c r="B151" s="12"/>
      <c r="C151" s="12">
        <v>-1.522</v>
      </c>
      <c r="D151" s="13"/>
      <c r="E151" s="9"/>
      <c r="F151" s="10"/>
      <c r="G151" s="10"/>
      <c r="H151" s="11"/>
      <c r="I151" s="10" t="str">
        <f t="shared" si="2"/>
        <v/>
      </c>
    </row>
    <row r="152" spans="1:9" x14ac:dyDescent="0.2">
      <c r="A152" s="9" t="s">
        <v>159</v>
      </c>
      <c r="B152" s="12"/>
      <c r="C152" s="12">
        <v>-1.53</v>
      </c>
      <c r="D152" s="13"/>
      <c r="E152" s="9"/>
      <c r="F152" s="10"/>
      <c r="G152" s="10"/>
      <c r="H152" s="11"/>
      <c r="I152" s="10" t="str">
        <f t="shared" si="2"/>
        <v/>
      </c>
    </row>
    <row r="153" spans="1:9" x14ac:dyDescent="0.2">
      <c r="A153" s="9" t="s">
        <v>160</v>
      </c>
      <c r="B153" s="12"/>
      <c r="C153" s="12">
        <v>-1.534</v>
      </c>
      <c r="D153" s="13"/>
      <c r="E153" s="9"/>
      <c r="F153" s="10"/>
      <c r="G153" s="10"/>
      <c r="H153" s="11"/>
      <c r="I153" s="10" t="str">
        <f t="shared" si="2"/>
        <v/>
      </c>
    </row>
    <row r="154" spans="1:9" x14ac:dyDescent="0.2">
      <c r="A154" s="9" t="s">
        <v>161</v>
      </c>
      <c r="B154" s="12"/>
      <c r="C154" s="12">
        <v>-1.5489999999999999</v>
      </c>
      <c r="D154" s="13"/>
      <c r="E154" s="9"/>
      <c r="F154" s="10"/>
      <c r="G154" s="10"/>
      <c r="H154" s="11"/>
      <c r="I154" s="10" t="str">
        <f t="shared" si="2"/>
        <v/>
      </c>
    </row>
    <row r="155" spans="1:9" x14ac:dyDescent="0.2">
      <c r="A155" s="9" t="s">
        <v>162</v>
      </c>
      <c r="B155" s="12"/>
      <c r="C155" s="12">
        <v>-1.5549999999999999</v>
      </c>
      <c r="D155" s="13"/>
      <c r="E155" s="9" t="str">
        <f>VLOOKUP(A155,'[1]mRNA UR'!A:G,1,FALSE)</f>
        <v>TP63</v>
      </c>
      <c r="F155" s="10">
        <f>VLOOKUP(E155,'[1]mRNA UR'!A:G,2,FALSE)</f>
        <v>3.93</v>
      </c>
      <c r="G155" s="10"/>
      <c r="H155" s="11"/>
      <c r="I155" s="10" t="str">
        <f t="shared" si="2"/>
        <v>Not dysregulated at same time point</v>
      </c>
    </row>
    <row r="156" spans="1:9" x14ac:dyDescent="0.2">
      <c r="A156" s="9" t="s">
        <v>163</v>
      </c>
      <c r="B156" s="12"/>
      <c r="C156" s="12">
        <v>-1.575</v>
      </c>
      <c r="D156" s="13"/>
      <c r="E156" s="9"/>
      <c r="F156" s="10"/>
      <c r="G156" s="10"/>
      <c r="H156" s="11"/>
      <c r="I156" s="10" t="str">
        <f t="shared" si="2"/>
        <v/>
      </c>
    </row>
    <row r="157" spans="1:9" x14ac:dyDescent="0.2">
      <c r="A157" s="9" t="s">
        <v>164</v>
      </c>
      <c r="B157" s="12"/>
      <c r="C157" s="12">
        <v>-1.609</v>
      </c>
      <c r="D157" s="13"/>
      <c r="E157" s="9"/>
      <c r="F157" s="10"/>
      <c r="G157" s="10"/>
      <c r="H157" s="11"/>
      <c r="I157" s="10" t="str">
        <f t="shared" si="2"/>
        <v/>
      </c>
    </row>
    <row r="158" spans="1:9" x14ac:dyDescent="0.2">
      <c r="A158" s="9" t="s">
        <v>165</v>
      </c>
      <c r="B158" s="12"/>
      <c r="C158" s="12">
        <v>-1.6240000000000001</v>
      </c>
      <c r="D158" s="13"/>
      <c r="E158" s="9" t="str">
        <f>VLOOKUP(A158,'[1]mRNA UR'!A:G,1,FALSE)</f>
        <v>VDR</v>
      </c>
      <c r="F158" s="10">
        <f>VLOOKUP(E158,'[1]mRNA UR'!A:G,2,FALSE)</f>
        <v>2.8879999999999999</v>
      </c>
      <c r="G158" s="10">
        <f>VLOOKUP(E158,'[1]mRNA UR'!A:G,4,FALSE)</f>
        <v>-2.1440000000000001</v>
      </c>
      <c r="H158" s="11"/>
      <c r="I158" s="10" t="str">
        <f t="shared" si="2"/>
        <v>Concordant same time point</v>
      </c>
    </row>
    <row r="159" spans="1:9" x14ac:dyDescent="0.2">
      <c r="A159" s="9" t="s">
        <v>166</v>
      </c>
      <c r="B159" s="12"/>
      <c r="C159" s="12">
        <v>-1.633</v>
      </c>
      <c r="D159" s="13"/>
      <c r="E159" s="9"/>
      <c r="F159" s="10"/>
      <c r="G159" s="10"/>
      <c r="H159" s="11"/>
      <c r="I159" s="10" t="str">
        <f t="shared" si="2"/>
        <v/>
      </c>
    </row>
    <row r="160" spans="1:9" x14ac:dyDescent="0.2">
      <c r="A160" s="9" t="s">
        <v>167</v>
      </c>
      <c r="B160" s="12"/>
      <c r="C160" s="12">
        <v>-1.667</v>
      </c>
      <c r="D160" s="13"/>
      <c r="E160" s="9"/>
      <c r="F160" s="10"/>
      <c r="G160" s="10"/>
      <c r="H160" s="11"/>
      <c r="I160" s="10" t="str">
        <f t="shared" si="2"/>
        <v/>
      </c>
    </row>
    <row r="161" spans="1:9" x14ac:dyDescent="0.2">
      <c r="A161" s="9" t="s">
        <v>168</v>
      </c>
      <c r="B161" s="12"/>
      <c r="C161" s="12">
        <v>-1.667</v>
      </c>
      <c r="D161" s="13"/>
      <c r="E161" s="9"/>
      <c r="F161" s="10"/>
      <c r="G161" s="10"/>
      <c r="H161" s="11"/>
      <c r="I161" s="10" t="str">
        <f t="shared" si="2"/>
        <v/>
      </c>
    </row>
    <row r="162" spans="1:9" x14ac:dyDescent="0.2">
      <c r="A162" s="9" t="s">
        <v>169</v>
      </c>
      <c r="B162" s="12"/>
      <c r="C162" s="12">
        <v>-1.6679999999999999</v>
      </c>
      <c r="D162" s="13"/>
      <c r="E162" s="9"/>
      <c r="F162" s="10"/>
      <c r="G162" s="10"/>
      <c r="H162" s="11"/>
      <c r="I162" s="10" t="str">
        <f t="shared" si="2"/>
        <v/>
      </c>
    </row>
    <row r="163" spans="1:9" x14ac:dyDescent="0.2">
      <c r="A163" s="9" t="s">
        <v>170</v>
      </c>
      <c r="B163" s="12"/>
      <c r="C163" s="12">
        <v>-1.671</v>
      </c>
      <c r="D163" s="13"/>
      <c r="E163" s="9"/>
      <c r="F163" s="10"/>
      <c r="G163" s="10"/>
      <c r="H163" s="11"/>
      <c r="I163" s="10" t="str">
        <f t="shared" si="2"/>
        <v/>
      </c>
    </row>
    <row r="164" spans="1:9" x14ac:dyDescent="0.2">
      <c r="A164" s="9" t="s">
        <v>171</v>
      </c>
      <c r="B164" s="12"/>
      <c r="C164" s="12">
        <v>-1.6819999999999999</v>
      </c>
      <c r="D164" s="13"/>
      <c r="E164" s="9" t="str">
        <f>VLOOKUP(A164,'[1]mRNA UR'!A:G,1,FALSE)</f>
        <v>CCND1</v>
      </c>
      <c r="F164" s="10">
        <f>VLOOKUP(E164,'[1]mRNA UR'!A:G,2,FALSE)</f>
        <v>2.84</v>
      </c>
      <c r="G164" s="10"/>
      <c r="H164" s="11"/>
      <c r="I164" s="10" t="str">
        <f t="shared" si="2"/>
        <v>Not dysregulated at same time point</v>
      </c>
    </row>
    <row r="165" spans="1:9" x14ac:dyDescent="0.2">
      <c r="A165" s="9" t="s">
        <v>172</v>
      </c>
      <c r="B165" s="12"/>
      <c r="C165" s="12">
        <v>-1.6830000000000001</v>
      </c>
      <c r="D165" s="13"/>
      <c r="E165" s="9"/>
      <c r="F165" s="10"/>
      <c r="G165" s="10"/>
      <c r="H165" s="11"/>
      <c r="I165" s="10" t="str">
        <f t="shared" si="2"/>
        <v/>
      </c>
    </row>
    <row r="166" spans="1:9" x14ac:dyDescent="0.2">
      <c r="A166" s="9" t="s">
        <v>173</v>
      </c>
      <c r="B166" s="12"/>
      <c r="C166" s="12">
        <v>-1.7150000000000001</v>
      </c>
      <c r="D166" s="13"/>
      <c r="E166" s="9"/>
      <c r="F166" s="10"/>
      <c r="G166" s="10"/>
      <c r="H166" s="11"/>
      <c r="I166" s="10" t="str">
        <f t="shared" si="2"/>
        <v/>
      </c>
    </row>
    <row r="167" spans="1:9" x14ac:dyDescent="0.2">
      <c r="A167" s="9" t="s">
        <v>174</v>
      </c>
      <c r="B167" s="12"/>
      <c r="C167" s="12">
        <v>-1.78</v>
      </c>
      <c r="D167" s="13"/>
      <c r="E167" s="9"/>
      <c r="F167" s="10"/>
      <c r="G167" s="10"/>
      <c r="H167" s="11"/>
      <c r="I167" s="10" t="str">
        <f t="shared" si="2"/>
        <v/>
      </c>
    </row>
    <row r="168" spans="1:9" x14ac:dyDescent="0.2">
      <c r="A168" s="9" t="s">
        <v>175</v>
      </c>
      <c r="B168" s="12"/>
      <c r="C168" s="12">
        <v>-1.8089999999999999</v>
      </c>
      <c r="D168" s="13"/>
      <c r="E168" s="9"/>
      <c r="F168" s="10"/>
      <c r="G168" s="10"/>
      <c r="H168" s="11"/>
      <c r="I168" s="10" t="str">
        <f t="shared" si="2"/>
        <v/>
      </c>
    </row>
    <row r="169" spans="1:9" x14ac:dyDescent="0.2">
      <c r="A169" s="9" t="s">
        <v>176</v>
      </c>
      <c r="B169" s="12"/>
      <c r="C169" s="12">
        <v>-1.89</v>
      </c>
      <c r="D169" s="13"/>
      <c r="E169" s="9"/>
      <c r="F169" s="10"/>
      <c r="G169" s="10"/>
      <c r="H169" s="11"/>
      <c r="I169" s="10" t="str">
        <f t="shared" si="2"/>
        <v/>
      </c>
    </row>
    <row r="170" spans="1:9" x14ac:dyDescent="0.2">
      <c r="A170" s="9" t="s">
        <v>177</v>
      </c>
      <c r="B170" s="12"/>
      <c r="C170" s="12">
        <v>-1.917</v>
      </c>
      <c r="D170" s="13"/>
      <c r="E170" s="9"/>
      <c r="F170" s="10"/>
      <c r="G170" s="10"/>
      <c r="H170" s="11"/>
      <c r="I170" s="10" t="str">
        <f t="shared" si="2"/>
        <v/>
      </c>
    </row>
    <row r="171" spans="1:9" x14ac:dyDescent="0.2">
      <c r="A171" s="9" t="s">
        <v>178</v>
      </c>
      <c r="B171" s="12"/>
      <c r="C171" s="12">
        <v>-1.9410000000000001</v>
      </c>
      <c r="D171" s="13"/>
      <c r="E171" s="9"/>
      <c r="F171" s="10"/>
      <c r="G171" s="10"/>
      <c r="H171" s="11"/>
      <c r="I171" s="10" t="str">
        <f t="shared" si="2"/>
        <v/>
      </c>
    </row>
    <row r="172" spans="1:9" x14ac:dyDescent="0.2">
      <c r="A172" s="9" t="s">
        <v>179</v>
      </c>
      <c r="B172" s="12"/>
      <c r="C172" s="12">
        <v>-1.9470000000000001</v>
      </c>
      <c r="D172" s="13"/>
      <c r="E172" s="9"/>
      <c r="F172" s="10"/>
      <c r="G172" s="10"/>
      <c r="H172" s="11"/>
      <c r="I172" s="10" t="str">
        <f t="shared" si="2"/>
        <v/>
      </c>
    </row>
    <row r="173" spans="1:9" x14ac:dyDescent="0.2">
      <c r="A173" s="9" t="s">
        <v>180</v>
      </c>
      <c r="B173" s="12"/>
      <c r="C173" s="12">
        <v>-1.964</v>
      </c>
      <c r="D173" s="13"/>
      <c r="E173" s="9" t="str">
        <f>VLOOKUP(A173,'[1]mRNA UR'!A:G,1,FALSE)</f>
        <v>E2F2</v>
      </c>
      <c r="F173" s="10">
        <f>VLOOKUP(E173,'[1]mRNA UR'!A:G,2,FALSE)</f>
        <v>2.3050000000000002</v>
      </c>
      <c r="G173" s="10"/>
      <c r="H173" s="11"/>
      <c r="I173" s="10" t="str">
        <f t="shared" si="2"/>
        <v>Not dysregulated at same time point</v>
      </c>
    </row>
    <row r="174" spans="1:9" x14ac:dyDescent="0.2">
      <c r="A174" s="9" t="s">
        <v>181</v>
      </c>
      <c r="B174" s="12"/>
      <c r="C174" s="12">
        <v>-1.9690000000000001</v>
      </c>
      <c r="D174" s="13"/>
      <c r="E174" s="9"/>
      <c r="F174" s="10"/>
      <c r="G174" s="10"/>
      <c r="H174" s="11"/>
      <c r="I174" s="10" t="str">
        <f t="shared" si="2"/>
        <v/>
      </c>
    </row>
    <row r="175" spans="1:9" x14ac:dyDescent="0.2">
      <c r="A175" s="9" t="s">
        <v>182</v>
      </c>
      <c r="B175" s="12"/>
      <c r="C175" s="12">
        <v>-1.98</v>
      </c>
      <c r="D175" s="13"/>
      <c r="E175" s="9"/>
      <c r="F175" s="10"/>
      <c r="G175" s="10"/>
      <c r="H175" s="11"/>
      <c r="I175" s="10" t="str">
        <f t="shared" si="2"/>
        <v/>
      </c>
    </row>
    <row r="176" spans="1:9" x14ac:dyDescent="0.2">
      <c r="A176" s="9" t="s">
        <v>183</v>
      </c>
      <c r="B176" s="12"/>
      <c r="C176" s="12">
        <v>-1.982</v>
      </c>
      <c r="D176" s="13"/>
      <c r="E176" s="9"/>
      <c r="F176" s="10"/>
      <c r="G176" s="10"/>
      <c r="H176" s="11"/>
      <c r="I176" s="10" t="str">
        <f t="shared" si="2"/>
        <v/>
      </c>
    </row>
    <row r="177" spans="1:9" x14ac:dyDescent="0.2">
      <c r="A177" s="9" t="s">
        <v>184</v>
      </c>
      <c r="B177" s="12"/>
      <c r="C177" s="12">
        <v>-1.982</v>
      </c>
      <c r="D177" s="13"/>
      <c r="E177" s="9"/>
      <c r="F177" s="10"/>
      <c r="G177" s="10"/>
      <c r="H177" s="11"/>
      <c r="I177" s="10" t="str">
        <f t="shared" si="2"/>
        <v/>
      </c>
    </row>
    <row r="178" spans="1:9" x14ac:dyDescent="0.2">
      <c r="A178" s="9" t="s">
        <v>185</v>
      </c>
      <c r="B178" s="12"/>
      <c r="C178" s="12">
        <v>-1.982</v>
      </c>
      <c r="D178" s="13"/>
      <c r="E178" s="9"/>
      <c r="F178" s="10"/>
      <c r="G178" s="10"/>
      <c r="H178" s="11"/>
      <c r="I178" s="10" t="str">
        <f t="shared" si="2"/>
        <v/>
      </c>
    </row>
    <row r="179" spans="1:9" x14ac:dyDescent="0.2">
      <c r="A179" s="9" t="s">
        <v>186</v>
      </c>
      <c r="B179" s="12"/>
      <c r="C179" s="12">
        <v>-2</v>
      </c>
      <c r="D179" s="13"/>
      <c r="E179" s="9"/>
      <c r="F179" s="10"/>
      <c r="G179" s="10"/>
      <c r="H179" s="11"/>
      <c r="I179" s="10" t="str">
        <f t="shared" si="2"/>
        <v/>
      </c>
    </row>
    <row r="180" spans="1:9" x14ac:dyDescent="0.2">
      <c r="A180" s="9" t="s">
        <v>187</v>
      </c>
      <c r="B180" s="12"/>
      <c r="C180" s="12">
        <v>-2</v>
      </c>
      <c r="D180" s="13"/>
      <c r="E180" s="9"/>
      <c r="F180" s="10"/>
      <c r="G180" s="10"/>
      <c r="H180" s="11"/>
      <c r="I180" s="10" t="str">
        <f t="shared" si="2"/>
        <v/>
      </c>
    </row>
    <row r="181" spans="1:9" x14ac:dyDescent="0.2">
      <c r="A181" s="9" t="s">
        <v>188</v>
      </c>
      <c r="B181" s="12"/>
      <c r="C181" s="12">
        <v>-2.0249999999999999</v>
      </c>
      <c r="D181" s="13"/>
      <c r="E181" s="9"/>
      <c r="F181" s="10"/>
      <c r="G181" s="10"/>
      <c r="H181" s="11"/>
      <c r="I181" s="10" t="str">
        <f t="shared" si="2"/>
        <v/>
      </c>
    </row>
    <row r="182" spans="1:9" x14ac:dyDescent="0.2">
      <c r="A182" s="9" t="s">
        <v>189</v>
      </c>
      <c r="B182" s="12"/>
      <c r="C182" s="12">
        <v>-2.028</v>
      </c>
      <c r="D182" s="13"/>
      <c r="E182" s="9" t="str">
        <f>VLOOKUP(A182,'[1]mRNA UR'!A:G,1,FALSE)</f>
        <v>FOXM1</v>
      </c>
      <c r="F182" s="10">
        <f>VLOOKUP(E182,'[1]mRNA UR'!A:G,2,FALSE)</f>
        <v>3.6339999999999999</v>
      </c>
      <c r="G182" s="10"/>
      <c r="H182" s="11"/>
      <c r="I182" s="10" t="str">
        <f t="shared" si="2"/>
        <v>Not dysregulated at same time point</v>
      </c>
    </row>
    <row r="183" spans="1:9" x14ac:dyDescent="0.2">
      <c r="A183" s="9" t="s">
        <v>190</v>
      </c>
      <c r="B183" s="12"/>
      <c r="C183" s="12">
        <v>-2.0680000000000001</v>
      </c>
      <c r="D183" s="13"/>
      <c r="E183" s="9"/>
      <c r="F183" s="10"/>
      <c r="G183" s="10"/>
      <c r="H183" s="11"/>
      <c r="I183" s="10" t="str">
        <f t="shared" si="2"/>
        <v/>
      </c>
    </row>
    <row r="184" spans="1:9" x14ac:dyDescent="0.2">
      <c r="A184" s="9" t="s">
        <v>191</v>
      </c>
      <c r="B184" s="12"/>
      <c r="C184" s="12">
        <v>-2.1</v>
      </c>
      <c r="D184" s="13"/>
      <c r="E184" s="9"/>
      <c r="F184" s="10"/>
      <c r="G184" s="10"/>
      <c r="H184" s="11"/>
      <c r="I184" s="10" t="str">
        <f t="shared" si="2"/>
        <v/>
      </c>
    </row>
    <row r="185" spans="1:9" x14ac:dyDescent="0.2">
      <c r="A185" s="9" t="s">
        <v>192</v>
      </c>
      <c r="B185" s="12"/>
      <c r="C185" s="12">
        <v>-2.121</v>
      </c>
      <c r="D185" s="13"/>
      <c r="E185" s="9"/>
      <c r="F185" s="10"/>
      <c r="G185" s="10"/>
      <c r="H185" s="11"/>
      <c r="I185" s="10" t="str">
        <f t="shared" si="2"/>
        <v/>
      </c>
    </row>
    <row r="186" spans="1:9" x14ac:dyDescent="0.2">
      <c r="A186" s="9" t="s">
        <v>193</v>
      </c>
      <c r="B186" s="12"/>
      <c r="C186" s="12">
        <v>-2.121</v>
      </c>
      <c r="D186" s="13"/>
      <c r="E186" s="9"/>
      <c r="F186" s="10"/>
      <c r="G186" s="10"/>
      <c r="H186" s="11"/>
      <c r="I186" s="10" t="str">
        <f t="shared" si="2"/>
        <v/>
      </c>
    </row>
    <row r="187" spans="1:9" x14ac:dyDescent="0.2">
      <c r="A187" s="9" t="s">
        <v>194</v>
      </c>
      <c r="B187" s="12"/>
      <c r="C187" s="12">
        <v>-2.145</v>
      </c>
      <c r="D187" s="13"/>
      <c r="E187" s="9"/>
      <c r="F187" s="10"/>
      <c r="G187" s="10"/>
      <c r="H187" s="11"/>
      <c r="I187" s="10" t="str">
        <f t="shared" si="2"/>
        <v/>
      </c>
    </row>
    <row r="188" spans="1:9" x14ac:dyDescent="0.2">
      <c r="A188" s="9" t="s">
        <v>195</v>
      </c>
      <c r="B188" s="12"/>
      <c r="C188" s="12">
        <v>-2.1560000000000001</v>
      </c>
      <c r="D188" s="13"/>
      <c r="E188" s="9"/>
      <c r="F188" s="10"/>
      <c r="G188" s="10"/>
      <c r="H188" s="11"/>
      <c r="I188" s="10" t="str">
        <f t="shared" si="2"/>
        <v/>
      </c>
    </row>
    <row r="189" spans="1:9" x14ac:dyDescent="0.2">
      <c r="A189" s="9" t="s">
        <v>196</v>
      </c>
      <c r="B189" s="12"/>
      <c r="C189" s="12">
        <v>-2.2000000000000002</v>
      </c>
      <c r="D189" s="13"/>
      <c r="E189" s="9"/>
      <c r="F189" s="10"/>
      <c r="G189" s="10"/>
      <c r="H189" s="11"/>
      <c r="I189" s="10" t="str">
        <f t="shared" si="2"/>
        <v/>
      </c>
    </row>
    <row r="190" spans="1:9" x14ac:dyDescent="0.2">
      <c r="A190" s="9" t="s">
        <v>197</v>
      </c>
      <c r="B190" s="12"/>
      <c r="C190" s="12">
        <v>-2.234</v>
      </c>
      <c r="D190" s="13"/>
      <c r="E190" s="9"/>
      <c r="F190" s="10"/>
      <c r="G190" s="10"/>
      <c r="H190" s="11"/>
      <c r="I190" s="10" t="str">
        <f t="shared" si="2"/>
        <v/>
      </c>
    </row>
    <row r="191" spans="1:9" x14ac:dyDescent="0.2">
      <c r="A191" s="9" t="s">
        <v>198</v>
      </c>
      <c r="B191" s="12"/>
      <c r="C191" s="12">
        <v>-2.2360000000000002</v>
      </c>
      <c r="D191" s="13"/>
      <c r="E191" s="9"/>
      <c r="F191" s="10"/>
      <c r="G191" s="10"/>
      <c r="H191" s="11"/>
      <c r="I191" s="10" t="str">
        <f t="shared" si="2"/>
        <v/>
      </c>
    </row>
    <row r="192" spans="1:9" x14ac:dyDescent="0.2">
      <c r="A192" s="9" t="s">
        <v>199</v>
      </c>
      <c r="B192" s="12"/>
      <c r="C192" s="12">
        <v>-2.2360000000000002</v>
      </c>
      <c r="D192" s="13"/>
      <c r="E192" s="9"/>
      <c r="F192" s="10"/>
      <c r="G192" s="10"/>
      <c r="H192" s="11"/>
      <c r="I192" s="10" t="str">
        <f t="shared" si="2"/>
        <v/>
      </c>
    </row>
    <row r="193" spans="1:9" x14ac:dyDescent="0.2">
      <c r="A193" s="9" t="s">
        <v>200</v>
      </c>
      <c r="B193" s="12"/>
      <c r="C193" s="12">
        <v>-2.2360000000000002</v>
      </c>
      <c r="D193" s="13"/>
      <c r="E193" s="9"/>
      <c r="F193" s="10"/>
      <c r="G193" s="10"/>
      <c r="H193" s="11"/>
      <c r="I193" s="10" t="str">
        <f t="shared" si="2"/>
        <v/>
      </c>
    </row>
    <row r="194" spans="1:9" x14ac:dyDescent="0.2">
      <c r="A194" s="9" t="s">
        <v>201</v>
      </c>
      <c r="B194" s="12"/>
      <c r="C194" s="12">
        <v>-2.2360000000000002</v>
      </c>
      <c r="D194" s="13"/>
      <c r="E194" s="9"/>
      <c r="F194" s="10"/>
      <c r="G194" s="10"/>
      <c r="H194" s="11"/>
      <c r="I194" s="10" t="str">
        <f t="shared" si="2"/>
        <v/>
      </c>
    </row>
    <row r="195" spans="1:9" x14ac:dyDescent="0.2">
      <c r="A195" s="9" t="s">
        <v>202</v>
      </c>
      <c r="B195" s="12"/>
      <c r="C195" s="12">
        <v>-2.2410000000000001</v>
      </c>
      <c r="D195" s="13"/>
      <c r="E195" s="9"/>
      <c r="F195" s="10"/>
      <c r="G195" s="10"/>
      <c r="H195" s="11"/>
      <c r="I195" s="10" t="str">
        <f t="shared" si="2"/>
        <v/>
      </c>
    </row>
    <row r="196" spans="1:9" x14ac:dyDescent="0.2">
      <c r="A196" s="9" t="s">
        <v>203</v>
      </c>
      <c r="B196" s="12"/>
      <c r="C196" s="12">
        <v>-2.2759999999999998</v>
      </c>
      <c r="D196" s="13"/>
      <c r="E196" s="9"/>
      <c r="F196" s="10"/>
      <c r="G196" s="10"/>
      <c r="H196" s="11"/>
      <c r="I196" s="10" t="str">
        <f t="shared" si="2"/>
        <v/>
      </c>
    </row>
    <row r="197" spans="1:9" x14ac:dyDescent="0.2">
      <c r="A197" s="9" t="s">
        <v>204</v>
      </c>
      <c r="B197" s="12"/>
      <c r="C197" s="12">
        <v>-2.2930000000000001</v>
      </c>
      <c r="D197" s="13"/>
      <c r="E197" s="9" t="str">
        <f>VLOOKUP(A197,'[1]mRNA UR'!A:G,1,FALSE)</f>
        <v>ESRRA</v>
      </c>
      <c r="F197" s="10">
        <f>VLOOKUP(E197,'[1]mRNA UR'!A:G,2,FALSE)</f>
        <v>3.4860000000000002</v>
      </c>
      <c r="G197" s="10"/>
      <c r="H197" s="11"/>
      <c r="I197" s="10" t="str">
        <f t="shared" ref="I197:I260" si="3">IF(A197&lt;&gt;E197,"",
IF(OR(AND(B197&lt;&gt;"",F197&lt;&gt;"",SIGN(B197)=SIGN(F197)),
      AND(C197&lt;&gt;"",G197&lt;&gt;"",SIGN(C197)=SIGN(G197)),
      AND(D197&lt;&gt;"",H197&lt;&gt;"",SIGN(D197)=SIGN(H197))),
   "Concordant same time point",
IF(OR(AND(B197&lt;&gt;"",F197&lt;&gt;"",SIGN(B197)&lt;&gt;SIGN(F197)),
      AND(C197&lt;&gt;"",G197&lt;&gt;"",SIGN(C197)&lt;&gt;SIGN(G197)),
      AND(D197&lt;&gt;"",H197&lt;&gt;"",SIGN(D197)&lt;&gt;SIGN(H197))),
   "Discordant same time point",
IF(OR(COUNT(B197:D197)&gt;0,COUNT(F197:H197)&gt;0),
   "Not dysregulated at same time point",
   ""))))</f>
        <v>Not dysregulated at same time point</v>
      </c>
    </row>
    <row r="198" spans="1:9" x14ac:dyDescent="0.2">
      <c r="A198" s="9" t="s">
        <v>205</v>
      </c>
      <c r="B198" s="12"/>
      <c r="C198" s="12">
        <v>-2.327</v>
      </c>
      <c r="D198" s="13"/>
      <c r="E198" s="9" t="str">
        <f>VLOOKUP(A198,'[1]mRNA UR'!A:G,1,FALSE)</f>
        <v>MITF</v>
      </c>
      <c r="F198" s="10">
        <f>VLOOKUP(E198,'[1]mRNA UR'!A:G,2,FALSE)</f>
        <v>4.7119999999999997</v>
      </c>
      <c r="G198" s="10"/>
      <c r="H198" s="11"/>
      <c r="I198" s="10" t="str">
        <f t="shared" si="3"/>
        <v>Not dysregulated at same time point</v>
      </c>
    </row>
    <row r="199" spans="1:9" x14ac:dyDescent="0.2">
      <c r="A199" s="9" t="s">
        <v>206</v>
      </c>
      <c r="B199" s="12"/>
      <c r="C199" s="12">
        <v>-2.331</v>
      </c>
      <c r="D199" s="13"/>
      <c r="E199" s="9"/>
      <c r="F199" s="10"/>
      <c r="G199" s="10"/>
      <c r="H199" s="11"/>
      <c r="I199" s="10" t="str">
        <f t="shared" si="3"/>
        <v/>
      </c>
    </row>
    <row r="200" spans="1:9" x14ac:dyDescent="0.2">
      <c r="A200" s="9" t="s">
        <v>207</v>
      </c>
      <c r="B200" s="12"/>
      <c r="C200" s="12">
        <v>-2.3439999999999999</v>
      </c>
      <c r="D200" s="13"/>
      <c r="E200" s="9"/>
      <c r="F200" s="10"/>
      <c r="G200" s="10"/>
      <c r="H200" s="11"/>
      <c r="I200" s="10" t="str">
        <f t="shared" si="3"/>
        <v/>
      </c>
    </row>
    <row r="201" spans="1:9" x14ac:dyDescent="0.2">
      <c r="A201" s="9" t="s">
        <v>208</v>
      </c>
      <c r="B201" s="12"/>
      <c r="C201" s="12">
        <v>-2.3719999999999999</v>
      </c>
      <c r="D201" s="13"/>
      <c r="E201" s="9"/>
      <c r="F201" s="10"/>
      <c r="G201" s="10"/>
      <c r="H201" s="11"/>
      <c r="I201" s="10" t="str">
        <f t="shared" si="3"/>
        <v/>
      </c>
    </row>
    <row r="202" spans="1:9" x14ac:dyDescent="0.2">
      <c r="A202" s="9" t="s">
        <v>209</v>
      </c>
      <c r="B202" s="12"/>
      <c r="C202" s="12">
        <v>-2.3769999999999998</v>
      </c>
      <c r="D202" s="13"/>
      <c r="E202" s="9"/>
      <c r="F202" s="10"/>
      <c r="G202" s="10"/>
      <c r="H202" s="11"/>
      <c r="I202" s="10" t="str">
        <f t="shared" si="3"/>
        <v/>
      </c>
    </row>
    <row r="203" spans="1:9" x14ac:dyDescent="0.2">
      <c r="A203" s="9" t="s">
        <v>210</v>
      </c>
      <c r="B203" s="12"/>
      <c r="C203" s="12">
        <v>-2.4009999999999998</v>
      </c>
      <c r="D203" s="13"/>
      <c r="E203" s="9" t="str">
        <f>VLOOKUP(A203,'[1]mRNA UR'!A:G,1,FALSE)</f>
        <v>CCNE1</v>
      </c>
      <c r="F203" s="10">
        <f>VLOOKUP(E203,'[1]mRNA UR'!A:G,2,FALSE)</f>
        <v>2.8039999999999998</v>
      </c>
      <c r="G203" s="10"/>
      <c r="H203" s="11"/>
      <c r="I203" s="10" t="str">
        <f t="shared" si="3"/>
        <v>Not dysregulated at same time point</v>
      </c>
    </row>
    <row r="204" spans="1:9" x14ac:dyDescent="0.2">
      <c r="A204" s="9" t="s">
        <v>211</v>
      </c>
      <c r="B204" s="12"/>
      <c r="C204" s="12">
        <v>-2.4180000000000001</v>
      </c>
      <c r="D204" s="13"/>
      <c r="E204" s="9"/>
      <c r="F204" s="10"/>
      <c r="G204" s="10"/>
      <c r="H204" s="11"/>
      <c r="I204" s="10" t="str">
        <f t="shared" si="3"/>
        <v/>
      </c>
    </row>
    <row r="205" spans="1:9" x14ac:dyDescent="0.2">
      <c r="A205" s="9" t="s">
        <v>212</v>
      </c>
      <c r="B205" s="12"/>
      <c r="C205" s="12">
        <v>-2.4489999999999998</v>
      </c>
      <c r="D205" s="13"/>
      <c r="E205" s="9"/>
      <c r="F205" s="10"/>
      <c r="G205" s="10"/>
      <c r="H205" s="11"/>
      <c r="I205" s="10" t="str">
        <f t="shared" si="3"/>
        <v/>
      </c>
    </row>
    <row r="206" spans="1:9" x14ac:dyDescent="0.2">
      <c r="A206" s="9" t="s">
        <v>213</v>
      </c>
      <c r="B206" s="12"/>
      <c r="C206" s="12">
        <v>-2.4489999999999998</v>
      </c>
      <c r="D206" s="13"/>
      <c r="E206" s="9"/>
      <c r="F206" s="10"/>
      <c r="G206" s="10"/>
      <c r="H206" s="11"/>
      <c r="I206" s="10" t="str">
        <f t="shared" si="3"/>
        <v/>
      </c>
    </row>
    <row r="207" spans="1:9" x14ac:dyDescent="0.2">
      <c r="A207" s="9" t="s">
        <v>214</v>
      </c>
      <c r="B207" s="12"/>
      <c r="C207" s="12">
        <v>-2.4860000000000002</v>
      </c>
      <c r="D207" s="13"/>
      <c r="E207" s="9"/>
      <c r="F207" s="10"/>
      <c r="G207" s="10"/>
      <c r="H207" s="11"/>
      <c r="I207" s="10" t="str">
        <f t="shared" si="3"/>
        <v/>
      </c>
    </row>
    <row r="208" spans="1:9" x14ac:dyDescent="0.2">
      <c r="A208" s="9" t="s">
        <v>215</v>
      </c>
      <c r="B208" s="12"/>
      <c r="C208" s="12">
        <v>-2.569</v>
      </c>
      <c r="D208" s="13"/>
      <c r="E208" s="9"/>
      <c r="F208" s="10"/>
      <c r="G208" s="10"/>
      <c r="H208" s="11"/>
      <c r="I208" s="10" t="str">
        <f t="shared" si="3"/>
        <v/>
      </c>
    </row>
    <row r="209" spans="1:9" x14ac:dyDescent="0.2">
      <c r="A209" s="9" t="s">
        <v>216</v>
      </c>
      <c r="B209" s="12"/>
      <c r="C209" s="12">
        <v>-2.6139999999999999</v>
      </c>
      <c r="D209" s="13"/>
      <c r="E209" s="9"/>
      <c r="F209" s="10"/>
      <c r="G209" s="10"/>
      <c r="H209" s="11"/>
      <c r="I209" s="10" t="str">
        <f t="shared" si="3"/>
        <v/>
      </c>
    </row>
    <row r="210" spans="1:9" x14ac:dyDescent="0.2">
      <c r="A210" s="9" t="s">
        <v>217</v>
      </c>
      <c r="B210" s="12"/>
      <c r="C210" s="12">
        <v>-2.6190000000000002</v>
      </c>
      <c r="D210" s="13"/>
      <c r="E210" s="9"/>
      <c r="F210" s="10"/>
      <c r="G210" s="10"/>
      <c r="H210" s="11"/>
      <c r="I210" s="10" t="str">
        <f t="shared" si="3"/>
        <v/>
      </c>
    </row>
    <row r="211" spans="1:9" x14ac:dyDescent="0.2">
      <c r="A211" s="9" t="s">
        <v>218</v>
      </c>
      <c r="B211" s="12"/>
      <c r="C211" s="12">
        <v>-2.63</v>
      </c>
      <c r="D211" s="13"/>
      <c r="E211" s="9"/>
      <c r="F211" s="10"/>
      <c r="G211" s="10"/>
      <c r="H211" s="11"/>
      <c r="I211" s="10" t="str">
        <f t="shared" si="3"/>
        <v/>
      </c>
    </row>
    <row r="212" spans="1:9" x14ac:dyDescent="0.2">
      <c r="A212" s="9" t="s">
        <v>219</v>
      </c>
      <c r="B212" s="12"/>
      <c r="C212" s="12">
        <v>-2.673</v>
      </c>
      <c r="D212" s="13"/>
      <c r="E212" s="9"/>
      <c r="F212" s="10"/>
      <c r="G212" s="10"/>
      <c r="H212" s="11"/>
      <c r="I212" s="10" t="str">
        <f t="shared" si="3"/>
        <v/>
      </c>
    </row>
    <row r="213" spans="1:9" x14ac:dyDescent="0.2">
      <c r="A213" s="9" t="s">
        <v>220</v>
      </c>
      <c r="B213" s="12"/>
      <c r="C213" s="12">
        <v>-2.7109999999999999</v>
      </c>
      <c r="D213" s="13"/>
      <c r="E213" s="9"/>
      <c r="F213" s="10"/>
      <c r="G213" s="10"/>
      <c r="H213" s="11"/>
      <c r="I213" s="10" t="str">
        <f t="shared" si="3"/>
        <v/>
      </c>
    </row>
    <row r="214" spans="1:9" x14ac:dyDescent="0.2">
      <c r="A214" s="9" t="s">
        <v>221</v>
      </c>
      <c r="B214" s="12"/>
      <c r="C214" s="12">
        <v>-2.7130000000000001</v>
      </c>
      <c r="D214" s="13"/>
      <c r="E214" s="9"/>
      <c r="F214" s="10"/>
      <c r="G214" s="10"/>
      <c r="H214" s="11"/>
      <c r="I214" s="10" t="str">
        <f t="shared" si="3"/>
        <v/>
      </c>
    </row>
    <row r="215" spans="1:9" x14ac:dyDescent="0.2">
      <c r="A215" s="9" t="s">
        <v>222</v>
      </c>
      <c r="B215" s="12"/>
      <c r="C215" s="12">
        <v>-2.7429999999999999</v>
      </c>
      <c r="D215" s="13"/>
      <c r="E215" s="9"/>
      <c r="F215" s="10"/>
      <c r="G215" s="10"/>
      <c r="H215" s="11"/>
      <c r="I215" s="10" t="str">
        <f t="shared" si="3"/>
        <v/>
      </c>
    </row>
    <row r="216" spans="1:9" x14ac:dyDescent="0.2">
      <c r="A216" s="9" t="s">
        <v>223</v>
      </c>
      <c r="B216" s="12"/>
      <c r="C216" s="12">
        <v>-2.8490000000000002</v>
      </c>
      <c r="D216" s="13"/>
      <c r="E216" s="9" t="str">
        <f>VLOOKUP(A216,'[1]mRNA UR'!A:G,1,FALSE)</f>
        <v>SREBF2</v>
      </c>
      <c r="F216" s="10"/>
      <c r="G216" s="10">
        <f>VLOOKUP(E216,'[1]mRNA UR'!A:G,4,FALSE)</f>
        <v>2.6070000000000002</v>
      </c>
      <c r="H216" s="11"/>
      <c r="I216" s="10" t="str">
        <f t="shared" si="3"/>
        <v>Discordant same time point</v>
      </c>
    </row>
    <row r="217" spans="1:9" x14ac:dyDescent="0.2">
      <c r="A217" s="9" t="s">
        <v>224</v>
      </c>
      <c r="B217" s="12"/>
      <c r="C217" s="12">
        <v>-3</v>
      </c>
      <c r="D217" s="13"/>
      <c r="E217" s="9"/>
      <c r="F217" s="10"/>
      <c r="G217" s="10"/>
      <c r="H217" s="11"/>
      <c r="I217" s="10" t="str">
        <f t="shared" si="3"/>
        <v/>
      </c>
    </row>
    <row r="218" spans="1:9" x14ac:dyDescent="0.2">
      <c r="A218" s="9" t="s">
        <v>225</v>
      </c>
      <c r="B218" s="12"/>
      <c r="C218" s="12">
        <v>-3.048</v>
      </c>
      <c r="D218" s="13"/>
      <c r="E218" s="9"/>
      <c r="F218" s="10"/>
      <c r="G218" s="10"/>
      <c r="H218" s="11"/>
      <c r="I218" s="10" t="str">
        <f t="shared" si="3"/>
        <v/>
      </c>
    </row>
    <row r="219" spans="1:9" x14ac:dyDescent="0.2">
      <c r="A219" s="9" t="s">
        <v>226</v>
      </c>
      <c r="B219" s="12"/>
      <c r="C219" s="12">
        <v>-3.101</v>
      </c>
      <c r="D219" s="13"/>
      <c r="E219" s="9"/>
      <c r="F219" s="10"/>
      <c r="G219" s="10"/>
      <c r="H219" s="11"/>
      <c r="I219" s="10" t="str">
        <f t="shared" si="3"/>
        <v/>
      </c>
    </row>
    <row r="220" spans="1:9" x14ac:dyDescent="0.2">
      <c r="A220" s="9" t="s">
        <v>227</v>
      </c>
      <c r="B220" s="12"/>
      <c r="C220" s="12">
        <v>-3.29</v>
      </c>
      <c r="D220" s="13"/>
      <c r="E220" s="9"/>
      <c r="F220" s="10"/>
      <c r="G220" s="10"/>
      <c r="H220" s="11"/>
      <c r="I220" s="10" t="str">
        <f t="shared" si="3"/>
        <v/>
      </c>
    </row>
    <row r="221" spans="1:9" x14ac:dyDescent="0.2">
      <c r="A221" s="9" t="s">
        <v>228</v>
      </c>
      <c r="B221" s="12"/>
      <c r="C221" s="12">
        <v>-3.3170000000000002</v>
      </c>
      <c r="D221" s="13"/>
      <c r="E221" s="9"/>
      <c r="F221" s="10"/>
      <c r="G221" s="10"/>
      <c r="H221" s="11"/>
      <c r="I221" s="10" t="str">
        <f t="shared" si="3"/>
        <v/>
      </c>
    </row>
    <row r="222" spans="1:9" x14ac:dyDescent="0.2">
      <c r="A222" s="9" t="s">
        <v>229</v>
      </c>
      <c r="B222" s="12"/>
      <c r="C222" s="12">
        <v>-3.363</v>
      </c>
      <c r="D222" s="13"/>
      <c r="E222" s="9"/>
      <c r="F222" s="10"/>
      <c r="G222" s="10"/>
      <c r="H222" s="11"/>
      <c r="I222" s="10" t="str">
        <f t="shared" si="3"/>
        <v/>
      </c>
    </row>
    <row r="223" spans="1:9" x14ac:dyDescent="0.2">
      <c r="A223" s="9" t="s">
        <v>230</v>
      </c>
      <c r="B223" s="12"/>
      <c r="C223" s="12">
        <v>-3.8559999999999999</v>
      </c>
      <c r="D223" s="13"/>
      <c r="E223" s="9"/>
      <c r="F223" s="10"/>
      <c r="G223" s="10"/>
      <c r="H223" s="11"/>
      <c r="I223" s="10" t="str">
        <f t="shared" si="3"/>
        <v/>
      </c>
    </row>
    <row r="224" spans="1:9" x14ac:dyDescent="0.2">
      <c r="A224" s="9" t="s">
        <v>231</v>
      </c>
      <c r="B224" s="12"/>
      <c r="C224" s="12">
        <v>-3.8730000000000002</v>
      </c>
      <c r="D224" s="13"/>
      <c r="E224" s="9"/>
      <c r="F224" s="10"/>
      <c r="G224" s="10"/>
      <c r="H224" s="11"/>
      <c r="I224" s="10" t="str">
        <f t="shared" si="3"/>
        <v/>
      </c>
    </row>
    <row r="225" spans="1:9" x14ac:dyDescent="0.2">
      <c r="A225" s="9" t="s">
        <v>232</v>
      </c>
      <c r="B225" s="12"/>
      <c r="C225" s="12">
        <v>-3.8730000000000002</v>
      </c>
      <c r="D225" s="13"/>
      <c r="E225" s="9"/>
      <c r="F225" s="10"/>
      <c r="G225" s="10"/>
      <c r="H225" s="11"/>
      <c r="I225" s="10" t="str">
        <f t="shared" si="3"/>
        <v/>
      </c>
    </row>
    <row r="226" spans="1:9" x14ac:dyDescent="0.2">
      <c r="A226" s="9" t="s">
        <v>233</v>
      </c>
      <c r="B226" s="12"/>
      <c r="C226" s="12">
        <v>-4.0019999999999998</v>
      </c>
      <c r="D226" s="13"/>
      <c r="E226" s="9"/>
      <c r="F226" s="10"/>
      <c r="G226" s="10"/>
      <c r="H226" s="11"/>
      <c r="I226" s="10" t="str">
        <f t="shared" si="3"/>
        <v/>
      </c>
    </row>
    <row r="227" spans="1:9" x14ac:dyDescent="0.2">
      <c r="A227" s="9" t="s">
        <v>234</v>
      </c>
      <c r="B227" s="12"/>
      <c r="C227" s="12">
        <v>-4.0039999999999996</v>
      </c>
      <c r="D227" s="13"/>
      <c r="E227" s="9"/>
      <c r="F227" s="10"/>
      <c r="G227" s="10"/>
      <c r="H227" s="11"/>
      <c r="I227" s="10" t="str">
        <f t="shared" si="3"/>
        <v/>
      </c>
    </row>
    <row r="228" spans="1:9" x14ac:dyDescent="0.2">
      <c r="A228" s="9" t="s">
        <v>235</v>
      </c>
      <c r="B228" s="12"/>
      <c r="C228" s="12">
        <v>-4.4370000000000003</v>
      </c>
      <c r="D228" s="13"/>
      <c r="E228" s="9"/>
      <c r="F228" s="10"/>
      <c r="G228" s="10"/>
      <c r="H228" s="11"/>
      <c r="I228" s="10" t="str">
        <f t="shared" si="3"/>
        <v/>
      </c>
    </row>
    <row r="229" spans="1:9" x14ac:dyDescent="0.2">
      <c r="A229" s="9" t="s">
        <v>236</v>
      </c>
      <c r="B229" s="12"/>
      <c r="C229" s="12">
        <v>-4.4610000000000003</v>
      </c>
      <c r="D229" s="13"/>
      <c r="E229" s="9" t="str">
        <f>VLOOKUP(A229,'[1]mRNA UR'!A:G,1,FALSE)</f>
        <v>TBX2</v>
      </c>
      <c r="F229" s="10">
        <f>VLOOKUP(E229,'[1]mRNA UR'!A:G,2,FALSE)</f>
        <v>4.8490000000000002</v>
      </c>
      <c r="G229" s="10"/>
      <c r="H229" s="11"/>
      <c r="I229" s="10" t="str">
        <f t="shared" si="3"/>
        <v>Not dysregulated at same time point</v>
      </c>
    </row>
    <row r="230" spans="1:9" x14ac:dyDescent="0.2">
      <c r="A230" s="9" t="s">
        <v>237</v>
      </c>
      <c r="B230" s="12"/>
      <c r="C230" s="12"/>
      <c r="D230" s="13">
        <v>2.7949999999999999</v>
      </c>
      <c r="E230" s="9"/>
      <c r="F230" s="10"/>
      <c r="G230" s="10"/>
      <c r="H230" s="11"/>
      <c r="I230" s="10" t="str">
        <f t="shared" si="3"/>
        <v/>
      </c>
    </row>
    <row r="231" spans="1:9" x14ac:dyDescent="0.2">
      <c r="A231" s="9" t="s">
        <v>238</v>
      </c>
      <c r="B231" s="12"/>
      <c r="C231" s="12"/>
      <c r="D231" s="13">
        <v>2.6459999999999999</v>
      </c>
      <c r="E231" s="9"/>
      <c r="F231" s="10"/>
      <c r="G231" s="10"/>
      <c r="H231" s="11"/>
      <c r="I231" s="10" t="str">
        <f t="shared" si="3"/>
        <v/>
      </c>
    </row>
    <row r="232" spans="1:9" x14ac:dyDescent="0.2">
      <c r="A232" s="9" t="s">
        <v>239</v>
      </c>
      <c r="B232" s="12"/>
      <c r="C232" s="12"/>
      <c r="D232" s="13">
        <v>2.4489999999999998</v>
      </c>
      <c r="E232" s="9"/>
      <c r="F232" s="10"/>
      <c r="G232" s="10"/>
      <c r="H232" s="11"/>
      <c r="I232" s="10" t="str">
        <f t="shared" si="3"/>
        <v/>
      </c>
    </row>
    <row r="233" spans="1:9" x14ac:dyDescent="0.2">
      <c r="A233" s="9" t="s">
        <v>240</v>
      </c>
      <c r="B233" s="12"/>
      <c r="C233" s="12"/>
      <c r="D233" s="13">
        <v>2.121</v>
      </c>
      <c r="E233" s="9"/>
      <c r="F233" s="10"/>
      <c r="G233" s="10"/>
      <c r="H233" s="11"/>
      <c r="I233" s="10" t="str">
        <f t="shared" si="3"/>
        <v/>
      </c>
    </row>
    <row r="234" spans="1:9" x14ac:dyDescent="0.2">
      <c r="A234" s="9" t="s">
        <v>241</v>
      </c>
      <c r="B234" s="12"/>
      <c r="C234" s="12"/>
      <c r="D234" s="13">
        <v>1.9490000000000001</v>
      </c>
      <c r="E234" s="9"/>
      <c r="F234" s="10"/>
      <c r="G234" s="10"/>
      <c r="H234" s="11"/>
      <c r="I234" s="10" t="str">
        <f t="shared" si="3"/>
        <v/>
      </c>
    </row>
    <row r="235" spans="1:9" x14ac:dyDescent="0.2">
      <c r="A235" s="9" t="s">
        <v>242</v>
      </c>
      <c r="B235" s="12"/>
      <c r="C235" s="12"/>
      <c r="D235" s="13">
        <v>1.754</v>
      </c>
      <c r="E235" s="9"/>
      <c r="F235" s="10"/>
      <c r="G235" s="10"/>
      <c r="H235" s="11"/>
      <c r="I235" s="10" t="str">
        <f t="shared" si="3"/>
        <v/>
      </c>
    </row>
    <row r="236" spans="1:9" x14ac:dyDescent="0.2">
      <c r="A236" s="9" t="s">
        <v>243</v>
      </c>
      <c r="B236" s="12"/>
      <c r="C236" s="12"/>
      <c r="D236" s="13">
        <v>1.633</v>
      </c>
      <c r="E236" s="9"/>
      <c r="F236" s="10"/>
      <c r="G236" s="10"/>
      <c r="H236" s="11"/>
      <c r="I236" s="10" t="str">
        <f t="shared" si="3"/>
        <v/>
      </c>
    </row>
    <row r="237" spans="1:9" x14ac:dyDescent="0.2">
      <c r="A237" s="9" t="s">
        <v>244</v>
      </c>
      <c r="B237" s="12"/>
      <c r="C237" s="12"/>
      <c r="D237" s="13">
        <v>1.5880000000000001</v>
      </c>
      <c r="E237" s="9"/>
      <c r="F237" s="10"/>
      <c r="G237" s="10"/>
      <c r="H237" s="11"/>
      <c r="I237" s="10" t="str">
        <f t="shared" si="3"/>
        <v/>
      </c>
    </row>
    <row r="238" spans="1:9" x14ac:dyDescent="0.2">
      <c r="A238" s="9" t="s">
        <v>245</v>
      </c>
      <c r="B238" s="12"/>
      <c r="C238" s="12"/>
      <c r="D238" s="13">
        <v>1.4970000000000001</v>
      </c>
      <c r="E238" s="9"/>
      <c r="F238" s="10"/>
      <c r="G238" s="10"/>
      <c r="H238" s="11"/>
      <c r="I238" s="10" t="str">
        <f t="shared" si="3"/>
        <v/>
      </c>
    </row>
    <row r="239" spans="1:9" x14ac:dyDescent="0.2">
      <c r="A239" s="9" t="s">
        <v>246</v>
      </c>
      <c r="B239" s="12"/>
      <c r="C239" s="12"/>
      <c r="D239" s="13">
        <v>1.4630000000000001</v>
      </c>
      <c r="E239" s="9"/>
      <c r="F239" s="10"/>
      <c r="G239" s="10"/>
      <c r="H239" s="11"/>
      <c r="I239" s="10" t="str">
        <f t="shared" si="3"/>
        <v/>
      </c>
    </row>
    <row r="240" spans="1:9" x14ac:dyDescent="0.2">
      <c r="A240" s="9" t="s">
        <v>247</v>
      </c>
      <c r="B240" s="12"/>
      <c r="C240" s="12"/>
      <c r="D240" s="13">
        <v>1.4119999999999999</v>
      </c>
      <c r="E240" s="9" t="str">
        <f>VLOOKUP(A240,'[1]mRNA UR'!A:G,1,FALSE)</f>
        <v>MYCN</v>
      </c>
      <c r="F240" s="10">
        <f>VLOOKUP(E240,'[1]mRNA UR'!A:G,2,FALSE)</f>
        <v>3.306</v>
      </c>
      <c r="G240" s="10"/>
      <c r="H240" s="11"/>
      <c r="I240" s="10" t="str">
        <f t="shared" si="3"/>
        <v>Not dysregulated at same time point</v>
      </c>
    </row>
    <row r="241" spans="1:9" x14ac:dyDescent="0.2">
      <c r="A241" s="9" t="s">
        <v>248</v>
      </c>
      <c r="B241" s="12"/>
      <c r="C241" s="12"/>
      <c r="D241" s="13">
        <v>1.411</v>
      </c>
      <c r="E241" s="9"/>
      <c r="F241" s="10"/>
      <c r="G241" s="10"/>
      <c r="H241" s="11"/>
      <c r="I241" s="10" t="str">
        <f t="shared" si="3"/>
        <v/>
      </c>
    </row>
    <row r="242" spans="1:9" x14ac:dyDescent="0.2">
      <c r="A242" s="9" t="s">
        <v>249</v>
      </c>
      <c r="B242" s="12"/>
      <c r="C242" s="12"/>
      <c r="D242" s="13">
        <v>1.3640000000000001</v>
      </c>
      <c r="E242" s="9"/>
      <c r="F242" s="10"/>
      <c r="G242" s="10"/>
      <c r="H242" s="11"/>
      <c r="I242" s="10" t="str">
        <f t="shared" si="3"/>
        <v/>
      </c>
    </row>
    <row r="243" spans="1:9" x14ac:dyDescent="0.2">
      <c r="A243" s="9" t="s">
        <v>250</v>
      </c>
      <c r="B243" s="12"/>
      <c r="C243" s="12"/>
      <c r="D243" s="13">
        <v>1.3420000000000001</v>
      </c>
      <c r="E243" s="9"/>
      <c r="F243" s="10"/>
      <c r="G243" s="10"/>
      <c r="H243" s="11"/>
      <c r="I243" s="10" t="str">
        <f t="shared" si="3"/>
        <v/>
      </c>
    </row>
    <row r="244" spans="1:9" x14ac:dyDescent="0.2">
      <c r="A244" s="9" t="s">
        <v>251</v>
      </c>
      <c r="B244" s="12"/>
      <c r="C244" s="12"/>
      <c r="D244" s="13">
        <v>1.3420000000000001</v>
      </c>
      <c r="E244" s="9"/>
      <c r="F244" s="10"/>
      <c r="G244" s="10"/>
      <c r="H244" s="11"/>
      <c r="I244" s="10" t="str">
        <f t="shared" si="3"/>
        <v/>
      </c>
    </row>
    <row r="245" spans="1:9" x14ac:dyDescent="0.2">
      <c r="A245" s="9" t="s">
        <v>252</v>
      </c>
      <c r="B245" s="12"/>
      <c r="C245" s="12"/>
      <c r="D245" s="13">
        <v>1.2849999999999999</v>
      </c>
      <c r="E245" s="9"/>
      <c r="F245" s="10"/>
      <c r="G245" s="10"/>
      <c r="H245" s="11"/>
      <c r="I245" s="10" t="str">
        <f t="shared" si="3"/>
        <v/>
      </c>
    </row>
    <row r="246" spans="1:9" x14ac:dyDescent="0.2">
      <c r="A246" s="9" t="s">
        <v>253</v>
      </c>
      <c r="B246" s="12"/>
      <c r="C246" s="12"/>
      <c r="D246" s="13">
        <v>1.1339999999999999</v>
      </c>
      <c r="E246" s="9"/>
      <c r="F246" s="10"/>
      <c r="G246" s="10"/>
      <c r="H246" s="11"/>
      <c r="I246" s="10" t="str">
        <f t="shared" si="3"/>
        <v/>
      </c>
    </row>
    <row r="247" spans="1:9" x14ac:dyDescent="0.2">
      <c r="A247" s="9" t="s">
        <v>254</v>
      </c>
      <c r="B247" s="12"/>
      <c r="C247" s="12"/>
      <c r="D247" s="13">
        <v>1.131</v>
      </c>
      <c r="E247" s="9"/>
      <c r="F247" s="10"/>
      <c r="G247" s="10"/>
      <c r="H247" s="11"/>
      <c r="I247" s="10" t="str">
        <f t="shared" si="3"/>
        <v/>
      </c>
    </row>
    <row r="248" spans="1:9" x14ac:dyDescent="0.2">
      <c r="A248" s="9" t="s">
        <v>255</v>
      </c>
      <c r="B248" s="12"/>
      <c r="C248" s="12"/>
      <c r="D248" s="13">
        <v>1.0669999999999999</v>
      </c>
      <c r="E248" s="9"/>
      <c r="F248" s="10"/>
      <c r="G248" s="10"/>
      <c r="H248" s="11"/>
      <c r="I248" s="10" t="str">
        <f t="shared" si="3"/>
        <v/>
      </c>
    </row>
    <row r="249" spans="1:9" x14ac:dyDescent="0.2">
      <c r="A249" s="9" t="s">
        <v>256</v>
      </c>
      <c r="B249" s="12"/>
      <c r="C249" s="12"/>
      <c r="D249" s="13">
        <v>1.0189999999999999</v>
      </c>
      <c r="E249" s="9"/>
      <c r="F249" s="10"/>
      <c r="G249" s="10"/>
      <c r="H249" s="11"/>
      <c r="I249" s="10" t="str">
        <f t="shared" si="3"/>
        <v/>
      </c>
    </row>
    <row r="250" spans="1:9" x14ac:dyDescent="0.2">
      <c r="A250" s="9" t="s">
        <v>257</v>
      </c>
      <c r="B250" s="12"/>
      <c r="C250" s="12"/>
      <c r="D250" s="13">
        <v>-1.0289999999999999</v>
      </c>
      <c r="E250" s="9"/>
      <c r="F250" s="10"/>
      <c r="G250" s="10"/>
      <c r="H250" s="11"/>
      <c r="I250" s="10" t="str">
        <f t="shared" si="3"/>
        <v/>
      </c>
    </row>
    <row r="251" spans="1:9" x14ac:dyDescent="0.2">
      <c r="A251" s="9" t="s">
        <v>258</v>
      </c>
      <c r="B251" s="12"/>
      <c r="C251" s="12"/>
      <c r="D251" s="13">
        <v>-1.0369999999999999</v>
      </c>
      <c r="E251" s="9"/>
      <c r="F251" s="10"/>
      <c r="G251" s="10"/>
      <c r="H251" s="11"/>
      <c r="I251" s="10" t="str">
        <f t="shared" si="3"/>
        <v/>
      </c>
    </row>
    <row r="252" spans="1:9" x14ac:dyDescent="0.2">
      <c r="A252" s="9" t="s">
        <v>259</v>
      </c>
      <c r="B252" s="12"/>
      <c r="C252" s="12"/>
      <c r="D252" s="13">
        <v>-1.0569999999999999</v>
      </c>
      <c r="E252" s="9" t="str">
        <f>VLOOKUP(A252,'[1]mRNA UR'!A:G,1,FALSE)</f>
        <v>STAT6</v>
      </c>
      <c r="F252" s="10"/>
      <c r="G252" s="10">
        <f>VLOOKUP(E252,'[1]mRNA UR'!A:G,4,FALSE)</f>
        <v>-2.173</v>
      </c>
      <c r="H252" s="11"/>
      <c r="I252" s="10" t="str">
        <f t="shared" si="3"/>
        <v>Not dysregulated at same time point</v>
      </c>
    </row>
    <row r="253" spans="1:9" x14ac:dyDescent="0.2">
      <c r="A253" s="9" t="s">
        <v>260</v>
      </c>
      <c r="B253" s="12"/>
      <c r="C253" s="12"/>
      <c r="D253" s="13">
        <v>-1.0669999999999999</v>
      </c>
      <c r="E253" s="9"/>
      <c r="F253" s="10"/>
      <c r="G253" s="10"/>
      <c r="H253" s="11"/>
      <c r="I253" s="10" t="str">
        <f t="shared" si="3"/>
        <v/>
      </c>
    </row>
    <row r="254" spans="1:9" x14ac:dyDescent="0.2">
      <c r="A254" s="9" t="s">
        <v>261</v>
      </c>
      <c r="B254" s="12"/>
      <c r="C254" s="12"/>
      <c r="D254" s="13">
        <v>-1.0669999999999999</v>
      </c>
      <c r="E254" s="9"/>
      <c r="F254" s="10"/>
      <c r="G254" s="10"/>
      <c r="H254" s="11"/>
      <c r="I254" s="10" t="str">
        <f t="shared" si="3"/>
        <v/>
      </c>
    </row>
    <row r="255" spans="1:9" x14ac:dyDescent="0.2">
      <c r="A255" s="9" t="s">
        <v>262</v>
      </c>
      <c r="B255" s="12"/>
      <c r="C255" s="12"/>
      <c r="D255" s="13">
        <v>-1.1339999999999999</v>
      </c>
      <c r="E255" s="9" t="str">
        <f>VLOOKUP(A255,'[1]mRNA UR'!A:G,1,FALSE)</f>
        <v>EHF</v>
      </c>
      <c r="F255" s="10"/>
      <c r="G255" s="10"/>
      <c r="H255" s="11">
        <f>VLOOKUP(E255,'[1]mRNA UR'!A:F,6,FALSE)</f>
        <v>2.2360000000000002</v>
      </c>
      <c r="I255" s="10" t="str">
        <f t="shared" si="3"/>
        <v>Discordant same time point</v>
      </c>
    </row>
    <row r="256" spans="1:9" x14ac:dyDescent="0.2">
      <c r="A256" s="9" t="s">
        <v>263</v>
      </c>
      <c r="B256" s="12"/>
      <c r="C256" s="12"/>
      <c r="D256" s="13">
        <v>-1.1599999999999999</v>
      </c>
      <c r="E256" s="9"/>
      <c r="F256" s="10"/>
      <c r="G256" s="10"/>
      <c r="H256" s="11"/>
      <c r="I256" s="10" t="str">
        <f t="shared" si="3"/>
        <v/>
      </c>
    </row>
    <row r="257" spans="1:9" x14ac:dyDescent="0.2">
      <c r="A257" s="9" t="s">
        <v>264</v>
      </c>
      <c r="B257" s="12"/>
      <c r="C257" s="12"/>
      <c r="D257" s="13">
        <v>-1.32</v>
      </c>
      <c r="E257" s="9"/>
      <c r="F257" s="10"/>
      <c r="G257" s="10"/>
      <c r="H257" s="11"/>
      <c r="I257" s="10" t="str">
        <f t="shared" si="3"/>
        <v/>
      </c>
    </row>
    <row r="258" spans="1:9" x14ac:dyDescent="0.2">
      <c r="A258" s="9" t="s">
        <v>265</v>
      </c>
      <c r="B258" s="12"/>
      <c r="C258" s="12"/>
      <c r="D258" s="13">
        <v>-1.3420000000000001</v>
      </c>
      <c r="E258" s="9"/>
      <c r="F258" s="10"/>
      <c r="G258" s="10"/>
      <c r="H258" s="11"/>
      <c r="I258" s="10" t="str">
        <f t="shared" si="3"/>
        <v/>
      </c>
    </row>
    <row r="259" spans="1:9" x14ac:dyDescent="0.2">
      <c r="A259" s="9" t="s">
        <v>266</v>
      </c>
      <c r="B259" s="12"/>
      <c r="C259" s="12"/>
      <c r="D259" s="13">
        <v>-1.387</v>
      </c>
      <c r="E259" s="9"/>
      <c r="F259" s="10"/>
      <c r="G259" s="10"/>
      <c r="H259" s="11"/>
      <c r="I259" s="10" t="str">
        <f t="shared" si="3"/>
        <v/>
      </c>
    </row>
    <row r="260" spans="1:9" x14ac:dyDescent="0.2">
      <c r="A260" s="9" t="s">
        <v>267</v>
      </c>
      <c r="B260" s="12"/>
      <c r="C260" s="12"/>
      <c r="D260" s="13">
        <v>-1.387</v>
      </c>
      <c r="E260" s="9"/>
      <c r="F260" s="10"/>
      <c r="G260" s="10"/>
      <c r="H260" s="11"/>
      <c r="I260" s="10" t="str">
        <f t="shared" si="3"/>
        <v/>
      </c>
    </row>
    <row r="261" spans="1:9" x14ac:dyDescent="0.2">
      <c r="A261" s="9" t="s">
        <v>268</v>
      </c>
      <c r="B261" s="12"/>
      <c r="C261" s="12"/>
      <c r="D261" s="13">
        <v>-1.4039999999999999</v>
      </c>
      <c r="E261" s="9"/>
      <c r="F261" s="10"/>
      <c r="G261" s="10"/>
      <c r="H261" s="11"/>
      <c r="I261" s="10" t="str">
        <f t="shared" ref="I261:I324" si="4">IF(A261&lt;&gt;E261,"",
IF(OR(AND(B261&lt;&gt;"",F261&lt;&gt;"",SIGN(B261)=SIGN(F261)),
      AND(C261&lt;&gt;"",G261&lt;&gt;"",SIGN(C261)=SIGN(G261)),
      AND(D261&lt;&gt;"",H261&lt;&gt;"",SIGN(D261)=SIGN(H261))),
   "Concordant same time point",
IF(OR(AND(B261&lt;&gt;"",F261&lt;&gt;"",SIGN(B261)&lt;&gt;SIGN(F261)),
      AND(C261&lt;&gt;"",G261&lt;&gt;"",SIGN(C261)&lt;&gt;SIGN(G261)),
      AND(D261&lt;&gt;"",H261&lt;&gt;"",SIGN(D261)&lt;&gt;SIGN(H261))),
   "Discordant same time point",
IF(OR(COUNT(B261:D261)&gt;0,COUNT(F261:H261)&gt;0),
   "Not dysregulated at same time point",
   ""))))</f>
        <v/>
      </c>
    </row>
    <row r="262" spans="1:9" x14ac:dyDescent="0.2">
      <c r="A262" s="9" t="s">
        <v>269</v>
      </c>
      <c r="B262" s="12"/>
      <c r="C262" s="12"/>
      <c r="D262" s="13">
        <v>-1.41</v>
      </c>
      <c r="E262" s="9"/>
      <c r="F262" s="10"/>
      <c r="G262" s="10"/>
      <c r="H262" s="11"/>
      <c r="I262" s="10" t="str">
        <f t="shared" si="4"/>
        <v/>
      </c>
    </row>
    <row r="263" spans="1:9" x14ac:dyDescent="0.2">
      <c r="A263" s="9" t="s">
        <v>270</v>
      </c>
      <c r="B263" s="12"/>
      <c r="C263" s="12"/>
      <c r="D263" s="13">
        <v>-1.458</v>
      </c>
      <c r="E263" s="9"/>
      <c r="F263" s="10"/>
      <c r="G263" s="10"/>
      <c r="H263" s="11"/>
      <c r="I263" s="10" t="str">
        <f t="shared" si="4"/>
        <v/>
      </c>
    </row>
    <row r="264" spans="1:9" x14ac:dyDescent="0.2">
      <c r="A264" s="9" t="s">
        <v>271</v>
      </c>
      <c r="B264" s="12"/>
      <c r="C264" s="12"/>
      <c r="D264" s="13">
        <v>-1.4610000000000001</v>
      </c>
      <c r="E264" s="9"/>
      <c r="F264" s="10"/>
      <c r="G264" s="10"/>
      <c r="H264" s="11"/>
      <c r="I264" s="10" t="str">
        <f t="shared" si="4"/>
        <v/>
      </c>
    </row>
    <row r="265" spans="1:9" x14ac:dyDescent="0.2">
      <c r="A265" s="9" t="s">
        <v>272</v>
      </c>
      <c r="B265" s="12"/>
      <c r="C265" s="12"/>
      <c r="D265" s="13">
        <v>-1.4710000000000001</v>
      </c>
      <c r="E265" s="9" t="str">
        <f>VLOOKUP(A265,'[1]mRNA UR'!A:G,1,FALSE)</f>
        <v>NFKBIA</v>
      </c>
      <c r="F265" s="10"/>
      <c r="G265" s="10">
        <f>VLOOKUP(E265,'[1]mRNA UR'!A:G,4,FALSE)</f>
        <v>-2.1139999999999999</v>
      </c>
      <c r="H265" s="11"/>
      <c r="I265" s="10" t="str">
        <f t="shared" si="4"/>
        <v>Not dysregulated at same time point</v>
      </c>
    </row>
    <row r="266" spans="1:9" x14ac:dyDescent="0.2">
      <c r="A266" s="9" t="s">
        <v>273</v>
      </c>
      <c r="B266" s="12"/>
      <c r="C266" s="12"/>
      <c r="D266" s="13">
        <v>-1.5009999999999999</v>
      </c>
      <c r="E266" s="9"/>
      <c r="F266" s="10"/>
      <c r="G266" s="10"/>
      <c r="H266" s="11"/>
      <c r="I266" s="10" t="str">
        <f t="shared" si="4"/>
        <v/>
      </c>
    </row>
    <row r="267" spans="1:9" x14ac:dyDescent="0.2">
      <c r="A267" s="9" t="s">
        <v>274</v>
      </c>
      <c r="B267" s="12"/>
      <c r="C267" s="12"/>
      <c r="D267" s="13">
        <v>-1.508</v>
      </c>
      <c r="E267" s="9"/>
      <c r="F267" s="10"/>
      <c r="G267" s="10"/>
      <c r="H267" s="11"/>
      <c r="I267" s="10" t="str">
        <f t="shared" si="4"/>
        <v/>
      </c>
    </row>
    <row r="268" spans="1:9" x14ac:dyDescent="0.2">
      <c r="A268" s="9" t="s">
        <v>275</v>
      </c>
      <c r="B268" s="12"/>
      <c r="C268" s="12"/>
      <c r="D268" s="13">
        <v>-1.633</v>
      </c>
      <c r="E268" s="9"/>
      <c r="F268" s="10"/>
      <c r="G268" s="10"/>
      <c r="H268" s="11"/>
      <c r="I268" s="10" t="str">
        <f t="shared" si="4"/>
        <v/>
      </c>
    </row>
    <row r="269" spans="1:9" x14ac:dyDescent="0.2">
      <c r="A269" s="9" t="s">
        <v>276</v>
      </c>
      <c r="B269" s="12"/>
      <c r="C269" s="12"/>
      <c r="D269" s="13">
        <v>-1.6639999999999999</v>
      </c>
      <c r="E269" s="9"/>
      <c r="F269" s="10"/>
      <c r="G269" s="10"/>
      <c r="H269" s="11"/>
      <c r="I269" s="10" t="str">
        <f t="shared" si="4"/>
        <v/>
      </c>
    </row>
    <row r="270" spans="1:9" x14ac:dyDescent="0.2">
      <c r="A270" s="9" t="s">
        <v>277</v>
      </c>
      <c r="B270" s="12"/>
      <c r="C270" s="12"/>
      <c r="D270" s="13">
        <v>-1.831</v>
      </c>
      <c r="E270" s="9"/>
      <c r="F270" s="10"/>
      <c r="G270" s="10"/>
      <c r="H270" s="11"/>
      <c r="I270" s="10" t="str">
        <f t="shared" si="4"/>
        <v/>
      </c>
    </row>
    <row r="271" spans="1:9" x14ac:dyDescent="0.2">
      <c r="A271" s="9" t="s">
        <v>278</v>
      </c>
      <c r="B271" s="12"/>
      <c r="C271" s="12"/>
      <c r="D271" s="13">
        <v>-1.897</v>
      </c>
      <c r="E271" s="9"/>
      <c r="F271" s="10"/>
      <c r="G271" s="10"/>
      <c r="H271" s="11"/>
      <c r="I271" s="10" t="str">
        <f t="shared" si="4"/>
        <v/>
      </c>
    </row>
    <row r="272" spans="1:9" x14ac:dyDescent="0.2">
      <c r="A272" s="9" t="s">
        <v>279</v>
      </c>
      <c r="B272" s="12"/>
      <c r="C272" s="12"/>
      <c r="D272" s="13">
        <v>-1.9370000000000001</v>
      </c>
      <c r="E272" s="9"/>
      <c r="F272" s="10"/>
      <c r="G272" s="10"/>
      <c r="H272" s="11"/>
      <c r="I272" s="10" t="str">
        <f t="shared" si="4"/>
        <v/>
      </c>
    </row>
    <row r="273" spans="1:9" x14ac:dyDescent="0.2">
      <c r="A273" s="9" t="s">
        <v>280</v>
      </c>
      <c r="B273" s="12"/>
      <c r="C273" s="12"/>
      <c r="D273" s="13">
        <v>-1.9610000000000001</v>
      </c>
      <c r="E273" s="9"/>
      <c r="F273" s="10"/>
      <c r="G273" s="10"/>
      <c r="H273" s="11"/>
      <c r="I273" s="10" t="str">
        <f t="shared" si="4"/>
        <v/>
      </c>
    </row>
    <row r="274" spans="1:9" x14ac:dyDescent="0.2">
      <c r="A274" s="9" t="s">
        <v>281</v>
      </c>
      <c r="B274" s="12"/>
      <c r="C274" s="12"/>
      <c r="D274" s="13">
        <v>-1.964</v>
      </c>
      <c r="E274" s="9"/>
      <c r="F274" s="10"/>
      <c r="G274" s="10"/>
      <c r="H274" s="11"/>
      <c r="I274" s="10" t="str">
        <f t="shared" si="4"/>
        <v/>
      </c>
    </row>
    <row r="275" spans="1:9" x14ac:dyDescent="0.2">
      <c r="A275" s="9" t="s">
        <v>282</v>
      </c>
      <c r="B275" s="12"/>
      <c r="C275" s="12"/>
      <c r="D275" s="13">
        <v>-1.976</v>
      </c>
      <c r="E275" s="9"/>
      <c r="F275" s="10"/>
      <c r="G275" s="10"/>
      <c r="H275" s="11"/>
      <c r="I275" s="10" t="str">
        <f t="shared" si="4"/>
        <v/>
      </c>
    </row>
    <row r="276" spans="1:9" x14ac:dyDescent="0.2">
      <c r="A276" s="9" t="s">
        <v>283</v>
      </c>
      <c r="B276" s="12"/>
      <c r="C276" s="12"/>
      <c r="D276" s="13">
        <v>-1.98</v>
      </c>
      <c r="E276" s="9"/>
      <c r="F276" s="10"/>
      <c r="G276" s="10"/>
      <c r="H276" s="11"/>
      <c r="I276" s="10" t="str">
        <f t="shared" si="4"/>
        <v/>
      </c>
    </row>
    <row r="277" spans="1:9" x14ac:dyDescent="0.2">
      <c r="A277" s="9" t="s">
        <v>284</v>
      </c>
      <c r="B277" s="12"/>
      <c r="C277" s="12"/>
      <c r="D277" s="13">
        <v>-1.982</v>
      </c>
      <c r="E277" s="9"/>
      <c r="F277" s="10"/>
      <c r="G277" s="10"/>
      <c r="H277" s="11"/>
      <c r="I277" s="10" t="str">
        <f t="shared" si="4"/>
        <v/>
      </c>
    </row>
    <row r="278" spans="1:9" x14ac:dyDescent="0.2">
      <c r="A278" s="9" t="s">
        <v>285</v>
      </c>
      <c r="B278" s="12"/>
      <c r="C278" s="12"/>
      <c r="D278" s="13">
        <v>-1.9930000000000001</v>
      </c>
      <c r="E278" s="9"/>
      <c r="F278" s="10"/>
      <c r="G278" s="10"/>
      <c r="H278" s="11"/>
      <c r="I278" s="10" t="str">
        <f t="shared" si="4"/>
        <v/>
      </c>
    </row>
    <row r="279" spans="1:9" x14ac:dyDescent="0.2">
      <c r="A279" s="9" t="s">
        <v>286</v>
      </c>
      <c r="B279" s="12"/>
      <c r="C279" s="12"/>
      <c r="D279" s="13">
        <v>-2</v>
      </c>
      <c r="E279" s="9"/>
      <c r="F279" s="10"/>
      <c r="G279" s="10"/>
      <c r="H279" s="11"/>
      <c r="I279" s="10" t="str">
        <f t="shared" si="4"/>
        <v/>
      </c>
    </row>
    <row r="280" spans="1:9" x14ac:dyDescent="0.2">
      <c r="A280" s="9" t="s">
        <v>287</v>
      </c>
      <c r="B280" s="12"/>
      <c r="C280" s="12"/>
      <c r="D280" s="13">
        <v>-2</v>
      </c>
      <c r="E280" s="9"/>
      <c r="F280" s="10"/>
      <c r="G280" s="10"/>
      <c r="H280" s="11"/>
      <c r="I280" s="10" t="str">
        <f t="shared" si="4"/>
        <v/>
      </c>
    </row>
    <row r="281" spans="1:9" x14ac:dyDescent="0.2">
      <c r="A281" s="9" t="s">
        <v>288</v>
      </c>
      <c r="B281" s="12"/>
      <c r="C281" s="12"/>
      <c r="D281" s="13">
        <v>-2</v>
      </c>
      <c r="E281" s="9"/>
      <c r="F281" s="10"/>
      <c r="G281" s="10"/>
      <c r="H281" s="11"/>
      <c r="I281" s="10" t="str">
        <f t="shared" si="4"/>
        <v/>
      </c>
    </row>
    <row r="282" spans="1:9" x14ac:dyDescent="0.2">
      <c r="A282" s="9" t="s">
        <v>289</v>
      </c>
      <c r="B282" s="12"/>
      <c r="C282" s="12"/>
      <c r="D282" s="13">
        <v>-2</v>
      </c>
      <c r="E282" s="9"/>
      <c r="F282" s="10"/>
      <c r="G282" s="10"/>
      <c r="H282" s="11"/>
      <c r="I282" s="10" t="str">
        <f t="shared" si="4"/>
        <v/>
      </c>
    </row>
    <row r="283" spans="1:9" x14ac:dyDescent="0.2">
      <c r="A283" s="9" t="s">
        <v>290</v>
      </c>
      <c r="B283" s="12"/>
      <c r="C283" s="12"/>
      <c r="D283" s="13">
        <v>-2.0430000000000001</v>
      </c>
      <c r="E283" s="9"/>
      <c r="F283" s="10"/>
      <c r="G283" s="10"/>
      <c r="H283" s="11"/>
      <c r="I283" s="10" t="str">
        <f t="shared" si="4"/>
        <v/>
      </c>
    </row>
    <row r="284" spans="1:9" x14ac:dyDescent="0.2">
      <c r="A284" s="9" t="s">
        <v>291</v>
      </c>
      <c r="B284" s="12"/>
      <c r="C284" s="12"/>
      <c r="D284" s="13">
        <v>-2.286</v>
      </c>
      <c r="E284" s="9"/>
      <c r="F284" s="10"/>
      <c r="G284" s="10"/>
      <c r="H284" s="11"/>
      <c r="I284" s="10" t="str">
        <f t="shared" si="4"/>
        <v/>
      </c>
    </row>
    <row r="285" spans="1:9" x14ac:dyDescent="0.2">
      <c r="A285" s="9" t="s">
        <v>292</v>
      </c>
      <c r="B285" s="12"/>
      <c r="C285" s="12"/>
      <c r="D285" s="13">
        <v>-2.573</v>
      </c>
      <c r="E285" s="9"/>
      <c r="F285" s="10"/>
      <c r="G285" s="10"/>
      <c r="H285" s="11"/>
      <c r="I285" s="10" t="str">
        <f t="shared" si="4"/>
        <v/>
      </c>
    </row>
    <row r="286" spans="1:9" x14ac:dyDescent="0.2">
      <c r="A286" s="9" t="s">
        <v>293</v>
      </c>
      <c r="B286" s="12"/>
      <c r="C286" s="12"/>
      <c r="D286" s="13">
        <v>-2.6040000000000001</v>
      </c>
      <c r="E286" s="9"/>
      <c r="F286" s="10"/>
      <c r="G286" s="10"/>
      <c r="H286" s="11"/>
      <c r="I286" s="10" t="str">
        <f t="shared" si="4"/>
        <v/>
      </c>
    </row>
    <row r="287" spans="1:9" x14ac:dyDescent="0.2">
      <c r="A287" s="9" t="s">
        <v>294</v>
      </c>
      <c r="B287" s="12"/>
      <c r="C287" s="12"/>
      <c r="D287" s="13">
        <v>-2.722</v>
      </c>
      <c r="E287" s="9"/>
      <c r="F287" s="10"/>
      <c r="G287" s="10"/>
      <c r="H287" s="11"/>
      <c r="I287" s="10" t="str">
        <f t="shared" si="4"/>
        <v/>
      </c>
    </row>
    <row r="288" spans="1:9" x14ac:dyDescent="0.2">
      <c r="A288" s="9" t="s">
        <v>295</v>
      </c>
      <c r="B288" s="12"/>
      <c r="C288" s="12"/>
      <c r="D288" s="13">
        <v>-3.3860000000000001</v>
      </c>
      <c r="E288" s="9"/>
      <c r="F288" s="10"/>
      <c r="G288" s="10"/>
      <c r="H288" s="11"/>
      <c r="I288" s="10" t="str">
        <f t="shared" si="4"/>
        <v/>
      </c>
    </row>
    <row r="289" spans="1:9" x14ac:dyDescent="0.2">
      <c r="A289" s="9" t="s">
        <v>296</v>
      </c>
      <c r="B289" s="12">
        <v>2.7109999999999999</v>
      </c>
      <c r="C289" s="12">
        <v>-1.714</v>
      </c>
      <c r="D289" s="13"/>
      <c r="E289" s="9"/>
      <c r="F289" s="10"/>
      <c r="G289" s="10"/>
      <c r="H289" s="11"/>
      <c r="I289" s="10" t="str">
        <f t="shared" si="4"/>
        <v/>
      </c>
    </row>
    <row r="290" spans="1:9" x14ac:dyDescent="0.2">
      <c r="A290" s="9" t="s">
        <v>297</v>
      </c>
      <c r="B290" s="12">
        <v>2.5750000000000002</v>
      </c>
      <c r="C290" s="12">
        <v>-4.1950000000000003</v>
      </c>
      <c r="D290" s="13"/>
      <c r="E290" s="9"/>
      <c r="F290" s="10"/>
      <c r="G290" s="10"/>
      <c r="H290" s="11"/>
      <c r="I290" s="10" t="str">
        <f t="shared" si="4"/>
        <v/>
      </c>
    </row>
    <row r="291" spans="1:9" x14ac:dyDescent="0.2">
      <c r="A291" s="9" t="s">
        <v>298</v>
      </c>
      <c r="B291" s="12">
        <v>2</v>
      </c>
      <c r="C291" s="12">
        <v>-1.667</v>
      </c>
      <c r="D291" s="13"/>
      <c r="E291" s="9"/>
      <c r="F291" s="10"/>
      <c r="G291" s="10"/>
      <c r="H291" s="11"/>
      <c r="I291" s="10" t="str">
        <f t="shared" si="4"/>
        <v/>
      </c>
    </row>
    <row r="292" spans="1:9" x14ac:dyDescent="0.2">
      <c r="A292" s="9" t="s">
        <v>299</v>
      </c>
      <c r="B292" s="12">
        <v>1.982</v>
      </c>
      <c r="C292" s="12">
        <v>-3.1619999999999999</v>
      </c>
      <c r="D292" s="13"/>
      <c r="E292" s="9"/>
      <c r="F292" s="10"/>
      <c r="G292" s="10"/>
      <c r="H292" s="11"/>
      <c r="I292" s="10" t="str">
        <f t="shared" si="4"/>
        <v/>
      </c>
    </row>
    <row r="293" spans="1:9" x14ac:dyDescent="0.2">
      <c r="A293" s="9" t="s">
        <v>300</v>
      </c>
      <c r="B293" s="12">
        <v>1.3420000000000001</v>
      </c>
      <c r="C293" s="12">
        <v>-3.464</v>
      </c>
      <c r="D293" s="13"/>
      <c r="E293" s="9"/>
      <c r="F293" s="10"/>
      <c r="G293" s="10"/>
      <c r="H293" s="11"/>
      <c r="I293" s="10" t="str">
        <f t="shared" si="4"/>
        <v/>
      </c>
    </row>
    <row r="294" spans="1:9" x14ac:dyDescent="0.2">
      <c r="A294" s="9" t="s">
        <v>301</v>
      </c>
      <c r="B294" s="12">
        <v>1.04</v>
      </c>
      <c r="C294" s="12">
        <v>1.363</v>
      </c>
      <c r="D294" s="13"/>
      <c r="E294" s="9"/>
      <c r="F294" s="10"/>
      <c r="G294" s="10"/>
      <c r="H294" s="11"/>
      <c r="I294" s="10" t="str">
        <f t="shared" si="4"/>
        <v/>
      </c>
    </row>
    <row r="295" spans="1:9" x14ac:dyDescent="0.2">
      <c r="A295" s="9" t="s">
        <v>302</v>
      </c>
      <c r="B295" s="12">
        <v>-1.038</v>
      </c>
      <c r="C295" s="12">
        <v>3.1480000000000001</v>
      </c>
      <c r="D295" s="13"/>
      <c r="E295" s="9"/>
      <c r="F295" s="10"/>
      <c r="G295" s="10"/>
      <c r="H295" s="11"/>
      <c r="I295" s="10" t="str">
        <f t="shared" si="4"/>
        <v/>
      </c>
    </row>
    <row r="296" spans="1:9" x14ac:dyDescent="0.2">
      <c r="A296" s="9" t="s">
        <v>303</v>
      </c>
      <c r="B296" s="12">
        <v>-1.361</v>
      </c>
      <c r="C296" s="12">
        <v>2.4220000000000002</v>
      </c>
      <c r="D296" s="13"/>
      <c r="E296" s="9" t="str">
        <f>VLOOKUP(A296,'[1]mRNA UR'!A:G,1,FALSE)</f>
        <v>TP53</v>
      </c>
      <c r="F296" s="10">
        <f>VLOOKUP(E296,'[1]mRNA UR'!A:G,2,FALSE)</f>
        <v>-3.956</v>
      </c>
      <c r="G296" s="10"/>
      <c r="H296" s="11"/>
      <c r="I296" s="10" t="str">
        <f t="shared" si="4"/>
        <v>Concordant same time point</v>
      </c>
    </row>
    <row r="297" spans="1:9" x14ac:dyDescent="0.2">
      <c r="A297" s="9" t="s">
        <v>304</v>
      </c>
      <c r="B297" s="12">
        <v>-1.3819999999999999</v>
      </c>
      <c r="C297" s="12">
        <v>-1.091</v>
      </c>
      <c r="D297" s="13"/>
      <c r="E297" s="9"/>
      <c r="F297" s="10"/>
      <c r="G297" s="10"/>
      <c r="H297" s="11"/>
      <c r="I297" s="10" t="str">
        <f t="shared" si="4"/>
        <v/>
      </c>
    </row>
    <row r="298" spans="1:9" x14ac:dyDescent="0.2">
      <c r="A298" s="9" t="s">
        <v>305</v>
      </c>
      <c r="B298" s="12">
        <v>-1.387</v>
      </c>
      <c r="C298" s="12">
        <v>4.0119999999999996</v>
      </c>
      <c r="D298" s="13"/>
      <c r="E298" s="9" t="str">
        <f>VLOOKUP(A298,'[1]mRNA UR'!A:G,1,FALSE)</f>
        <v>NUPR1</v>
      </c>
      <c r="F298" s="10">
        <f>VLOOKUP(E298,'[1]mRNA UR'!A:G,2,FALSE)</f>
        <v>-7.0570000000000004</v>
      </c>
      <c r="G298" s="10"/>
      <c r="H298" s="11">
        <f>VLOOKUP(E298,'[1]mRNA UR'!A:F,6,FALSE)</f>
        <v>-3.71</v>
      </c>
      <c r="I298" s="10" t="str">
        <f t="shared" si="4"/>
        <v>Concordant same time point</v>
      </c>
    </row>
    <row r="299" spans="1:9" x14ac:dyDescent="0.2">
      <c r="A299" s="9" t="s">
        <v>306</v>
      </c>
      <c r="B299" s="12">
        <v>2.5379999999999998</v>
      </c>
      <c r="C299" s="12"/>
      <c r="D299" s="13">
        <v>1.1140000000000001</v>
      </c>
      <c r="E299" s="9"/>
      <c r="F299" s="10"/>
      <c r="G299" s="10"/>
      <c r="H299" s="11"/>
      <c r="I299" s="10" t="str">
        <f t="shared" si="4"/>
        <v/>
      </c>
    </row>
    <row r="300" spans="1:9" x14ac:dyDescent="0.2">
      <c r="A300" s="9" t="s">
        <v>307</v>
      </c>
      <c r="B300" s="12">
        <v>-1.212</v>
      </c>
      <c r="C300" s="12"/>
      <c r="D300" s="13">
        <v>1.4730000000000001</v>
      </c>
      <c r="E300" s="9"/>
      <c r="F300" s="10"/>
      <c r="G300" s="10"/>
      <c r="H300" s="11"/>
      <c r="I300" s="10" t="str">
        <f t="shared" si="4"/>
        <v/>
      </c>
    </row>
    <row r="301" spans="1:9" x14ac:dyDescent="0.2">
      <c r="A301" s="9" t="s">
        <v>308</v>
      </c>
      <c r="B301" s="12">
        <v>-1.3420000000000001</v>
      </c>
      <c r="C301" s="12"/>
      <c r="D301" s="13">
        <v>1.929</v>
      </c>
      <c r="E301" s="9"/>
      <c r="F301" s="10"/>
      <c r="G301" s="10"/>
      <c r="H301" s="11"/>
      <c r="I301" s="10" t="str">
        <f t="shared" si="4"/>
        <v/>
      </c>
    </row>
    <row r="302" spans="1:9" x14ac:dyDescent="0.2">
      <c r="A302" s="9" t="s">
        <v>309</v>
      </c>
      <c r="B302" s="12"/>
      <c r="C302" s="12">
        <v>4.0519999999999996</v>
      </c>
      <c r="D302" s="13">
        <v>-2.84</v>
      </c>
      <c r="E302" s="9"/>
      <c r="F302" s="10"/>
      <c r="G302" s="10"/>
      <c r="H302" s="11"/>
      <c r="I302" s="10" t="str">
        <f t="shared" si="4"/>
        <v/>
      </c>
    </row>
    <row r="303" spans="1:9" x14ac:dyDescent="0.2">
      <c r="A303" s="9" t="s">
        <v>310</v>
      </c>
      <c r="B303" s="12"/>
      <c r="C303" s="12">
        <v>3.5430000000000001</v>
      </c>
      <c r="D303" s="13">
        <v>-1.0609999999999999</v>
      </c>
      <c r="E303" s="9"/>
      <c r="F303" s="10"/>
      <c r="G303" s="10"/>
      <c r="H303" s="11"/>
      <c r="I303" s="10" t="str">
        <f t="shared" si="4"/>
        <v/>
      </c>
    </row>
    <row r="304" spans="1:9" x14ac:dyDescent="0.2">
      <c r="A304" s="9" t="s">
        <v>311</v>
      </c>
      <c r="B304" s="12"/>
      <c r="C304" s="12">
        <v>3.448</v>
      </c>
      <c r="D304" s="13">
        <v>2.3330000000000002</v>
      </c>
      <c r="E304" s="9"/>
      <c r="F304" s="10"/>
      <c r="G304" s="10"/>
      <c r="H304" s="11"/>
      <c r="I304" s="10" t="str">
        <f t="shared" si="4"/>
        <v/>
      </c>
    </row>
    <row r="305" spans="1:9" x14ac:dyDescent="0.2">
      <c r="A305" s="9" t="s">
        <v>312</v>
      </c>
      <c r="B305" s="12"/>
      <c r="C305" s="12">
        <v>3.14</v>
      </c>
      <c r="D305" s="13">
        <v>1.6319999999999999</v>
      </c>
      <c r="E305" s="9"/>
      <c r="F305" s="10"/>
      <c r="G305" s="10"/>
      <c r="H305" s="11"/>
      <c r="I305" s="10" t="str">
        <f t="shared" si="4"/>
        <v/>
      </c>
    </row>
    <row r="306" spans="1:9" x14ac:dyDescent="0.2">
      <c r="A306" s="9" t="s">
        <v>313</v>
      </c>
      <c r="B306" s="12"/>
      <c r="C306" s="12">
        <v>2.984</v>
      </c>
      <c r="D306" s="13">
        <v>1.1419999999999999</v>
      </c>
      <c r="E306" s="9"/>
      <c r="F306" s="10"/>
      <c r="G306" s="10"/>
      <c r="H306" s="11"/>
      <c r="I306" s="10" t="str">
        <f t="shared" si="4"/>
        <v/>
      </c>
    </row>
    <row r="307" spans="1:9" x14ac:dyDescent="0.2">
      <c r="A307" s="9" t="s">
        <v>314</v>
      </c>
      <c r="B307" s="12"/>
      <c r="C307" s="12">
        <v>2.6459999999999999</v>
      </c>
      <c r="D307" s="13">
        <v>1.98</v>
      </c>
      <c r="E307" s="9"/>
      <c r="F307" s="10"/>
      <c r="G307" s="10"/>
      <c r="H307" s="11"/>
      <c r="I307" s="10" t="str">
        <f t="shared" si="4"/>
        <v/>
      </c>
    </row>
    <row r="308" spans="1:9" x14ac:dyDescent="0.2">
      <c r="A308" s="9" t="s">
        <v>315</v>
      </c>
      <c r="B308" s="12"/>
      <c r="C308" s="12">
        <v>2.4129999999999998</v>
      </c>
      <c r="D308" s="13">
        <v>1.554</v>
      </c>
      <c r="E308" s="9"/>
      <c r="F308" s="10"/>
      <c r="G308" s="10"/>
      <c r="H308" s="11"/>
      <c r="I308" s="10" t="str">
        <f t="shared" si="4"/>
        <v/>
      </c>
    </row>
    <row r="309" spans="1:9" x14ac:dyDescent="0.2">
      <c r="A309" s="9" t="s">
        <v>316</v>
      </c>
      <c r="B309" s="12"/>
      <c r="C309" s="12">
        <v>2.36</v>
      </c>
      <c r="D309" s="13">
        <v>1.3480000000000001</v>
      </c>
      <c r="E309" s="9"/>
      <c r="F309" s="10"/>
      <c r="G309" s="10"/>
      <c r="H309" s="11"/>
      <c r="I309" s="10" t="str">
        <f t="shared" si="4"/>
        <v/>
      </c>
    </row>
    <row r="310" spans="1:9" x14ac:dyDescent="0.2">
      <c r="A310" s="9" t="s">
        <v>317</v>
      </c>
      <c r="B310" s="12"/>
      <c r="C310" s="12">
        <v>1.89</v>
      </c>
      <c r="D310" s="13">
        <v>-1.3420000000000001</v>
      </c>
      <c r="E310" s="9"/>
      <c r="F310" s="10"/>
      <c r="G310" s="10"/>
      <c r="H310" s="11"/>
      <c r="I310" s="10" t="str">
        <f t="shared" si="4"/>
        <v/>
      </c>
    </row>
    <row r="311" spans="1:9" x14ac:dyDescent="0.2">
      <c r="A311" s="9" t="s">
        <v>318</v>
      </c>
      <c r="B311" s="12"/>
      <c r="C311" s="12">
        <v>1.8380000000000001</v>
      </c>
      <c r="D311" s="13">
        <v>1.732</v>
      </c>
      <c r="E311" s="9"/>
      <c r="F311" s="10"/>
      <c r="G311" s="10"/>
      <c r="H311" s="11"/>
      <c r="I311" s="10" t="str">
        <f t="shared" si="4"/>
        <v/>
      </c>
    </row>
    <row r="312" spans="1:9" x14ac:dyDescent="0.2">
      <c r="A312" s="9" t="s">
        <v>319</v>
      </c>
      <c r="B312" s="12"/>
      <c r="C312" s="12">
        <v>1.8029999999999999</v>
      </c>
      <c r="D312" s="13">
        <v>2.8130000000000002</v>
      </c>
      <c r="E312" s="9"/>
      <c r="F312" s="10"/>
      <c r="G312" s="10"/>
      <c r="H312" s="11"/>
      <c r="I312" s="10" t="str">
        <f t="shared" si="4"/>
        <v/>
      </c>
    </row>
    <row r="313" spans="1:9" x14ac:dyDescent="0.2">
      <c r="A313" s="9" t="s">
        <v>320</v>
      </c>
      <c r="B313" s="12"/>
      <c r="C313" s="12">
        <v>1.796</v>
      </c>
      <c r="D313" s="13">
        <v>1.633</v>
      </c>
      <c r="E313" s="9"/>
      <c r="F313" s="10"/>
      <c r="G313" s="10"/>
      <c r="H313" s="11"/>
      <c r="I313" s="10" t="str">
        <f t="shared" si="4"/>
        <v/>
      </c>
    </row>
    <row r="314" spans="1:9" x14ac:dyDescent="0.2">
      <c r="A314" s="9" t="s">
        <v>321</v>
      </c>
      <c r="B314" s="12"/>
      <c r="C314" s="12">
        <v>1.732</v>
      </c>
      <c r="D314" s="13">
        <v>1.2909999999999999</v>
      </c>
      <c r="E314" s="9"/>
      <c r="F314" s="10"/>
      <c r="G314" s="10"/>
      <c r="H314" s="11"/>
      <c r="I314" s="10" t="str">
        <f t="shared" si="4"/>
        <v/>
      </c>
    </row>
    <row r="315" spans="1:9" x14ac:dyDescent="0.2">
      <c r="A315" s="9" t="s">
        <v>322</v>
      </c>
      <c r="B315" s="12"/>
      <c r="C315" s="12">
        <v>1.677</v>
      </c>
      <c r="D315" s="13">
        <v>-3.0070000000000001</v>
      </c>
      <c r="E315" s="9"/>
      <c r="F315" s="10"/>
      <c r="G315" s="10"/>
      <c r="H315" s="11"/>
      <c r="I315" s="10" t="str">
        <f t="shared" si="4"/>
        <v/>
      </c>
    </row>
    <row r="316" spans="1:9" x14ac:dyDescent="0.2">
      <c r="A316" s="9" t="s">
        <v>323</v>
      </c>
      <c r="B316" s="12"/>
      <c r="C316" s="12">
        <v>1.633</v>
      </c>
      <c r="D316" s="13">
        <v>2</v>
      </c>
      <c r="E316" s="9"/>
      <c r="F316" s="10"/>
      <c r="G316" s="10"/>
      <c r="H316" s="11"/>
      <c r="I316" s="10" t="str">
        <f t="shared" si="4"/>
        <v/>
      </c>
    </row>
    <row r="317" spans="1:9" x14ac:dyDescent="0.2">
      <c r="A317" s="9" t="s">
        <v>324</v>
      </c>
      <c r="B317" s="12"/>
      <c r="C317" s="12">
        <v>1.5940000000000001</v>
      </c>
      <c r="D317" s="13">
        <v>-2.17</v>
      </c>
      <c r="E317" s="9"/>
      <c r="F317" s="10"/>
      <c r="G317" s="10"/>
      <c r="H317" s="11"/>
      <c r="I317" s="10" t="str">
        <f t="shared" si="4"/>
        <v/>
      </c>
    </row>
    <row r="318" spans="1:9" x14ac:dyDescent="0.2">
      <c r="A318" s="9" t="s">
        <v>325</v>
      </c>
      <c r="B318" s="12"/>
      <c r="C318" s="12">
        <v>1.5820000000000001</v>
      </c>
      <c r="D318" s="13">
        <v>1.5069999999999999</v>
      </c>
      <c r="E318" s="9" t="str">
        <f>VLOOKUP(A318,'[1]mRNA UR'!A:G,1,FALSE)</f>
        <v>NFE2L2</v>
      </c>
      <c r="F318" s="10"/>
      <c r="G318" s="10"/>
      <c r="H318" s="11">
        <f>VLOOKUP(E318,'[1]mRNA UR'!A:F,6,FALSE)</f>
        <v>-2.5710000000000002</v>
      </c>
      <c r="I318" s="10" t="str">
        <f t="shared" si="4"/>
        <v>Discordant same time point</v>
      </c>
    </row>
    <row r="319" spans="1:9" x14ac:dyDescent="0.2">
      <c r="A319" s="9" t="s">
        <v>326</v>
      </c>
      <c r="B319" s="12"/>
      <c r="C319" s="12">
        <v>1.52</v>
      </c>
      <c r="D319" s="13">
        <v>-1.099</v>
      </c>
      <c r="E319" s="9"/>
      <c r="F319" s="10"/>
      <c r="G319" s="10"/>
      <c r="H319" s="11"/>
      <c r="I319" s="10" t="str">
        <f t="shared" si="4"/>
        <v/>
      </c>
    </row>
    <row r="320" spans="1:9" x14ac:dyDescent="0.2">
      <c r="A320" s="9" t="s">
        <v>327</v>
      </c>
      <c r="B320" s="12"/>
      <c r="C320" s="12">
        <v>1.3420000000000001</v>
      </c>
      <c r="D320" s="13">
        <v>1.3819999999999999</v>
      </c>
      <c r="E320" s="9"/>
      <c r="F320" s="10"/>
      <c r="G320" s="10"/>
      <c r="H320" s="11"/>
      <c r="I320" s="10" t="str">
        <f t="shared" si="4"/>
        <v/>
      </c>
    </row>
    <row r="321" spans="1:9" x14ac:dyDescent="0.2">
      <c r="A321" s="9" t="s">
        <v>328</v>
      </c>
      <c r="B321" s="12"/>
      <c r="C321" s="12">
        <v>1.089</v>
      </c>
      <c r="D321" s="13">
        <v>1.236</v>
      </c>
      <c r="E321" s="9"/>
      <c r="F321" s="10"/>
      <c r="G321" s="10"/>
      <c r="H321" s="11"/>
      <c r="I321" s="10" t="str">
        <f t="shared" si="4"/>
        <v/>
      </c>
    </row>
    <row r="322" spans="1:9" x14ac:dyDescent="0.2">
      <c r="A322" s="9" t="s">
        <v>329</v>
      </c>
      <c r="B322" s="12"/>
      <c r="C322" s="12">
        <v>1.0509999999999999</v>
      </c>
      <c r="D322" s="13">
        <v>1.292</v>
      </c>
      <c r="E322" s="9"/>
      <c r="F322" s="10"/>
      <c r="G322" s="10"/>
      <c r="H322" s="11"/>
      <c r="I322" s="10" t="str">
        <f t="shared" si="4"/>
        <v/>
      </c>
    </row>
    <row r="323" spans="1:9" x14ac:dyDescent="0.2">
      <c r="A323" s="9" t="s">
        <v>330</v>
      </c>
      <c r="B323" s="12"/>
      <c r="C323" s="12">
        <v>-1.1140000000000001</v>
      </c>
      <c r="D323" s="13">
        <v>-1.0069999999999999</v>
      </c>
      <c r="E323" s="9"/>
      <c r="F323" s="10"/>
      <c r="G323" s="10"/>
      <c r="H323" s="11"/>
      <c r="I323" s="10" t="str">
        <f t="shared" si="4"/>
        <v/>
      </c>
    </row>
    <row r="324" spans="1:9" x14ac:dyDescent="0.2">
      <c r="A324" s="9" t="s">
        <v>331</v>
      </c>
      <c r="B324" s="12"/>
      <c r="C324" s="12">
        <v>-1.1719999999999999</v>
      </c>
      <c r="D324" s="13">
        <v>-1.1279999999999999</v>
      </c>
      <c r="E324" s="9"/>
      <c r="F324" s="10"/>
      <c r="G324" s="10"/>
      <c r="H324" s="11"/>
      <c r="I324" s="10" t="str">
        <f t="shared" si="4"/>
        <v/>
      </c>
    </row>
    <row r="325" spans="1:9" x14ac:dyDescent="0.2">
      <c r="A325" s="9" t="s">
        <v>332</v>
      </c>
      <c r="B325" s="12"/>
      <c r="C325" s="12">
        <v>-1.302</v>
      </c>
      <c r="D325" s="13">
        <v>2.3919999999999999</v>
      </c>
      <c r="E325" s="9" t="str">
        <f>VLOOKUP(A325,'[1]mRNA UR'!A:G,1,FALSE)</f>
        <v>MYC</v>
      </c>
      <c r="F325" s="10">
        <f>VLOOKUP(E325,'[1]mRNA UR'!A:G,2,FALSE)</f>
        <v>5.74</v>
      </c>
      <c r="G325" s="10"/>
      <c r="H325" s="11"/>
      <c r="I325" s="10" t="str">
        <f t="shared" ref="I325:I347" si="5">IF(A325&lt;&gt;E325,"",
IF(OR(AND(B325&lt;&gt;"",F325&lt;&gt;"",SIGN(B325)=SIGN(F325)),
      AND(C325&lt;&gt;"",G325&lt;&gt;"",SIGN(C325)=SIGN(G325)),
      AND(D325&lt;&gt;"",H325&lt;&gt;"",SIGN(D325)=SIGN(H325))),
   "Concordant same time point",
IF(OR(AND(B325&lt;&gt;"",F325&lt;&gt;"",SIGN(B325)&lt;&gt;SIGN(F325)),
      AND(C325&lt;&gt;"",G325&lt;&gt;"",SIGN(C325)&lt;&gt;SIGN(G325)),
      AND(D325&lt;&gt;"",H325&lt;&gt;"",SIGN(D325)&lt;&gt;SIGN(H325))),
   "Discordant same time point",
IF(OR(COUNT(B325:D325)&gt;0,COUNT(F325:H325)&gt;0),
   "Not dysregulated at same time point",
   ""))))</f>
        <v>Not dysregulated at same time point</v>
      </c>
    </row>
    <row r="326" spans="1:9" x14ac:dyDescent="0.2">
      <c r="A326" s="9" t="s">
        <v>333</v>
      </c>
      <c r="B326" s="12"/>
      <c r="C326" s="12">
        <v>-1.329</v>
      </c>
      <c r="D326" s="13">
        <v>-1.1359999999999999</v>
      </c>
      <c r="E326" s="9"/>
      <c r="F326" s="10"/>
      <c r="G326" s="10"/>
      <c r="H326" s="11"/>
      <c r="I326" s="10" t="str">
        <f t="shared" si="5"/>
        <v/>
      </c>
    </row>
    <row r="327" spans="1:9" x14ac:dyDescent="0.2">
      <c r="A327" s="9" t="s">
        <v>334</v>
      </c>
      <c r="B327" s="12"/>
      <c r="C327" s="12">
        <v>-1.42</v>
      </c>
      <c r="D327" s="13">
        <v>-3.0510000000000002</v>
      </c>
      <c r="E327" s="9"/>
      <c r="F327" s="10"/>
      <c r="G327" s="10"/>
      <c r="H327" s="11"/>
      <c r="I327" s="10" t="str">
        <f t="shared" si="5"/>
        <v/>
      </c>
    </row>
    <row r="328" spans="1:9" x14ac:dyDescent="0.2">
      <c r="A328" s="9" t="s">
        <v>335</v>
      </c>
      <c r="B328" s="12"/>
      <c r="C328" s="12">
        <v>-1.4710000000000001</v>
      </c>
      <c r="D328" s="13">
        <v>1.0509999999999999</v>
      </c>
      <c r="E328" s="9"/>
      <c r="F328" s="10"/>
      <c r="G328" s="10"/>
      <c r="H328" s="11"/>
      <c r="I328" s="10" t="str">
        <f t="shared" si="5"/>
        <v/>
      </c>
    </row>
    <row r="329" spans="1:9" x14ac:dyDescent="0.2">
      <c r="A329" s="9" t="s">
        <v>336</v>
      </c>
      <c r="B329" s="12"/>
      <c r="C329" s="12">
        <v>-1.516</v>
      </c>
      <c r="D329" s="13">
        <v>-1.35</v>
      </c>
      <c r="E329" s="9"/>
      <c r="F329" s="10"/>
      <c r="G329" s="10"/>
      <c r="H329" s="11"/>
      <c r="I329" s="10" t="str">
        <f t="shared" si="5"/>
        <v/>
      </c>
    </row>
    <row r="330" spans="1:9" x14ac:dyDescent="0.2">
      <c r="A330" s="9" t="s">
        <v>337</v>
      </c>
      <c r="B330" s="12"/>
      <c r="C330" s="12">
        <v>-1.544</v>
      </c>
      <c r="D330" s="13">
        <v>-2.206</v>
      </c>
      <c r="E330" s="9"/>
      <c r="F330" s="10"/>
      <c r="G330" s="10"/>
      <c r="H330" s="11"/>
      <c r="I330" s="10" t="str">
        <f t="shared" si="5"/>
        <v/>
      </c>
    </row>
    <row r="331" spans="1:9" x14ac:dyDescent="0.2">
      <c r="A331" s="9" t="s">
        <v>338</v>
      </c>
      <c r="B331" s="12"/>
      <c r="C331" s="12">
        <v>-1.5680000000000001</v>
      </c>
      <c r="D331" s="13">
        <v>-1.992</v>
      </c>
      <c r="E331" s="9"/>
      <c r="F331" s="10"/>
      <c r="G331" s="10"/>
      <c r="H331" s="11"/>
      <c r="I331" s="10" t="str">
        <f t="shared" si="5"/>
        <v/>
      </c>
    </row>
    <row r="332" spans="1:9" x14ac:dyDescent="0.2">
      <c r="A332" s="9" t="s">
        <v>339</v>
      </c>
      <c r="B332" s="12"/>
      <c r="C332" s="12">
        <v>-2.121</v>
      </c>
      <c r="D332" s="13">
        <v>1.1339999999999999</v>
      </c>
      <c r="E332" s="9"/>
      <c r="F332" s="10"/>
      <c r="G332" s="10"/>
      <c r="H332" s="11"/>
      <c r="I332" s="10" t="str">
        <f t="shared" si="5"/>
        <v/>
      </c>
    </row>
    <row r="333" spans="1:9" x14ac:dyDescent="0.2">
      <c r="A333" s="9" t="s">
        <v>340</v>
      </c>
      <c r="B333" s="12"/>
      <c r="C333" s="12">
        <v>-2.121</v>
      </c>
      <c r="D333" s="13">
        <v>1.1339999999999999</v>
      </c>
      <c r="E333" s="9"/>
      <c r="F333" s="10"/>
      <c r="G333" s="10"/>
      <c r="H333" s="11"/>
      <c r="I333" s="10" t="str">
        <f t="shared" si="5"/>
        <v/>
      </c>
    </row>
    <row r="334" spans="1:9" x14ac:dyDescent="0.2">
      <c r="A334" s="9" t="s">
        <v>341</v>
      </c>
      <c r="B334" s="12"/>
      <c r="C334" s="12">
        <v>-2.121</v>
      </c>
      <c r="D334" s="13">
        <v>1.1339999999999999</v>
      </c>
      <c r="E334" s="9"/>
      <c r="F334" s="10"/>
      <c r="G334" s="10"/>
      <c r="H334" s="11"/>
      <c r="I334" s="10" t="str">
        <f t="shared" si="5"/>
        <v/>
      </c>
    </row>
    <row r="335" spans="1:9" x14ac:dyDescent="0.2">
      <c r="A335" s="9" t="s">
        <v>342</v>
      </c>
      <c r="B335" s="12"/>
      <c r="C335" s="12">
        <v>-2.165</v>
      </c>
      <c r="D335" s="13">
        <v>-2.335</v>
      </c>
      <c r="E335" s="9"/>
      <c r="F335" s="10"/>
      <c r="G335" s="10"/>
      <c r="H335" s="11"/>
      <c r="I335" s="10" t="str">
        <f t="shared" si="5"/>
        <v/>
      </c>
    </row>
    <row r="336" spans="1:9" x14ac:dyDescent="0.2">
      <c r="A336" s="9" t="s">
        <v>343</v>
      </c>
      <c r="B336" s="12"/>
      <c r="C336" s="12">
        <v>-2.2189999999999999</v>
      </c>
      <c r="D336" s="13">
        <v>1.0669999999999999</v>
      </c>
      <c r="E336" s="9"/>
      <c r="F336" s="10"/>
      <c r="G336" s="10"/>
      <c r="H336" s="11"/>
      <c r="I336" s="10" t="str">
        <f t="shared" si="5"/>
        <v/>
      </c>
    </row>
    <row r="337" spans="1:9" x14ac:dyDescent="0.2">
      <c r="A337" s="9" t="s">
        <v>344</v>
      </c>
      <c r="B337" s="12"/>
      <c r="C337" s="12">
        <v>-2.331</v>
      </c>
      <c r="D337" s="13">
        <v>-1.387</v>
      </c>
      <c r="E337" s="9"/>
      <c r="F337" s="10"/>
      <c r="G337" s="10"/>
      <c r="H337" s="11"/>
      <c r="I337" s="10" t="str">
        <f t="shared" si="5"/>
        <v/>
      </c>
    </row>
    <row r="338" spans="1:9" x14ac:dyDescent="0.2">
      <c r="A338" s="9" t="s">
        <v>345</v>
      </c>
      <c r="B338" s="12"/>
      <c r="C338" s="12">
        <v>-2.3530000000000002</v>
      </c>
      <c r="D338" s="13">
        <v>-2.5819999999999999</v>
      </c>
      <c r="E338" s="9"/>
      <c r="F338" s="10"/>
      <c r="G338" s="10"/>
      <c r="H338" s="11"/>
      <c r="I338" s="10" t="str">
        <f t="shared" si="5"/>
        <v/>
      </c>
    </row>
    <row r="339" spans="1:9" x14ac:dyDescent="0.2">
      <c r="A339" s="9" t="s">
        <v>346</v>
      </c>
      <c r="B339" s="12"/>
      <c r="C339" s="12">
        <v>-2.5299999999999998</v>
      </c>
      <c r="D339" s="13">
        <v>1.1339999999999999</v>
      </c>
      <c r="E339" s="9"/>
      <c r="F339" s="10"/>
      <c r="G339" s="10"/>
      <c r="H339" s="11"/>
      <c r="I339" s="10" t="str">
        <f t="shared" si="5"/>
        <v/>
      </c>
    </row>
    <row r="340" spans="1:9" x14ac:dyDescent="0.2">
      <c r="A340" s="9" t="s">
        <v>347</v>
      </c>
      <c r="B340" s="12"/>
      <c r="C340" s="12">
        <v>-2.73</v>
      </c>
      <c r="D340" s="13">
        <v>-1.2789999999999999</v>
      </c>
      <c r="E340" s="9"/>
      <c r="F340" s="10"/>
      <c r="G340" s="10"/>
      <c r="H340" s="11"/>
      <c r="I340" s="10" t="str">
        <f t="shared" si="5"/>
        <v/>
      </c>
    </row>
    <row r="341" spans="1:9" x14ac:dyDescent="0.2">
      <c r="A341" s="9" t="s">
        <v>348</v>
      </c>
      <c r="B341" s="12"/>
      <c r="C341" s="12">
        <v>-2.9740000000000002</v>
      </c>
      <c r="D341" s="13">
        <v>-2.7360000000000002</v>
      </c>
      <c r="E341" s="9"/>
      <c r="F341" s="10"/>
      <c r="G341" s="10"/>
      <c r="H341" s="11"/>
      <c r="I341" s="10" t="str">
        <f t="shared" si="5"/>
        <v/>
      </c>
    </row>
    <row r="342" spans="1:9" x14ac:dyDescent="0.2">
      <c r="A342" s="9" t="s">
        <v>349</v>
      </c>
      <c r="B342" s="12"/>
      <c r="C342" s="12">
        <v>-3.5259999999999998</v>
      </c>
      <c r="D342" s="13">
        <v>-1.9530000000000001</v>
      </c>
      <c r="E342" s="9"/>
      <c r="F342" s="10"/>
      <c r="G342" s="10"/>
      <c r="H342" s="11"/>
      <c r="I342" s="10" t="str">
        <f t="shared" si="5"/>
        <v/>
      </c>
    </row>
    <row r="343" spans="1:9" x14ac:dyDescent="0.2">
      <c r="A343" s="9" t="s">
        <v>350</v>
      </c>
      <c r="B343" s="12"/>
      <c r="C343" s="12">
        <v>-4.0259999999999998</v>
      </c>
      <c r="D343" s="13">
        <v>-2.9849999999999999</v>
      </c>
      <c r="E343" s="9"/>
      <c r="F343" s="10"/>
      <c r="G343" s="10"/>
      <c r="H343" s="11"/>
      <c r="I343" s="10" t="str">
        <f t="shared" si="5"/>
        <v/>
      </c>
    </row>
    <row r="344" spans="1:9" x14ac:dyDescent="0.2">
      <c r="A344" s="9" t="s">
        <v>351</v>
      </c>
      <c r="B344" s="12">
        <v>2.8530000000000002</v>
      </c>
      <c r="C344" s="12">
        <v>-4.827</v>
      </c>
      <c r="D344" s="13">
        <v>-2.6349999999999998</v>
      </c>
      <c r="E344" s="9" t="str">
        <f>VLOOKUP(A344,'[1]mRNA UR'!A:G,1,FALSE)</f>
        <v>CEBPB</v>
      </c>
      <c r="F344" s="10"/>
      <c r="G344" s="10">
        <f>VLOOKUP(E344,'[1]mRNA UR'!A:G,4,FALSE)</f>
        <v>-3.6269999999999998</v>
      </c>
      <c r="H344" s="11"/>
      <c r="I344" s="10" t="str">
        <f t="shared" si="5"/>
        <v>Concordant same time point</v>
      </c>
    </row>
    <row r="345" spans="1:9" x14ac:dyDescent="0.2">
      <c r="A345" s="9" t="s">
        <v>352</v>
      </c>
      <c r="B345" s="12">
        <v>1.4139999999999999</v>
      </c>
      <c r="C345" s="12">
        <v>-1.234</v>
      </c>
      <c r="D345" s="13">
        <v>1.155</v>
      </c>
      <c r="E345" s="9"/>
      <c r="F345" s="10"/>
      <c r="G345" s="10"/>
      <c r="H345" s="11"/>
      <c r="I345" s="10" t="str">
        <f t="shared" si="5"/>
        <v/>
      </c>
    </row>
    <row r="346" spans="1:9" x14ac:dyDescent="0.2">
      <c r="A346" s="9" t="s">
        <v>353</v>
      </c>
      <c r="B346" s="12">
        <v>1.026</v>
      </c>
      <c r="C346" s="12">
        <v>1.1379999999999999</v>
      </c>
      <c r="D346" s="13">
        <v>1.6890000000000001</v>
      </c>
      <c r="E346" s="9"/>
      <c r="F346" s="10"/>
      <c r="G346" s="10"/>
      <c r="H346" s="11"/>
      <c r="I346" s="10" t="str">
        <f t="shared" si="5"/>
        <v/>
      </c>
    </row>
    <row r="347" spans="1:9" ht="17" thickBot="1" x14ac:dyDescent="0.25">
      <c r="A347" s="14" t="s">
        <v>354</v>
      </c>
      <c r="B347" s="15">
        <v>1.016</v>
      </c>
      <c r="C347" s="15">
        <v>-3.4390000000000001</v>
      </c>
      <c r="D347" s="16">
        <v>-1.881</v>
      </c>
      <c r="E347" s="14" t="str">
        <f>VLOOKUP(A347,'[1]mRNA UR'!A:G,1,FALSE)</f>
        <v>E2F1</v>
      </c>
      <c r="F347" s="17">
        <f>VLOOKUP(E347,'[1]mRNA UR'!A:G,2,FALSE)</f>
        <v>4.407</v>
      </c>
      <c r="G347" s="17"/>
      <c r="H347" s="18"/>
      <c r="I347" s="17" t="str">
        <f t="shared" si="5"/>
        <v>Concordant same time point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Nail, Alexandra</dc:creator>
  <cp:lastModifiedBy>Nail, Alexandra</cp:lastModifiedBy>
  <dcterms:created xsi:type="dcterms:W3CDTF">2026-05-13T21:50:41Z</dcterms:created>
  <dcterms:modified xsi:type="dcterms:W3CDTF">2026-05-13T21:51:36Z</dcterms:modified>
</cp:coreProperties>
</file>