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kt ATP\Raw data\"/>
    </mc:Choice>
  </mc:AlternateContent>
  <bookViews>
    <workbookView xWindow="0" yWindow="0" windowWidth="25200" windowHeight="11250" firstSheet="1" activeTab="1"/>
  </bookViews>
  <sheets>
    <sheet name="Diagramm1" sheetId="7" state="hidden" r:id="rId1"/>
    <sheet name="P2RX" sheetId="4" r:id="rId2"/>
  </sheets>
  <calcPr calcId="162913"/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35" i="4"/>
  <c r="E50" i="4"/>
  <c r="F31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D223" i="4" l="1"/>
  <c r="D224" i="4"/>
  <c r="D225" i="4"/>
  <c r="D226" i="4"/>
  <c r="D227" i="4"/>
  <c r="D228" i="4"/>
  <c r="D229" i="4"/>
  <c r="D230" i="4"/>
  <c r="D231" i="4"/>
  <c r="D222" i="4"/>
  <c r="D197" i="4"/>
  <c r="D198" i="4"/>
  <c r="D199" i="4"/>
  <c r="D200" i="4"/>
  <c r="D201" i="4"/>
  <c r="D202" i="4"/>
  <c r="D203" i="4"/>
  <c r="D204" i="4"/>
  <c r="D205" i="4"/>
  <c r="D196" i="4"/>
  <c r="D171" i="4"/>
  <c r="D172" i="4"/>
  <c r="D173" i="4"/>
  <c r="D174" i="4"/>
  <c r="D175" i="4"/>
  <c r="D176" i="4"/>
  <c r="D177" i="4"/>
  <c r="D178" i="4"/>
  <c r="D179" i="4"/>
  <c r="D170" i="4"/>
  <c r="D119" i="4"/>
  <c r="D120" i="4"/>
  <c r="D121" i="4"/>
  <c r="D122" i="4"/>
  <c r="D123" i="4"/>
  <c r="D124" i="4"/>
  <c r="D125" i="4"/>
  <c r="D126" i="4"/>
  <c r="D127" i="4"/>
  <c r="D118" i="4"/>
  <c r="D93" i="4"/>
  <c r="D94" i="4"/>
  <c r="D95" i="4"/>
  <c r="D96" i="4"/>
  <c r="D97" i="4"/>
  <c r="D98" i="4"/>
  <c r="D99" i="4"/>
  <c r="D100" i="4"/>
  <c r="D101" i="4"/>
  <c r="D92" i="4"/>
  <c r="D67" i="4"/>
  <c r="D68" i="4"/>
  <c r="D69" i="4"/>
  <c r="D70" i="4"/>
  <c r="D71" i="4"/>
  <c r="D72" i="4"/>
  <c r="D73" i="4"/>
  <c r="D74" i="4"/>
  <c r="D75" i="4"/>
  <c r="D66" i="4"/>
  <c r="D41" i="4"/>
  <c r="D42" i="4"/>
  <c r="D43" i="4"/>
  <c r="D44" i="4"/>
  <c r="D45" i="4"/>
  <c r="D46" i="4"/>
  <c r="D47" i="4"/>
  <c r="D48" i="4"/>
  <c r="D49" i="4"/>
  <c r="D40" i="4"/>
  <c r="D214" i="4" l="1"/>
  <c r="D215" i="4"/>
  <c r="D216" i="4"/>
  <c r="D217" i="4"/>
  <c r="D218" i="4"/>
  <c r="D219" i="4"/>
  <c r="D220" i="4"/>
  <c r="D221" i="4"/>
  <c r="D213" i="4"/>
  <c r="D188" i="4"/>
  <c r="D189" i="4"/>
  <c r="D190" i="4"/>
  <c r="D191" i="4"/>
  <c r="D192" i="4"/>
  <c r="D193" i="4"/>
  <c r="D194" i="4"/>
  <c r="D195" i="4"/>
  <c r="D187" i="4"/>
  <c r="D162" i="4"/>
  <c r="D163" i="4"/>
  <c r="D164" i="4"/>
  <c r="D165" i="4"/>
  <c r="D166" i="4"/>
  <c r="D167" i="4"/>
  <c r="D168" i="4"/>
  <c r="D169" i="4"/>
  <c r="D161" i="4"/>
  <c r="D110" i="4"/>
  <c r="D111" i="4"/>
  <c r="D112" i="4"/>
  <c r="D113" i="4"/>
  <c r="D114" i="4"/>
  <c r="D115" i="4"/>
  <c r="D116" i="4"/>
  <c r="D117" i="4"/>
  <c r="D109" i="4"/>
  <c r="D84" i="4"/>
  <c r="D85" i="4"/>
  <c r="D86" i="4"/>
  <c r="D87" i="4"/>
  <c r="D88" i="4"/>
  <c r="D89" i="4"/>
  <c r="D90" i="4"/>
  <c r="D91" i="4"/>
  <c r="D83" i="4"/>
  <c r="D58" i="4"/>
  <c r="D59" i="4"/>
  <c r="D60" i="4"/>
  <c r="D61" i="4"/>
  <c r="D62" i="4"/>
  <c r="D63" i="4"/>
  <c r="D64" i="4"/>
  <c r="D65" i="4"/>
  <c r="D57" i="4"/>
  <c r="D32" i="4"/>
  <c r="D33" i="4"/>
  <c r="D34" i="4"/>
  <c r="D35" i="4"/>
  <c r="D36" i="4"/>
  <c r="D37" i="4"/>
  <c r="D38" i="4"/>
  <c r="D39" i="4"/>
  <c r="D31" i="4"/>
  <c r="E109" i="4" l="1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01" i="4"/>
  <c r="E49" i="4"/>
  <c r="E75" i="4"/>
  <c r="E137" i="4"/>
  <c r="E135" i="4"/>
  <c r="E128" i="4" l="1"/>
  <c r="F118" i="4" s="1"/>
  <c r="E138" i="4"/>
  <c r="E136" i="4"/>
  <c r="F127" i="4" l="1"/>
  <c r="F112" i="4"/>
  <c r="F113" i="4"/>
  <c r="F115" i="4"/>
  <c r="F124" i="4"/>
  <c r="F120" i="4"/>
  <c r="F122" i="4"/>
  <c r="F117" i="4"/>
  <c r="F111" i="4"/>
  <c r="F126" i="4"/>
  <c r="F119" i="4"/>
  <c r="F109" i="4"/>
  <c r="F121" i="4"/>
  <c r="F114" i="4"/>
  <c r="F123" i="4"/>
  <c r="F116" i="4"/>
  <c r="F110" i="4"/>
  <c r="F125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8" i="4"/>
  <c r="E57" i="4"/>
  <c r="E102" i="4" l="1"/>
  <c r="F83" i="4" s="1"/>
  <c r="E59" i="4"/>
  <c r="E76" i="4" s="1"/>
  <c r="F57" i="4" s="1"/>
  <c r="F101" i="4" l="1"/>
  <c r="F90" i="4"/>
  <c r="F93" i="4"/>
  <c r="F100" i="4"/>
  <c r="F86" i="4"/>
  <c r="F96" i="4"/>
  <c r="F97" i="4"/>
  <c r="F85" i="4"/>
  <c r="F87" i="4"/>
  <c r="F99" i="4"/>
  <c r="F84" i="4"/>
  <c r="F98" i="4"/>
  <c r="F92" i="4"/>
  <c r="F94" i="4"/>
  <c r="F95" i="4"/>
  <c r="F89" i="4"/>
  <c r="F88" i="4"/>
  <c r="F91" i="4"/>
  <c r="E196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188" i="4"/>
  <c r="E189" i="4"/>
  <c r="E190" i="4"/>
  <c r="E191" i="4"/>
  <c r="E192" i="4"/>
  <c r="E193" i="4"/>
  <c r="E194" i="4"/>
  <c r="E195" i="4"/>
  <c r="E197" i="4"/>
  <c r="E198" i="4"/>
  <c r="E199" i="4"/>
  <c r="E200" i="4"/>
  <c r="E201" i="4"/>
  <c r="E202" i="4"/>
  <c r="E203" i="4"/>
  <c r="E204" i="4"/>
  <c r="E205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F75" i="4" l="1"/>
  <c r="F67" i="4"/>
  <c r="F68" i="4"/>
  <c r="F71" i="4"/>
  <c r="F65" i="4"/>
  <c r="F63" i="4"/>
  <c r="F66" i="4"/>
  <c r="F61" i="4"/>
  <c r="F70" i="4"/>
  <c r="F64" i="4"/>
  <c r="F72" i="4"/>
  <c r="F69" i="4"/>
  <c r="F73" i="4"/>
  <c r="F58" i="4"/>
  <c r="F74" i="4"/>
  <c r="F60" i="4"/>
  <c r="F62" i="4"/>
  <c r="F59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154" i="4" l="1"/>
  <c r="F135" i="4" s="1"/>
  <c r="E213" i="4"/>
  <c r="E187" i="4"/>
  <c r="E161" i="4"/>
  <c r="E31" i="4"/>
  <c r="F137" i="4" l="1"/>
  <c r="F136" i="4"/>
  <c r="F138" i="4"/>
  <c r="F139" i="4"/>
  <c r="F147" i="4"/>
  <c r="F141" i="4"/>
  <c r="F142" i="4"/>
  <c r="F140" i="4"/>
  <c r="F146" i="4"/>
  <c r="F144" i="4"/>
  <c r="F152" i="4"/>
  <c r="F150" i="4"/>
  <c r="F148" i="4"/>
  <c r="E180" i="4"/>
  <c r="E206" i="4"/>
  <c r="F187" i="4" s="1"/>
  <c r="E232" i="4"/>
  <c r="F149" i="4"/>
  <c r="F143" i="4"/>
  <c r="F151" i="4"/>
  <c r="F145" i="4"/>
  <c r="F153" i="4"/>
  <c r="F193" i="4" l="1"/>
  <c r="F203" i="4"/>
  <c r="F192" i="4"/>
  <c r="F194" i="4"/>
  <c r="F195" i="4"/>
  <c r="F196" i="4"/>
  <c r="F190" i="4"/>
  <c r="F205" i="4"/>
  <c r="F189" i="4"/>
  <c r="F191" i="4"/>
  <c r="F200" i="4"/>
  <c r="F199" i="4"/>
  <c r="F202" i="4"/>
  <c r="F201" i="4"/>
  <c r="F204" i="4"/>
  <c r="F188" i="4"/>
  <c r="F198" i="4"/>
  <c r="F197" i="4"/>
  <c r="F219" i="4"/>
  <c r="F222" i="4"/>
  <c r="F221" i="4"/>
  <c r="F224" i="4"/>
  <c r="F231" i="4"/>
  <c r="F225" i="4"/>
  <c r="F228" i="4"/>
  <c r="F218" i="4"/>
  <c r="F217" i="4"/>
  <c r="F227" i="4"/>
  <c r="F220" i="4"/>
  <c r="F230" i="4"/>
  <c r="F215" i="4"/>
  <c r="F223" i="4"/>
  <c r="F229" i="4"/>
  <c r="F214" i="4"/>
  <c r="F216" i="4"/>
  <c r="F226" i="4"/>
  <c r="F178" i="4"/>
  <c r="F165" i="4"/>
  <c r="F168" i="4"/>
  <c r="F167" i="4"/>
  <c r="F174" i="4"/>
  <c r="F172" i="4"/>
  <c r="F166" i="4"/>
  <c r="F177" i="4"/>
  <c r="F162" i="4"/>
  <c r="F179" i="4"/>
  <c r="F164" i="4"/>
  <c r="F169" i="4"/>
  <c r="F176" i="4"/>
  <c r="F173" i="4"/>
  <c r="F170" i="4"/>
  <c r="F175" i="4"/>
  <c r="F163" i="4"/>
  <c r="F171" i="4"/>
  <c r="F49" i="4"/>
  <c r="F45" i="4"/>
  <c r="F40" i="4"/>
  <c r="F35" i="4"/>
  <c r="F32" i="4"/>
  <c r="F44" i="4"/>
  <c r="F41" i="4"/>
  <c r="F36" i="4"/>
  <c r="F46" i="4"/>
  <c r="F47" i="4"/>
  <c r="F43" i="4"/>
  <c r="F48" i="4"/>
  <c r="F39" i="4"/>
  <c r="F42" i="4"/>
  <c r="F37" i="4"/>
  <c r="F33" i="4"/>
  <c r="F38" i="4"/>
  <c r="F34" i="4"/>
  <c r="F213" i="4"/>
  <c r="F161" i="4"/>
  <c r="E5" i="4" l="1"/>
  <c r="E24" i="4" s="1"/>
</calcChain>
</file>

<file path=xl/sharedStrings.xml><?xml version="1.0" encoding="utf-8"?>
<sst xmlns="http://schemas.openxmlformats.org/spreadsheetml/2006/main" count="470" uniqueCount="47">
  <si>
    <t>GAPDH</t>
  </si>
  <si>
    <t>Prostata 1</t>
  </si>
  <si>
    <t>Prostata 2</t>
  </si>
  <si>
    <t>Prostata 3</t>
  </si>
  <si>
    <t>Prostata 4</t>
  </si>
  <si>
    <t>Prostata 6</t>
  </si>
  <si>
    <t>MW</t>
  </si>
  <si>
    <t>PROSTATA 160620</t>
  </si>
  <si>
    <t>CNN1</t>
  </si>
  <si>
    <t>TH</t>
  </si>
  <si>
    <t>KLK3</t>
  </si>
  <si>
    <t>Prostata 7</t>
  </si>
  <si>
    <t>Prostata 8</t>
  </si>
  <si>
    <t>Prostata 9</t>
  </si>
  <si>
    <t>Prostata 10</t>
  </si>
  <si>
    <t>Prostata 11</t>
  </si>
  <si>
    <t>Prostata 12</t>
  </si>
  <si>
    <t>Prostata 13</t>
  </si>
  <si>
    <t>Prostata 14</t>
  </si>
  <si>
    <t>Prostata 15</t>
  </si>
  <si>
    <t>Prostata 16</t>
  </si>
  <si>
    <t>Prostata 17</t>
  </si>
  <si>
    <t>Prostata 18</t>
  </si>
  <si>
    <t>Prostata 19</t>
  </si>
  <si>
    <t>Prostata 20</t>
  </si>
  <si>
    <t>KRT19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</si>
  <si>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</si>
  <si>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</si>
  <si>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</si>
  <si>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</si>
  <si>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</si>
  <si>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</si>
  <si>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</si>
  <si>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</si>
  <si>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</si>
  <si>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</si>
  <si>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</si>
  <si>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</si>
  <si>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P2RX1</t>
  </si>
  <si>
    <t>P2RX2</t>
  </si>
  <si>
    <t>P2RX3</t>
  </si>
  <si>
    <t>P2RX4</t>
  </si>
  <si>
    <t>P2RX7</t>
  </si>
  <si>
    <t>∆Ct (Zielgen - reference)</t>
  </si>
  <si>
    <t>∆Ct</t>
  </si>
  <si>
    <t>∆Ct/MW ∆Ct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</si>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</sst>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000"/>
    <numFmt numFmtId="165" formatCode="0.0000"/>
    <numFmt numFmtId="166" formatCode="_-* #,##0.00000_-;\-* #,##0.000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0" fillId="0" borderId="0" xfId="0" applyNumberFormat="1"/>
    <xf numFmtId="0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NumberFormat="1"/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1" applyNumberFormat="1" applyFont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F6565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017404668522897E-2"/>
          <c:y val="0.13279625170820589"/>
          <c:w val="0.90009919862678767"/>
          <c:h val="0.7291781089347302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errBars>
            <c:errBarType val="both"/>
            <c:errValType val="stdErr"/>
            <c:noEndCap val="0"/>
          </c:errBars>
          <c:val>
            <c:numRef>
              <c:f>'PLK,PSA'!#REF!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D-4B07-87C7-889B95C6D011}"/>
            </c:ext>
          </c:extLst>
        </c:ser>
        <c:ser>
          <c:idx val="1"/>
          <c:order val="1"/>
          <c:invertIfNegative val="0"/>
          <c:val>
            <c:numRef>
              <c:f>P2RX!$N$188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B0BD-4B07-87C7-889B95C6D011}"/>
            </c:ext>
          </c:extLst>
        </c:ser>
        <c:ser>
          <c:idx val="2"/>
          <c:order val="2"/>
          <c:invertIfNegative val="0"/>
          <c:val>
            <c:numRef>
              <c:f>'PLK,PSA'!#REF!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B0BD-4B07-87C7-889B95C6D011}"/>
            </c:ext>
          </c:extLst>
        </c:ser>
        <c:ser>
          <c:idx val="3"/>
          <c:order val="3"/>
          <c:invertIfNegative val="0"/>
          <c:val>
            <c:numRef>
              <c:f>P2RX!$P$180</c:f>
              <c:numCache>
                <c:formatCode>0.00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B0BD-4B07-87C7-889B95C6D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66464"/>
        <c:axId val="79184640"/>
      </c:barChart>
      <c:catAx>
        <c:axId val="791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9184640"/>
        <c:crosses val="autoZero"/>
        <c:auto val="1"/>
        <c:lblAlgn val="ctr"/>
        <c:lblOffset val="100"/>
        <c:noMultiLvlLbl val="0"/>
      </c:catAx>
      <c:valAx>
        <c:axId val="79184640"/>
        <c:scaling>
          <c:orientation val="minMax"/>
          <c:max val="1.2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166464"/>
        <c:crosses val="autoZero"/>
        <c:crossBetween val="between"/>
        <c:majorUnit val="0.2"/>
      </c:valAx>
    </c:plotArea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P2RX!$B$136</c:f>
              <c:strCache>
                <c:ptCount val="1"/>
                <c:pt idx="0">
                  <c:v>CNN1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P2RX!$A$135:$A$153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P2RX!$D$134:$D$153</c:f>
              <c:numCache>
                <c:formatCode>0.00</c:formatCode>
                <c:ptCount val="20"/>
                <c:pt idx="1">
                  <c:v>0.37999999999999901</c:v>
                </c:pt>
                <c:pt idx="2">
                  <c:v>3.9000000000000021</c:v>
                </c:pt>
                <c:pt idx="3">
                  <c:v>1.7200000000000024</c:v>
                </c:pt>
                <c:pt idx="4">
                  <c:v>1.9200000000000017</c:v>
                </c:pt>
                <c:pt idx="5">
                  <c:v>3.139999999999997</c:v>
                </c:pt>
                <c:pt idx="6">
                  <c:v>-3.9999999999999147E-2</c:v>
                </c:pt>
                <c:pt idx="7">
                  <c:v>-1.3499999999999979</c:v>
                </c:pt>
                <c:pt idx="8">
                  <c:v>-2.5399999999999991</c:v>
                </c:pt>
                <c:pt idx="9">
                  <c:v>7.5100000000000016</c:v>
                </c:pt>
                <c:pt idx="10">
                  <c:v>3.3599999999999994</c:v>
                </c:pt>
                <c:pt idx="11">
                  <c:v>0.80999999999999872</c:v>
                </c:pt>
                <c:pt idx="12">
                  <c:v>6.4899999999999984</c:v>
                </c:pt>
                <c:pt idx="13">
                  <c:v>1.009999999999998</c:v>
                </c:pt>
                <c:pt idx="14">
                  <c:v>3.9199999999999982</c:v>
                </c:pt>
                <c:pt idx="15">
                  <c:v>0.39000000000000057</c:v>
                </c:pt>
                <c:pt idx="16">
                  <c:v>0.98999999999999844</c:v>
                </c:pt>
                <c:pt idx="17">
                  <c:v>5.4899999999999984</c:v>
                </c:pt>
                <c:pt idx="18">
                  <c:v>5.370000000000001</c:v>
                </c:pt>
                <c:pt idx="19">
                  <c:v>2.0800000000000018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73-4F45-B8A8-08E4A0682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602496"/>
        <c:axId val="90608384"/>
      </c:barChart>
      <c:catAx>
        <c:axId val="9060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608384"/>
        <c:crosses val="autoZero"/>
        <c:auto val="1"/>
        <c:lblAlgn val="ctr"/>
        <c:lblOffset val="100"/>
        <c:noMultiLvlLbl val="0"/>
      </c:catAx>
      <c:valAx>
        <c:axId val="90608384"/>
        <c:scaling>
          <c:orientation val="minMax"/>
          <c:max val="15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060249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1068671420884709"/>
          <c:y val="8.0703397713290159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P2RX!$B$161</c:f>
              <c:strCache>
                <c:ptCount val="1"/>
                <c:pt idx="0">
                  <c:v>TH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P2RX!$A$160:$A$179</c:f>
              <c:strCache>
                <c:ptCount val="20"/>
                <c:pt idx="1">
                  <c:v>Prostata 1</c:v>
                </c:pt>
                <c:pt idx="2">
                  <c:v>Prostata 2</c:v>
                </c:pt>
                <c:pt idx="3">
                  <c:v>Prostata 3</c:v>
                </c:pt>
                <c:pt idx="4">
                  <c:v>Prostata 4</c:v>
                </c:pt>
                <c:pt idx="5">
                  <c:v>Prostata 6</c:v>
                </c:pt>
                <c:pt idx="6">
                  <c:v>Prostata 7</c:v>
                </c:pt>
                <c:pt idx="7">
                  <c:v>Prostata 8</c:v>
                </c:pt>
                <c:pt idx="8">
                  <c:v>Prostata 9</c:v>
                </c:pt>
                <c:pt idx="9">
                  <c:v>Prostata 10</c:v>
                </c:pt>
                <c:pt idx="10">
                  <c:v>Prostata 11</c:v>
                </c:pt>
                <c:pt idx="11">
                  <c:v>Prostata 12</c:v>
                </c:pt>
                <c:pt idx="12">
                  <c:v>Prostata 13</c:v>
                </c:pt>
                <c:pt idx="13">
                  <c:v>Prostata 14</c:v>
                </c:pt>
                <c:pt idx="14">
                  <c:v>Prostata 15</c:v>
                </c:pt>
                <c:pt idx="15">
                  <c:v>Prostata 16</c:v>
                </c:pt>
                <c:pt idx="16">
                  <c:v>Prostata 17</c:v>
                </c:pt>
                <c:pt idx="17">
                  <c:v>Prostata 18</c:v>
                </c:pt>
                <c:pt idx="18">
                  <c:v>Prostata 19</c:v>
                </c:pt>
                <c:pt idx="19">
                  <c:v>Prostata 20</c:v>
                </c:pt>
              </c:strCache>
            </c:strRef>
          </c:cat>
          <c:val>
            <c:numRef>
              <c:f>P2RX!$D$161:$D$179</c:f>
              <c:numCache>
                <c:formatCode>0.00</c:formatCode>
                <c:ptCount val="19"/>
                <c:pt idx="0">
                  <c:v>13.039999999999996</c:v>
                </c:pt>
                <c:pt idx="1">
                  <c:v>6.34</c:v>
                </c:pt>
                <c:pt idx="2">
                  <c:v>7.7800000000000011</c:v>
                </c:pt>
                <c:pt idx="3">
                  <c:v>10.719999999999999</c:v>
                </c:pt>
                <c:pt idx="4">
                  <c:v>10.779999999999998</c:v>
                </c:pt>
                <c:pt idx="5">
                  <c:v>5.3500000000000014</c:v>
                </c:pt>
                <c:pt idx="6">
                  <c:v>6.9899999999999984</c:v>
                </c:pt>
                <c:pt idx="7">
                  <c:v>1.5800000000000018</c:v>
                </c:pt>
                <c:pt idx="8">
                  <c:v>7.82</c:v>
                </c:pt>
                <c:pt idx="9">
                  <c:v>10.650000000000002</c:v>
                </c:pt>
                <c:pt idx="10">
                  <c:v>6.73</c:v>
                </c:pt>
                <c:pt idx="11">
                  <c:v>8.9499999999999993</c:v>
                </c:pt>
                <c:pt idx="12">
                  <c:v>10.82</c:v>
                </c:pt>
                <c:pt idx="13">
                  <c:v>6.32</c:v>
                </c:pt>
                <c:pt idx="14">
                  <c:v>7.16</c:v>
                </c:pt>
                <c:pt idx="15">
                  <c:v>6.4600000000000009</c:v>
                </c:pt>
                <c:pt idx="16">
                  <c:v>5.09</c:v>
                </c:pt>
                <c:pt idx="17">
                  <c:v>4.7900000000000027</c:v>
                </c:pt>
                <c:pt idx="18">
                  <c:v>4.3400000000000034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11-496A-BC6A-5BE0607C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24928"/>
        <c:axId val="90926464"/>
      </c:barChart>
      <c:catAx>
        <c:axId val="9092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926464"/>
        <c:crosses val="autoZero"/>
        <c:auto val="1"/>
        <c:lblAlgn val="ctr"/>
        <c:lblOffset val="100"/>
        <c:noMultiLvlLbl val="0"/>
      </c:catAx>
      <c:valAx>
        <c:axId val="90926464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924928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12868299066081609"/>
          <c:y val="2.2359338954318832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P2RX!$B$187</c:f>
              <c:strCache>
                <c:ptCount val="1"/>
                <c:pt idx="0">
                  <c:v>KLK3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P2RX!$A$187:$A$205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P2RX!$D$187:$D$205</c:f>
              <c:numCache>
                <c:formatCode>0.00</c:formatCode>
                <c:ptCount val="19"/>
                <c:pt idx="0">
                  <c:v>8.64</c:v>
                </c:pt>
                <c:pt idx="1">
                  <c:v>0.37000000000000099</c:v>
                </c:pt>
                <c:pt idx="2">
                  <c:v>4.75</c:v>
                </c:pt>
                <c:pt idx="3">
                  <c:v>0.46999999999999886</c:v>
                </c:pt>
                <c:pt idx="4">
                  <c:v>12.009999999999998</c:v>
                </c:pt>
                <c:pt idx="5">
                  <c:v>0.69999999999999929</c:v>
                </c:pt>
                <c:pt idx="6">
                  <c:v>1.5899999999999999</c:v>
                </c:pt>
                <c:pt idx="7">
                  <c:v>4.1899999999999977</c:v>
                </c:pt>
                <c:pt idx="8">
                  <c:v>10.450000000000003</c:v>
                </c:pt>
                <c:pt idx="9">
                  <c:v>0.27999999999999758</c:v>
                </c:pt>
                <c:pt idx="10">
                  <c:v>1.4599999999999973</c:v>
                </c:pt>
                <c:pt idx="11">
                  <c:v>8.43</c:v>
                </c:pt>
                <c:pt idx="12">
                  <c:v>10.32</c:v>
                </c:pt>
                <c:pt idx="13">
                  <c:v>0.50999999999999801</c:v>
                </c:pt>
                <c:pt idx="14">
                  <c:v>6.990000000000002</c:v>
                </c:pt>
                <c:pt idx="15">
                  <c:v>6.1499999999999986</c:v>
                </c:pt>
                <c:pt idx="16">
                  <c:v>-0.69000000000000128</c:v>
                </c:pt>
                <c:pt idx="17">
                  <c:v>2.0500000000000007</c:v>
                </c:pt>
                <c:pt idx="18">
                  <c:v>0.52000000000000313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E-4925-A723-01FCD9FC9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35680"/>
        <c:axId val="90937216"/>
      </c:barChart>
      <c:catAx>
        <c:axId val="9093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937216"/>
        <c:crosses val="autoZero"/>
        <c:auto val="1"/>
        <c:lblAlgn val="ctr"/>
        <c:lblOffset val="100"/>
        <c:noMultiLvlLbl val="0"/>
      </c:catAx>
      <c:valAx>
        <c:axId val="90937216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93568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11071699771888475"/>
          <c:y val="3.1571558758366938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P2RX!$B$213</c:f>
              <c:strCache>
                <c:ptCount val="1"/>
                <c:pt idx="0">
                  <c:v>KRT19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P2RX!$A$213:$A$231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P2RX!$D$213:$D$231</c:f>
              <c:numCache>
                <c:formatCode>0.00</c:formatCode>
                <c:ptCount val="19"/>
                <c:pt idx="0">
                  <c:v>7.02</c:v>
                </c:pt>
                <c:pt idx="1">
                  <c:v>-0.21999999999999886</c:v>
                </c:pt>
                <c:pt idx="2">
                  <c:v>1.8000000000000007</c:v>
                </c:pt>
                <c:pt idx="3">
                  <c:v>6.9600000000000009</c:v>
                </c:pt>
                <c:pt idx="4">
                  <c:v>6.82</c:v>
                </c:pt>
                <c:pt idx="5">
                  <c:v>4.6400000000000006</c:v>
                </c:pt>
                <c:pt idx="6">
                  <c:v>5.0300000000000011</c:v>
                </c:pt>
                <c:pt idx="7">
                  <c:v>2.3000000000000007</c:v>
                </c:pt>
                <c:pt idx="8">
                  <c:v>6.59</c:v>
                </c:pt>
                <c:pt idx="9">
                  <c:v>5.1499999999999986</c:v>
                </c:pt>
                <c:pt idx="10">
                  <c:v>4.0499999999999972</c:v>
                </c:pt>
                <c:pt idx="11">
                  <c:v>4.75</c:v>
                </c:pt>
                <c:pt idx="12">
                  <c:v>2.9899999999999984</c:v>
                </c:pt>
                <c:pt idx="13">
                  <c:v>2.3699999999999974</c:v>
                </c:pt>
                <c:pt idx="14">
                  <c:v>3.120000000000001</c:v>
                </c:pt>
                <c:pt idx="15">
                  <c:v>4.7300000000000004</c:v>
                </c:pt>
                <c:pt idx="16">
                  <c:v>1.6099999999999994</c:v>
                </c:pt>
                <c:pt idx="17">
                  <c:v>2.5100000000000016</c:v>
                </c:pt>
                <c:pt idx="18">
                  <c:v>4.8300000000000018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4-4C62-83D5-D2FF43142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61440"/>
        <c:axId val="90067328"/>
      </c:barChart>
      <c:catAx>
        <c:axId val="900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067328"/>
        <c:crosses val="autoZero"/>
        <c:auto val="1"/>
        <c:lblAlgn val="ctr"/>
        <c:lblOffset val="100"/>
        <c:noMultiLvlLbl val="0"/>
      </c:catAx>
      <c:valAx>
        <c:axId val="90067328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06144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9.7884145617505205E-2"/>
          <c:y val="9.6057097386703663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P2RX!$B$57</c:f>
              <c:strCache>
                <c:ptCount val="1"/>
                <c:pt idx="0">
                  <c:v>P2RX3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P2RX!$A$57:$A$75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P2RX!$D$57:$D$75</c:f>
              <c:numCache>
                <c:formatCode>0.00</c:formatCode>
                <c:ptCount val="19"/>
                <c:pt idx="0">
                  <c:v>12.029999999999998</c:v>
                </c:pt>
                <c:pt idx="1">
                  <c:v>6.23</c:v>
                </c:pt>
                <c:pt idx="2">
                  <c:v>7.91</c:v>
                </c:pt>
                <c:pt idx="3">
                  <c:v>12.130000000000003</c:v>
                </c:pt>
                <c:pt idx="4">
                  <c:v>12.559999999999999</c:v>
                </c:pt>
                <c:pt idx="5">
                  <c:v>6.8500000000000014</c:v>
                </c:pt>
                <c:pt idx="6">
                  <c:v>9.5500000000000007</c:v>
                </c:pt>
                <c:pt idx="7">
                  <c:v>3.2999999999999972</c:v>
                </c:pt>
                <c:pt idx="8">
                  <c:v>9.16</c:v>
                </c:pt>
                <c:pt idx="9">
                  <c:v>9.0799999999999983</c:v>
                </c:pt>
                <c:pt idx="10">
                  <c:v>9.2399999999999984</c:v>
                </c:pt>
                <c:pt idx="11">
                  <c:v>12.350000000000001</c:v>
                </c:pt>
                <c:pt idx="12">
                  <c:v>11.629999999999999</c:v>
                </c:pt>
                <c:pt idx="13">
                  <c:v>7.5500000000000007</c:v>
                </c:pt>
                <c:pt idx="14">
                  <c:v>10.14</c:v>
                </c:pt>
                <c:pt idx="15">
                  <c:v>9.5399999999999991</c:v>
                </c:pt>
                <c:pt idx="16">
                  <c:v>5.9599999999999973</c:v>
                </c:pt>
                <c:pt idx="17">
                  <c:v>5.5400000000000027</c:v>
                </c:pt>
                <c:pt idx="18">
                  <c:v>5.5400000000000027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4-4143-A6C5-321A5533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88192"/>
        <c:axId val="90089728"/>
      </c:barChart>
      <c:catAx>
        <c:axId val="9008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089728"/>
        <c:crosses val="autoZero"/>
        <c:auto val="1"/>
        <c:lblAlgn val="ctr"/>
        <c:lblOffset val="100"/>
        <c:noMultiLvlLbl val="0"/>
      </c:catAx>
      <c:valAx>
        <c:axId val="90089728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088192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10301728645805702"/>
          <c:y val="3.1571558758366938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P2RX!$B$83</c:f>
              <c:strCache>
                <c:ptCount val="1"/>
                <c:pt idx="0">
                  <c:v>P2RX4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P2RX!$A$83:$A$101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P2RX!$D$83:$D$101</c:f>
              <c:numCache>
                <c:formatCode>0.00</c:formatCode>
                <c:ptCount val="19"/>
                <c:pt idx="0">
                  <c:v>8.8000000000000007</c:v>
                </c:pt>
                <c:pt idx="1">
                  <c:v>6.6800000000000033</c:v>
                </c:pt>
                <c:pt idx="2">
                  <c:v>4.34</c:v>
                </c:pt>
                <c:pt idx="3">
                  <c:v>6.4200000000000017</c:v>
                </c:pt>
                <c:pt idx="4">
                  <c:v>8.09</c:v>
                </c:pt>
                <c:pt idx="5">
                  <c:v>4.9600000000000009</c:v>
                </c:pt>
                <c:pt idx="6">
                  <c:v>7.0500000000000007</c:v>
                </c:pt>
                <c:pt idx="7">
                  <c:v>2.41</c:v>
                </c:pt>
                <c:pt idx="8">
                  <c:v>11.689999999999998</c:v>
                </c:pt>
                <c:pt idx="9">
                  <c:v>7.1999999999999993</c:v>
                </c:pt>
                <c:pt idx="10">
                  <c:v>6.129999999999999</c:v>
                </c:pt>
                <c:pt idx="11">
                  <c:v>8.2199999999999989</c:v>
                </c:pt>
                <c:pt idx="12">
                  <c:v>8.4400000000000013</c:v>
                </c:pt>
                <c:pt idx="13">
                  <c:v>6.59</c:v>
                </c:pt>
                <c:pt idx="14">
                  <c:v>6.73</c:v>
                </c:pt>
                <c:pt idx="15">
                  <c:v>6.7899999999999991</c:v>
                </c:pt>
                <c:pt idx="16">
                  <c:v>4.9699999999999989</c:v>
                </c:pt>
                <c:pt idx="17">
                  <c:v>8</c:v>
                </c:pt>
                <c:pt idx="18">
                  <c:v>4.6000000000000014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66-4999-8D74-00B63D100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114688"/>
        <c:axId val="90136960"/>
      </c:barChart>
      <c:catAx>
        <c:axId val="9011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136960"/>
        <c:crosses val="autoZero"/>
        <c:auto val="1"/>
        <c:lblAlgn val="ctr"/>
        <c:lblOffset val="100"/>
        <c:noMultiLvlLbl val="0"/>
      </c:catAx>
      <c:valAx>
        <c:axId val="90136960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114688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9.2751004776953402E-2"/>
          <c:y val="1.9288599019636043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40002224772414E-2"/>
          <c:y val="1.5284482739527401E-2"/>
          <c:w val="0.85748261803985559"/>
          <c:h val="0.90014323570704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P2RX!$B$109</c:f>
              <c:strCache>
                <c:ptCount val="1"/>
                <c:pt idx="0">
                  <c:v>P2RX7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errBars>
            <c:errBarType val="both"/>
            <c:errValType val="stdErr"/>
            <c:noEndCap val="0"/>
          </c:errBars>
          <c:cat>
            <c:strRef>
              <c:f>P2RX!$A$83:$A$101</c:f>
              <c:strCache>
                <c:ptCount val="19"/>
                <c:pt idx="0">
                  <c:v>Prostata 1</c:v>
                </c:pt>
                <c:pt idx="1">
                  <c:v>Prostata 2</c:v>
                </c:pt>
                <c:pt idx="2">
                  <c:v>Prostata 3</c:v>
                </c:pt>
                <c:pt idx="3">
                  <c:v>Prostata 4</c:v>
                </c:pt>
                <c:pt idx="4">
                  <c:v>Prostata 6</c:v>
                </c:pt>
                <c:pt idx="5">
                  <c:v>Prostata 7</c:v>
                </c:pt>
                <c:pt idx="6">
                  <c:v>Prostata 8</c:v>
                </c:pt>
                <c:pt idx="7">
                  <c:v>Prostata 9</c:v>
                </c:pt>
                <c:pt idx="8">
                  <c:v>Prostata 10</c:v>
                </c:pt>
                <c:pt idx="9">
                  <c:v>Prostata 11</c:v>
                </c:pt>
                <c:pt idx="10">
                  <c:v>Prostata 12</c:v>
                </c:pt>
                <c:pt idx="11">
                  <c:v>Prostata 13</c:v>
                </c:pt>
                <c:pt idx="12">
                  <c:v>Prostata 14</c:v>
                </c:pt>
                <c:pt idx="13">
                  <c:v>Prostata 15</c:v>
                </c:pt>
                <c:pt idx="14">
                  <c:v>Prostata 16</c:v>
                </c:pt>
                <c:pt idx="15">
                  <c:v>Prostata 17</c:v>
                </c:pt>
                <c:pt idx="16">
                  <c:v>Prostata 18</c:v>
                </c:pt>
                <c:pt idx="17">
                  <c:v>Prostata 19</c:v>
                </c:pt>
                <c:pt idx="18">
                  <c:v>Prostata 20</c:v>
                </c:pt>
              </c:strCache>
            </c:strRef>
          </c:cat>
          <c:val>
            <c:numRef>
              <c:f>P2RX!$D$109:$D$127</c:f>
              <c:numCache>
                <c:formatCode>0.00</c:formatCode>
                <c:ptCount val="19"/>
                <c:pt idx="0">
                  <c:v>11.79</c:v>
                </c:pt>
                <c:pt idx="1">
                  <c:v>6.16</c:v>
                </c:pt>
                <c:pt idx="2">
                  <c:v>9.3700000000000045</c:v>
                </c:pt>
                <c:pt idx="3">
                  <c:v>9.0500000000000007</c:v>
                </c:pt>
                <c:pt idx="4">
                  <c:v>11.32</c:v>
                </c:pt>
                <c:pt idx="5">
                  <c:v>9.360000000000003</c:v>
                </c:pt>
                <c:pt idx="6">
                  <c:v>7.09</c:v>
                </c:pt>
                <c:pt idx="7">
                  <c:v>1.8000000000000007</c:v>
                </c:pt>
                <c:pt idx="8">
                  <c:v>11.689999999999998</c:v>
                </c:pt>
                <c:pt idx="9">
                  <c:v>10.639999999999997</c:v>
                </c:pt>
                <c:pt idx="10">
                  <c:v>6.57</c:v>
                </c:pt>
                <c:pt idx="11">
                  <c:v>11.36</c:v>
                </c:pt>
                <c:pt idx="12">
                  <c:v>9.509999999999998</c:v>
                </c:pt>
                <c:pt idx="13">
                  <c:v>9.7600000000000016</c:v>
                </c:pt>
                <c:pt idx="14">
                  <c:v>9.1700000000000017</c:v>
                </c:pt>
                <c:pt idx="15">
                  <c:v>9.93</c:v>
                </c:pt>
                <c:pt idx="16">
                  <c:v>9.870000000000001</c:v>
                </c:pt>
                <c:pt idx="17">
                  <c:v>10.560000000000002</c:v>
                </c:pt>
                <c:pt idx="18">
                  <c:v>8.3999999999999986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39-428E-BA39-653558BA2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147456"/>
        <c:axId val="90169728"/>
      </c:barChart>
      <c:catAx>
        <c:axId val="901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de-DE"/>
          </a:p>
        </c:txPr>
        <c:crossAx val="90169728"/>
        <c:crosses val="autoZero"/>
        <c:auto val="1"/>
        <c:lblAlgn val="ctr"/>
        <c:lblOffset val="100"/>
        <c:noMultiLvlLbl val="0"/>
      </c:catAx>
      <c:valAx>
        <c:axId val="90169728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crossAx val="9014745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8.6334578726263628E-2"/>
          <c:y val="4.3854518497097747E-2"/>
          <c:w val="0.71952647765689015"/>
          <c:h val="0.16389454651501895"/>
        </c:manualLayout>
      </c:layout>
      <c:overlay val="0"/>
      <c:txPr>
        <a:bodyPr/>
        <a:lstStyle/>
        <a:p>
          <a:pPr>
            <a:defRPr sz="1600"/>
          </a:pPr>
          <a:endParaRPr lang="de-DE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0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482" cy="6014357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0.0742</cdr:x>
      <cdr:y>0</cdr:y>
    </cdr:from>
    <cdr:to>
      <cdr:x>0.26639</cdr:x>
      <cdr:y>0.25917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67868" y="0"/>
          <a:ext cx="693801" cy="3851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400" b="1">
              <a:solidFill>
                <a:srgbClr val="FF0000"/>
              </a:solidFill>
            </a:rPr>
            <a:t>ARF6</a:t>
          </a:r>
        </a:p>
      </cdr:txBody>
    </cdr:sp>
  </cdr:relSizeAnchor>
  <cdr:relSizeAnchor xmlns:cdr="http://schemas.openxmlformats.org/drawingml/2006/chartDrawing">
    <cdr:from>
      <cdr:x>0.04254</cdr:x>
      <cdr:y>0</cdr:y>
    </cdr:from>
    <cdr:to>
      <cdr:x>0.23473</cdr:x>
      <cdr:y>0.25917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171397" y="0"/>
          <a:ext cx="774348" cy="4295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400" b="1">
            <a:solidFill>
              <a:srgbClr val="FF000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139</xdr:row>
      <xdr:rowOff>0</xdr:rowOff>
    </xdr:from>
    <xdr:to>
      <xdr:col>27</xdr:col>
      <xdr:colOff>485775</xdr:colOff>
      <xdr:row>160</xdr:row>
      <xdr:rowOff>135311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167</xdr:row>
      <xdr:rowOff>0</xdr:rowOff>
    </xdr:from>
    <xdr:to>
      <xdr:col>27</xdr:col>
      <xdr:colOff>485775</xdr:colOff>
      <xdr:row>188</xdr:row>
      <xdr:rowOff>135311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195</xdr:row>
      <xdr:rowOff>0</xdr:rowOff>
    </xdr:from>
    <xdr:to>
      <xdr:col>27</xdr:col>
      <xdr:colOff>485775</xdr:colOff>
      <xdr:row>216</xdr:row>
      <xdr:rowOff>135311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223</xdr:row>
      <xdr:rowOff>0</xdr:rowOff>
    </xdr:from>
    <xdr:to>
      <xdr:col>28</xdr:col>
      <xdr:colOff>485775</xdr:colOff>
      <xdr:row>244</xdr:row>
      <xdr:rowOff>135311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0</xdr:colOff>
      <xdr:row>60</xdr:row>
      <xdr:rowOff>0</xdr:rowOff>
    </xdr:from>
    <xdr:to>
      <xdr:col>27</xdr:col>
      <xdr:colOff>485775</xdr:colOff>
      <xdr:row>81</xdr:row>
      <xdr:rowOff>135311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85</xdr:row>
      <xdr:rowOff>0</xdr:rowOff>
    </xdr:from>
    <xdr:to>
      <xdr:col>27</xdr:col>
      <xdr:colOff>485775</xdr:colOff>
      <xdr:row>106</xdr:row>
      <xdr:rowOff>135311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0</xdr:colOff>
      <xdr:row>113</xdr:row>
      <xdr:rowOff>0</xdr:rowOff>
    </xdr:from>
    <xdr:to>
      <xdr:col>27</xdr:col>
      <xdr:colOff>485775</xdr:colOff>
      <xdr:row>134</xdr:row>
      <xdr:rowOff>135311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0.76993</cdr:x>
      <cdr:y>0.88462</cdr:y>
    </cdr:from>
    <cdr:to>
      <cdr:x>0.79883</cdr:x>
      <cdr:y>0.98253</cdr:y>
    </cdr:to>
    <cdr:sp macro="" textlink="">
      <cdr:nvSpPr>
        <cdr:cNvPr id="3" name="Textfeld 2"/>
        <cdr:cNvSpPr txBox="1"/>
      </cdr:nvSpPr>
      <cdr:spPr>
        <a:xfrm xmlns:a="http://schemas.openxmlformats.org/drawingml/2006/main" flipH="1">
          <a:off x="3700517" y="2217878"/>
          <a:ext cx="138894" cy="245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 b="1"/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50"/>
  <sheetViews>
    <sheetView tabSelected="1" topLeftCell="A214" zoomScale="90" zoomScaleNormal="90" workbookViewId="0">
      <selection activeCell="E240" sqref="E240"/>
    </sheetView>
  </sheetViews>
  <sheetFormatPr baseColWidth="10" defaultRowHeight="15" x14ac:dyDescent="0.25"/>
  <cols>
    <col min="1" max="1" width="22.5703125" style="2" customWidth="1"/>
    <col min="2" max="2" width="14" style="2" customWidth="1"/>
    <col min="3" max="3" width="35.140625" style="2" customWidth="1"/>
    <col min="4" max="4" width="30.42578125" style="2" customWidth="1"/>
    <col min="5" max="5" width="14.5703125" style="2" customWidth="1"/>
    <col min="6" max="6" width="15.5703125" style="2" customWidth="1"/>
    <col min="7" max="7" width="17.5703125" style="2" customWidth="1"/>
    <col min="8" max="8" width="14.85546875" style="2" customWidth="1"/>
    <col min="9" max="10" width="14.5703125" style="2" customWidth="1"/>
    <col min="11" max="11" width="23.7109375" style="2" customWidth="1"/>
    <col min="12" max="12" width="15.42578125" style="2" customWidth="1"/>
    <col min="13" max="14" width="15.140625" style="2" customWidth="1"/>
    <col min="15" max="15" width="15.85546875" style="2" customWidth="1"/>
    <col min="16" max="16" width="13.5703125" style="2" customWidth="1"/>
    <col min="17" max="17" width="15.140625" style="2" customWidth="1"/>
    <col min="18" max="18" width="16" style="2" customWidth="1"/>
    <col min="19" max="19" width="15.140625" style="2" customWidth="1"/>
    <col min="20" max="20" width="15" style="2" customWidth="1"/>
    <col min="21" max="21" width="14.85546875" style="2" customWidth="1"/>
    <col min="22" max="16384" width="11.42578125" style="2"/>
  </cols>
  <sheetData>
    <row r="2" spans="1:14" x14ac:dyDescent="0.25">
      <c r="A2" s="10"/>
    </row>
    <row r="3" spans="1:14" x14ac:dyDescent="0.25">
      <c r="A3" s="10" t="s">
        <v>7</v>
      </c>
      <c r="B3" s="1"/>
      <c r="C3" s="3" t="s">
        <v>46</v>
      </c>
      <c r="D3" s="3" t="s">
        <v>43</v>
      </c>
      <c r="E3" s="3" t="s">
        <v>44</v>
      </c>
      <c r="F3" s="7" t="s">
        <v>45</v>
      </c>
    </row>
    <row r="4" spans="1:14" x14ac:dyDescent="0.25">
      <c r="A4" s="11"/>
      <c r="B4" s="11"/>
      <c r="C4" s="11"/>
      <c r="D4" s="11"/>
      <c r="E4" s="11"/>
      <c r="J4" s="8"/>
      <c r="N4" s="7"/>
    </row>
    <row r="5" spans="1:14" x14ac:dyDescent="0.25">
      <c r="A5" s="11" t="s">
        <v>1</v>
      </c>
      <c r="B5" s="7" t="s">
        <v>38</v>
      </c>
      <c r="C5" s="9">
        <v>29.41</v>
      </c>
      <c r="D5" s="2">
        <f t="shared" ref="D5:D23" si="0">C5-J5</f>
        <v>10.29</v>
      </c>
      <c r="E5" s="5">
        <f t="shared" ref="E5:E8" si="1">2^-D5</f>
        <v>7.9873247906033407E-4</v>
      </c>
      <c r="F5" s="15">
        <f t="shared" ref="F5:F23" si="2">E5/$E$24</f>
        <v>6.6873229427112907E-2</v>
      </c>
      <c r="H5" s="11" t="s">
        <v>1</v>
      </c>
      <c r="I5" s="7" t="s">
        <v>0</v>
      </c>
      <c r="J5" s="9">
        <v>19.12</v>
      </c>
    </row>
    <row r="6" spans="1:14" x14ac:dyDescent="0.25">
      <c r="A6" s="11" t="s">
        <v>2</v>
      </c>
      <c r="B6" s="7" t="s">
        <v>38</v>
      </c>
      <c r="C6" s="9">
        <v>33.700000000000003</v>
      </c>
      <c r="D6" s="2">
        <f t="shared" si="0"/>
        <v>7.7100000000000044</v>
      </c>
      <c r="E6" s="5">
        <f t="shared" si="1"/>
        <v>4.77593858473463E-3</v>
      </c>
      <c r="F6" s="15">
        <f t="shared" si="2"/>
        <v>0.39986158705164476</v>
      </c>
      <c r="H6" s="11" t="s">
        <v>2</v>
      </c>
      <c r="I6" s="7" t="s">
        <v>0</v>
      </c>
      <c r="J6" s="9">
        <v>25.99</v>
      </c>
    </row>
    <row r="7" spans="1:14" x14ac:dyDescent="0.25">
      <c r="A7" s="11" t="s">
        <v>3</v>
      </c>
      <c r="B7" s="7" t="s">
        <v>38</v>
      </c>
      <c r="C7" s="9">
        <v>28.42</v>
      </c>
      <c r="D7" s="2">
        <f t="shared" si="0"/>
        <v>5.0200000000000031</v>
      </c>
      <c r="E7" s="5">
        <f t="shared" si="1"/>
        <v>3.0819772015417416E-2</v>
      </c>
      <c r="F7" s="15">
        <f t="shared" si="2"/>
        <v>2.5803604321975229</v>
      </c>
      <c r="H7" s="11" t="s">
        <v>3</v>
      </c>
      <c r="I7" s="7" t="s">
        <v>0</v>
      </c>
      <c r="J7" s="9">
        <v>23.4</v>
      </c>
    </row>
    <row r="8" spans="1:14" x14ac:dyDescent="0.25">
      <c r="A8" s="11" t="s">
        <v>4</v>
      </c>
      <c r="B8" s="7" t="s">
        <v>38</v>
      </c>
      <c r="C8" s="9">
        <v>28.53</v>
      </c>
      <c r="D8" s="2">
        <f t="shared" si="0"/>
        <v>7.9200000000000017</v>
      </c>
      <c r="E8" s="5">
        <f t="shared" si="1"/>
        <v>4.1289767209428865E-3</v>
      </c>
      <c r="F8" s="15">
        <f t="shared" si="2"/>
        <v>0.34569522937599834</v>
      </c>
      <c r="H8" s="11" t="s">
        <v>4</v>
      </c>
      <c r="I8" s="7" t="s">
        <v>0</v>
      </c>
      <c r="J8" s="9">
        <v>20.61</v>
      </c>
    </row>
    <row r="9" spans="1:14" x14ac:dyDescent="0.25">
      <c r="A9" s="11" t="s">
        <v>5</v>
      </c>
      <c r="B9" s="7" t="s">
        <v>38</v>
      </c>
      <c r="C9" s="9">
        <v>29.15</v>
      </c>
      <c r="D9" s="2">
        <f t="shared" si="0"/>
        <v>9.7099999999999973</v>
      </c>
      <c r="E9" s="5">
        <f t="shared" ref="E9:E23" si="3">2^-D9</f>
        <v>1.1939846461836636E-3</v>
      </c>
      <c r="F9" s="15">
        <f t="shared" si="2"/>
        <v>9.9965396762911704E-2</v>
      </c>
      <c r="H9" s="11" t="s">
        <v>5</v>
      </c>
      <c r="I9" s="7" t="s">
        <v>0</v>
      </c>
      <c r="J9" s="9">
        <v>19.440000000000001</v>
      </c>
    </row>
    <row r="10" spans="1:14" x14ac:dyDescent="0.25">
      <c r="A10" s="11" t="s">
        <v>11</v>
      </c>
      <c r="B10" s="7" t="s">
        <v>38</v>
      </c>
      <c r="C10" s="9">
        <v>29.76</v>
      </c>
      <c r="D10" s="2">
        <f t="shared" si="0"/>
        <v>6.8500000000000014</v>
      </c>
      <c r="E10" s="5">
        <f t="shared" si="3"/>
        <v>8.6685115005300292E-3</v>
      </c>
      <c r="F10" s="15">
        <f t="shared" si="2"/>
        <v>0.72576409944977716</v>
      </c>
      <c r="H10" s="11" t="s">
        <v>11</v>
      </c>
      <c r="I10" s="7" t="s">
        <v>0</v>
      </c>
      <c r="J10" s="9">
        <v>22.91</v>
      </c>
    </row>
    <row r="11" spans="1:14" x14ac:dyDescent="0.25">
      <c r="A11" s="11" t="s">
        <v>12</v>
      </c>
      <c r="B11" s="7" t="s">
        <v>38</v>
      </c>
      <c r="C11" s="9">
        <v>32.880000000000003</v>
      </c>
      <c r="D11" s="2">
        <f t="shared" si="0"/>
        <v>7.6400000000000041</v>
      </c>
      <c r="E11" s="5">
        <f t="shared" si="3"/>
        <v>5.0133824123550818E-3</v>
      </c>
      <c r="F11" s="15">
        <f t="shared" si="2"/>
        <v>0.41974137906810899</v>
      </c>
      <c r="H11" s="11" t="s">
        <v>12</v>
      </c>
      <c r="I11" s="7" t="s">
        <v>0</v>
      </c>
      <c r="J11" s="9">
        <v>25.24</v>
      </c>
    </row>
    <row r="12" spans="1:14" x14ac:dyDescent="0.25">
      <c r="A12" s="11" t="s">
        <v>13</v>
      </c>
      <c r="B12" s="7" t="s">
        <v>38</v>
      </c>
      <c r="C12" s="9">
        <v>33.159999999999997</v>
      </c>
      <c r="D12" s="2">
        <f t="shared" si="0"/>
        <v>3.9799999999999969</v>
      </c>
      <c r="E12" s="5">
        <f t="shared" si="3"/>
        <v>6.3372467486876971E-2</v>
      </c>
      <c r="F12" s="15">
        <f t="shared" si="2"/>
        <v>5.3058084761970168</v>
      </c>
      <c r="H12" s="11" t="s">
        <v>13</v>
      </c>
      <c r="I12" s="7" t="s">
        <v>0</v>
      </c>
      <c r="J12" s="9">
        <v>29.18</v>
      </c>
    </row>
    <row r="13" spans="1:14" x14ac:dyDescent="0.25">
      <c r="A13" s="11" t="s">
        <v>14</v>
      </c>
      <c r="B13" s="7" t="s">
        <v>38</v>
      </c>
      <c r="C13" s="9">
        <v>31.6</v>
      </c>
      <c r="D13" s="2">
        <f t="shared" si="0"/>
        <v>8.8500000000000014</v>
      </c>
      <c r="E13" s="5">
        <f t="shared" si="3"/>
        <v>2.1671278751325073E-3</v>
      </c>
      <c r="F13" s="15">
        <f t="shared" si="2"/>
        <v>0.18144102486244429</v>
      </c>
      <c r="H13" s="11" t="s">
        <v>14</v>
      </c>
      <c r="I13" s="7" t="s">
        <v>0</v>
      </c>
      <c r="J13" s="9">
        <v>22.75</v>
      </c>
    </row>
    <row r="14" spans="1:14" x14ac:dyDescent="0.25">
      <c r="A14" s="11" t="s">
        <v>15</v>
      </c>
      <c r="B14" s="7" t="s">
        <v>38</v>
      </c>
      <c r="C14" s="9">
        <v>29.22</v>
      </c>
      <c r="D14" s="2">
        <f t="shared" si="0"/>
        <v>7.4199999999999982</v>
      </c>
      <c r="E14" s="5">
        <f t="shared" si="3"/>
        <v>5.8392548774802372E-3</v>
      </c>
      <c r="F14" s="15">
        <f t="shared" si="2"/>
        <v>0.48888688183121626</v>
      </c>
      <c r="H14" s="11" t="s">
        <v>15</v>
      </c>
      <c r="I14" s="7" t="s">
        <v>0</v>
      </c>
      <c r="J14" s="9">
        <v>21.8</v>
      </c>
    </row>
    <row r="15" spans="1:14" x14ac:dyDescent="0.25">
      <c r="A15" s="11" t="s">
        <v>16</v>
      </c>
      <c r="B15" s="7" t="s">
        <v>38</v>
      </c>
      <c r="C15" s="9">
        <v>31.1</v>
      </c>
      <c r="D15" s="2">
        <f t="shared" si="0"/>
        <v>7.16</v>
      </c>
      <c r="E15" s="5">
        <f t="shared" si="3"/>
        <v>6.9923833666247874E-3</v>
      </c>
      <c r="F15" s="15">
        <f t="shared" si="2"/>
        <v>0.58543162996043141</v>
      </c>
      <c r="H15" s="11" t="s">
        <v>16</v>
      </c>
      <c r="I15" s="7" t="s">
        <v>0</v>
      </c>
      <c r="J15" s="9">
        <v>23.94</v>
      </c>
    </row>
    <row r="16" spans="1:14" x14ac:dyDescent="0.25">
      <c r="A16" s="11" t="s">
        <v>17</v>
      </c>
      <c r="B16" s="7" t="s">
        <v>38</v>
      </c>
      <c r="C16" s="9">
        <v>26.22</v>
      </c>
      <c r="D16" s="2">
        <f t="shared" si="0"/>
        <v>5.9399999999999977</v>
      </c>
      <c r="E16" s="5">
        <f t="shared" si="3"/>
        <v>1.6288527513142553E-2</v>
      </c>
      <c r="F16" s="15">
        <f t="shared" si="2"/>
        <v>1.3637437639917764</v>
      </c>
      <c r="H16" s="11" t="s">
        <v>17</v>
      </c>
      <c r="I16" s="7" t="s">
        <v>0</v>
      </c>
      <c r="J16" s="9">
        <v>20.28</v>
      </c>
    </row>
    <row r="17" spans="1:19" x14ac:dyDescent="0.25">
      <c r="A17" s="11" t="s">
        <v>18</v>
      </c>
      <c r="B17" s="7" t="s">
        <v>38</v>
      </c>
      <c r="C17" s="9">
        <v>26.1</v>
      </c>
      <c r="D17" s="2">
        <f t="shared" si="0"/>
        <v>7.120000000000001</v>
      </c>
      <c r="E17" s="5">
        <f t="shared" si="3"/>
        <v>7.1889660205068347E-3</v>
      </c>
      <c r="F17" s="15">
        <f t="shared" si="2"/>
        <v>0.601890353324117</v>
      </c>
      <c r="H17" s="11" t="s">
        <v>18</v>
      </c>
      <c r="I17" s="7" t="s">
        <v>0</v>
      </c>
      <c r="J17" s="9">
        <v>18.98</v>
      </c>
    </row>
    <row r="18" spans="1:19" x14ac:dyDescent="0.25">
      <c r="A18" s="11" t="s">
        <v>19</v>
      </c>
      <c r="B18" s="7" t="s">
        <v>38</v>
      </c>
      <c r="C18" s="9">
        <v>29.65</v>
      </c>
      <c r="D18" s="2">
        <f t="shared" si="0"/>
        <v>7.0299999999999976</v>
      </c>
      <c r="E18" s="5">
        <f t="shared" si="3"/>
        <v>7.6517210748978824E-3</v>
      </c>
      <c r="F18" s="15">
        <f t="shared" si="2"/>
        <v>0.64063414518450923</v>
      </c>
      <c r="H18" s="11" t="s">
        <v>19</v>
      </c>
      <c r="I18" s="7" t="s">
        <v>0</v>
      </c>
      <c r="J18" s="9">
        <v>22.62</v>
      </c>
    </row>
    <row r="19" spans="1:19" x14ac:dyDescent="0.25">
      <c r="A19" s="11" t="s">
        <v>20</v>
      </c>
      <c r="B19" s="7" t="s">
        <v>38</v>
      </c>
      <c r="C19" s="9">
        <v>31.78</v>
      </c>
      <c r="D19" s="2">
        <f t="shared" si="0"/>
        <v>7.9200000000000017</v>
      </c>
      <c r="E19" s="5">
        <f t="shared" si="3"/>
        <v>4.1289767209428865E-3</v>
      </c>
      <c r="F19" s="15">
        <f t="shared" si="2"/>
        <v>0.34569522937599834</v>
      </c>
      <c r="H19" s="11" t="s">
        <v>20</v>
      </c>
      <c r="I19" s="7" t="s">
        <v>0</v>
      </c>
      <c r="J19" s="9">
        <v>23.86</v>
      </c>
    </row>
    <row r="20" spans="1:19" x14ac:dyDescent="0.25">
      <c r="A20" s="11" t="s">
        <v>21</v>
      </c>
      <c r="B20" s="7" t="s">
        <v>38</v>
      </c>
      <c r="C20" s="9">
        <v>30.56</v>
      </c>
      <c r="D20" s="2">
        <f t="shared" si="0"/>
        <v>6.9199999999999982</v>
      </c>
      <c r="E20" s="5">
        <f t="shared" si="3"/>
        <v>8.2579534418857972E-3</v>
      </c>
      <c r="F20" s="15">
        <f t="shared" si="2"/>
        <v>0.69139045875199867</v>
      </c>
      <c r="H20" s="11" t="s">
        <v>21</v>
      </c>
      <c r="I20" s="7" t="s">
        <v>0</v>
      </c>
      <c r="J20" s="9">
        <v>23.64</v>
      </c>
      <c r="Q20" s="7"/>
      <c r="R20" s="7"/>
      <c r="S20" s="7"/>
    </row>
    <row r="21" spans="1:19" x14ac:dyDescent="0.25">
      <c r="A21" s="11" t="s">
        <v>22</v>
      </c>
      <c r="B21" s="7" t="s">
        <v>38</v>
      </c>
      <c r="C21" s="9">
        <v>29.79</v>
      </c>
      <c r="D21" s="2">
        <f t="shared" si="0"/>
        <v>6.2799999999999976</v>
      </c>
      <c r="E21" s="5">
        <f t="shared" si="3"/>
        <v>1.2868609644805852E-2</v>
      </c>
      <c r="F21" s="15">
        <f t="shared" si="2"/>
        <v>1.0774139123495625</v>
      </c>
      <c r="H21" s="11" t="s">
        <v>22</v>
      </c>
      <c r="I21" s="7" t="s">
        <v>0</v>
      </c>
      <c r="J21" s="9">
        <v>23.51</v>
      </c>
      <c r="Q21" s="7"/>
      <c r="R21" s="7"/>
      <c r="S21" s="7"/>
    </row>
    <row r="22" spans="1:19" x14ac:dyDescent="0.25">
      <c r="A22" s="11" t="s">
        <v>23</v>
      </c>
      <c r="B22" s="7" t="s">
        <v>38</v>
      </c>
      <c r="C22" s="9">
        <v>28.43</v>
      </c>
      <c r="D22" s="2">
        <f t="shared" si="0"/>
        <v>5.7800000000000011</v>
      </c>
      <c r="E22" s="5">
        <f t="shared" si="3"/>
        <v>1.8198962288569608E-2</v>
      </c>
      <c r="F22" s="15">
        <f t="shared" si="2"/>
        <v>1.5236933671342048</v>
      </c>
      <c r="H22" s="11" t="s">
        <v>23</v>
      </c>
      <c r="I22" s="7" t="s">
        <v>0</v>
      </c>
      <c r="J22" s="9">
        <v>22.65</v>
      </c>
      <c r="Q22" s="7"/>
      <c r="R22" s="7"/>
      <c r="S22" s="7"/>
    </row>
    <row r="23" spans="1:19" x14ac:dyDescent="0.25">
      <c r="A23" s="11" t="s">
        <v>24</v>
      </c>
      <c r="B23" s="7" t="s">
        <v>38</v>
      </c>
      <c r="C23" s="9">
        <v>30.33</v>
      </c>
      <c r="D23" s="2">
        <f t="shared" si="0"/>
        <v>5.75</v>
      </c>
      <c r="E23" s="5">
        <f t="shared" si="3"/>
        <v>1.8581361171917516E-2</v>
      </c>
      <c r="F23" s="15">
        <f t="shared" si="2"/>
        <v>1.5557094037036463</v>
      </c>
      <c r="H23" s="11" t="s">
        <v>24</v>
      </c>
      <c r="I23" s="7" t="s">
        <v>0</v>
      </c>
      <c r="J23" s="9">
        <v>24.58</v>
      </c>
      <c r="Q23" s="7"/>
      <c r="R23" s="7"/>
      <c r="S23" s="7"/>
    </row>
    <row r="24" spans="1:19" x14ac:dyDescent="0.25">
      <c r="C24" s="11" t="s">
        <v>6</v>
      </c>
      <c r="D24" s="12"/>
      <c r="E24" s="14">
        <f>AVERAGE(E5:E23)</f>
        <v>1.1943979465368815E-2</v>
      </c>
      <c r="F24" s="15"/>
      <c r="Q24" s="7"/>
      <c r="R24" s="7"/>
      <c r="S24" s="7"/>
    </row>
    <row r="25" spans="1:19" x14ac:dyDescent="0.25">
      <c r="Q25" s="7"/>
      <c r="R25" s="7"/>
      <c r="S25" s="7"/>
    </row>
    <row r="26" spans="1:19" x14ac:dyDescent="0.25">
      <c r="F26" s="15"/>
      <c r="Q26" s="7"/>
      <c r="R26" s="7"/>
      <c r="S26" s="7"/>
    </row>
    <row r="27" spans="1:19" x14ac:dyDescent="0.25">
      <c r="F27" s="15"/>
      <c r="Q27" s="7"/>
      <c r="R27" s="7"/>
      <c r="S27" s="7"/>
    </row>
    <row r="28" spans="1:19" x14ac:dyDescent="0.25">
      <c r="F28" s="15"/>
      <c r="Q28" s="7"/>
      <c r="R28" s="7"/>
      <c r="S28" s="7"/>
    </row>
    <row r="29" spans="1:19" x14ac:dyDescent="0.25">
      <c r="A29" s="10" t="s">
        <v>7</v>
      </c>
      <c r="B29" s="1"/>
      <c r="C29" s="3" t="s">
        <v>46</v>
      </c>
      <c r="D29" s="3" t="s">
        <v>43</v>
      </c>
      <c r="E29" s="3" t="s">
        <v>44</v>
      </c>
      <c r="F29" s="7" t="s">
        <v>45</v>
      </c>
      <c r="M29" s="7"/>
      <c r="N29" s="7"/>
      <c r="O29" s="7"/>
      <c r="P29" s="7"/>
      <c r="Q29" s="7"/>
      <c r="R29" s="7"/>
      <c r="S29" s="7"/>
    </row>
    <row r="30" spans="1:19" x14ac:dyDescent="0.25">
      <c r="A30" s="11"/>
      <c r="B30" s="11"/>
      <c r="C30" s="11"/>
      <c r="D30" s="11"/>
      <c r="E30" s="11"/>
      <c r="F30" s="15"/>
      <c r="J30" s="8"/>
      <c r="M30" s="7"/>
      <c r="N30" s="7"/>
      <c r="O30" s="7"/>
      <c r="P30" s="7"/>
      <c r="Q30" s="7"/>
      <c r="R30" s="7"/>
      <c r="S30" s="7"/>
    </row>
    <row r="31" spans="1:19" x14ac:dyDescent="0.25">
      <c r="A31" s="11" t="s">
        <v>1</v>
      </c>
      <c r="B31" s="7" t="s">
        <v>39</v>
      </c>
      <c r="C31" s="9">
        <v>29.47</v>
      </c>
      <c r="D31" s="2">
        <f t="shared" ref="D31:D49" si="4">C31-J5</f>
        <v>10.349999999999998</v>
      </c>
      <c r="E31" s="5">
        <f t="shared" ref="E31:E34" si="5">2^-D31</f>
        <v>7.6619540810229664E-4</v>
      </c>
      <c r="F31" s="15">
        <f t="shared" ref="F31:F49" si="6">E31/$E$50</f>
        <v>0.14207889463318266</v>
      </c>
      <c r="J31" s="8"/>
      <c r="M31" s="7"/>
      <c r="N31" s="7"/>
      <c r="O31" s="7"/>
      <c r="P31" s="7"/>
      <c r="Q31" s="7"/>
      <c r="R31" s="7"/>
      <c r="S31" s="7"/>
    </row>
    <row r="32" spans="1:19" x14ac:dyDescent="0.25">
      <c r="A32" s="11" t="s">
        <v>2</v>
      </c>
      <c r="B32" s="7" t="s">
        <v>39</v>
      </c>
      <c r="C32" s="9">
        <v>35.03</v>
      </c>
      <c r="D32" s="2">
        <f t="shared" si="4"/>
        <v>9.0400000000000027</v>
      </c>
      <c r="E32" s="5">
        <f t="shared" si="5"/>
        <v>1.8997166941646167E-3</v>
      </c>
      <c r="F32" s="15">
        <f t="shared" si="6"/>
        <v>0.3522725993511519</v>
      </c>
      <c r="J32" s="8"/>
      <c r="M32" s="7"/>
      <c r="N32" s="7"/>
      <c r="O32" s="7"/>
      <c r="P32" s="7"/>
      <c r="Q32" s="7"/>
      <c r="R32" s="7"/>
      <c r="S32" s="7"/>
    </row>
    <row r="33" spans="1:19" x14ac:dyDescent="0.25">
      <c r="A33" s="11" t="s">
        <v>3</v>
      </c>
      <c r="B33" s="7" t="s">
        <v>39</v>
      </c>
      <c r="C33" s="9">
        <v>30.49</v>
      </c>
      <c r="D33" s="2">
        <f t="shared" si="4"/>
        <v>7.09</v>
      </c>
      <c r="E33" s="5">
        <f t="shared" si="5"/>
        <v>7.3400214782344706E-3</v>
      </c>
      <c r="F33" s="15">
        <f t="shared" si="6"/>
        <v>1.3610916055922615</v>
      </c>
      <c r="J33" s="8"/>
      <c r="M33" s="7"/>
      <c r="N33" s="7"/>
      <c r="O33" s="7"/>
      <c r="P33" s="7"/>
      <c r="Q33" s="7"/>
      <c r="R33" s="7"/>
      <c r="S33" s="7"/>
    </row>
    <row r="34" spans="1:19" x14ac:dyDescent="0.25">
      <c r="A34" s="11" t="s">
        <v>4</v>
      </c>
      <c r="B34" s="7" t="s">
        <v>39</v>
      </c>
      <c r="C34" s="9">
        <v>28.01</v>
      </c>
      <c r="D34" s="2">
        <f t="shared" si="4"/>
        <v>7.4000000000000021</v>
      </c>
      <c r="E34" s="5">
        <f t="shared" si="5"/>
        <v>5.9207678379312335E-3</v>
      </c>
      <c r="F34" s="15">
        <f t="shared" si="6"/>
        <v>1.0979133271974082</v>
      </c>
      <c r="J34" s="8"/>
      <c r="M34" s="7"/>
      <c r="N34" s="7"/>
      <c r="O34" s="7"/>
      <c r="P34" s="7"/>
      <c r="Q34" s="7"/>
      <c r="R34" s="7"/>
      <c r="S34" s="7"/>
    </row>
    <row r="35" spans="1:19" x14ac:dyDescent="0.25">
      <c r="A35" s="11" t="s">
        <v>5</v>
      </c>
      <c r="B35" s="7" t="s">
        <v>39</v>
      </c>
      <c r="C35" s="9">
        <v>30.44</v>
      </c>
      <c r="D35" s="2">
        <f t="shared" si="4"/>
        <v>11</v>
      </c>
      <c r="E35" s="5">
        <f t="shared" ref="E35:E49" si="7">2^-D35</f>
        <v>4.8828125E-4</v>
      </c>
      <c r="F35" s="15">
        <f t="shared" si="6"/>
        <v>9.054408253624821E-2</v>
      </c>
      <c r="J35" s="8"/>
      <c r="M35" s="7"/>
      <c r="N35" s="7"/>
      <c r="O35" s="7"/>
      <c r="P35" s="7"/>
      <c r="Q35" s="7"/>
      <c r="R35" s="7"/>
      <c r="S35" s="7"/>
    </row>
    <row r="36" spans="1:19" x14ac:dyDescent="0.25">
      <c r="A36" s="11" t="s">
        <v>11</v>
      </c>
      <c r="B36" s="7" t="s">
        <v>39</v>
      </c>
      <c r="C36" s="9">
        <v>30.36</v>
      </c>
      <c r="D36" s="2">
        <f t="shared" si="4"/>
        <v>7.4499999999999993</v>
      </c>
      <c r="E36" s="5">
        <f t="shared" si="7"/>
        <v>5.7190847497876037E-3</v>
      </c>
      <c r="F36" s="15">
        <f t="shared" si="6"/>
        <v>1.0605143687507297</v>
      </c>
      <c r="J36" s="8"/>
      <c r="M36" s="7"/>
      <c r="N36" s="7"/>
      <c r="O36" s="7"/>
      <c r="P36" s="7"/>
      <c r="Q36" s="7"/>
      <c r="R36" s="7"/>
      <c r="S36" s="7"/>
    </row>
    <row r="37" spans="1:19" x14ac:dyDescent="0.25">
      <c r="A37" s="11" t="s">
        <v>12</v>
      </c>
      <c r="B37" s="7" t="s">
        <v>39</v>
      </c>
      <c r="C37" s="9">
        <v>35.5</v>
      </c>
      <c r="D37" s="2">
        <f t="shared" si="4"/>
        <v>10.260000000000002</v>
      </c>
      <c r="E37" s="5">
        <f t="shared" si="7"/>
        <v>8.155155463167664E-4</v>
      </c>
      <c r="F37" s="15">
        <f t="shared" si="6"/>
        <v>0.15122453900349203</v>
      </c>
      <c r="J37" s="8"/>
      <c r="O37" s="7"/>
    </row>
    <row r="38" spans="1:19" x14ac:dyDescent="0.25">
      <c r="A38" s="11" t="s">
        <v>13</v>
      </c>
      <c r="B38" s="7" t="s">
        <v>39</v>
      </c>
      <c r="C38" s="9">
        <v>34.630000000000003</v>
      </c>
      <c r="D38" s="2">
        <f t="shared" si="4"/>
        <v>5.4500000000000028</v>
      </c>
      <c r="E38" s="5">
        <f t="shared" si="7"/>
        <v>2.2876338999150359E-2</v>
      </c>
      <c r="F38" s="15">
        <f t="shared" si="6"/>
        <v>4.2420574750029081</v>
      </c>
      <c r="O38" s="7"/>
    </row>
    <row r="39" spans="1:19" x14ac:dyDescent="0.25">
      <c r="A39" s="11" t="s">
        <v>14</v>
      </c>
      <c r="B39" s="7" t="s">
        <v>39</v>
      </c>
      <c r="C39" s="9">
        <v>31.36</v>
      </c>
      <c r="D39" s="2">
        <f t="shared" si="4"/>
        <v>8.61</v>
      </c>
      <c r="E39" s="5">
        <f t="shared" si="7"/>
        <v>2.5593621169108676E-3</v>
      </c>
      <c r="F39" s="15">
        <f t="shared" si="6"/>
        <v>0.47459347405562785</v>
      </c>
      <c r="O39" s="7"/>
    </row>
    <row r="40" spans="1:19" x14ac:dyDescent="0.25">
      <c r="A40" s="11" t="s">
        <v>15</v>
      </c>
      <c r="B40" s="7" t="s">
        <v>39</v>
      </c>
      <c r="C40" s="9">
        <v>30.31</v>
      </c>
      <c r="D40" s="2">
        <f t="shared" si="4"/>
        <v>8.509999999999998</v>
      </c>
      <c r="E40" s="5">
        <f t="shared" si="7"/>
        <v>2.7430563979257802E-3</v>
      </c>
      <c r="F40" s="15">
        <f t="shared" si="6"/>
        <v>0.50865669098572908</v>
      </c>
      <c r="O40" s="7"/>
    </row>
    <row r="41" spans="1:19" x14ac:dyDescent="0.25">
      <c r="A41" s="11" t="s">
        <v>16</v>
      </c>
      <c r="B41" s="7" t="s">
        <v>39</v>
      </c>
      <c r="C41" s="9">
        <v>32.44</v>
      </c>
      <c r="D41" s="2">
        <f t="shared" si="4"/>
        <v>8.4999999999999964</v>
      </c>
      <c r="E41" s="5">
        <f t="shared" si="7"/>
        <v>2.7621358640099588E-3</v>
      </c>
      <c r="F41" s="15">
        <f t="shared" si="6"/>
        <v>0.51219467806156582</v>
      </c>
      <c r="O41" s="7"/>
    </row>
    <row r="42" spans="1:19" x14ac:dyDescent="0.25">
      <c r="A42" s="11" t="s">
        <v>17</v>
      </c>
      <c r="B42" s="7" t="s">
        <v>39</v>
      </c>
      <c r="C42" s="9">
        <v>29.24</v>
      </c>
      <c r="D42" s="2">
        <f t="shared" si="4"/>
        <v>8.9599999999999973</v>
      </c>
      <c r="E42" s="5">
        <f t="shared" si="7"/>
        <v>2.0080348176876339E-3</v>
      </c>
      <c r="F42" s="15">
        <f t="shared" si="6"/>
        <v>0.37235849270962018</v>
      </c>
      <c r="O42" s="7"/>
    </row>
    <row r="43" spans="1:19" x14ac:dyDescent="0.25">
      <c r="A43" s="11" t="s">
        <v>18</v>
      </c>
      <c r="B43" s="7" t="s">
        <v>39</v>
      </c>
      <c r="C43" s="9">
        <v>27.31</v>
      </c>
      <c r="D43" s="2">
        <f t="shared" si="4"/>
        <v>8.3299999999999983</v>
      </c>
      <c r="E43" s="5">
        <f t="shared" si="7"/>
        <v>3.1075643896676546E-3</v>
      </c>
      <c r="F43" s="15">
        <f t="shared" si="6"/>
        <v>0.5762489683656169</v>
      </c>
      <c r="O43" s="7"/>
    </row>
    <row r="44" spans="1:19" x14ac:dyDescent="0.25">
      <c r="A44" s="11" t="s">
        <v>19</v>
      </c>
      <c r="B44" s="7" t="s">
        <v>39</v>
      </c>
      <c r="C44" s="9">
        <v>30.64</v>
      </c>
      <c r="D44" s="2">
        <f t="shared" si="4"/>
        <v>8.02</v>
      </c>
      <c r="E44" s="5">
        <f t="shared" si="7"/>
        <v>3.8524715019271861E-3</v>
      </c>
      <c r="F44" s="15">
        <f t="shared" si="6"/>
        <v>0.71438028316475233</v>
      </c>
      <c r="O44" s="7"/>
    </row>
    <row r="45" spans="1:19" x14ac:dyDescent="0.25">
      <c r="A45" s="11" t="s">
        <v>20</v>
      </c>
      <c r="B45" s="7" t="s">
        <v>39</v>
      </c>
      <c r="C45" s="9">
        <v>33.18</v>
      </c>
      <c r="D45" s="2">
        <f t="shared" si="4"/>
        <v>9.32</v>
      </c>
      <c r="E45" s="5">
        <f t="shared" si="7"/>
        <v>1.5645896046672311E-3</v>
      </c>
      <c r="F45" s="15">
        <f t="shared" si="6"/>
        <v>0.29012854845510805</v>
      </c>
      <c r="O45" s="7"/>
    </row>
    <row r="46" spans="1:19" x14ac:dyDescent="0.25">
      <c r="A46" s="11" t="s">
        <v>21</v>
      </c>
      <c r="B46" s="7" t="s">
        <v>39</v>
      </c>
      <c r="C46" s="9">
        <v>30.81</v>
      </c>
      <c r="D46" s="2">
        <f t="shared" si="4"/>
        <v>7.1699999999999982</v>
      </c>
      <c r="E46" s="5">
        <f t="shared" si="7"/>
        <v>6.9440834466138373E-3</v>
      </c>
      <c r="F46" s="15">
        <f t="shared" si="6"/>
        <v>1.2876711213645786</v>
      </c>
      <c r="O46" s="7"/>
    </row>
    <row r="47" spans="1:19" x14ac:dyDescent="0.25">
      <c r="A47" s="11" t="s">
        <v>22</v>
      </c>
      <c r="B47" s="7" t="s">
        <v>39</v>
      </c>
      <c r="C47" s="9">
        <v>31.24</v>
      </c>
      <c r="D47" s="2">
        <f t="shared" si="4"/>
        <v>7.7299999999999969</v>
      </c>
      <c r="E47" s="5">
        <f t="shared" si="7"/>
        <v>4.7101868269170425E-3</v>
      </c>
      <c r="F47" s="15">
        <f t="shared" si="6"/>
        <v>0.87343010778629271</v>
      </c>
      <c r="O47" s="7"/>
    </row>
    <row r="48" spans="1:19" x14ac:dyDescent="0.25">
      <c r="A48" s="11" t="s">
        <v>23</v>
      </c>
      <c r="B48" s="7" t="s">
        <v>39</v>
      </c>
      <c r="C48" s="9">
        <v>28.77</v>
      </c>
      <c r="D48" s="2">
        <f t="shared" si="4"/>
        <v>6.120000000000001</v>
      </c>
      <c r="E48" s="5">
        <f t="shared" si="7"/>
        <v>1.4377932041013671E-2</v>
      </c>
      <c r="F48" s="15">
        <f t="shared" si="6"/>
        <v>2.6661614907844799</v>
      </c>
      <c r="O48" s="7"/>
    </row>
    <row r="49" spans="1:19" x14ac:dyDescent="0.25">
      <c r="A49" s="11" t="s">
        <v>24</v>
      </c>
      <c r="B49" s="7" t="s">
        <v>39</v>
      </c>
      <c r="C49" s="9">
        <v>30.96</v>
      </c>
      <c r="D49" s="2">
        <f t="shared" si="4"/>
        <v>6.3800000000000026</v>
      </c>
      <c r="E49" s="5">
        <f t="shared" si="7"/>
        <v>1.2006837353812576E-2</v>
      </c>
      <c r="F49" s="15">
        <f t="shared" si="6"/>
        <v>2.2264792521992476</v>
      </c>
      <c r="O49" s="7"/>
    </row>
    <row r="50" spans="1:19" x14ac:dyDescent="0.25">
      <c r="C50" s="11" t="s">
        <v>6</v>
      </c>
      <c r="D50" s="12"/>
      <c r="E50" s="16">
        <f>AVERAGE(E31:E49)</f>
        <v>5.3927461223600408E-3</v>
      </c>
      <c r="F50" s="15"/>
    </row>
    <row r="52" spans="1:19" x14ac:dyDescent="0.25">
      <c r="F52" s="15"/>
    </row>
    <row r="53" spans="1:19" x14ac:dyDescent="0.25">
      <c r="F53" s="15"/>
    </row>
    <row r="54" spans="1:19" x14ac:dyDescent="0.25">
      <c r="F54" s="15"/>
    </row>
    <row r="55" spans="1:19" x14ac:dyDescent="0.25">
      <c r="A55" s="10" t="s">
        <v>7</v>
      </c>
      <c r="B55" s="1"/>
      <c r="C55" s="3" t="s">
        <v>46</v>
      </c>
      <c r="D55" s="3" t="s">
        <v>43</v>
      </c>
      <c r="E55" s="3" t="s">
        <v>44</v>
      </c>
      <c r="F55" s="7" t="s">
        <v>45</v>
      </c>
    </row>
    <row r="56" spans="1:19" x14ac:dyDescent="0.25">
      <c r="A56" s="11"/>
      <c r="B56" s="11"/>
      <c r="C56" s="11"/>
      <c r="D56" s="11"/>
      <c r="E56" s="11"/>
      <c r="F56" s="15"/>
    </row>
    <row r="57" spans="1:19" x14ac:dyDescent="0.25">
      <c r="A57" s="11" t="s">
        <v>1</v>
      </c>
      <c r="B57" s="7" t="s">
        <v>40</v>
      </c>
      <c r="C57" s="9">
        <v>31.15</v>
      </c>
      <c r="D57" s="2">
        <f t="shared" ref="D57:D75" si="8">C57-J5</f>
        <v>12.029999999999998</v>
      </c>
      <c r="E57" s="5">
        <f t="shared" ref="E57:E60" si="9">2^-D57</f>
        <v>2.3911628359055891E-4</v>
      </c>
      <c r="F57" s="15">
        <f t="shared" ref="F57:F75" si="10">E57/$E$76</f>
        <v>2.2489537117383683E-2</v>
      </c>
    </row>
    <row r="58" spans="1:19" x14ac:dyDescent="0.25">
      <c r="A58" s="11" t="s">
        <v>2</v>
      </c>
      <c r="B58" s="7" t="s">
        <v>40</v>
      </c>
      <c r="C58" s="9">
        <v>32.22</v>
      </c>
      <c r="D58" s="2">
        <f t="shared" si="8"/>
        <v>6.23</v>
      </c>
      <c r="E58" s="5">
        <f t="shared" si="9"/>
        <v>1.3322420183874318E-2</v>
      </c>
      <c r="F58" s="15">
        <f t="shared" si="10"/>
        <v>1.2530098691716736</v>
      </c>
    </row>
    <row r="59" spans="1:19" x14ac:dyDescent="0.25">
      <c r="A59" s="11" t="s">
        <v>3</v>
      </c>
      <c r="B59" s="7" t="s">
        <v>40</v>
      </c>
      <c r="C59" s="9">
        <v>31.31</v>
      </c>
      <c r="D59" s="2">
        <f t="shared" si="8"/>
        <v>7.91</v>
      </c>
      <c r="E59" s="5">
        <f t="shared" si="9"/>
        <v>4.1576960252084367E-3</v>
      </c>
      <c r="F59" s="15">
        <f t="shared" si="10"/>
        <v>0.39104262444055321</v>
      </c>
    </row>
    <row r="60" spans="1:19" x14ac:dyDescent="0.25">
      <c r="A60" s="11" t="s">
        <v>4</v>
      </c>
      <c r="B60" s="7" t="s">
        <v>40</v>
      </c>
      <c r="C60" s="9">
        <v>32.74</v>
      </c>
      <c r="D60" s="2">
        <f t="shared" si="8"/>
        <v>12.130000000000003</v>
      </c>
      <c r="E60" s="5">
        <f t="shared" si="9"/>
        <v>2.2310338140366179E-4</v>
      </c>
      <c r="F60" s="15">
        <f t="shared" si="10"/>
        <v>2.0983480094910471E-2</v>
      </c>
      <c r="M60" s="7"/>
      <c r="N60" s="7"/>
      <c r="O60" s="7"/>
      <c r="P60" s="7"/>
      <c r="Q60" s="7"/>
      <c r="R60" s="7"/>
      <c r="S60" s="7"/>
    </row>
    <row r="61" spans="1:19" x14ac:dyDescent="0.25">
      <c r="A61" s="11" t="s">
        <v>5</v>
      </c>
      <c r="B61" s="7" t="s">
        <v>40</v>
      </c>
      <c r="C61" s="9">
        <v>32</v>
      </c>
      <c r="D61" s="2">
        <f t="shared" si="8"/>
        <v>12.559999999999999</v>
      </c>
      <c r="E61" s="5">
        <f t="shared" ref="E61:E75" si="11">2^-D61</f>
        <v>1.6560111419038992E-4</v>
      </c>
      <c r="F61" s="15">
        <f t="shared" si="10"/>
        <v>1.5575235397360094E-2</v>
      </c>
      <c r="J61" s="8"/>
      <c r="M61" s="7"/>
      <c r="N61" s="7"/>
      <c r="O61" s="7"/>
      <c r="P61" s="7"/>
      <c r="Q61" s="7"/>
      <c r="R61" s="7"/>
      <c r="S61" s="7"/>
    </row>
    <row r="62" spans="1:19" x14ac:dyDescent="0.25">
      <c r="A62" s="11" t="s">
        <v>11</v>
      </c>
      <c r="B62" s="7" t="s">
        <v>40</v>
      </c>
      <c r="C62" s="9">
        <v>29.76</v>
      </c>
      <c r="D62" s="2">
        <f t="shared" si="8"/>
        <v>6.8500000000000014</v>
      </c>
      <c r="E62" s="5">
        <f t="shared" si="11"/>
        <v>8.6685115005300292E-3</v>
      </c>
      <c r="F62" s="15">
        <f t="shared" si="10"/>
        <v>0.81529709401745953</v>
      </c>
      <c r="J62" s="8"/>
      <c r="M62" s="7"/>
      <c r="N62" s="7"/>
      <c r="O62" s="7"/>
      <c r="P62" s="7"/>
      <c r="Q62" s="7"/>
      <c r="R62" s="7"/>
      <c r="S62" s="7"/>
    </row>
    <row r="63" spans="1:19" x14ac:dyDescent="0.25">
      <c r="A63" s="11" t="s">
        <v>12</v>
      </c>
      <c r="B63" s="7" t="s">
        <v>40</v>
      </c>
      <c r="C63" s="9">
        <v>34.79</v>
      </c>
      <c r="D63" s="2">
        <f t="shared" si="8"/>
        <v>9.5500000000000007</v>
      </c>
      <c r="E63" s="5">
        <f t="shared" si="11"/>
        <v>1.3340236882367136E-3</v>
      </c>
      <c r="F63" s="15">
        <f t="shared" si="10"/>
        <v>0.12546855781449259</v>
      </c>
      <c r="J63" s="8"/>
      <c r="M63" s="7"/>
      <c r="N63" s="7"/>
      <c r="O63" s="7"/>
      <c r="P63" s="7"/>
      <c r="Q63" s="7"/>
      <c r="R63" s="7"/>
      <c r="S63" s="7"/>
    </row>
    <row r="64" spans="1:19" x14ac:dyDescent="0.25">
      <c r="A64" s="11" t="s">
        <v>13</v>
      </c>
      <c r="B64" s="7" t="s">
        <v>40</v>
      </c>
      <c r="C64" s="9">
        <v>32.479999999999997</v>
      </c>
      <c r="D64" s="2">
        <f t="shared" si="8"/>
        <v>3.2999999999999972</v>
      </c>
      <c r="E64" s="5">
        <f t="shared" si="11"/>
        <v>0.10153154954452964</v>
      </c>
      <c r="F64" s="15">
        <f t="shared" si="10"/>
        <v>9.5493185063760162</v>
      </c>
      <c r="J64" s="8"/>
      <c r="M64" s="7"/>
      <c r="N64" s="7"/>
      <c r="O64" s="7"/>
      <c r="P64" s="7"/>
      <c r="Q64" s="7"/>
      <c r="R64" s="7"/>
      <c r="S64" s="7"/>
    </row>
    <row r="65" spans="1:26" x14ac:dyDescent="0.25">
      <c r="A65" s="11" t="s">
        <v>14</v>
      </c>
      <c r="B65" s="7" t="s">
        <v>40</v>
      </c>
      <c r="C65" s="9">
        <v>31.91</v>
      </c>
      <c r="D65" s="2">
        <f t="shared" si="8"/>
        <v>9.16</v>
      </c>
      <c r="E65" s="5">
        <f t="shared" si="11"/>
        <v>1.7480958416561969E-3</v>
      </c>
      <c r="F65" s="15">
        <f t="shared" si="10"/>
        <v>0.16441317055173296</v>
      </c>
      <c r="J65" s="8"/>
      <c r="M65" s="7"/>
      <c r="N65" s="7"/>
      <c r="O65" s="7"/>
      <c r="P65" s="7"/>
      <c r="Q65" s="7"/>
      <c r="R65" s="7"/>
      <c r="S65" s="7"/>
    </row>
    <row r="66" spans="1:26" x14ac:dyDescent="0.25">
      <c r="A66" s="11" t="s">
        <v>15</v>
      </c>
      <c r="B66" s="7" t="s">
        <v>40</v>
      </c>
      <c r="C66" s="9">
        <v>30.88</v>
      </c>
      <c r="D66" s="2">
        <f t="shared" si="8"/>
        <v>9.0799999999999983</v>
      </c>
      <c r="E66" s="5">
        <f t="shared" si="11"/>
        <v>1.8477688412609325E-3</v>
      </c>
      <c r="F66" s="15">
        <f t="shared" si="10"/>
        <v>0.17378768737907704</v>
      </c>
      <c r="J66" s="8"/>
      <c r="M66" s="7"/>
      <c r="N66" s="7"/>
      <c r="O66" s="7"/>
      <c r="P66" s="7"/>
      <c r="Q66" s="7"/>
      <c r="R66" s="7"/>
      <c r="S66" s="7"/>
    </row>
    <row r="67" spans="1:26" x14ac:dyDescent="0.25">
      <c r="A67" s="11" t="s">
        <v>16</v>
      </c>
      <c r="B67" s="7" t="s">
        <v>40</v>
      </c>
      <c r="C67" s="9">
        <v>33.18</v>
      </c>
      <c r="D67" s="2">
        <f t="shared" si="8"/>
        <v>9.2399999999999984</v>
      </c>
      <c r="E67" s="5">
        <f t="shared" si="11"/>
        <v>1.6537994382080634E-3</v>
      </c>
      <c r="F67" s="15">
        <f t="shared" si="10"/>
        <v>0.1555443372228667</v>
      </c>
      <c r="J67" s="8"/>
      <c r="M67" s="7"/>
      <c r="N67" s="7"/>
      <c r="O67" s="7"/>
      <c r="P67" s="7"/>
      <c r="Q67" s="7"/>
      <c r="R67" s="7"/>
      <c r="S67" s="7"/>
    </row>
    <row r="68" spans="1:26" x14ac:dyDescent="0.25">
      <c r="A68" s="11" t="s">
        <v>17</v>
      </c>
      <c r="B68" s="7" t="s">
        <v>40</v>
      </c>
      <c r="C68" s="9">
        <v>32.630000000000003</v>
      </c>
      <c r="D68" s="2">
        <f t="shared" si="8"/>
        <v>12.350000000000001</v>
      </c>
      <c r="E68" s="5">
        <f t="shared" si="11"/>
        <v>1.9154885202557381E-4</v>
      </c>
      <c r="F68" s="15">
        <f t="shared" si="10"/>
        <v>1.8015690745669756E-2</v>
      </c>
      <c r="J68" s="8"/>
      <c r="O68" s="1"/>
    </row>
    <row r="69" spans="1:26" x14ac:dyDescent="0.25">
      <c r="A69" s="11" t="s">
        <v>18</v>
      </c>
      <c r="B69" s="7" t="s">
        <v>40</v>
      </c>
      <c r="C69" s="9">
        <v>30.61</v>
      </c>
      <c r="D69" s="2">
        <f t="shared" si="8"/>
        <v>11.629999999999999</v>
      </c>
      <c r="E69" s="5">
        <f t="shared" si="11"/>
        <v>3.1551582779235679E-4</v>
      </c>
      <c r="F69" s="15">
        <f t="shared" si="10"/>
        <v>2.9675122136008356E-2</v>
      </c>
    </row>
    <row r="70" spans="1:26" x14ac:dyDescent="0.25">
      <c r="A70" s="11" t="s">
        <v>19</v>
      </c>
      <c r="B70" s="7" t="s">
        <v>40</v>
      </c>
      <c r="C70" s="9">
        <v>30.17</v>
      </c>
      <c r="D70" s="2">
        <f t="shared" si="8"/>
        <v>7.5500000000000007</v>
      </c>
      <c r="E70" s="5">
        <f t="shared" si="11"/>
        <v>5.3360947529468563E-3</v>
      </c>
      <c r="F70" s="15">
        <f t="shared" si="10"/>
        <v>0.50187423125797059</v>
      </c>
    </row>
    <row r="71" spans="1:26" x14ac:dyDescent="0.25">
      <c r="A71" s="11" t="s">
        <v>20</v>
      </c>
      <c r="B71" s="7" t="s">
        <v>40</v>
      </c>
      <c r="C71" s="9">
        <v>34</v>
      </c>
      <c r="D71" s="2">
        <f t="shared" si="8"/>
        <v>10.14</v>
      </c>
      <c r="E71" s="5">
        <f t="shared" si="11"/>
        <v>8.862491751144147E-4</v>
      </c>
      <c r="F71" s="15">
        <f t="shared" si="10"/>
        <v>8.3354146441632193E-2</v>
      </c>
    </row>
    <row r="72" spans="1:26" x14ac:dyDescent="0.25">
      <c r="A72" s="11" t="s">
        <v>21</v>
      </c>
      <c r="B72" s="7" t="s">
        <v>40</v>
      </c>
      <c r="C72" s="9">
        <v>33.18</v>
      </c>
      <c r="D72" s="2">
        <f t="shared" si="8"/>
        <v>9.5399999999999991</v>
      </c>
      <c r="E72" s="5">
        <f t="shared" si="11"/>
        <v>1.3433025567770945E-3</v>
      </c>
      <c r="F72" s="15">
        <f t="shared" si="10"/>
        <v>0.12634126064891579</v>
      </c>
    </row>
    <row r="73" spans="1:26" x14ac:dyDescent="0.25">
      <c r="A73" s="11" t="s">
        <v>22</v>
      </c>
      <c r="B73" s="7" t="s">
        <v>40</v>
      </c>
      <c r="C73" s="9">
        <v>29.47</v>
      </c>
      <c r="D73" s="2">
        <f t="shared" si="8"/>
        <v>5.9599999999999973</v>
      </c>
      <c r="E73" s="5">
        <f t="shared" si="11"/>
        <v>1.6064278541501074E-2</v>
      </c>
      <c r="F73" s="15">
        <f t="shared" si="10"/>
        <v>1.5108891084209837</v>
      </c>
      <c r="Z73" s="2" t="s">
        <v>26</v>
      </c>
    </row>
    <row r="74" spans="1:26" x14ac:dyDescent="0.25">
      <c r="A74" s="11" t="s">
        <v>23</v>
      </c>
      <c r="B74" s="7" t="s">
        <v>40</v>
      </c>
      <c r="C74" s="9">
        <v>28.19</v>
      </c>
      <c r="D74" s="2">
        <f t="shared" si="8"/>
        <v>5.5400000000000027</v>
      </c>
      <c r="E74" s="5">
        <f t="shared" si="11"/>
        <v>2.1492840908433463E-2</v>
      </c>
      <c r="F74" s="15">
        <f t="shared" si="10"/>
        <v>2.0214601703826482</v>
      </c>
      <c r="Z74" s="2" t="s">
        <v>27</v>
      </c>
    </row>
    <row r="75" spans="1:26" x14ac:dyDescent="0.25">
      <c r="A75" s="11" t="s">
        <v>24</v>
      </c>
      <c r="B75" s="7" t="s">
        <v>40</v>
      </c>
      <c r="C75" s="9">
        <v>30.12</v>
      </c>
      <c r="D75" s="2">
        <f t="shared" si="8"/>
        <v>5.5400000000000027</v>
      </c>
      <c r="E75" s="5">
        <f t="shared" si="11"/>
        <v>2.1492840908433463E-2</v>
      </c>
      <c r="F75" s="15">
        <f t="shared" si="10"/>
        <v>2.0214601703826482</v>
      </c>
      <c r="Z75" s="2" t="s">
        <v>28</v>
      </c>
    </row>
    <row r="76" spans="1:26" x14ac:dyDescent="0.25">
      <c r="C76" s="11" t="s">
        <v>6</v>
      </c>
      <c r="D76" s="12"/>
      <c r="E76" s="17">
        <f>AVERAGE(E57:E75)</f>
        <v>1.0632334598195433E-2</v>
      </c>
      <c r="F76" s="15"/>
      <c r="Z76" s="2" t="s">
        <v>29</v>
      </c>
    </row>
    <row r="77" spans="1:26" x14ac:dyDescent="0.25">
      <c r="Z77" s="2" t="s">
        <v>30</v>
      </c>
    </row>
    <row r="78" spans="1:26" x14ac:dyDescent="0.25">
      <c r="Z78" s="2" t="s">
        <v>31</v>
      </c>
    </row>
    <row r="79" spans="1:26" x14ac:dyDescent="0.25">
      <c r="Z79" s="2" t="s">
        <v>32</v>
      </c>
    </row>
    <row r="80" spans="1:26" x14ac:dyDescent="0.25">
      <c r="Z80" s="2" t="s">
        <v>33</v>
      </c>
    </row>
    <row r="81" spans="1:26" x14ac:dyDescent="0.25">
      <c r="A81" s="10" t="s">
        <v>7</v>
      </c>
      <c r="B81" s="1"/>
      <c r="C81" s="3" t="s">
        <v>46</v>
      </c>
      <c r="D81" s="3" t="s">
        <v>43</v>
      </c>
      <c r="E81" s="3" t="s">
        <v>44</v>
      </c>
      <c r="F81" s="7" t="s">
        <v>45</v>
      </c>
      <c r="Z81" s="2" t="s">
        <v>34</v>
      </c>
    </row>
    <row r="82" spans="1:26" x14ac:dyDescent="0.25">
      <c r="A82" s="11"/>
      <c r="B82" s="11"/>
      <c r="C82" s="11"/>
      <c r="D82" s="11"/>
      <c r="E82" s="11"/>
      <c r="F82" s="15"/>
      <c r="Z82" s="2" t="s">
        <v>35</v>
      </c>
    </row>
    <row r="83" spans="1:26" x14ac:dyDescent="0.25">
      <c r="A83" s="11" t="s">
        <v>1</v>
      </c>
      <c r="B83" s="7" t="s">
        <v>41</v>
      </c>
      <c r="C83" s="9">
        <v>27.92</v>
      </c>
      <c r="D83" s="2">
        <f t="shared" ref="D83:D101" si="12">C83-J5</f>
        <v>8.8000000000000007</v>
      </c>
      <c r="E83" s="5">
        <f t="shared" ref="E83:E86" si="13">2^-D83</f>
        <v>2.2435514746035842E-3</v>
      </c>
      <c r="F83" s="15">
        <f t="shared" ref="F83:F101" si="14">E83/$E$102</f>
        <v>9.7311115753269922E-2</v>
      </c>
      <c r="Z83" s="2" t="s">
        <v>36</v>
      </c>
    </row>
    <row r="84" spans="1:26" x14ac:dyDescent="0.25">
      <c r="A84" s="11" t="s">
        <v>2</v>
      </c>
      <c r="B84" s="7" t="s">
        <v>41</v>
      </c>
      <c r="C84" s="9">
        <v>32.67</v>
      </c>
      <c r="D84" s="2">
        <f t="shared" si="12"/>
        <v>6.6800000000000033</v>
      </c>
      <c r="E84" s="5">
        <f t="shared" si="13"/>
        <v>9.7525824132938255E-3</v>
      </c>
      <c r="F84" s="15">
        <f t="shared" si="14"/>
        <v>0.42300552800154767</v>
      </c>
      <c r="Z84" s="2" t="s">
        <v>37</v>
      </c>
    </row>
    <row r="85" spans="1:26" x14ac:dyDescent="0.25">
      <c r="A85" s="11" t="s">
        <v>3</v>
      </c>
      <c r="B85" s="7" t="s">
        <v>41</v>
      </c>
      <c r="C85" s="9">
        <v>27.74</v>
      </c>
      <c r="D85" s="2">
        <f t="shared" si="12"/>
        <v>4.34</v>
      </c>
      <c r="E85" s="5">
        <f t="shared" si="13"/>
        <v>4.9377581991461091E-2</v>
      </c>
      <c r="F85" s="15">
        <f t="shared" si="14"/>
        <v>2.14168814541536</v>
      </c>
      <c r="M85" s="7"/>
      <c r="N85" s="7"/>
      <c r="O85" s="7"/>
      <c r="P85" s="7"/>
      <c r="Q85" s="7"/>
      <c r="R85" s="7"/>
      <c r="S85" s="7"/>
    </row>
    <row r="86" spans="1:26" x14ac:dyDescent="0.25">
      <c r="A86" s="11" t="s">
        <v>4</v>
      </c>
      <c r="B86" s="7" t="s">
        <v>41</v>
      </c>
      <c r="C86" s="9">
        <v>27.03</v>
      </c>
      <c r="D86" s="2">
        <f t="shared" si="12"/>
        <v>6.4200000000000017</v>
      </c>
      <c r="E86" s="5">
        <f t="shared" si="13"/>
        <v>1.1678509754960443E-2</v>
      </c>
      <c r="F86" s="15">
        <f t="shared" si="14"/>
        <v>0.50654011171793956</v>
      </c>
      <c r="J86" s="8"/>
      <c r="M86" s="7"/>
      <c r="N86" s="7"/>
      <c r="O86" s="7"/>
      <c r="P86" s="7"/>
      <c r="Q86" s="7"/>
      <c r="R86" s="7"/>
      <c r="S86" s="7"/>
    </row>
    <row r="87" spans="1:26" x14ac:dyDescent="0.25">
      <c r="A87" s="11" t="s">
        <v>5</v>
      </c>
      <c r="B87" s="7" t="s">
        <v>41</v>
      </c>
      <c r="C87" s="9">
        <v>27.53</v>
      </c>
      <c r="D87" s="2">
        <f t="shared" si="12"/>
        <v>8.09</v>
      </c>
      <c r="E87" s="5">
        <f t="shared" ref="E87:E101" si="15">2^-D87</f>
        <v>3.6700107391172353E-3</v>
      </c>
      <c r="F87" s="15">
        <f t="shared" si="14"/>
        <v>0.15918192379030804</v>
      </c>
      <c r="J87" s="8"/>
      <c r="M87" s="7"/>
      <c r="N87" s="7"/>
      <c r="O87" s="7"/>
      <c r="P87" s="7"/>
      <c r="Q87" s="7"/>
      <c r="R87" s="7"/>
      <c r="S87" s="7"/>
    </row>
    <row r="88" spans="1:26" x14ac:dyDescent="0.25">
      <c r="A88" s="11" t="s">
        <v>11</v>
      </c>
      <c r="B88" s="7" t="s">
        <v>41</v>
      </c>
      <c r="C88" s="9">
        <v>27.87</v>
      </c>
      <c r="D88" s="2">
        <f t="shared" si="12"/>
        <v>4.9600000000000009</v>
      </c>
      <c r="E88" s="5">
        <f t="shared" si="15"/>
        <v>3.2128557083002073E-2</v>
      </c>
      <c r="F88" s="15">
        <f t="shared" si="14"/>
        <v>1.3935342124664085</v>
      </c>
      <c r="J88" s="8"/>
      <c r="M88" s="7"/>
      <c r="N88" s="7"/>
      <c r="O88" s="7"/>
      <c r="P88" s="7"/>
      <c r="Q88" s="7"/>
      <c r="R88" s="7"/>
      <c r="S88" s="7"/>
    </row>
    <row r="89" spans="1:26" x14ac:dyDescent="0.25">
      <c r="A89" s="11" t="s">
        <v>12</v>
      </c>
      <c r="B89" s="7" t="s">
        <v>41</v>
      </c>
      <c r="C89" s="9">
        <v>32.29</v>
      </c>
      <c r="D89" s="2">
        <f t="shared" si="12"/>
        <v>7.0500000000000007</v>
      </c>
      <c r="E89" s="5">
        <f t="shared" si="15"/>
        <v>7.5463775697253554E-3</v>
      </c>
      <c r="F89" s="15">
        <f t="shared" si="14"/>
        <v>0.32731427360505577</v>
      </c>
      <c r="J89" s="8"/>
      <c r="M89" s="7"/>
      <c r="N89" s="7"/>
      <c r="O89" s="7"/>
      <c r="P89" s="7"/>
      <c r="Q89" s="7"/>
      <c r="R89" s="7"/>
      <c r="S89" s="7"/>
    </row>
    <row r="90" spans="1:26" x14ac:dyDescent="0.25">
      <c r="A90" s="11" t="s">
        <v>13</v>
      </c>
      <c r="B90" s="7" t="s">
        <v>41</v>
      </c>
      <c r="C90" s="13">
        <v>31.59</v>
      </c>
      <c r="D90" s="2">
        <f t="shared" si="12"/>
        <v>2.41</v>
      </c>
      <c r="E90" s="5">
        <f t="shared" si="15"/>
        <v>0.18815584342638339</v>
      </c>
      <c r="F90" s="15">
        <f t="shared" si="14"/>
        <v>8.1610140291316835</v>
      </c>
      <c r="J90" s="8"/>
      <c r="M90" s="7"/>
      <c r="N90" s="7"/>
      <c r="O90" s="7"/>
      <c r="P90" s="7"/>
      <c r="Q90" s="7"/>
      <c r="R90" s="7"/>
      <c r="S90" s="7"/>
    </row>
    <row r="91" spans="1:26" x14ac:dyDescent="0.25">
      <c r="A91" s="11" t="s">
        <v>14</v>
      </c>
      <c r="B91" s="7" t="s">
        <v>41</v>
      </c>
      <c r="C91" s="9">
        <v>34.44</v>
      </c>
      <c r="D91" s="2">
        <f t="shared" si="12"/>
        <v>11.689999999999998</v>
      </c>
      <c r="E91" s="5">
        <f t="shared" si="15"/>
        <v>3.0266301268041694E-4</v>
      </c>
      <c r="F91" s="15">
        <f t="shared" si="14"/>
        <v>1.3127612980834973E-2</v>
      </c>
      <c r="J91" s="8"/>
      <c r="M91" s="7"/>
      <c r="N91" s="7"/>
      <c r="O91" s="7"/>
      <c r="P91" s="7"/>
      <c r="Q91" s="7"/>
      <c r="R91" s="7"/>
      <c r="S91" s="7"/>
    </row>
    <row r="92" spans="1:26" x14ac:dyDescent="0.25">
      <c r="A92" s="11" t="s">
        <v>15</v>
      </c>
      <c r="B92" s="7" t="s">
        <v>41</v>
      </c>
      <c r="C92" s="9">
        <v>29</v>
      </c>
      <c r="D92" s="2">
        <f t="shared" si="12"/>
        <v>7.1999999999999993</v>
      </c>
      <c r="E92" s="5">
        <f t="shared" si="15"/>
        <v>6.8011762757509723E-3</v>
      </c>
      <c r="F92" s="15">
        <f t="shared" si="14"/>
        <v>0.29499214050568451</v>
      </c>
      <c r="J92" s="8"/>
      <c r="M92" s="7"/>
      <c r="N92" s="7"/>
      <c r="O92" s="7"/>
      <c r="P92" s="7"/>
      <c r="Q92" s="7"/>
      <c r="R92" s="7"/>
      <c r="S92" s="7"/>
    </row>
    <row r="93" spans="1:26" x14ac:dyDescent="0.25">
      <c r="A93" s="11" t="s">
        <v>16</v>
      </c>
      <c r="B93" s="7" t="s">
        <v>41</v>
      </c>
      <c r="C93" s="9">
        <v>30.07</v>
      </c>
      <c r="D93" s="2">
        <f t="shared" si="12"/>
        <v>6.129999999999999</v>
      </c>
      <c r="E93" s="5">
        <f t="shared" si="15"/>
        <v>1.4278616409834391E-2</v>
      </c>
      <c r="F93" s="15">
        <f t="shared" si="14"/>
        <v>0.61931634285299408</v>
      </c>
      <c r="J93" s="8"/>
      <c r="O93" s="1"/>
    </row>
    <row r="94" spans="1:26" x14ac:dyDescent="0.25">
      <c r="A94" s="11" t="s">
        <v>17</v>
      </c>
      <c r="B94" s="7" t="s">
        <v>41</v>
      </c>
      <c r="C94" s="9">
        <v>28.5</v>
      </c>
      <c r="D94" s="2">
        <f t="shared" si="12"/>
        <v>8.2199999999999989</v>
      </c>
      <c r="E94" s="5">
        <f t="shared" si="15"/>
        <v>3.3537712360849803E-3</v>
      </c>
      <c r="F94" s="15">
        <f t="shared" si="14"/>
        <v>0.14546544826760324</v>
      </c>
    </row>
    <row r="95" spans="1:26" x14ac:dyDescent="0.25">
      <c r="A95" s="11" t="s">
        <v>18</v>
      </c>
      <c r="B95" s="7" t="s">
        <v>41</v>
      </c>
      <c r="C95" s="9">
        <v>27.42</v>
      </c>
      <c r="D95" s="2">
        <f t="shared" si="12"/>
        <v>8.4400000000000013</v>
      </c>
      <c r="E95" s="5">
        <f t="shared" si="15"/>
        <v>2.8794320650216794E-3</v>
      </c>
      <c r="F95" s="15">
        <f t="shared" si="14"/>
        <v>0.124891606078488</v>
      </c>
    </row>
    <row r="96" spans="1:26" x14ac:dyDescent="0.25">
      <c r="A96" s="11" t="s">
        <v>19</v>
      </c>
      <c r="B96" s="7" t="s">
        <v>41</v>
      </c>
      <c r="C96" s="9">
        <v>29.21</v>
      </c>
      <c r="D96" s="2">
        <f t="shared" si="12"/>
        <v>6.59</v>
      </c>
      <c r="E96" s="5">
        <f t="shared" si="15"/>
        <v>1.0380357922629002E-2</v>
      </c>
      <c r="F96" s="15">
        <f t="shared" si="14"/>
        <v>0.45023447101778818</v>
      </c>
    </row>
    <row r="97" spans="1:26" x14ac:dyDescent="0.25">
      <c r="A97" s="11" t="s">
        <v>20</v>
      </c>
      <c r="B97" s="7" t="s">
        <v>41</v>
      </c>
      <c r="C97" s="9">
        <v>30.59</v>
      </c>
      <c r="D97" s="2">
        <f t="shared" si="12"/>
        <v>6.73</v>
      </c>
      <c r="E97" s="5">
        <f t="shared" si="15"/>
        <v>9.4203736538340608E-3</v>
      </c>
      <c r="F97" s="15">
        <f t="shared" si="14"/>
        <v>0.40859640683273146</v>
      </c>
    </row>
    <row r="98" spans="1:26" x14ac:dyDescent="0.25">
      <c r="A98" s="11" t="s">
        <v>21</v>
      </c>
      <c r="B98" s="7" t="s">
        <v>41</v>
      </c>
      <c r="C98" s="9">
        <v>30.43</v>
      </c>
      <c r="D98" s="2">
        <f t="shared" si="12"/>
        <v>6.7899999999999991</v>
      </c>
      <c r="E98" s="5">
        <f t="shared" si="15"/>
        <v>9.0366264367600629E-3</v>
      </c>
      <c r="F98" s="15">
        <f t="shared" si="14"/>
        <v>0.391951872359868</v>
      </c>
      <c r="Z98" s="2" t="s">
        <v>26</v>
      </c>
    </row>
    <row r="99" spans="1:26" x14ac:dyDescent="0.25">
      <c r="A99" s="11" t="s">
        <v>22</v>
      </c>
      <c r="B99" s="7" t="s">
        <v>41</v>
      </c>
      <c r="C99" s="9">
        <v>28.48</v>
      </c>
      <c r="D99" s="2">
        <f t="shared" si="12"/>
        <v>4.9699999999999989</v>
      </c>
      <c r="E99" s="5">
        <f t="shared" si="15"/>
        <v>3.1906628928349813E-2</v>
      </c>
      <c r="F99" s="15">
        <f t="shared" si="14"/>
        <v>1.3839083685351514</v>
      </c>
      <c r="Z99" s="2" t="s">
        <v>27</v>
      </c>
    </row>
    <row r="100" spans="1:26" x14ac:dyDescent="0.25">
      <c r="A100" s="11" t="s">
        <v>23</v>
      </c>
      <c r="B100" s="7" t="s">
        <v>41</v>
      </c>
      <c r="C100" s="9">
        <v>30.65</v>
      </c>
      <c r="D100" s="2">
        <f t="shared" si="12"/>
        <v>8</v>
      </c>
      <c r="E100" s="5">
        <f t="shared" si="15"/>
        <v>3.90625E-3</v>
      </c>
      <c r="F100" s="15">
        <f t="shared" si="14"/>
        <v>0.16942849326796694</v>
      </c>
      <c r="Z100" s="2" t="s">
        <v>28</v>
      </c>
    </row>
    <row r="101" spans="1:26" x14ac:dyDescent="0.25">
      <c r="A101" s="11" t="s">
        <v>24</v>
      </c>
      <c r="B101" s="7" t="s">
        <v>41</v>
      </c>
      <c r="C101" s="13">
        <v>29.18</v>
      </c>
      <c r="D101" s="2">
        <f t="shared" si="12"/>
        <v>4.6000000000000014</v>
      </c>
      <c r="E101" s="5">
        <f t="shared" si="15"/>
        <v>4.1234622211652909E-2</v>
      </c>
      <c r="F101" s="15">
        <f t="shared" si="14"/>
        <v>1.7884978974193138</v>
      </c>
      <c r="Z101" s="2" t="s">
        <v>29</v>
      </c>
    </row>
    <row r="102" spans="1:26" x14ac:dyDescent="0.25">
      <c r="C102" s="11" t="s">
        <v>6</v>
      </c>
      <c r="D102" s="12"/>
      <c r="E102" s="14">
        <f>AVERAGE(E83:E101)</f>
        <v>2.3055449084481334E-2</v>
      </c>
      <c r="F102" s="15"/>
      <c r="Z102" s="2" t="s">
        <v>30</v>
      </c>
    </row>
    <row r="103" spans="1:26" x14ac:dyDescent="0.25">
      <c r="Z103" s="2" t="s">
        <v>31</v>
      </c>
    </row>
    <row r="104" spans="1:26" x14ac:dyDescent="0.25">
      <c r="Z104" s="2" t="s">
        <v>32</v>
      </c>
    </row>
    <row r="105" spans="1:26" x14ac:dyDescent="0.25">
      <c r="Z105" s="2" t="s">
        <v>33</v>
      </c>
    </row>
    <row r="106" spans="1:26" x14ac:dyDescent="0.25">
      <c r="Z106" s="2" t="s">
        <v>34</v>
      </c>
    </row>
    <row r="107" spans="1:26" x14ac:dyDescent="0.25">
      <c r="A107" s="10" t="s">
        <v>7</v>
      </c>
      <c r="B107" s="1"/>
      <c r="C107" s="3" t="s">
        <v>46</v>
      </c>
      <c r="D107" s="3" t="s">
        <v>43</v>
      </c>
      <c r="E107" s="3" t="s">
        <v>44</v>
      </c>
      <c r="F107" s="7" t="s">
        <v>45</v>
      </c>
      <c r="Z107" s="2" t="s">
        <v>35</v>
      </c>
    </row>
    <row r="108" spans="1:26" x14ac:dyDescent="0.25">
      <c r="A108" s="11"/>
      <c r="B108" s="11"/>
      <c r="C108" s="11"/>
      <c r="D108" s="11"/>
      <c r="E108" s="11"/>
      <c r="F108" s="15"/>
    </row>
    <row r="109" spans="1:26" x14ac:dyDescent="0.25">
      <c r="A109" s="11" t="s">
        <v>1</v>
      </c>
      <c r="B109" s="7" t="s">
        <v>42</v>
      </c>
      <c r="C109" s="9">
        <v>30.91</v>
      </c>
      <c r="D109" s="2">
        <f t="shared" ref="D109:D127" si="16">C109-J5</f>
        <v>11.79</v>
      </c>
      <c r="E109" s="5">
        <f t="shared" ref="E109:E112" si="17">2^-D109</f>
        <v>2.8239457614875186E-4</v>
      </c>
      <c r="F109" s="15">
        <f t="shared" ref="F109:F127" si="18">E109/$E$128</f>
        <v>1.5973253671033857E-2</v>
      </c>
    </row>
    <row r="110" spans="1:26" x14ac:dyDescent="0.25">
      <c r="A110" s="11" t="s">
        <v>2</v>
      </c>
      <c r="B110" s="7" t="s">
        <v>42</v>
      </c>
      <c r="C110" s="9">
        <v>32.15</v>
      </c>
      <c r="D110" s="2">
        <f t="shared" si="16"/>
        <v>6.16</v>
      </c>
      <c r="E110" s="5">
        <f t="shared" si="17"/>
        <v>1.3984766733249563E-2</v>
      </c>
      <c r="F110" s="15">
        <f t="shared" si="18"/>
        <v>0.79102874285646252</v>
      </c>
    </row>
    <row r="111" spans="1:26" x14ac:dyDescent="0.25">
      <c r="A111" s="11" t="s">
        <v>3</v>
      </c>
      <c r="B111" s="7" t="s">
        <v>42</v>
      </c>
      <c r="C111" s="9">
        <v>32.770000000000003</v>
      </c>
      <c r="D111" s="2">
        <f t="shared" si="16"/>
        <v>9.3700000000000045</v>
      </c>
      <c r="E111" s="5">
        <f t="shared" si="17"/>
        <v>1.5112939390062362E-3</v>
      </c>
      <c r="F111" s="15">
        <f t="shared" si="18"/>
        <v>8.5484224904258235E-2</v>
      </c>
    </row>
    <row r="112" spans="1:26" x14ac:dyDescent="0.25">
      <c r="A112" s="11" t="s">
        <v>4</v>
      </c>
      <c r="B112" s="7" t="s">
        <v>42</v>
      </c>
      <c r="C112" s="9">
        <v>29.66</v>
      </c>
      <c r="D112" s="2">
        <f t="shared" si="16"/>
        <v>9.0500000000000007</v>
      </c>
      <c r="E112" s="5">
        <f t="shared" si="17"/>
        <v>1.8865943924313384E-3</v>
      </c>
      <c r="F112" s="15">
        <f t="shared" si="18"/>
        <v>0.10671256939716177</v>
      </c>
      <c r="Z112" s="2" t="s">
        <v>37</v>
      </c>
    </row>
    <row r="113" spans="1:26" x14ac:dyDescent="0.25">
      <c r="A113" s="11" t="s">
        <v>5</v>
      </c>
      <c r="B113" s="7" t="s">
        <v>42</v>
      </c>
      <c r="C113" s="9">
        <v>30.76</v>
      </c>
      <c r="D113" s="2">
        <f t="shared" si="16"/>
        <v>11.32</v>
      </c>
      <c r="E113" s="5">
        <f t="shared" ref="E113:E127" si="19">2^-D113</f>
        <v>3.9114740116680773E-4</v>
      </c>
      <c r="F113" s="15">
        <f t="shared" si="18"/>
        <v>2.2124704896286582E-2</v>
      </c>
      <c r="M113" s="7"/>
      <c r="N113" s="7"/>
      <c r="O113" s="7"/>
      <c r="P113" s="7"/>
      <c r="Q113" s="7"/>
      <c r="R113" s="7"/>
      <c r="S113" s="7"/>
    </row>
    <row r="114" spans="1:26" x14ac:dyDescent="0.25">
      <c r="A114" s="11" t="s">
        <v>11</v>
      </c>
      <c r="B114" s="7" t="s">
        <v>42</v>
      </c>
      <c r="C114" s="9">
        <v>32.270000000000003</v>
      </c>
      <c r="D114" s="2">
        <f t="shared" si="16"/>
        <v>9.360000000000003</v>
      </c>
      <c r="E114" s="5">
        <f t="shared" si="19"/>
        <v>1.5218058196494113E-3</v>
      </c>
      <c r="F114" s="15">
        <f t="shared" si="18"/>
        <v>8.6078814709639684E-2</v>
      </c>
      <c r="J114" s="8"/>
      <c r="M114" s="7"/>
      <c r="N114" s="7"/>
      <c r="O114" s="7"/>
      <c r="P114" s="7"/>
      <c r="Q114" s="7"/>
      <c r="R114" s="7"/>
      <c r="S114" s="7"/>
    </row>
    <row r="115" spans="1:26" x14ac:dyDescent="0.25">
      <c r="A115" s="11" t="s">
        <v>12</v>
      </c>
      <c r="B115" s="7" t="s">
        <v>42</v>
      </c>
      <c r="C115" s="9">
        <v>32.33</v>
      </c>
      <c r="D115" s="2">
        <f t="shared" si="16"/>
        <v>7.09</v>
      </c>
      <c r="E115" s="5">
        <f t="shared" si="19"/>
        <v>7.3400214782344706E-3</v>
      </c>
      <c r="F115" s="15">
        <f t="shared" si="18"/>
        <v>0.41517803430090533</v>
      </c>
      <c r="J115" s="8"/>
      <c r="M115" s="7"/>
      <c r="N115" s="7"/>
      <c r="O115" s="7"/>
      <c r="P115" s="7"/>
      <c r="Q115" s="7"/>
      <c r="R115" s="7"/>
      <c r="S115" s="7"/>
    </row>
    <row r="116" spans="1:26" x14ac:dyDescent="0.25">
      <c r="A116" s="11" t="s">
        <v>13</v>
      </c>
      <c r="B116" s="7" t="s">
        <v>42</v>
      </c>
      <c r="C116" s="13">
        <v>30.98</v>
      </c>
      <c r="D116" s="2">
        <f t="shared" si="16"/>
        <v>1.8000000000000007</v>
      </c>
      <c r="E116" s="5">
        <f t="shared" si="19"/>
        <v>0.28717458874925866</v>
      </c>
      <c r="F116" s="15">
        <f t="shared" si="18"/>
        <v>16.243628388777779</v>
      </c>
      <c r="J116" s="8"/>
      <c r="M116" s="7"/>
      <c r="N116" s="7"/>
      <c r="O116" s="7"/>
      <c r="P116" s="7"/>
      <c r="Q116" s="7"/>
      <c r="R116" s="7"/>
      <c r="S116" s="7"/>
    </row>
    <row r="117" spans="1:26" x14ac:dyDescent="0.25">
      <c r="A117" s="11" t="s">
        <v>14</v>
      </c>
      <c r="B117" s="7" t="s">
        <v>42</v>
      </c>
      <c r="C117" s="9">
        <v>34.44</v>
      </c>
      <c r="D117" s="2">
        <f t="shared" si="16"/>
        <v>11.689999999999998</v>
      </c>
      <c r="E117" s="5">
        <f t="shared" si="19"/>
        <v>3.0266301268041694E-4</v>
      </c>
      <c r="F117" s="15">
        <f t="shared" si="18"/>
        <v>1.7119709394974529E-2</v>
      </c>
      <c r="J117" s="8"/>
      <c r="M117" s="7"/>
      <c r="N117" s="7"/>
      <c r="O117" s="7"/>
      <c r="P117" s="7"/>
      <c r="Q117" s="7"/>
      <c r="R117" s="7"/>
      <c r="S117" s="7"/>
    </row>
    <row r="118" spans="1:26" x14ac:dyDescent="0.25">
      <c r="A118" s="11" t="s">
        <v>15</v>
      </c>
      <c r="B118" s="7" t="s">
        <v>42</v>
      </c>
      <c r="C118" s="9">
        <v>32.44</v>
      </c>
      <c r="D118" s="2">
        <f t="shared" si="16"/>
        <v>10.639999999999997</v>
      </c>
      <c r="E118" s="5">
        <f t="shared" si="19"/>
        <v>6.2667280154438836E-4</v>
      </c>
      <c r="F118" s="15">
        <f t="shared" si="18"/>
        <v>3.5446869285949693E-2</v>
      </c>
      <c r="J118" s="8"/>
      <c r="M118" s="7"/>
      <c r="N118" s="7"/>
      <c r="O118" s="7"/>
      <c r="P118" s="7"/>
      <c r="Q118" s="7"/>
      <c r="R118" s="7"/>
      <c r="S118" s="7"/>
    </row>
    <row r="119" spans="1:26" x14ac:dyDescent="0.25">
      <c r="A119" s="11" t="s">
        <v>16</v>
      </c>
      <c r="B119" s="7" t="s">
        <v>42</v>
      </c>
      <c r="C119" s="9">
        <v>30.51</v>
      </c>
      <c r="D119" s="2">
        <f t="shared" si="16"/>
        <v>6.57</v>
      </c>
      <c r="E119" s="5">
        <f t="shared" si="19"/>
        <v>1.0525262319263208E-2</v>
      </c>
      <c r="F119" s="15">
        <f t="shared" si="18"/>
        <v>0.5953467211466783</v>
      </c>
      <c r="J119" s="8"/>
      <c r="M119" s="7"/>
      <c r="N119" s="7"/>
      <c r="O119" s="7"/>
      <c r="P119" s="7"/>
      <c r="Q119" s="7"/>
      <c r="R119" s="7"/>
      <c r="S119" s="7"/>
    </row>
    <row r="120" spans="1:26" x14ac:dyDescent="0.25">
      <c r="A120" s="11" t="s">
        <v>17</v>
      </c>
      <c r="B120" s="7" t="s">
        <v>42</v>
      </c>
      <c r="C120" s="9">
        <v>31.64</v>
      </c>
      <c r="D120" s="2">
        <f t="shared" si="16"/>
        <v>11.36</v>
      </c>
      <c r="E120" s="5">
        <f t="shared" si="19"/>
        <v>3.8045145491235385E-4</v>
      </c>
      <c r="F120" s="15">
        <f t="shared" si="18"/>
        <v>2.151970367740998E-2</v>
      </c>
      <c r="J120" s="8"/>
      <c r="M120" s="7"/>
      <c r="N120" s="7"/>
      <c r="O120" s="7"/>
      <c r="P120" s="7"/>
      <c r="Q120" s="7"/>
      <c r="R120" s="7"/>
      <c r="S120" s="7"/>
    </row>
    <row r="121" spans="1:26" x14ac:dyDescent="0.25">
      <c r="A121" s="11" t="s">
        <v>18</v>
      </c>
      <c r="B121" s="7" t="s">
        <v>42</v>
      </c>
      <c r="C121" s="9">
        <v>28.49</v>
      </c>
      <c r="D121" s="2">
        <f t="shared" si="16"/>
        <v>9.509999999999998</v>
      </c>
      <c r="E121" s="5">
        <f t="shared" si="19"/>
        <v>1.3715281989628901E-3</v>
      </c>
      <c r="F121" s="15">
        <f t="shared" si="18"/>
        <v>7.7578571578054964E-2</v>
      </c>
      <c r="J121" s="8"/>
      <c r="O121" s="1"/>
    </row>
    <row r="122" spans="1:26" x14ac:dyDescent="0.25">
      <c r="A122" s="11" t="s">
        <v>19</v>
      </c>
      <c r="B122" s="7" t="s">
        <v>42</v>
      </c>
      <c r="C122" s="9">
        <v>32.380000000000003</v>
      </c>
      <c r="D122" s="2">
        <f t="shared" si="16"/>
        <v>9.7600000000000016</v>
      </c>
      <c r="E122" s="5">
        <f t="shared" si="19"/>
        <v>1.153313145927275E-3</v>
      </c>
      <c r="F122" s="15">
        <f t="shared" si="18"/>
        <v>6.5235542740489968E-2</v>
      </c>
    </row>
    <row r="123" spans="1:26" x14ac:dyDescent="0.25">
      <c r="A123" s="11" t="s">
        <v>20</v>
      </c>
      <c r="B123" s="7" t="s">
        <v>42</v>
      </c>
      <c r="C123" s="9">
        <v>33.03</v>
      </c>
      <c r="D123" s="2">
        <f t="shared" si="16"/>
        <v>9.1700000000000017</v>
      </c>
      <c r="E123" s="5">
        <f t="shared" si="19"/>
        <v>1.7360208616534561E-3</v>
      </c>
      <c r="F123" s="15">
        <f t="shared" si="18"/>
        <v>9.8195588525718178E-2</v>
      </c>
    </row>
    <row r="124" spans="1:26" x14ac:dyDescent="0.25">
      <c r="A124" s="11" t="s">
        <v>21</v>
      </c>
      <c r="B124" s="7" t="s">
        <v>42</v>
      </c>
      <c r="C124" s="9">
        <v>33.57</v>
      </c>
      <c r="D124" s="2">
        <f t="shared" si="16"/>
        <v>9.93</v>
      </c>
      <c r="E124" s="5">
        <f t="shared" si="19"/>
        <v>1.0251139488506517E-3</v>
      </c>
      <c r="F124" s="15">
        <f t="shared" si="18"/>
        <v>5.7984134716813539E-2</v>
      </c>
    </row>
    <row r="125" spans="1:26" x14ac:dyDescent="0.25">
      <c r="A125" s="11" t="s">
        <v>22</v>
      </c>
      <c r="B125" s="7" t="s">
        <v>42</v>
      </c>
      <c r="C125" s="9">
        <v>33.380000000000003</v>
      </c>
      <c r="D125" s="2">
        <f t="shared" si="16"/>
        <v>9.870000000000001</v>
      </c>
      <c r="E125" s="5">
        <f t="shared" si="19"/>
        <v>1.0686461926374409E-3</v>
      </c>
      <c r="F125" s="15">
        <f t="shared" si="18"/>
        <v>6.0446475114277094E-2</v>
      </c>
    </row>
    <row r="126" spans="1:26" x14ac:dyDescent="0.25">
      <c r="A126" s="11" t="s">
        <v>23</v>
      </c>
      <c r="B126" s="7" t="s">
        <v>42</v>
      </c>
      <c r="C126" s="9">
        <v>33.21</v>
      </c>
      <c r="D126" s="2">
        <f t="shared" si="16"/>
        <v>10.560000000000002</v>
      </c>
      <c r="E126" s="5">
        <f t="shared" si="19"/>
        <v>6.6240445676155751E-4</v>
      </c>
      <c r="F126" s="15">
        <f t="shared" si="18"/>
        <v>3.7467980316669772E-2</v>
      </c>
      <c r="Z126" s="2" t="s">
        <v>26</v>
      </c>
    </row>
    <row r="127" spans="1:26" x14ac:dyDescent="0.25">
      <c r="A127" s="11" t="s">
        <v>24</v>
      </c>
      <c r="B127" s="7" t="s">
        <v>42</v>
      </c>
      <c r="C127" s="13">
        <v>32.979999999999997</v>
      </c>
      <c r="D127" s="2">
        <f t="shared" si="16"/>
        <v>8.3999999999999986</v>
      </c>
      <c r="E127" s="5">
        <f t="shared" si="19"/>
        <v>2.9603839189656245E-3</v>
      </c>
      <c r="F127" s="15">
        <f t="shared" si="18"/>
        <v>0.16744996998943337</v>
      </c>
      <c r="Z127" s="2" t="s">
        <v>27</v>
      </c>
    </row>
    <row r="128" spans="1:26" x14ac:dyDescent="0.25">
      <c r="C128" s="11" t="s">
        <v>6</v>
      </c>
      <c r="D128" s="12"/>
      <c r="E128" s="16">
        <f>AVERAGE(E109:E127)</f>
        <v>1.7679214389542345E-2</v>
      </c>
      <c r="F128" s="15"/>
      <c r="Z128" s="2" t="s">
        <v>28</v>
      </c>
    </row>
    <row r="129" spans="1:26" x14ac:dyDescent="0.25">
      <c r="Z129" s="2" t="s">
        <v>29</v>
      </c>
    </row>
    <row r="130" spans="1:26" x14ac:dyDescent="0.25">
      <c r="Z130" s="2" t="s">
        <v>30</v>
      </c>
    </row>
    <row r="131" spans="1:26" x14ac:dyDescent="0.25">
      <c r="Z131" s="2" t="s">
        <v>31</v>
      </c>
    </row>
    <row r="132" spans="1:26" x14ac:dyDescent="0.25">
      <c r="Z132" s="2" t="s">
        <v>32</v>
      </c>
    </row>
    <row r="133" spans="1:26" x14ac:dyDescent="0.25">
      <c r="A133" s="10" t="s">
        <v>7</v>
      </c>
      <c r="B133" s="1"/>
      <c r="C133" s="3" t="s">
        <v>46</v>
      </c>
      <c r="D133" s="3" t="s">
        <v>43</v>
      </c>
      <c r="E133" s="3" t="s">
        <v>44</v>
      </c>
      <c r="F133" s="7" t="s">
        <v>45</v>
      </c>
      <c r="Z133" s="2" t="s">
        <v>33</v>
      </c>
    </row>
    <row r="134" spans="1:26" x14ac:dyDescent="0.25">
      <c r="A134" s="11"/>
      <c r="B134" s="11"/>
      <c r="C134" s="11"/>
      <c r="D134" s="11"/>
      <c r="E134" s="11"/>
      <c r="F134" s="15"/>
      <c r="Z134" s="2" t="s">
        <v>34</v>
      </c>
    </row>
    <row r="135" spans="1:26" x14ac:dyDescent="0.25">
      <c r="A135" s="11" t="s">
        <v>1</v>
      </c>
      <c r="B135" s="7" t="s">
        <v>8</v>
      </c>
      <c r="C135" s="9">
        <v>19.5</v>
      </c>
      <c r="D135" s="2">
        <f t="shared" ref="D135:D153" si="20">C135-J5</f>
        <v>0.37999999999999901</v>
      </c>
      <c r="E135" s="5">
        <f t="shared" ref="E135:E138" si="21">2^-D135</f>
        <v>0.76843759064400663</v>
      </c>
      <c r="F135" s="15">
        <f t="shared" ref="F135:F153" si="22">E135/$E$154</f>
        <v>1.0652231140597204</v>
      </c>
      <c r="Z135" s="2" t="s">
        <v>35</v>
      </c>
    </row>
    <row r="136" spans="1:26" x14ac:dyDescent="0.25">
      <c r="A136" s="11" t="s">
        <v>2</v>
      </c>
      <c r="B136" s="7" t="s">
        <v>8</v>
      </c>
      <c r="C136" s="9">
        <v>29.89</v>
      </c>
      <c r="D136" s="2">
        <f t="shared" si="20"/>
        <v>3.9000000000000021</v>
      </c>
      <c r="E136" s="5">
        <f t="shared" si="21"/>
        <v>6.6985841408518237E-2</v>
      </c>
      <c r="F136" s="15">
        <f t="shared" si="22"/>
        <v>9.2857074474052989E-2</v>
      </c>
    </row>
    <row r="137" spans="1:26" x14ac:dyDescent="0.25">
      <c r="A137" s="11" t="s">
        <v>3</v>
      </c>
      <c r="B137" s="7" t="s">
        <v>8</v>
      </c>
      <c r="C137" s="9">
        <v>25.12</v>
      </c>
      <c r="D137" s="2">
        <f t="shared" si="20"/>
        <v>1.7200000000000024</v>
      </c>
      <c r="E137" s="5">
        <f t="shared" si="21"/>
        <v>0.30354872109876124</v>
      </c>
      <c r="F137" s="15">
        <f t="shared" si="22"/>
        <v>0.42078513322946576</v>
      </c>
    </row>
    <row r="138" spans="1:26" x14ac:dyDescent="0.25">
      <c r="A138" s="11" t="s">
        <v>4</v>
      </c>
      <c r="B138" s="7" t="s">
        <v>8</v>
      </c>
      <c r="C138" s="9">
        <v>22.53</v>
      </c>
      <c r="D138" s="2">
        <f t="shared" si="20"/>
        <v>1.9200000000000017</v>
      </c>
      <c r="E138" s="5">
        <f t="shared" si="21"/>
        <v>0.26425451014034479</v>
      </c>
      <c r="F138" s="15">
        <f t="shared" si="22"/>
        <v>0.36631473475954623</v>
      </c>
    </row>
    <row r="139" spans="1:26" x14ac:dyDescent="0.25">
      <c r="A139" s="11" t="s">
        <v>5</v>
      </c>
      <c r="B139" s="7" t="s">
        <v>8</v>
      </c>
      <c r="C139" s="9">
        <v>22.58</v>
      </c>
      <c r="D139" s="2">
        <f t="shared" si="20"/>
        <v>3.139999999999997</v>
      </c>
      <c r="E139" s="5">
        <f t="shared" ref="E139:E153" si="23">2^-D139</f>
        <v>0.11343989441464536</v>
      </c>
      <c r="F139" s="15">
        <f t="shared" si="22"/>
        <v>0.15725258506120543</v>
      </c>
    </row>
    <row r="140" spans="1:26" x14ac:dyDescent="0.25">
      <c r="A140" s="11" t="s">
        <v>11</v>
      </c>
      <c r="B140" s="7" t="s">
        <v>8</v>
      </c>
      <c r="C140" s="9">
        <v>22.87</v>
      </c>
      <c r="D140" s="2">
        <f t="shared" si="20"/>
        <v>-3.9999999999999147E-2</v>
      </c>
      <c r="E140" s="5">
        <f t="shared" si="23"/>
        <v>1.0281138266560659</v>
      </c>
      <c r="F140" s="15">
        <f t="shared" si="22"/>
        <v>1.4251913562955678</v>
      </c>
      <c r="Z140" s="2" t="s">
        <v>36</v>
      </c>
    </row>
    <row r="141" spans="1:26" x14ac:dyDescent="0.25">
      <c r="A141" s="11" t="s">
        <v>12</v>
      </c>
      <c r="B141" s="7" t="s">
        <v>8</v>
      </c>
      <c r="C141" s="9">
        <v>23.89</v>
      </c>
      <c r="D141" s="2">
        <f t="shared" si="20"/>
        <v>-1.3499999999999979</v>
      </c>
      <c r="E141" s="5">
        <f t="shared" si="23"/>
        <v>2.5491212546385205</v>
      </c>
      <c r="F141" s="15">
        <f t="shared" si="22"/>
        <v>3.5336413965722029</v>
      </c>
      <c r="Z141" s="2" t="s">
        <v>37</v>
      </c>
    </row>
    <row r="142" spans="1:26" x14ac:dyDescent="0.25">
      <c r="A142" s="11" t="s">
        <v>13</v>
      </c>
      <c r="B142" s="7" t="s">
        <v>8</v>
      </c>
      <c r="C142" s="9">
        <v>26.64</v>
      </c>
      <c r="D142" s="2">
        <f t="shared" si="20"/>
        <v>-2.5399999999999991</v>
      </c>
      <c r="E142" s="5">
        <f t="shared" si="23"/>
        <v>5.8158900692812381</v>
      </c>
      <c r="F142" s="15">
        <f t="shared" si="22"/>
        <v>8.0620997802003913</v>
      </c>
    </row>
    <row r="143" spans="1:26" x14ac:dyDescent="0.25">
      <c r="A143" s="11" t="s">
        <v>14</v>
      </c>
      <c r="B143" s="7" t="s">
        <v>8</v>
      </c>
      <c r="C143" s="9">
        <v>30.26</v>
      </c>
      <c r="D143" s="2">
        <f t="shared" si="20"/>
        <v>7.5100000000000016</v>
      </c>
      <c r="E143" s="5">
        <f t="shared" si="23"/>
        <v>5.4861127958515466E-3</v>
      </c>
      <c r="F143" s="15">
        <f t="shared" si="22"/>
        <v>7.6049561182739926E-3</v>
      </c>
    </row>
    <row r="144" spans="1:26" x14ac:dyDescent="0.25">
      <c r="A144" s="11" t="s">
        <v>15</v>
      </c>
      <c r="B144" s="7" t="s">
        <v>8</v>
      </c>
      <c r="C144" s="9">
        <v>25.16</v>
      </c>
      <c r="D144" s="2">
        <f t="shared" si="20"/>
        <v>3.3599999999999994</v>
      </c>
      <c r="E144" s="5">
        <f t="shared" si="23"/>
        <v>9.7395572457562515E-2</v>
      </c>
      <c r="F144" s="15">
        <f t="shared" si="22"/>
        <v>0.13501163432403859</v>
      </c>
    </row>
    <row r="145" spans="1:22" x14ac:dyDescent="0.25">
      <c r="A145" s="11" t="s">
        <v>16</v>
      </c>
      <c r="B145" s="7" t="s">
        <v>8</v>
      </c>
      <c r="C145" s="9">
        <v>24.75</v>
      </c>
      <c r="D145" s="2">
        <f t="shared" si="20"/>
        <v>0.80999999999999872</v>
      </c>
      <c r="E145" s="5">
        <f t="shared" si="23"/>
        <v>0.57038185793421237</v>
      </c>
      <c r="F145" s="15">
        <f t="shared" si="22"/>
        <v>0.79067441040026576</v>
      </c>
      <c r="J145" s="8"/>
      <c r="L145" s="6"/>
    </row>
    <row r="146" spans="1:22" x14ac:dyDescent="0.25">
      <c r="A146" s="11" t="s">
        <v>17</v>
      </c>
      <c r="B146" s="7" t="s">
        <v>8</v>
      </c>
      <c r="C146" s="9">
        <v>26.77</v>
      </c>
      <c r="D146" s="2">
        <f t="shared" si="20"/>
        <v>6.4899999999999984</v>
      </c>
      <c r="E146" s="5">
        <f t="shared" si="23"/>
        <v>1.112539215310214E-2</v>
      </c>
      <c r="F146" s="15">
        <f t="shared" si="22"/>
        <v>1.5422234699022231E-2</v>
      </c>
      <c r="J146" s="8"/>
      <c r="L146" s="6"/>
    </row>
    <row r="147" spans="1:22" x14ac:dyDescent="0.25">
      <c r="A147" s="11" t="s">
        <v>18</v>
      </c>
      <c r="B147" s="7" t="s">
        <v>8</v>
      </c>
      <c r="C147" s="9">
        <v>19.989999999999998</v>
      </c>
      <c r="D147" s="2">
        <f t="shared" si="20"/>
        <v>1.009999999999998</v>
      </c>
      <c r="E147" s="5">
        <f t="shared" si="23"/>
        <v>0.49654624771851869</v>
      </c>
      <c r="F147" s="15">
        <f t="shared" si="22"/>
        <v>0.68832205335778263</v>
      </c>
      <c r="J147" s="8"/>
      <c r="L147" s="6"/>
    </row>
    <row r="148" spans="1:22" x14ac:dyDescent="0.25">
      <c r="A148" s="11" t="s">
        <v>19</v>
      </c>
      <c r="B148" s="7" t="s">
        <v>8</v>
      </c>
      <c r="C148" s="9">
        <v>26.54</v>
      </c>
      <c r="D148" s="2">
        <f t="shared" si="20"/>
        <v>3.9199999999999982</v>
      </c>
      <c r="E148" s="5">
        <f t="shared" si="23"/>
        <v>6.6063627535086364E-2</v>
      </c>
      <c r="F148" s="15">
        <f t="shared" si="22"/>
        <v>9.1578683689886781E-2</v>
      </c>
      <c r="L148" s="6"/>
    </row>
    <row r="149" spans="1:22" x14ac:dyDescent="0.25">
      <c r="A149" s="11" t="s">
        <v>20</v>
      </c>
      <c r="B149" s="7" t="s">
        <v>8</v>
      </c>
      <c r="C149" s="9">
        <v>24.25</v>
      </c>
      <c r="D149" s="2">
        <f t="shared" si="20"/>
        <v>0.39000000000000057</v>
      </c>
      <c r="E149" s="5">
        <f t="shared" si="23"/>
        <v>0.76312960448027922</v>
      </c>
      <c r="F149" s="15">
        <f t="shared" si="22"/>
        <v>1.057865080538777</v>
      </c>
      <c r="L149" s="6"/>
    </row>
    <row r="150" spans="1:22" x14ac:dyDescent="0.25">
      <c r="A150" s="11" t="s">
        <v>21</v>
      </c>
      <c r="B150" s="7" t="s">
        <v>8</v>
      </c>
      <c r="C150" s="9">
        <v>24.63</v>
      </c>
      <c r="D150" s="2">
        <f t="shared" si="20"/>
        <v>0.98999999999999844</v>
      </c>
      <c r="E150" s="5">
        <f t="shared" si="23"/>
        <v>0.50347777502836</v>
      </c>
      <c r="F150" s="15">
        <f t="shared" si="22"/>
        <v>0.69793067115066165</v>
      </c>
      <c r="L150" s="7"/>
    </row>
    <row r="151" spans="1:22" x14ac:dyDescent="0.25">
      <c r="A151" s="11" t="s">
        <v>22</v>
      </c>
      <c r="B151" s="7" t="s">
        <v>8</v>
      </c>
      <c r="C151" s="9">
        <v>29</v>
      </c>
      <c r="D151" s="2">
        <f t="shared" si="20"/>
        <v>5.4899999999999984</v>
      </c>
      <c r="E151" s="5">
        <f t="shared" si="23"/>
        <v>2.2250784306204269E-2</v>
      </c>
      <c r="F151" s="15">
        <f t="shared" si="22"/>
        <v>3.0844469398044447E-2</v>
      </c>
    </row>
    <row r="152" spans="1:22" x14ac:dyDescent="0.25">
      <c r="A152" s="11" t="s">
        <v>23</v>
      </c>
      <c r="B152" s="7" t="s">
        <v>8</v>
      </c>
      <c r="C152" s="9">
        <v>28.02</v>
      </c>
      <c r="D152" s="2">
        <f t="shared" si="20"/>
        <v>5.370000000000001</v>
      </c>
      <c r="E152" s="5">
        <f t="shared" si="23"/>
        <v>2.4180703024099828E-2</v>
      </c>
      <c r="F152" s="15">
        <f t="shared" si="22"/>
        <v>3.3519760210972985E-2</v>
      </c>
    </row>
    <row r="153" spans="1:22" x14ac:dyDescent="0.25">
      <c r="A153" s="11" t="s">
        <v>24</v>
      </c>
      <c r="B153" s="7" t="s">
        <v>8</v>
      </c>
      <c r="C153" s="9">
        <v>26.66</v>
      </c>
      <c r="D153" s="2">
        <f t="shared" si="20"/>
        <v>2.0800000000000018</v>
      </c>
      <c r="E153" s="5">
        <f t="shared" si="23"/>
        <v>0.2365144116813987</v>
      </c>
      <c r="F153" s="15">
        <f t="shared" si="22"/>
        <v>0.32786087146012427</v>
      </c>
    </row>
    <row r="154" spans="1:22" x14ac:dyDescent="0.25">
      <c r="C154" s="11" t="s">
        <v>6</v>
      </c>
      <c r="D154" s="12"/>
      <c r="E154" s="16">
        <f>AVERAGE(E134:E153)</f>
        <v>0.72138651565246181</v>
      </c>
      <c r="F154" s="15"/>
    </row>
    <row r="157" spans="1:22" x14ac:dyDescent="0.25">
      <c r="V157" s="7" t="s">
        <v>6</v>
      </c>
    </row>
    <row r="159" spans="1:22" x14ac:dyDescent="0.25">
      <c r="A159" s="10" t="s">
        <v>7</v>
      </c>
      <c r="B159" s="1"/>
      <c r="C159" s="3" t="s">
        <v>46</v>
      </c>
      <c r="D159" s="3" t="s">
        <v>43</v>
      </c>
      <c r="E159" s="3" t="s">
        <v>44</v>
      </c>
      <c r="F159" s="7" t="s">
        <v>45</v>
      </c>
    </row>
    <row r="160" spans="1:22" x14ac:dyDescent="0.25">
      <c r="A160" s="11"/>
      <c r="B160" s="11"/>
      <c r="C160" s="11"/>
      <c r="D160" s="11"/>
      <c r="E160" s="11"/>
      <c r="F160" s="15"/>
    </row>
    <row r="161" spans="1:10" x14ac:dyDescent="0.25">
      <c r="A161" s="11" t="s">
        <v>1</v>
      </c>
      <c r="B161" s="7" t="s">
        <v>9</v>
      </c>
      <c r="C161" s="9">
        <v>32.159999999999997</v>
      </c>
      <c r="D161" s="2">
        <f t="shared" ref="D161:D179" si="24">C161-J5</f>
        <v>13.039999999999996</v>
      </c>
      <c r="E161" s="5">
        <f t="shared" ref="E161:E164" si="25">2^-D161</f>
        <v>1.1873229338528914E-4</v>
      </c>
      <c r="F161" s="15">
        <f t="shared" ref="F161:F179" si="26">E161/$E$180</f>
        <v>4.1178548166043933E-3</v>
      </c>
    </row>
    <row r="162" spans="1:10" x14ac:dyDescent="0.25">
      <c r="A162" s="11" t="s">
        <v>2</v>
      </c>
      <c r="B162" s="7" t="s">
        <v>9</v>
      </c>
      <c r="C162" s="9">
        <v>32.33</v>
      </c>
      <c r="D162" s="2">
        <f t="shared" si="24"/>
        <v>6.34</v>
      </c>
      <c r="E162" s="5">
        <f t="shared" si="25"/>
        <v>1.2344395497865271E-2</v>
      </c>
      <c r="F162" s="15">
        <f t="shared" si="26"/>
        <v>0.4281263926571488</v>
      </c>
    </row>
    <row r="163" spans="1:10" x14ac:dyDescent="0.25">
      <c r="A163" s="11" t="s">
        <v>3</v>
      </c>
      <c r="B163" s="7" t="s">
        <v>9</v>
      </c>
      <c r="C163" s="9">
        <v>31.18</v>
      </c>
      <c r="D163" s="2">
        <f t="shared" si="24"/>
        <v>7.7800000000000011</v>
      </c>
      <c r="E163" s="5">
        <f t="shared" si="25"/>
        <v>4.5497405721424012E-3</v>
      </c>
      <c r="F163" s="15">
        <f t="shared" si="26"/>
        <v>0.15779339045107915</v>
      </c>
    </row>
    <row r="164" spans="1:10" x14ac:dyDescent="0.25">
      <c r="A164" s="11" t="s">
        <v>4</v>
      </c>
      <c r="B164" s="7" t="s">
        <v>9</v>
      </c>
      <c r="C164" s="9">
        <v>31.33</v>
      </c>
      <c r="D164" s="2">
        <f t="shared" si="24"/>
        <v>10.719999999999999</v>
      </c>
      <c r="E164" s="5">
        <f t="shared" si="25"/>
        <v>5.9286859589601968E-4</v>
      </c>
      <c r="F164" s="15">
        <f t="shared" si="26"/>
        <v>2.056177585403559E-2</v>
      </c>
    </row>
    <row r="165" spans="1:10" x14ac:dyDescent="0.25">
      <c r="A165" s="11" t="s">
        <v>5</v>
      </c>
      <c r="B165" s="7" t="s">
        <v>9</v>
      </c>
      <c r="C165" s="9">
        <v>30.22</v>
      </c>
      <c r="D165" s="2">
        <f t="shared" si="24"/>
        <v>10.779999999999998</v>
      </c>
      <c r="E165" s="5">
        <f t="shared" ref="E165:E179" si="27">2^-D165</f>
        <v>5.6871757151780199E-4</v>
      </c>
      <c r="F165" s="15">
        <f t="shared" si="26"/>
        <v>1.972417380638496E-2</v>
      </c>
    </row>
    <row r="166" spans="1:10" x14ac:dyDescent="0.25">
      <c r="A166" s="11" t="s">
        <v>11</v>
      </c>
      <c r="B166" s="7" t="s">
        <v>9</v>
      </c>
      <c r="C166" s="9">
        <v>28.26</v>
      </c>
      <c r="D166" s="2">
        <f t="shared" si="24"/>
        <v>5.3500000000000014</v>
      </c>
      <c r="E166" s="5">
        <f t="shared" si="27"/>
        <v>2.4518253059273437E-2</v>
      </c>
      <c r="F166" s="15">
        <f t="shared" si="26"/>
        <v>0.85033821529268738</v>
      </c>
    </row>
    <row r="167" spans="1:10" x14ac:dyDescent="0.25">
      <c r="A167" s="11" t="s">
        <v>12</v>
      </c>
      <c r="B167" s="7" t="s">
        <v>9</v>
      </c>
      <c r="C167" s="9">
        <v>32.229999999999997</v>
      </c>
      <c r="D167" s="2">
        <f t="shared" si="24"/>
        <v>6.9899999999999984</v>
      </c>
      <c r="E167" s="5">
        <f t="shared" si="27"/>
        <v>7.8668402348181267E-3</v>
      </c>
      <c r="F167" s="15">
        <f t="shared" si="26"/>
        <v>0.27283652179851448</v>
      </c>
    </row>
    <row r="168" spans="1:10" x14ac:dyDescent="0.25">
      <c r="A168" s="11" t="s">
        <v>13</v>
      </c>
      <c r="B168" s="7" t="s">
        <v>9</v>
      </c>
      <c r="C168" s="9">
        <v>30.76</v>
      </c>
      <c r="D168" s="2">
        <f t="shared" si="24"/>
        <v>1.5800000000000018</v>
      </c>
      <c r="E168" s="5">
        <f t="shared" si="27"/>
        <v>0.33448188869652762</v>
      </c>
      <c r="F168" s="15">
        <f t="shared" si="26"/>
        <v>11.600448514595804</v>
      </c>
      <c r="J168" s="8"/>
    </row>
    <row r="169" spans="1:10" x14ac:dyDescent="0.25">
      <c r="A169" s="11" t="s">
        <v>14</v>
      </c>
      <c r="B169" s="7" t="s">
        <v>9</v>
      </c>
      <c r="C169" s="9">
        <v>30.57</v>
      </c>
      <c r="D169" s="2">
        <f t="shared" si="24"/>
        <v>7.82</v>
      </c>
      <c r="E169" s="5">
        <f t="shared" si="27"/>
        <v>4.4253276769367121E-3</v>
      </c>
      <c r="F169" s="15">
        <f t="shared" si="26"/>
        <v>0.15347852189120073</v>
      </c>
      <c r="J169" s="8"/>
    </row>
    <row r="170" spans="1:10" x14ac:dyDescent="0.25">
      <c r="A170" s="11" t="s">
        <v>15</v>
      </c>
      <c r="B170" s="7" t="s">
        <v>9</v>
      </c>
      <c r="C170" s="9">
        <v>32.450000000000003</v>
      </c>
      <c r="D170" s="2">
        <f t="shared" si="24"/>
        <v>10.650000000000002</v>
      </c>
      <c r="E170" s="5">
        <f t="shared" si="27"/>
        <v>6.2234405630823264E-4</v>
      </c>
      <c r="F170" s="15">
        <f t="shared" si="26"/>
        <v>2.1584039158899049E-2</v>
      </c>
      <c r="J170" s="8"/>
    </row>
    <row r="171" spans="1:10" x14ac:dyDescent="0.25">
      <c r="A171" s="11" t="s">
        <v>16</v>
      </c>
      <c r="B171" s="7" t="s">
        <v>9</v>
      </c>
      <c r="C171" s="9">
        <v>30.67</v>
      </c>
      <c r="D171" s="2">
        <f t="shared" si="24"/>
        <v>6.73</v>
      </c>
      <c r="E171" s="5">
        <f t="shared" si="27"/>
        <v>9.4203736538340608E-3</v>
      </c>
      <c r="F171" s="15">
        <f t="shared" si="26"/>
        <v>0.32671592469601857</v>
      </c>
      <c r="J171" s="8"/>
    </row>
    <row r="172" spans="1:10" x14ac:dyDescent="0.25">
      <c r="A172" s="11" t="s">
        <v>17</v>
      </c>
      <c r="B172" s="7" t="s">
        <v>9</v>
      </c>
      <c r="C172" s="9">
        <v>29.23</v>
      </c>
      <c r="D172" s="2">
        <f t="shared" si="24"/>
        <v>8.9499999999999993</v>
      </c>
      <c r="E172" s="5">
        <f t="shared" si="27"/>
        <v>2.0220018043776915E-3</v>
      </c>
      <c r="F172" s="15">
        <f t="shared" si="26"/>
        <v>7.0126750119450437E-2</v>
      </c>
      <c r="J172" s="8"/>
    </row>
    <row r="173" spans="1:10" x14ac:dyDescent="0.25">
      <c r="A173" s="11" t="s">
        <v>18</v>
      </c>
      <c r="B173" s="7" t="s">
        <v>9</v>
      </c>
      <c r="C173" s="9">
        <v>29.8</v>
      </c>
      <c r="D173" s="2">
        <f t="shared" si="24"/>
        <v>10.82</v>
      </c>
      <c r="E173" s="5">
        <f t="shared" si="27"/>
        <v>5.5316595961708934E-4</v>
      </c>
      <c r="F173" s="15">
        <f t="shared" si="26"/>
        <v>1.9184815236400105E-2</v>
      </c>
      <c r="J173" s="8"/>
    </row>
    <row r="174" spans="1:10" x14ac:dyDescent="0.25">
      <c r="A174" s="11" t="s">
        <v>19</v>
      </c>
      <c r="B174" s="7" t="s">
        <v>9</v>
      </c>
      <c r="C174" s="9">
        <v>28.94</v>
      </c>
      <c r="D174" s="2">
        <f t="shared" si="24"/>
        <v>6.32</v>
      </c>
      <c r="E174" s="5">
        <f t="shared" si="27"/>
        <v>1.2516716837337844E-2</v>
      </c>
      <c r="F174" s="15">
        <f t="shared" si="26"/>
        <v>0.43410281438302417</v>
      </c>
      <c r="J174" s="8"/>
    </row>
    <row r="175" spans="1:10" x14ac:dyDescent="0.25">
      <c r="A175" s="11" t="s">
        <v>20</v>
      </c>
      <c r="B175" s="7" t="s">
        <v>9</v>
      </c>
      <c r="C175" s="9">
        <v>31.02</v>
      </c>
      <c r="D175" s="2">
        <f t="shared" si="24"/>
        <v>7.16</v>
      </c>
      <c r="E175" s="5">
        <f t="shared" si="27"/>
        <v>6.9923833666247874E-3</v>
      </c>
      <c r="F175" s="15">
        <f t="shared" si="26"/>
        <v>0.24250874555555274</v>
      </c>
      <c r="J175" s="8"/>
    </row>
    <row r="176" spans="1:10" x14ac:dyDescent="0.25">
      <c r="A176" s="11" t="s">
        <v>21</v>
      </c>
      <c r="B176" s="7" t="s">
        <v>9</v>
      </c>
      <c r="C176" s="9">
        <v>30.1</v>
      </c>
      <c r="D176" s="2">
        <f t="shared" si="24"/>
        <v>6.4600000000000009</v>
      </c>
      <c r="E176" s="5">
        <f t="shared" si="27"/>
        <v>1.1359160291564922E-2</v>
      </c>
      <c r="F176" s="15">
        <f t="shared" si="26"/>
        <v>0.39395661942968424</v>
      </c>
    </row>
    <row r="177" spans="1:6" x14ac:dyDescent="0.25">
      <c r="A177" s="11" t="s">
        <v>22</v>
      </c>
      <c r="B177" s="7" t="s">
        <v>9</v>
      </c>
      <c r="C177" s="9">
        <v>28.6</v>
      </c>
      <c r="D177" s="2">
        <f t="shared" si="24"/>
        <v>5.09</v>
      </c>
      <c r="E177" s="5">
        <f t="shared" si="27"/>
        <v>2.9360085912937876E-2</v>
      </c>
      <c r="F177" s="15">
        <f t="shared" si="26"/>
        <v>1.0182619045366601</v>
      </c>
    </row>
    <row r="178" spans="1:6" x14ac:dyDescent="0.25">
      <c r="A178" s="11" t="s">
        <v>23</v>
      </c>
      <c r="B178" s="7" t="s">
        <v>9</v>
      </c>
      <c r="C178" s="9">
        <v>27.44</v>
      </c>
      <c r="D178" s="2">
        <f t="shared" si="24"/>
        <v>4.7900000000000027</v>
      </c>
      <c r="E178" s="5">
        <f t="shared" si="27"/>
        <v>3.6146505747040161E-2</v>
      </c>
      <c r="F178" s="15">
        <f t="shared" si="26"/>
        <v>1.2536274550922608</v>
      </c>
    </row>
    <row r="179" spans="1:6" x14ac:dyDescent="0.25">
      <c r="A179" s="11" t="s">
        <v>24</v>
      </c>
      <c r="B179" s="7" t="s">
        <v>9</v>
      </c>
      <c r="C179" s="9">
        <v>28.92</v>
      </c>
      <c r="D179" s="2">
        <f t="shared" si="24"/>
        <v>4.3400000000000034</v>
      </c>
      <c r="E179" s="5">
        <f t="shared" si="27"/>
        <v>4.9377581991460959E-2</v>
      </c>
      <c r="F179" s="15">
        <f t="shared" si="26"/>
        <v>1.7125055706285908</v>
      </c>
    </row>
    <row r="180" spans="1:6" x14ac:dyDescent="0.25">
      <c r="C180" s="11" t="s">
        <v>6</v>
      </c>
      <c r="D180" s="12"/>
      <c r="E180" s="16">
        <f>AVERAGE(E161:E179)</f>
        <v>2.883353072734033E-2</v>
      </c>
      <c r="F180" s="15"/>
    </row>
    <row r="185" spans="1:6" x14ac:dyDescent="0.25">
      <c r="A185" s="10" t="s">
        <v>7</v>
      </c>
      <c r="B185" s="1"/>
      <c r="C185" s="3" t="s">
        <v>46</v>
      </c>
      <c r="D185" s="3" t="s">
        <v>43</v>
      </c>
      <c r="E185" s="3" t="s">
        <v>44</v>
      </c>
      <c r="F185" s="7" t="s">
        <v>45</v>
      </c>
    </row>
    <row r="186" spans="1:6" x14ac:dyDescent="0.25">
      <c r="A186" s="11"/>
      <c r="B186" s="11"/>
      <c r="C186" s="11"/>
      <c r="D186" s="11"/>
      <c r="E186" s="11"/>
      <c r="F186" s="15"/>
    </row>
    <row r="187" spans="1:6" x14ac:dyDescent="0.25">
      <c r="A187" s="11" t="s">
        <v>1</v>
      </c>
      <c r="B187" s="7" t="s">
        <v>10</v>
      </c>
      <c r="C187" s="9">
        <v>27.76</v>
      </c>
      <c r="D187" s="2">
        <f t="shared" ref="D187:D205" si="28">C187-J5</f>
        <v>8.64</v>
      </c>
      <c r="E187" s="5">
        <f t="shared" ref="E187:E190" si="29">2^-D187</f>
        <v>2.506691206177547E-3</v>
      </c>
      <c r="F187" s="15">
        <f t="shared" ref="F187:F205" si="30">E187/$E$206</f>
        <v>6.7980666803975466E-3</v>
      </c>
    </row>
    <row r="188" spans="1:6" x14ac:dyDescent="0.25">
      <c r="A188" s="11" t="s">
        <v>2</v>
      </c>
      <c r="B188" s="7" t="s">
        <v>10</v>
      </c>
      <c r="C188" s="9">
        <v>26.36</v>
      </c>
      <c r="D188" s="2">
        <f t="shared" si="28"/>
        <v>0.37000000000000099</v>
      </c>
      <c r="E188" s="5">
        <f t="shared" si="29"/>
        <v>0.77378249677119437</v>
      </c>
      <c r="F188" s="15">
        <f t="shared" si="30"/>
        <v>2.0984734761950974</v>
      </c>
    </row>
    <row r="189" spans="1:6" x14ac:dyDescent="0.25">
      <c r="A189" s="11" t="s">
        <v>3</v>
      </c>
      <c r="B189" s="7" t="s">
        <v>10</v>
      </c>
      <c r="C189" s="9">
        <v>28.15</v>
      </c>
      <c r="D189" s="2">
        <f t="shared" si="28"/>
        <v>4.75</v>
      </c>
      <c r="E189" s="5">
        <f t="shared" si="29"/>
        <v>3.7162722343835032E-2</v>
      </c>
      <c r="F189" s="15">
        <f t="shared" si="30"/>
        <v>0.10078411887985714</v>
      </c>
    </row>
    <row r="190" spans="1:6" x14ac:dyDescent="0.25">
      <c r="A190" s="11" t="s">
        <v>4</v>
      </c>
      <c r="B190" s="7" t="s">
        <v>10</v>
      </c>
      <c r="C190" s="9">
        <v>21.08</v>
      </c>
      <c r="D190" s="2">
        <f t="shared" si="28"/>
        <v>0.46999999999999886</v>
      </c>
      <c r="E190" s="5">
        <f t="shared" si="29"/>
        <v>0.72196459776124866</v>
      </c>
      <c r="F190" s="15">
        <f t="shared" si="30"/>
        <v>1.9579449851549584</v>
      </c>
    </row>
    <row r="191" spans="1:6" x14ac:dyDescent="0.25">
      <c r="A191" s="11" t="s">
        <v>5</v>
      </c>
      <c r="B191" s="7" t="s">
        <v>10</v>
      </c>
      <c r="C191" s="9">
        <v>31.45</v>
      </c>
      <c r="D191" s="2">
        <f t="shared" si="28"/>
        <v>12.009999999999998</v>
      </c>
      <c r="E191" s="5">
        <f t="shared" ref="E191:E205" si="31">2^-D191</f>
        <v>2.424542225188079E-4</v>
      </c>
      <c r="F191" s="15">
        <f t="shared" si="30"/>
        <v>6.5752812614688623E-4</v>
      </c>
    </row>
    <row r="192" spans="1:6" x14ac:dyDescent="0.25">
      <c r="A192" s="11" t="s">
        <v>11</v>
      </c>
      <c r="B192" s="7" t="s">
        <v>10</v>
      </c>
      <c r="C192" s="9">
        <v>23.61</v>
      </c>
      <c r="D192" s="2">
        <f t="shared" si="28"/>
        <v>0.69999999999999929</v>
      </c>
      <c r="E192" s="5">
        <f t="shared" si="31"/>
        <v>0.61557220667245838</v>
      </c>
      <c r="F192" s="15">
        <f t="shared" si="30"/>
        <v>1.6694122105052109</v>
      </c>
    </row>
    <row r="193" spans="1:10" x14ac:dyDescent="0.25">
      <c r="A193" s="11" t="s">
        <v>12</v>
      </c>
      <c r="B193" s="7" t="s">
        <v>10</v>
      </c>
      <c r="C193" s="9">
        <v>26.83</v>
      </c>
      <c r="D193" s="2">
        <f t="shared" si="28"/>
        <v>1.5899999999999999</v>
      </c>
      <c r="E193" s="5">
        <f t="shared" si="31"/>
        <v>0.33217145352412791</v>
      </c>
      <c r="F193" s="15">
        <f t="shared" si="30"/>
        <v>0.90083839797124787</v>
      </c>
    </row>
    <row r="194" spans="1:10" x14ac:dyDescent="0.25">
      <c r="A194" s="11" t="s">
        <v>13</v>
      </c>
      <c r="B194" s="7" t="s">
        <v>10</v>
      </c>
      <c r="C194" s="9">
        <v>33.369999999999997</v>
      </c>
      <c r="D194" s="2">
        <f t="shared" si="28"/>
        <v>4.1899999999999977</v>
      </c>
      <c r="E194" s="5">
        <f t="shared" si="31"/>
        <v>5.478785758225229E-2</v>
      </c>
      <c r="F194" s="15">
        <f t="shared" si="30"/>
        <v>0.14858292405638054</v>
      </c>
    </row>
    <row r="195" spans="1:10" x14ac:dyDescent="0.25">
      <c r="A195" s="11" t="s">
        <v>14</v>
      </c>
      <c r="B195" s="7" t="s">
        <v>10</v>
      </c>
      <c r="C195" s="9">
        <v>33.200000000000003</v>
      </c>
      <c r="D195" s="2">
        <f t="shared" si="28"/>
        <v>10.450000000000003</v>
      </c>
      <c r="E195" s="5">
        <f t="shared" si="31"/>
        <v>7.1488559372344894E-4</v>
      </c>
      <c r="F195" s="15">
        <f t="shared" si="30"/>
        <v>1.9387469517629038E-3</v>
      </c>
      <c r="J195" s="8"/>
    </row>
    <row r="196" spans="1:10" x14ac:dyDescent="0.25">
      <c r="A196" s="11" t="s">
        <v>15</v>
      </c>
      <c r="B196" s="7" t="s">
        <v>10</v>
      </c>
      <c r="C196" s="9">
        <v>22.08</v>
      </c>
      <c r="D196" s="2">
        <f t="shared" si="28"/>
        <v>0.27999999999999758</v>
      </c>
      <c r="E196" s="5">
        <f t="shared" si="31"/>
        <v>0.82359101726757455</v>
      </c>
      <c r="F196" s="15">
        <f t="shared" si="30"/>
        <v>2.2335525967313181</v>
      </c>
      <c r="J196" s="8"/>
    </row>
    <row r="197" spans="1:10" x14ac:dyDescent="0.25">
      <c r="A197" s="11" t="s">
        <v>16</v>
      </c>
      <c r="B197" s="7" t="s">
        <v>10</v>
      </c>
      <c r="C197" s="9">
        <v>25.4</v>
      </c>
      <c r="D197" s="2">
        <f t="shared" si="28"/>
        <v>1.4599999999999973</v>
      </c>
      <c r="E197" s="5">
        <f t="shared" si="31"/>
        <v>0.36349312933007832</v>
      </c>
      <c r="F197" s="15">
        <f t="shared" si="30"/>
        <v>0.98578178475375366</v>
      </c>
      <c r="J197" s="8"/>
    </row>
    <row r="198" spans="1:10" x14ac:dyDescent="0.25">
      <c r="A198" s="11" t="s">
        <v>17</v>
      </c>
      <c r="B198" s="7" t="s">
        <v>10</v>
      </c>
      <c r="C198" s="9">
        <v>28.71</v>
      </c>
      <c r="D198" s="2">
        <f t="shared" si="28"/>
        <v>8.43</v>
      </c>
      <c r="E198" s="5">
        <f t="shared" si="31"/>
        <v>2.8994600988848621E-3</v>
      </c>
      <c r="F198" s="15">
        <f t="shared" si="30"/>
        <v>7.863243402616087E-3</v>
      </c>
      <c r="J198" s="8"/>
    </row>
    <row r="199" spans="1:10" x14ac:dyDescent="0.25">
      <c r="A199" s="11" t="s">
        <v>18</v>
      </c>
      <c r="B199" s="7" t="s">
        <v>10</v>
      </c>
      <c r="C199" s="9">
        <v>29.3</v>
      </c>
      <c r="D199" s="2">
        <f t="shared" si="28"/>
        <v>10.32</v>
      </c>
      <c r="E199" s="5">
        <f t="shared" si="31"/>
        <v>7.8229480233361556E-4</v>
      </c>
      <c r="F199" s="15">
        <f t="shared" si="30"/>
        <v>2.121558577652608E-3</v>
      </c>
      <c r="J199" s="8"/>
    </row>
    <row r="200" spans="1:10" x14ac:dyDescent="0.25">
      <c r="A200" s="11" t="s">
        <v>19</v>
      </c>
      <c r="B200" s="7" t="s">
        <v>10</v>
      </c>
      <c r="C200" s="9">
        <v>23.13</v>
      </c>
      <c r="D200" s="2">
        <f t="shared" si="28"/>
        <v>0.50999999999999801</v>
      </c>
      <c r="E200" s="5">
        <f t="shared" si="31"/>
        <v>0.70222243786899963</v>
      </c>
      <c r="F200" s="15">
        <f t="shared" si="30"/>
        <v>1.9044048765720454</v>
      </c>
      <c r="J200" s="8"/>
    </row>
    <row r="201" spans="1:10" x14ac:dyDescent="0.25">
      <c r="A201" s="11" t="s">
        <v>20</v>
      </c>
      <c r="B201" s="7" t="s">
        <v>10</v>
      </c>
      <c r="C201" s="9">
        <v>30.85</v>
      </c>
      <c r="D201" s="2">
        <f t="shared" si="28"/>
        <v>6.990000000000002</v>
      </c>
      <c r="E201" s="5">
        <f t="shared" si="31"/>
        <v>7.8668402348181059E-3</v>
      </c>
      <c r="F201" s="15">
        <f t="shared" si="30"/>
        <v>2.1334620055526648E-2</v>
      </c>
      <c r="J201" s="8"/>
    </row>
    <row r="202" spans="1:10" x14ac:dyDescent="0.25">
      <c r="A202" s="11" t="s">
        <v>21</v>
      </c>
      <c r="B202" s="7" t="s">
        <v>10</v>
      </c>
      <c r="C202" s="9">
        <v>29.79</v>
      </c>
      <c r="D202" s="2">
        <f t="shared" si="28"/>
        <v>6.1499999999999986</v>
      </c>
      <c r="E202" s="5">
        <f t="shared" si="31"/>
        <v>1.4082038478294234E-2</v>
      </c>
      <c r="F202" s="15">
        <f t="shared" si="30"/>
        <v>3.8190039656838246E-2</v>
      </c>
      <c r="J202" s="8"/>
    </row>
    <row r="203" spans="1:10" x14ac:dyDescent="0.25">
      <c r="A203" s="11" t="s">
        <v>22</v>
      </c>
      <c r="B203" s="7" t="s">
        <v>10</v>
      </c>
      <c r="C203" s="9">
        <v>22.82</v>
      </c>
      <c r="D203" s="2">
        <f t="shared" si="28"/>
        <v>-0.69000000000000128</v>
      </c>
      <c r="E203" s="5">
        <f t="shared" si="31"/>
        <v>1.613283518444254</v>
      </c>
      <c r="F203" s="15">
        <f t="shared" si="30"/>
        <v>4.3751734979332779</v>
      </c>
    </row>
    <row r="204" spans="1:10" x14ac:dyDescent="0.25">
      <c r="A204" s="11" t="s">
        <v>23</v>
      </c>
      <c r="B204" s="7" t="s">
        <v>10</v>
      </c>
      <c r="C204" s="9">
        <v>24.7</v>
      </c>
      <c r="D204" s="2">
        <f t="shared" si="28"/>
        <v>2.0500000000000007</v>
      </c>
      <c r="E204" s="5">
        <f t="shared" si="31"/>
        <v>0.24148408223121126</v>
      </c>
      <c r="F204" s="15">
        <f t="shared" si="30"/>
        <v>0.65489713659852511</v>
      </c>
    </row>
    <row r="205" spans="1:10" x14ac:dyDescent="0.25">
      <c r="A205" s="11" t="s">
        <v>24</v>
      </c>
      <c r="B205" s="7" t="s">
        <v>10</v>
      </c>
      <c r="C205" s="9">
        <v>25.1</v>
      </c>
      <c r="D205" s="2">
        <f t="shared" si="28"/>
        <v>0.52000000000000313</v>
      </c>
      <c r="E205" s="5">
        <f t="shared" si="31"/>
        <v>0.69737183317520124</v>
      </c>
      <c r="F205" s="15">
        <f t="shared" si="30"/>
        <v>1.8912501911973862</v>
      </c>
    </row>
    <row r="206" spans="1:10" x14ac:dyDescent="0.25">
      <c r="C206" s="11" t="s">
        <v>6</v>
      </c>
      <c r="D206" s="12"/>
      <c r="E206" s="16">
        <f>AVERAGE(E187:E205)</f>
        <v>0.3687358956636414</v>
      </c>
      <c r="F206" s="15"/>
    </row>
    <row r="211" spans="1:10" x14ac:dyDescent="0.25">
      <c r="A211" s="10" t="s">
        <v>7</v>
      </c>
      <c r="B211" s="1"/>
      <c r="C211" s="3" t="s">
        <v>46</v>
      </c>
      <c r="D211" s="3" t="s">
        <v>43</v>
      </c>
      <c r="E211" s="3" t="s">
        <v>44</v>
      </c>
      <c r="F211" s="7" t="s">
        <v>45</v>
      </c>
    </row>
    <row r="212" spans="1:10" x14ac:dyDescent="0.25">
      <c r="A212" s="11"/>
      <c r="B212" s="11"/>
      <c r="C212" s="11"/>
      <c r="D212" s="11"/>
      <c r="E212" s="11"/>
      <c r="F212" s="15"/>
    </row>
    <row r="213" spans="1:10" x14ac:dyDescent="0.25">
      <c r="A213" s="11" t="s">
        <v>1</v>
      </c>
      <c r="B213" s="7" t="s">
        <v>25</v>
      </c>
      <c r="C213" s="9">
        <v>26.14</v>
      </c>
      <c r="D213" s="2">
        <f t="shared" ref="D213:D231" si="32">C213-J5</f>
        <v>7.02</v>
      </c>
      <c r="E213" s="5">
        <f t="shared" ref="E213:E216" si="33">2^-D213</f>
        <v>7.704943003854374E-3</v>
      </c>
      <c r="F213" s="15">
        <f t="shared" ref="F213:F231" si="34">E213/$E$232</f>
        <v>5.0538463289375814E-2</v>
      </c>
    </row>
    <row r="214" spans="1:10" x14ac:dyDescent="0.25">
      <c r="A214" s="11" t="s">
        <v>2</v>
      </c>
      <c r="B214" s="7" t="s">
        <v>25</v>
      </c>
      <c r="C214" s="9">
        <v>25.77</v>
      </c>
      <c r="D214" s="2">
        <f t="shared" si="32"/>
        <v>-0.21999999999999886</v>
      </c>
      <c r="E214" s="5">
        <f t="shared" si="33"/>
        <v>1.1647335864684549</v>
      </c>
      <c r="F214" s="15">
        <f t="shared" si="34"/>
        <v>7.6397509458788448</v>
      </c>
    </row>
    <row r="215" spans="1:10" x14ac:dyDescent="0.25">
      <c r="A215" s="11" t="s">
        <v>3</v>
      </c>
      <c r="B215" s="7" t="s">
        <v>25</v>
      </c>
      <c r="C215" s="9">
        <v>25.2</v>
      </c>
      <c r="D215" s="2">
        <f t="shared" si="32"/>
        <v>1.8000000000000007</v>
      </c>
      <c r="E215" s="5">
        <f t="shared" si="33"/>
        <v>0.28717458874925866</v>
      </c>
      <c r="F215" s="15">
        <f t="shared" si="34"/>
        <v>1.8836430592524489</v>
      </c>
    </row>
    <row r="216" spans="1:10" x14ac:dyDescent="0.25">
      <c r="A216" s="11" t="s">
        <v>4</v>
      </c>
      <c r="B216" s="7" t="s">
        <v>25</v>
      </c>
      <c r="C216" s="9">
        <v>27.57</v>
      </c>
      <c r="D216" s="2">
        <f t="shared" si="32"/>
        <v>6.9600000000000009</v>
      </c>
      <c r="E216" s="5">
        <f t="shared" si="33"/>
        <v>8.0321392707505164E-3</v>
      </c>
      <c r="F216" s="15">
        <f t="shared" si="34"/>
        <v>5.2684617584700187E-2</v>
      </c>
    </row>
    <row r="217" spans="1:10" x14ac:dyDescent="0.25">
      <c r="A217" s="11" t="s">
        <v>5</v>
      </c>
      <c r="B217" s="7" t="s">
        <v>25</v>
      </c>
      <c r="C217" s="9">
        <v>26.26</v>
      </c>
      <c r="D217" s="2">
        <f t="shared" si="32"/>
        <v>6.82</v>
      </c>
      <c r="E217" s="5">
        <f t="shared" ref="E217:E231" si="35">2^-D217</f>
        <v>8.8506553538734243E-3</v>
      </c>
      <c r="F217" s="15">
        <f t="shared" si="34"/>
        <v>5.8053449644583983E-2</v>
      </c>
    </row>
    <row r="218" spans="1:10" x14ac:dyDescent="0.25">
      <c r="A218" s="11" t="s">
        <v>11</v>
      </c>
      <c r="B218" s="7" t="s">
        <v>25</v>
      </c>
      <c r="C218" s="9">
        <v>27.55</v>
      </c>
      <c r="D218" s="2">
        <f t="shared" si="32"/>
        <v>4.6400000000000006</v>
      </c>
      <c r="E218" s="5">
        <f t="shared" si="35"/>
        <v>4.0107059298840751E-2</v>
      </c>
      <c r="F218" s="15">
        <f t="shared" si="34"/>
        <v>0.26307127035272126</v>
      </c>
    </row>
    <row r="219" spans="1:10" x14ac:dyDescent="0.25">
      <c r="A219" s="11" t="s">
        <v>12</v>
      </c>
      <c r="B219" s="7" t="s">
        <v>25</v>
      </c>
      <c r="C219" s="9">
        <v>30.27</v>
      </c>
      <c r="D219" s="2">
        <f t="shared" si="32"/>
        <v>5.0300000000000011</v>
      </c>
      <c r="E219" s="5">
        <f t="shared" si="35"/>
        <v>3.0606884299591443E-2</v>
      </c>
      <c r="F219" s="15">
        <f t="shared" si="34"/>
        <v>0.20075747449439676</v>
      </c>
    </row>
    <row r="220" spans="1:10" x14ac:dyDescent="0.25">
      <c r="A220" s="11" t="s">
        <v>13</v>
      </c>
      <c r="B220" s="7" t="s">
        <v>25</v>
      </c>
      <c r="C220" s="9">
        <v>31.48</v>
      </c>
      <c r="D220" s="2">
        <f t="shared" si="32"/>
        <v>2.3000000000000007</v>
      </c>
      <c r="E220" s="5">
        <f t="shared" si="35"/>
        <v>0.20306309908905881</v>
      </c>
      <c r="F220" s="15">
        <f t="shared" si="34"/>
        <v>1.3319367805323803</v>
      </c>
    </row>
    <row r="221" spans="1:10" x14ac:dyDescent="0.25">
      <c r="A221" s="11" t="s">
        <v>14</v>
      </c>
      <c r="B221" s="7" t="s">
        <v>25</v>
      </c>
      <c r="C221" s="9">
        <v>29.34</v>
      </c>
      <c r="D221" s="2">
        <f t="shared" si="32"/>
        <v>6.59</v>
      </c>
      <c r="E221" s="5">
        <f t="shared" si="35"/>
        <v>1.0380357922629002E-2</v>
      </c>
      <c r="F221" s="15">
        <f t="shared" si="34"/>
        <v>6.8087114666641149E-2</v>
      </c>
    </row>
    <row r="222" spans="1:10" x14ac:dyDescent="0.25">
      <c r="A222" s="11" t="s">
        <v>15</v>
      </c>
      <c r="B222" s="7" t="s">
        <v>25</v>
      </c>
      <c r="C222" s="9">
        <v>26.95</v>
      </c>
      <c r="D222" s="2">
        <f t="shared" si="32"/>
        <v>5.1499999999999986</v>
      </c>
      <c r="E222" s="5">
        <f t="shared" si="35"/>
        <v>2.8164076956588482E-2</v>
      </c>
      <c r="F222" s="15">
        <f t="shared" si="34"/>
        <v>0.18473454880038259</v>
      </c>
      <c r="J222" s="8"/>
    </row>
    <row r="223" spans="1:10" x14ac:dyDescent="0.25">
      <c r="A223" s="11" t="s">
        <v>16</v>
      </c>
      <c r="B223" s="7" t="s">
        <v>25</v>
      </c>
      <c r="C223" s="9">
        <v>27.99</v>
      </c>
      <c r="D223" s="2">
        <f t="shared" si="32"/>
        <v>4.0499999999999972</v>
      </c>
      <c r="E223" s="5">
        <f t="shared" si="35"/>
        <v>6.0371020557802961E-2</v>
      </c>
      <c r="F223" s="15">
        <f t="shared" si="34"/>
        <v>0.39598717403573203</v>
      </c>
      <c r="J223" s="8"/>
    </row>
    <row r="224" spans="1:10" x14ac:dyDescent="0.25">
      <c r="A224" s="11" t="s">
        <v>17</v>
      </c>
      <c r="B224" s="7" t="s">
        <v>25</v>
      </c>
      <c r="C224" s="9">
        <v>25.03</v>
      </c>
      <c r="D224" s="2">
        <f t="shared" si="32"/>
        <v>4.75</v>
      </c>
      <c r="E224" s="5">
        <f t="shared" si="35"/>
        <v>3.7162722343835032E-2</v>
      </c>
      <c r="F224" s="15">
        <f t="shared" si="34"/>
        <v>0.2437586985351658</v>
      </c>
      <c r="J224" s="8"/>
    </row>
    <row r="225" spans="1:13" x14ac:dyDescent="0.25">
      <c r="A225" s="11" t="s">
        <v>18</v>
      </c>
      <c r="B225" s="7" t="s">
        <v>25</v>
      </c>
      <c r="C225" s="9">
        <v>21.97</v>
      </c>
      <c r="D225" s="2">
        <f t="shared" si="32"/>
        <v>2.9899999999999984</v>
      </c>
      <c r="E225" s="5">
        <f t="shared" si="35"/>
        <v>0.12586944375709003</v>
      </c>
      <c r="F225" s="15">
        <f t="shared" si="34"/>
        <v>0.82560614132896937</v>
      </c>
      <c r="J225" s="8"/>
    </row>
    <row r="226" spans="1:13" x14ac:dyDescent="0.25">
      <c r="A226" s="11" t="s">
        <v>19</v>
      </c>
      <c r="B226" s="7" t="s">
        <v>25</v>
      </c>
      <c r="C226" s="9">
        <v>24.99</v>
      </c>
      <c r="D226" s="2">
        <f t="shared" si="32"/>
        <v>2.3699999999999974</v>
      </c>
      <c r="E226" s="5">
        <f t="shared" si="35"/>
        <v>0.19344562419279909</v>
      </c>
      <c r="F226" s="15">
        <f t="shared" si="34"/>
        <v>1.2688535881274567</v>
      </c>
      <c r="J226" s="8"/>
    </row>
    <row r="227" spans="1:13" x14ac:dyDescent="0.25">
      <c r="A227" s="11" t="s">
        <v>20</v>
      </c>
      <c r="B227" s="7" t="s">
        <v>25</v>
      </c>
      <c r="C227" s="9">
        <v>26.98</v>
      </c>
      <c r="D227" s="2">
        <f t="shared" si="32"/>
        <v>3.120000000000001</v>
      </c>
      <c r="E227" s="5">
        <f t="shared" si="35"/>
        <v>0.1150234563281093</v>
      </c>
      <c r="F227" s="15">
        <f t="shared" si="34"/>
        <v>0.75446485744894998</v>
      </c>
      <c r="J227" s="8"/>
    </row>
    <row r="228" spans="1:13" x14ac:dyDescent="0.25">
      <c r="A228" s="11" t="s">
        <v>21</v>
      </c>
      <c r="B228" s="7" t="s">
        <v>25</v>
      </c>
      <c r="C228" s="9">
        <v>28.37</v>
      </c>
      <c r="D228" s="2">
        <f t="shared" si="32"/>
        <v>4.7300000000000004</v>
      </c>
      <c r="E228" s="5">
        <f t="shared" si="35"/>
        <v>3.768149461533625E-2</v>
      </c>
      <c r="F228" s="15">
        <f t="shared" si="34"/>
        <v>0.24716144316101119</v>
      </c>
      <c r="J228" s="8"/>
    </row>
    <row r="229" spans="1:13" x14ac:dyDescent="0.25">
      <c r="A229" s="11" t="s">
        <v>22</v>
      </c>
      <c r="B229" s="7" t="s">
        <v>25</v>
      </c>
      <c r="C229" s="9">
        <v>25.12</v>
      </c>
      <c r="D229" s="2">
        <f t="shared" si="32"/>
        <v>1.6099999999999994</v>
      </c>
      <c r="E229" s="5">
        <f t="shared" si="35"/>
        <v>0.32759835096459095</v>
      </c>
      <c r="F229" s="15">
        <f t="shared" si="34"/>
        <v>2.1487916556425906</v>
      </c>
      <c r="J229" s="8"/>
    </row>
    <row r="230" spans="1:13" x14ac:dyDescent="0.25">
      <c r="A230" s="11" t="s">
        <v>23</v>
      </c>
      <c r="B230" s="7" t="s">
        <v>25</v>
      </c>
      <c r="C230" s="9">
        <v>25.16</v>
      </c>
      <c r="D230" s="2">
        <f t="shared" si="32"/>
        <v>2.5100000000000016</v>
      </c>
      <c r="E230" s="5">
        <f t="shared" si="35"/>
        <v>0.17555560946724949</v>
      </c>
      <c r="F230" s="15">
        <f t="shared" si="34"/>
        <v>1.1515089365185751</v>
      </c>
    </row>
    <row r="231" spans="1:13" x14ac:dyDescent="0.25">
      <c r="A231" s="11" t="s">
        <v>24</v>
      </c>
      <c r="B231" s="7" t="s">
        <v>25</v>
      </c>
      <c r="C231" s="9">
        <v>29.41</v>
      </c>
      <c r="D231" s="2">
        <f t="shared" si="32"/>
        <v>4.8300000000000018</v>
      </c>
      <c r="E231" s="5">
        <f t="shared" si="35"/>
        <v>3.5158077646525253E-2</v>
      </c>
      <c r="F231" s="15">
        <f t="shared" si="34"/>
        <v>0.23060978070507265</v>
      </c>
    </row>
    <row r="232" spans="1:13" x14ac:dyDescent="0.25">
      <c r="C232" s="11" t="s">
        <v>6</v>
      </c>
      <c r="D232" s="12"/>
      <c r="E232" s="16">
        <f>AVERAGE(E213:E231)</f>
        <v>0.1524570100150652</v>
      </c>
    </row>
    <row r="239" spans="1:13" x14ac:dyDescent="0.25">
      <c r="L239" s="8"/>
      <c r="M239" s="8"/>
    </row>
    <row r="240" spans="1:13" x14ac:dyDescent="0.25">
      <c r="L240" s="4"/>
      <c r="M240" s="8"/>
    </row>
    <row r="241" spans="1:14" x14ac:dyDescent="0.25">
      <c r="L241" s="6"/>
      <c r="M241" s="8"/>
    </row>
    <row r="242" spans="1:14" x14ac:dyDescent="0.25">
      <c r="L242" s="6"/>
      <c r="M242" s="8"/>
    </row>
    <row r="243" spans="1:14" x14ac:dyDescent="0.25">
      <c r="L243" s="6"/>
      <c r="M243" s="8"/>
    </row>
    <row r="244" spans="1:14" x14ac:dyDescent="0.25">
      <c r="M244" s="6"/>
      <c r="N244" s="8"/>
    </row>
    <row r="245" spans="1:14" x14ac:dyDescent="0.25">
      <c r="A245" s="11"/>
      <c r="B245" s="7"/>
      <c r="C245" s="9"/>
      <c r="E245" s="5"/>
      <c r="F245" s="1"/>
      <c r="L245" s="11"/>
      <c r="M245" s="6"/>
      <c r="N245" s="8"/>
    </row>
    <row r="246" spans="1:14" x14ac:dyDescent="0.25">
      <c r="A246" s="11"/>
      <c r="B246" s="7"/>
      <c r="C246" s="9"/>
      <c r="E246" s="5"/>
      <c r="F246" s="1"/>
      <c r="L246" s="11"/>
      <c r="M246" s="6"/>
      <c r="N246" s="8"/>
    </row>
    <row r="247" spans="1:14" x14ac:dyDescent="0.25">
      <c r="M247" s="6"/>
      <c r="N247" s="8"/>
    </row>
    <row r="248" spans="1:14" x14ac:dyDescent="0.25">
      <c r="N248" s="8"/>
    </row>
    <row r="249" spans="1:14" x14ac:dyDescent="0.25">
      <c r="L249" s="8"/>
      <c r="N249" s="8"/>
    </row>
    <row r="250" spans="1:14" x14ac:dyDescent="0.25">
      <c r="L250" s="8"/>
      <c r="M250" s="7"/>
      <c r="N250" s="8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P2RX</vt:lpstr>
      <vt:lpstr>Diagramm1</vt:lpstr>
    </vt:vector>
  </TitlesOfParts>
  <Company>Klinikum der Universitaet Muenchen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Schreiber</dc:creator>
  <cp:lastModifiedBy>mhennenb</cp:lastModifiedBy>
  <cp:lastPrinted>2014-06-18T08:59:23Z</cp:lastPrinted>
  <dcterms:created xsi:type="dcterms:W3CDTF">2013-06-10T11:05:13Z</dcterms:created>
  <dcterms:modified xsi:type="dcterms:W3CDTF">2020-11-23T16:53:14Z</dcterms:modified>
</cp:coreProperties>
</file>