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6880" windowHeight="10580" activeTab="1"/>
  </bookViews>
  <sheets>
    <sheet name="Sheet1" sheetId="2" r:id="rId1"/>
    <sheet name="Page 1" sheetId="1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78" i="1"/>
  <c r="AC76"/>
  <c r="AZ92" l="1"/>
  <c r="AY92"/>
  <c r="AX92"/>
  <c r="AW92"/>
  <c r="AV92"/>
  <c r="AU92"/>
  <c r="AS92"/>
  <c r="AR92"/>
  <c r="AQ92"/>
  <c r="AP92"/>
  <c r="AO92"/>
  <c r="AN92"/>
  <c r="BB92"/>
  <c r="AZ90"/>
  <c r="AY90"/>
  <c r="AX90"/>
  <c r="AW90"/>
  <c r="AV90"/>
  <c r="AU90"/>
  <c r="AS90"/>
  <c r="AR90"/>
  <c r="AQ90"/>
  <c r="AP90"/>
  <c r="AO90"/>
  <c r="BB90"/>
  <c r="AN90"/>
  <c r="AG91"/>
  <c r="AF90"/>
  <c r="AE91"/>
  <c r="AE90"/>
  <c r="K91"/>
  <c r="J91"/>
  <c r="J90"/>
  <c r="K90"/>
  <c r="H91"/>
  <c r="H90"/>
  <c r="G91"/>
  <c r="F91"/>
  <c r="F90"/>
  <c r="E90"/>
  <c r="D90"/>
  <c r="C90"/>
  <c r="B90"/>
  <c r="AD89"/>
  <c r="AC89"/>
</calcChain>
</file>

<file path=xl/sharedStrings.xml><?xml version="1.0" encoding="utf-8"?>
<sst xmlns="http://schemas.openxmlformats.org/spreadsheetml/2006/main" count="428" uniqueCount="155">
  <si>
    <t>Age</t>
  </si>
  <si>
    <t>Female</t>
  </si>
  <si>
    <t>Male</t>
  </si>
  <si>
    <t>Bone pain</t>
  </si>
  <si>
    <t>Fatigue</t>
  </si>
  <si>
    <t>POTS</t>
  </si>
  <si>
    <t>hEDS</t>
  </si>
  <si>
    <t>Concom</t>
  </si>
  <si>
    <t>Failed</t>
  </si>
  <si>
    <t>Positive</t>
  </si>
  <si>
    <t>mediators</t>
  </si>
  <si>
    <t>Dose (mg)</t>
  </si>
  <si>
    <t>Duration (mo)</t>
  </si>
  <si>
    <t xml:space="preserve">Bloating </t>
  </si>
  <si>
    <t>Nausea</t>
  </si>
  <si>
    <t>before HU</t>
  </si>
  <si>
    <t>LDN</t>
  </si>
  <si>
    <t>NA</t>
  </si>
  <si>
    <t>ND</t>
  </si>
  <si>
    <t>20-30</t>
  </si>
  <si>
    <t>PGD2</t>
  </si>
  <si>
    <t>40-50</t>
  </si>
  <si>
    <t>v-D</t>
  </si>
  <si>
    <t>v-C</t>
  </si>
  <si>
    <t>TCA</t>
  </si>
  <si>
    <t>PGD2, Tryp</t>
  </si>
  <si>
    <t>Cr-o</t>
  </si>
  <si>
    <t>Cr-n</t>
  </si>
  <si>
    <t>KF</t>
  </si>
  <si>
    <t>ML</t>
  </si>
  <si>
    <t>Om</t>
  </si>
  <si>
    <t>Qu</t>
  </si>
  <si>
    <t>Other</t>
  </si>
  <si>
    <t>NSAID</t>
  </si>
  <si>
    <t>IVIg</t>
  </si>
  <si>
    <t># failed meds</t>
  </si>
  <si>
    <t>30-40</t>
  </si>
  <si>
    <t># concom meds</t>
  </si>
  <si>
    <t>ZL</t>
  </si>
  <si>
    <t>Steroid</t>
  </si>
  <si>
    <t>biopsy</t>
  </si>
  <si>
    <t>density</t>
  </si>
  <si>
    <t>mediator</t>
  </si>
  <si>
    <t>Abnormal</t>
  </si>
  <si>
    <t>Histamine</t>
  </si>
  <si>
    <t>symptoms</t>
  </si>
  <si>
    <t>20-40</t>
  </si>
  <si>
    <t>Increasing creatinine in setting of chronic renal insufficiency</t>
  </si>
  <si>
    <t>CgA</t>
  </si>
  <si>
    <t>50-60</t>
  </si>
  <si>
    <t>Benz</t>
  </si>
  <si>
    <t>Poor healing of skin wounds</t>
  </si>
  <si>
    <t>Increase in creatinine (1.0 to 1.16)</t>
  </si>
  <si>
    <t>Severe nausea, headaches, and body aches</t>
  </si>
  <si>
    <t>PGF2alpha</t>
  </si>
  <si>
    <t xml:space="preserve">                                                     Intensity scores</t>
  </si>
  <si>
    <t>IVIg, ZL</t>
  </si>
  <si>
    <t>Vit D</t>
  </si>
  <si>
    <t>Vit C</t>
  </si>
  <si>
    <t>imatinib</t>
  </si>
  <si>
    <t>LTE4</t>
  </si>
  <si>
    <t>with HU</t>
  </si>
  <si>
    <t>Worsening bone pain and fatigue</t>
  </si>
  <si>
    <t>Cr 1.57 increased to 1.87 -- later after cessation - 1.6</t>
  </si>
  <si>
    <t>difference</t>
  </si>
  <si>
    <t>Increased bone pain, fatigue, edema, fainting</t>
  </si>
  <si>
    <t>Changes from baseline</t>
  </si>
  <si>
    <t>na</t>
  </si>
  <si>
    <t>Data for average base line scores</t>
  </si>
  <si>
    <t>Leukopenia - mild - led to dose adjustment</t>
  </si>
  <si>
    <t>Na</t>
  </si>
  <si>
    <t>Range 0.5-37</t>
  </si>
  <si>
    <t>Poor healing of skin wounds = 1</t>
  </si>
  <si>
    <t>Increased creatinine = 2</t>
  </si>
  <si>
    <t>White blood count reduction  = 2</t>
  </si>
  <si>
    <t>Increased liver enzymes = 1</t>
  </si>
  <si>
    <t>Worsening of baseline symptoms = 3</t>
  </si>
  <si>
    <t>A</t>
  </si>
  <si>
    <t>B</t>
  </si>
  <si>
    <t>G</t>
  </si>
  <si>
    <t>S</t>
  </si>
  <si>
    <t>C</t>
  </si>
  <si>
    <t>D</t>
  </si>
  <si>
    <t>F</t>
  </si>
  <si>
    <t>K</t>
  </si>
  <si>
    <t>M</t>
  </si>
  <si>
    <t>P</t>
  </si>
  <si>
    <t>R</t>
  </si>
  <si>
    <t>T</t>
  </si>
  <si>
    <t>W</t>
  </si>
  <si>
    <t>E</t>
  </si>
  <si>
    <t>Last NAME initial</t>
  </si>
  <si>
    <t>1 mo 4.4, 2 mo 5.5, 4 mo 5.0, 6 mo 3.8, 7 mo 3.2//held and 1 mo later 7.2, then restarted</t>
  </si>
  <si>
    <t>Leukopenia (3.2) [note: normal neutrophil count]</t>
  </si>
  <si>
    <t>Hepatoxicity - Alkaline Phosphatase 165, AST 160. ALT 77;  all normalzed after 2 weeks</t>
  </si>
  <si>
    <t xml:space="preserve">ND </t>
  </si>
  <si>
    <t>Mast Cell</t>
  </si>
  <si>
    <t>H1RB</t>
  </si>
  <si>
    <t>H2RB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</si>
  <si>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</si>
  <si>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</si>
  <si>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</si>
  <si>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</si>
  <si>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</si>
  <si>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</si>
  <si>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</si>
  <si>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</si>
  <si>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</si>
  <si>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</si>
  <si>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</si>
  <si>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</si>
  <si>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</si>
  <si>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</si>
  <si>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</si>
  <si>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 xml:space="preserve">number failed </t>
  </si>
  <si>
    <t>medicines</t>
  </si>
  <si>
    <t xml:space="preserve">number of </t>
  </si>
  <si>
    <t>concominent medicines</t>
  </si>
  <si>
    <t xml:space="preserve">     Hydroxyurea (HU)</t>
  </si>
  <si>
    <t>Abdominal pain</t>
  </si>
  <si>
    <t>Diarrhea</t>
  </si>
  <si>
    <t>Abdonimal  pain</t>
  </si>
  <si>
    <t>Mean</t>
  </si>
  <si>
    <t>SD</t>
  </si>
  <si>
    <t>Mean baseline Score</t>
  </si>
  <si>
    <t>Mean score</t>
  </si>
  <si>
    <t>improvement</t>
  </si>
  <si>
    <t>Adverse</t>
  </si>
  <si>
    <t>Events</t>
  </si>
  <si>
    <t>Number</t>
  </si>
  <si>
    <t>Adverse Events - details</t>
  </si>
  <si>
    <t>Abdominal  pain</t>
  </si>
  <si>
    <t xml:space="preserve">MCMRS </t>
  </si>
  <si>
    <t>(1)</t>
  </si>
  <si>
    <t>(17)</t>
  </si>
  <si>
    <t>(18)</t>
  </si>
  <si>
    <t>(20)</t>
  </si>
  <si>
    <t>(19)</t>
  </si>
  <si>
    <t>and CgA</t>
  </si>
  <si>
    <t>Basic abbreviations:SD, standard deviation, ND, not done, NA, not applicable</t>
  </si>
  <si>
    <t>per high</t>
  </si>
  <si>
    <t>power field</t>
  </si>
  <si>
    <t>Mediator abbreviations: PGD2, prostaglandind D2, Tryp, tryptase, CgA, chromogranin A, LTE4, leukotriene E4, PGF2alpha, 2,3-dinor prostaglandin F-2 alpha</t>
  </si>
  <si>
    <t>Imat, Myco, ZL</t>
  </si>
  <si>
    <t>(8) Cromolyn - oral, (9) Cromolyn - nasal, (10) Ketotifen - oral, (11) low dose naltrexone, (12) Monteleukast, (13) Omalizumab, (14) Quercetin, (15) prednisone or budesonide, (17) tricyclic antidepressant, (18) vitamin C, (19) vitamin D, (20) mycophenolic acid, Zylutein, Intravenous Immune Globulin</t>
  </si>
  <si>
    <t>Tofacitinab, Myco</t>
  </si>
  <si>
    <t>Rifaximin</t>
  </si>
  <si>
    <t>pentason, Imatinib, ZL</t>
  </si>
  <si>
    <t>only one blood test -  tryp/ only 2 urine test</t>
  </si>
  <si>
    <t xml:space="preserve">Medicine abbreviations: (1) Mast cell mediator release syndrome, (2) postural orthostatic tachycardia syndrome , (3) hypermobile Ehlers-Danlose syndrome , (4) Concomitant, (5) Histamine-1 receptor blocker, (6) Histamine-2 receptor blocker, (7) Benzodiazepine, </t>
  </si>
  <si>
    <t>Leonard B. Weinstock, Jill B. Brook, Gerhard J. Molderings</t>
  </si>
  <si>
    <t>Corresponding author: Leonard B. Weinstock, Department of Medicine, Washington University School of Medicine, MO, lw@gidoctor.net</t>
  </si>
  <si>
    <t>Efficacy and Toxicity of Hydroxyurea in Mast Cell Activation Syndrome Patients Refractory to  Standard Medical Therapy: Retrospective Case Series</t>
  </si>
  <si>
    <t>Naunyn-Schmiedeberg´s Archives of Pharmacology</t>
  </si>
  <si>
    <r>
      <rPr>
        <sz val="11"/>
        <color theme="1"/>
        <rFont val="Calibri"/>
        <family val="2"/>
        <scheme val="minor"/>
      </rPr>
      <t>Caption:</t>
    </r>
    <r>
      <rPr>
        <b/>
        <sz val="11"/>
        <color rgb="FF000000"/>
        <rFont val="Calibri"/>
        <family val="2"/>
        <scheme val="minor"/>
      </rPr>
      <t xml:space="preserve"> Raw data for Hydroxyurea (HU) study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</si>
</sst>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17"/>
      <name val="Arial"/>
      <family val="2"/>
    </font>
    <font>
      <u/>
      <sz val="12.65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202">
    <xf numFmtId="0" fontId="0" fillId="0" borderId="0" xfId="0"/>
    <xf numFmtId="0" fontId="18" fillId="33" borderId="13" xfId="0" applyFont="1" applyFill="1" applyBorder="1" applyAlignment="1">
      <alignment horizontal="center"/>
    </xf>
    <xf numFmtId="0" fontId="18" fillId="33" borderId="0" xfId="0" applyFont="1" applyFill="1" applyBorder="1"/>
    <xf numFmtId="0" fontId="0" fillId="33" borderId="0" xfId="0" applyFont="1" applyFill="1" applyBorder="1"/>
    <xf numFmtId="0" fontId="0" fillId="33" borderId="10" xfId="0" applyFont="1" applyFill="1" applyBorder="1" applyAlignment="1">
      <alignment horizontal="right"/>
    </xf>
    <xf numFmtId="0" fontId="0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1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0" fillId="33" borderId="0" xfId="0" applyFill="1" applyBorder="1"/>
    <xf numFmtId="0" fontId="0" fillId="33" borderId="0" xfId="0" applyNumberFormat="1" applyFill="1" applyBorder="1" applyAlignment="1">
      <alignment horizontal="left"/>
    </xf>
    <xf numFmtId="49" fontId="0" fillId="33" borderId="0" xfId="0" quotePrefix="1" applyNumberFormat="1" applyFill="1" applyBorder="1" applyAlignment="1">
      <alignment horizontal="left"/>
    </xf>
    <xf numFmtId="0" fontId="0" fillId="33" borderId="22" xfId="0" applyFont="1" applyFill="1" applyBorder="1"/>
    <xf numFmtId="0" fontId="0" fillId="33" borderId="22" xfId="0" applyFont="1" applyFill="1" applyBorder="1" applyAlignment="1">
      <alignment horizontal="center"/>
    </xf>
    <xf numFmtId="1" fontId="0" fillId="33" borderId="22" xfId="0" applyNumberFormat="1" applyFont="1" applyFill="1" applyBorder="1" applyAlignment="1">
      <alignment horizontal="center"/>
    </xf>
    <xf numFmtId="1" fontId="19" fillId="33" borderId="13" xfId="0" applyNumberFormat="1" applyFont="1" applyFill="1" applyBorder="1" applyAlignment="1">
      <alignment horizontal="center"/>
    </xf>
    <xf numFmtId="1" fontId="19" fillId="33" borderId="11" xfId="0" applyNumberFormat="1" applyFont="1" applyFill="1" applyBorder="1" applyAlignment="1">
      <alignment horizontal="center"/>
    </xf>
    <xf numFmtId="1" fontId="18" fillId="33" borderId="19" xfId="0" applyNumberFormat="1" applyFont="1" applyFill="1" applyBorder="1" applyAlignment="1">
      <alignment horizontal="center"/>
    </xf>
    <xf numFmtId="1" fontId="19" fillId="33" borderId="18" xfId="0" applyNumberFormat="1" applyFont="1" applyFill="1" applyBorder="1" applyAlignment="1">
      <alignment horizontal="center"/>
    </xf>
    <xf numFmtId="1" fontId="18" fillId="33" borderId="15" xfId="0" applyNumberFormat="1" applyFont="1" applyFill="1" applyBorder="1" applyAlignment="1">
      <alignment horizontal="center"/>
    </xf>
    <xf numFmtId="0" fontId="18" fillId="33" borderId="22" xfId="0" applyFont="1" applyFill="1" applyBorder="1"/>
    <xf numFmtId="0" fontId="0" fillId="33" borderId="22" xfId="0" applyFill="1" applyBorder="1"/>
    <xf numFmtId="0" fontId="0" fillId="33" borderId="0" xfId="0" applyFill="1" applyBorder="1" applyAlignment="1">
      <alignment horizontal="left"/>
    </xf>
    <xf numFmtId="49" fontId="0" fillId="33" borderId="0" xfId="0" applyNumberFormat="1" applyFill="1" applyBorder="1" applyAlignment="1">
      <alignment horizontal="left"/>
    </xf>
    <xf numFmtId="0" fontId="18" fillId="33" borderId="10" xfId="0" applyFont="1" applyFill="1" applyBorder="1" applyAlignment="1">
      <alignment horizontal="left"/>
    </xf>
    <xf numFmtId="0" fontId="0" fillId="33" borderId="22" xfId="0" applyFill="1" applyBorder="1" applyAlignment="1">
      <alignment horizontal="center"/>
    </xf>
    <xf numFmtId="1" fontId="18" fillId="33" borderId="0" xfId="0" applyNumberFormat="1" applyFont="1" applyFill="1" applyBorder="1" applyAlignment="1">
      <alignment horizontal="center"/>
    </xf>
    <xf numFmtId="0" fontId="0" fillId="33" borderId="22" xfId="0" applyNumberFormat="1" applyFill="1" applyBorder="1" applyAlignment="1">
      <alignment horizontal="left"/>
    </xf>
    <xf numFmtId="0" fontId="0" fillId="33" borderId="0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1" fontId="0" fillId="33" borderId="22" xfId="0" applyNumberFormat="1" applyFill="1" applyBorder="1" applyAlignment="1">
      <alignment horizontal="center"/>
    </xf>
    <xf numFmtId="0" fontId="0" fillId="33" borderId="22" xfId="0" applyNumberFormat="1" applyFill="1" applyBorder="1" applyAlignment="1">
      <alignment horizontal="center"/>
    </xf>
    <xf numFmtId="0" fontId="0" fillId="33" borderId="21" xfId="0" applyFont="1" applyFill="1" applyBorder="1" applyAlignment="1">
      <alignment horizontal="center"/>
    </xf>
    <xf numFmtId="0" fontId="0" fillId="33" borderId="23" xfId="0" applyFont="1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3" xfId="0" applyFill="1" applyBorder="1" applyAlignment="1">
      <alignment horizontal="right"/>
    </xf>
    <xf numFmtId="0" fontId="0" fillId="33" borderId="21" xfId="0" applyFill="1" applyBorder="1" applyAlignment="1">
      <alignment horizontal="center"/>
    </xf>
    <xf numFmtId="0" fontId="0" fillId="33" borderId="21" xfId="0" applyFill="1" applyBorder="1"/>
    <xf numFmtId="0" fontId="0" fillId="33" borderId="23" xfId="0" applyNumberFormat="1" applyFill="1" applyBorder="1" applyAlignment="1">
      <alignment horizontal="center"/>
    </xf>
    <xf numFmtId="0" fontId="0" fillId="33" borderId="24" xfId="0" applyNumberFormat="1" applyFill="1" applyBorder="1" applyAlignment="1">
      <alignment horizontal="center"/>
    </xf>
    <xf numFmtId="0" fontId="0" fillId="33" borderId="25" xfId="0" applyFill="1" applyBorder="1" applyAlignment="1">
      <alignment horizontal="center"/>
    </xf>
    <xf numFmtId="0" fontId="0" fillId="33" borderId="34" xfId="0" applyNumberFormat="1" applyFill="1" applyBorder="1" applyAlignment="1">
      <alignment horizontal="left"/>
    </xf>
    <xf numFmtId="0" fontId="0" fillId="33" borderId="34" xfId="0" applyFill="1" applyBorder="1" applyAlignment="1">
      <alignment horizontal="center"/>
    </xf>
    <xf numFmtId="1" fontId="0" fillId="33" borderId="34" xfId="0" applyNumberFormat="1" applyFill="1" applyBorder="1" applyAlignment="1">
      <alignment horizontal="center"/>
    </xf>
    <xf numFmtId="0" fontId="0" fillId="33" borderId="34" xfId="0" applyNumberFormat="1" applyFill="1" applyBorder="1" applyAlignment="1">
      <alignment horizontal="center"/>
    </xf>
    <xf numFmtId="0" fontId="0" fillId="33" borderId="33" xfId="0" applyFill="1" applyBorder="1" applyAlignment="1">
      <alignment horizontal="center"/>
    </xf>
    <xf numFmtId="0" fontId="0" fillId="33" borderId="33" xfId="0" applyFill="1" applyBorder="1" applyAlignment="1">
      <alignment horizontal="right"/>
    </xf>
    <xf numFmtId="0" fontId="0" fillId="33" borderId="33" xfId="0" applyNumberFormat="1" applyFill="1" applyBorder="1" applyAlignment="1">
      <alignment horizontal="center"/>
    </xf>
    <xf numFmtId="0" fontId="0" fillId="33" borderId="34" xfId="0" applyFill="1" applyBorder="1"/>
    <xf numFmtId="0" fontId="0" fillId="33" borderId="24" xfId="0" applyFill="1" applyBorder="1" applyAlignment="1">
      <alignment horizontal="center"/>
    </xf>
    <xf numFmtId="0" fontId="18" fillId="33" borderId="23" xfId="0" applyNumberFormat="1" applyFont="1" applyFill="1" applyBorder="1" applyAlignment="1">
      <alignment horizontal="center"/>
    </xf>
    <xf numFmtId="0" fontId="18" fillId="33" borderId="23" xfId="0" applyFont="1" applyFill="1" applyBorder="1" applyAlignment="1">
      <alignment horizontal="center"/>
    </xf>
    <xf numFmtId="0" fontId="0" fillId="33" borderId="35" xfId="0" applyFill="1" applyBorder="1" applyAlignment="1">
      <alignment horizontal="center"/>
    </xf>
    <xf numFmtId="0" fontId="0" fillId="33" borderId="36" xfId="0" applyNumberFormat="1" applyFill="1" applyBorder="1" applyAlignment="1">
      <alignment horizontal="center"/>
    </xf>
    <xf numFmtId="0" fontId="0" fillId="33" borderId="22" xfId="0" applyFill="1" applyBorder="1" applyAlignment="1">
      <alignment horizontal="left"/>
    </xf>
    <xf numFmtId="0" fontId="0" fillId="33" borderId="22" xfId="0" applyNumberFormat="1" applyFont="1" applyFill="1" applyBorder="1" applyAlignment="1">
      <alignment horizontal="left"/>
    </xf>
    <xf numFmtId="0" fontId="0" fillId="33" borderId="23" xfId="0" applyNumberFormat="1" applyFont="1" applyFill="1" applyBorder="1" applyAlignment="1">
      <alignment horizontal="left"/>
    </xf>
    <xf numFmtId="1" fontId="0" fillId="33" borderId="23" xfId="0" applyNumberForma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1" fontId="0" fillId="33" borderId="24" xfId="0" applyNumberFormat="1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1" fontId="0" fillId="33" borderId="0" xfId="0" applyNumberFormat="1" applyFill="1" applyAlignment="1">
      <alignment horizontal="center"/>
    </xf>
    <xf numFmtId="0" fontId="20" fillId="33" borderId="0" xfId="0" applyFont="1" applyFill="1" applyBorder="1" applyAlignment="1">
      <alignment horizontal="center"/>
    </xf>
    <xf numFmtId="0" fontId="0" fillId="33" borderId="0" xfId="0" applyFont="1" applyFill="1" applyBorder="1" applyAlignment="1">
      <alignment horizontal="left"/>
    </xf>
    <xf numFmtId="49" fontId="0" fillId="33" borderId="0" xfId="0" quotePrefix="1" applyNumberFormat="1" applyFont="1" applyFill="1" applyBorder="1" applyAlignment="1">
      <alignment horizontal="left"/>
    </xf>
    <xf numFmtId="0" fontId="0" fillId="33" borderId="13" xfId="0" applyNumberFormat="1" applyFont="1" applyFill="1" applyBorder="1" applyAlignment="1">
      <alignment horizontal="left"/>
    </xf>
    <xf numFmtId="0" fontId="0" fillId="33" borderId="13" xfId="0" applyFill="1" applyBorder="1" applyAlignment="1">
      <alignment horizontal="center"/>
    </xf>
    <xf numFmtId="1" fontId="0" fillId="33" borderId="13" xfId="0" applyNumberFormat="1" applyFill="1" applyBorder="1" applyAlignment="1">
      <alignment horizontal="center"/>
    </xf>
    <xf numFmtId="0" fontId="0" fillId="33" borderId="13" xfId="0" applyNumberForma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0" fillId="33" borderId="10" xfId="0" applyNumberFormat="1" applyFill="1" applyBorder="1" applyAlignment="1">
      <alignment horizontal="center"/>
    </xf>
    <xf numFmtId="0" fontId="0" fillId="33" borderId="13" xfId="0" applyFill="1" applyBorder="1" applyAlignment="1">
      <alignment horizontal="right"/>
    </xf>
    <xf numFmtId="0" fontId="0" fillId="33" borderId="18" xfId="0" applyNumberFormat="1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6" xfId="0" applyFill="1" applyBorder="1"/>
    <xf numFmtId="0" fontId="0" fillId="33" borderId="26" xfId="0" applyFont="1" applyFill="1" applyBorder="1" applyAlignment="1">
      <alignment horizontal="center"/>
    </xf>
    <xf numFmtId="0" fontId="0" fillId="33" borderId="25" xfId="0" applyFont="1" applyFill="1" applyBorder="1" applyAlignment="1">
      <alignment horizontal="center"/>
    </xf>
    <xf numFmtId="0" fontId="0" fillId="33" borderId="25" xfId="0" applyFill="1" applyBorder="1" applyAlignment="1">
      <alignment horizontal="right"/>
    </xf>
    <xf numFmtId="0" fontId="0" fillId="33" borderId="13" xfId="0" applyNumberFormat="1" applyFill="1" applyBorder="1" applyAlignment="1">
      <alignment horizontal="left"/>
    </xf>
    <xf numFmtId="0" fontId="0" fillId="33" borderId="18" xfId="0" applyFill="1" applyBorder="1" applyAlignment="1">
      <alignment horizontal="center"/>
    </xf>
    <xf numFmtId="14" fontId="0" fillId="33" borderId="16" xfId="0" applyNumberFormat="1" applyFill="1" applyBorder="1" applyAlignment="1">
      <alignment horizontal="center"/>
    </xf>
    <xf numFmtId="0" fontId="0" fillId="33" borderId="25" xfId="0" applyNumberFormat="1" applyFill="1" applyBorder="1" applyAlignment="1">
      <alignment horizontal="center"/>
    </xf>
    <xf numFmtId="0" fontId="0" fillId="33" borderId="28" xfId="0" applyNumberFormat="1" applyFill="1" applyBorder="1" applyAlignment="1">
      <alignment horizontal="center"/>
    </xf>
    <xf numFmtId="0" fontId="0" fillId="33" borderId="26" xfId="0" applyFill="1" applyBorder="1" applyAlignment="1">
      <alignment horizontal="center"/>
    </xf>
    <xf numFmtId="0" fontId="0" fillId="33" borderId="26" xfId="0" applyFill="1" applyBorder="1"/>
    <xf numFmtId="0" fontId="0" fillId="33" borderId="13" xfId="0" applyFill="1" applyBorder="1"/>
    <xf numFmtId="0" fontId="0" fillId="33" borderId="18" xfId="0" applyFill="1" applyBorder="1"/>
    <xf numFmtId="0" fontId="0" fillId="33" borderId="27" xfId="0" applyFill="1" applyBorder="1" applyAlignment="1">
      <alignment horizontal="center"/>
    </xf>
    <xf numFmtId="1" fontId="0" fillId="33" borderId="27" xfId="0" applyNumberFormat="1" applyFill="1" applyBorder="1" applyAlignment="1">
      <alignment horizontal="center"/>
    </xf>
    <xf numFmtId="0" fontId="0" fillId="33" borderId="27" xfId="0" applyNumberFormat="1" applyFill="1" applyBorder="1" applyAlignment="1">
      <alignment horizontal="center"/>
    </xf>
    <xf numFmtId="1" fontId="0" fillId="33" borderId="28" xfId="0" applyNumberFormat="1" applyFill="1" applyBorder="1" applyAlignment="1">
      <alignment horizontal="center"/>
    </xf>
    <xf numFmtId="0" fontId="0" fillId="33" borderId="30" xfId="0" applyFill="1" applyBorder="1" applyAlignment="1">
      <alignment horizontal="center"/>
    </xf>
    <xf numFmtId="0" fontId="0" fillId="33" borderId="30" xfId="0" applyFill="1" applyBorder="1"/>
    <xf numFmtId="0" fontId="0" fillId="33" borderId="27" xfId="0" applyNumberFormat="1" applyFill="1" applyBorder="1" applyAlignment="1">
      <alignment horizontal="left"/>
    </xf>
    <xf numFmtId="0" fontId="0" fillId="33" borderId="27" xfId="0" applyFill="1" applyBorder="1"/>
    <xf numFmtId="1" fontId="18" fillId="33" borderId="13" xfId="0" applyNumberFormat="1" applyFont="1" applyFill="1" applyBorder="1" applyAlignment="1">
      <alignment horizontal="center"/>
    </xf>
    <xf numFmtId="0" fontId="18" fillId="33" borderId="25" xfId="0" applyNumberFormat="1" applyFont="1" applyFill="1" applyBorder="1" applyAlignment="1">
      <alignment horizontal="center"/>
    </xf>
    <xf numFmtId="0" fontId="18" fillId="33" borderId="25" xfId="0" applyFont="1" applyFill="1" applyBorder="1" applyAlignment="1">
      <alignment horizontal="center"/>
    </xf>
    <xf numFmtId="0" fontId="18" fillId="33" borderId="26" xfId="0" applyFont="1" applyFill="1" applyBorder="1" applyAlignment="1">
      <alignment horizontal="center"/>
    </xf>
    <xf numFmtId="0" fontId="0" fillId="33" borderId="25" xfId="0" applyFill="1" applyBorder="1"/>
    <xf numFmtId="0" fontId="0" fillId="33" borderId="13" xfId="0" applyFill="1" applyBorder="1" applyAlignment="1">
      <alignment horizontal="left"/>
    </xf>
    <xf numFmtId="0" fontId="0" fillId="33" borderId="28" xfId="0" applyFill="1" applyBorder="1" applyAlignment="1">
      <alignment horizontal="center"/>
    </xf>
    <xf numFmtId="1" fontId="0" fillId="33" borderId="16" xfId="0" applyNumberFormat="1" applyFill="1" applyBorder="1" applyAlignment="1">
      <alignment horizontal="center"/>
    </xf>
    <xf numFmtId="0" fontId="0" fillId="33" borderId="29" xfId="0" applyFill="1" applyBorder="1" applyAlignment="1">
      <alignment horizontal="center"/>
    </xf>
    <xf numFmtId="0" fontId="0" fillId="33" borderId="29" xfId="0" applyFill="1" applyBorder="1"/>
    <xf numFmtId="0" fontId="0" fillId="33" borderId="13" xfId="0" applyFont="1" applyFill="1" applyBorder="1" applyAlignment="1">
      <alignment horizontal="center"/>
    </xf>
    <xf numFmtId="0" fontId="0" fillId="33" borderId="25" xfId="0" applyNumberFormat="1" applyFont="1" applyFill="1" applyBorder="1" applyAlignment="1">
      <alignment horizontal="left"/>
    </xf>
    <xf numFmtId="1" fontId="0" fillId="33" borderId="25" xfId="0" applyNumberFormat="1" applyFill="1" applyBorder="1" applyAlignment="1">
      <alignment horizontal="center"/>
    </xf>
    <xf numFmtId="0" fontId="0" fillId="33" borderId="28" xfId="0" applyFill="1" applyBorder="1"/>
    <xf numFmtId="0" fontId="0" fillId="33" borderId="17" xfId="0" applyNumberFormat="1" applyFill="1" applyBorder="1" applyAlignment="1">
      <alignment horizontal="center"/>
    </xf>
    <xf numFmtId="0" fontId="0" fillId="33" borderId="17" xfId="0" applyNumberFormat="1" applyFill="1" applyBorder="1" applyAlignment="1">
      <alignment horizontal="left"/>
    </xf>
    <xf numFmtId="0" fontId="0" fillId="33" borderId="17" xfId="0" applyFill="1" applyBorder="1" applyAlignment="1">
      <alignment horizontal="center"/>
    </xf>
    <xf numFmtId="1" fontId="0" fillId="33" borderId="17" xfId="0" applyNumberFormat="1" applyFill="1" applyBorder="1" applyAlignment="1">
      <alignment horizontal="center"/>
    </xf>
    <xf numFmtId="1" fontId="0" fillId="33" borderId="29" xfId="0" applyNumberFormat="1" applyFill="1" applyBorder="1" applyAlignment="1">
      <alignment horizontal="center"/>
    </xf>
    <xf numFmtId="165" fontId="0" fillId="33" borderId="0" xfId="0" applyNumberFormat="1" applyFill="1" applyAlignment="1">
      <alignment horizontal="center"/>
    </xf>
    <xf numFmtId="164" fontId="0" fillId="33" borderId="40" xfId="0" applyNumberFormat="1" applyFill="1" applyBorder="1" applyAlignment="1">
      <alignment horizontal="center"/>
    </xf>
    <xf numFmtId="0" fontId="0" fillId="33" borderId="42" xfId="0" applyFill="1" applyBorder="1" applyAlignment="1">
      <alignment horizontal="center"/>
    </xf>
    <xf numFmtId="0" fontId="0" fillId="33" borderId="0" xfId="0" applyFill="1" applyBorder="1" applyAlignment="1">
      <alignment horizontal="right"/>
    </xf>
    <xf numFmtId="164" fontId="0" fillId="33" borderId="10" xfId="0" applyNumberFormat="1" applyFill="1" applyBorder="1" applyAlignment="1">
      <alignment horizontal="center"/>
    </xf>
    <xf numFmtId="164" fontId="0" fillId="33" borderId="0" xfId="0" applyNumberFormat="1" applyFill="1" applyBorder="1" applyAlignment="1">
      <alignment horizontal="center"/>
    </xf>
    <xf numFmtId="0" fontId="0" fillId="33" borderId="32" xfId="0" applyFill="1" applyBorder="1" applyAlignment="1">
      <alignment horizontal="center"/>
    </xf>
    <xf numFmtId="0" fontId="0" fillId="33" borderId="39" xfId="0" applyFill="1" applyBorder="1" applyAlignment="1">
      <alignment horizontal="center"/>
    </xf>
    <xf numFmtId="0" fontId="0" fillId="33" borderId="22" xfId="0" applyFill="1" applyBorder="1" applyAlignment="1">
      <alignment horizontal="right"/>
    </xf>
    <xf numFmtId="164" fontId="0" fillId="33" borderId="22" xfId="0" applyNumberFormat="1" applyFill="1" applyBorder="1" applyAlignment="1">
      <alignment horizontal="center"/>
    </xf>
    <xf numFmtId="0" fontId="0" fillId="33" borderId="0" xfId="0" applyFill="1" applyAlignment="1">
      <alignment horizontal="left"/>
    </xf>
    <xf numFmtId="0" fontId="0" fillId="33" borderId="15" xfId="0" applyFill="1" applyBorder="1" applyAlignment="1">
      <alignment horizontal="center"/>
    </xf>
    <xf numFmtId="1" fontId="0" fillId="33" borderId="10" xfId="0" applyNumberFormat="1" applyFill="1" applyBorder="1" applyAlignment="1">
      <alignment horizontal="center"/>
    </xf>
    <xf numFmtId="0" fontId="0" fillId="33" borderId="10" xfId="0" applyFill="1" applyBorder="1"/>
    <xf numFmtId="0" fontId="0" fillId="33" borderId="12" xfId="0" applyFill="1" applyBorder="1"/>
    <xf numFmtId="0" fontId="0" fillId="33" borderId="15" xfId="0" applyNumberFormat="1" applyFill="1" applyBorder="1" applyAlignment="1">
      <alignment horizontal="center"/>
    </xf>
    <xf numFmtId="1" fontId="0" fillId="33" borderId="15" xfId="0" applyNumberFormat="1" applyFill="1" applyBorder="1" applyAlignment="1">
      <alignment horizontal="center"/>
    </xf>
    <xf numFmtId="0" fontId="0" fillId="33" borderId="15" xfId="0" applyFill="1" applyBorder="1"/>
    <xf numFmtId="0" fontId="0" fillId="33" borderId="20" xfId="0" applyFill="1" applyBorder="1"/>
    <xf numFmtId="0" fontId="0" fillId="33" borderId="17" xfId="0" applyFont="1" applyFill="1" applyBorder="1" applyAlignment="1">
      <alignment horizontal="right"/>
    </xf>
    <xf numFmtId="0" fontId="0" fillId="33" borderId="17" xfId="0" applyFill="1" applyBorder="1"/>
    <xf numFmtId="0" fontId="0" fillId="33" borderId="32" xfId="0" applyFill="1" applyBorder="1"/>
    <xf numFmtId="0" fontId="0" fillId="33" borderId="24" xfId="0" applyFill="1" applyBorder="1"/>
    <xf numFmtId="0" fontId="0" fillId="33" borderId="23" xfId="0" applyFill="1" applyBorder="1"/>
    <xf numFmtId="1" fontId="0" fillId="33" borderId="10" xfId="0" applyNumberFormat="1" applyFill="1" applyBorder="1"/>
    <xf numFmtId="164" fontId="0" fillId="33" borderId="33" xfId="0" applyNumberFormat="1" applyFill="1" applyBorder="1" applyAlignment="1">
      <alignment horizontal="center"/>
    </xf>
    <xf numFmtId="0" fontId="0" fillId="33" borderId="41" xfId="0" applyFill="1" applyBorder="1" applyAlignment="1">
      <alignment horizontal="center"/>
    </xf>
    <xf numFmtId="0" fontId="0" fillId="33" borderId="37" xfId="0" applyFill="1" applyBorder="1" applyAlignment="1">
      <alignment horizontal="center"/>
    </xf>
    <xf numFmtId="0" fontId="0" fillId="33" borderId="38" xfId="0" applyFill="1" applyBorder="1" applyAlignment="1">
      <alignment horizontal="right"/>
    </xf>
    <xf numFmtId="164" fontId="0" fillId="33" borderId="38" xfId="0" applyNumberFormat="1" applyFill="1" applyBorder="1" applyAlignment="1">
      <alignment horizontal="center"/>
    </xf>
    <xf numFmtId="2" fontId="0" fillId="33" borderId="0" xfId="0" applyNumberFormat="1" applyFill="1" applyAlignment="1">
      <alignment horizontal="center"/>
    </xf>
    <xf numFmtId="1" fontId="0" fillId="33" borderId="0" xfId="0" applyNumberFormat="1" applyFill="1" applyBorder="1" applyAlignment="1">
      <alignment horizontal="center"/>
    </xf>
    <xf numFmtId="0" fontId="0" fillId="33" borderId="44" xfId="0" applyFill="1" applyBorder="1" applyAlignment="1">
      <alignment horizontal="left"/>
    </xf>
    <xf numFmtId="0" fontId="0" fillId="33" borderId="11" xfId="0" applyFill="1" applyBorder="1"/>
    <xf numFmtId="0" fontId="0" fillId="33" borderId="31" xfId="0" applyFill="1" applyBorder="1"/>
    <xf numFmtId="0" fontId="18" fillId="33" borderId="46" xfId="0" applyFont="1" applyFill="1" applyBorder="1" applyAlignment="1">
      <alignment horizontal="left"/>
    </xf>
    <xf numFmtId="0" fontId="0" fillId="33" borderId="39" xfId="0" applyFont="1" applyFill="1" applyBorder="1" applyAlignment="1">
      <alignment horizontal="center"/>
    </xf>
    <xf numFmtId="0" fontId="0" fillId="33" borderId="49" xfId="0" applyFont="1" applyFill="1" applyBorder="1" applyAlignment="1">
      <alignment horizontal="left"/>
    </xf>
    <xf numFmtId="0" fontId="0" fillId="33" borderId="50" xfId="0" applyFill="1" applyBorder="1" applyAlignment="1">
      <alignment horizontal="center"/>
    </xf>
    <xf numFmtId="0" fontId="0" fillId="33" borderId="51" xfId="0" applyFill="1" applyBorder="1" applyAlignment="1">
      <alignment horizontal="left"/>
    </xf>
    <xf numFmtId="0" fontId="0" fillId="33" borderId="52" xfId="0" applyFill="1" applyBorder="1" applyAlignment="1">
      <alignment horizontal="center"/>
    </xf>
    <xf numFmtId="0" fontId="0" fillId="33" borderId="53" xfId="0" applyFill="1" applyBorder="1" applyAlignment="1">
      <alignment horizontal="left"/>
    </xf>
    <xf numFmtId="0" fontId="0" fillId="33" borderId="40" xfId="0" applyFill="1" applyBorder="1" applyAlignment="1">
      <alignment horizontal="center"/>
    </xf>
    <xf numFmtId="0" fontId="0" fillId="33" borderId="41" xfId="0" applyFill="1" applyBorder="1" applyAlignment="1">
      <alignment horizontal="left"/>
    </xf>
    <xf numFmtId="0" fontId="0" fillId="33" borderId="54" xfId="0" applyFill="1" applyBorder="1" applyAlignment="1">
      <alignment horizontal="center"/>
    </xf>
    <xf numFmtId="0" fontId="0" fillId="33" borderId="55" xfId="0" applyFill="1" applyBorder="1" applyAlignment="1">
      <alignment horizontal="left"/>
    </xf>
    <xf numFmtId="0" fontId="0" fillId="33" borderId="47" xfId="0" applyFill="1" applyBorder="1" applyAlignment="1">
      <alignment horizontal="center"/>
    </xf>
    <xf numFmtId="0" fontId="0" fillId="33" borderId="56" xfId="0" applyFill="1" applyBorder="1" applyAlignment="1">
      <alignment horizontal="left"/>
    </xf>
    <xf numFmtId="0" fontId="0" fillId="33" borderId="57" xfId="0" applyFill="1" applyBorder="1" applyAlignment="1">
      <alignment horizontal="center"/>
    </xf>
    <xf numFmtId="0" fontId="0" fillId="33" borderId="58" xfId="0" applyFill="1" applyBorder="1" applyAlignment="1">
      <alignment horizontal="center"/>
    </xf>
    <xf numFmtId="0" fontId="0" fillId="33" borderId="48" xfId="0" applyFill="1" applyBorder="1" applyAlignment="1">
      <alignment horizontal="left"/>
    </xf>
    <xf numFmtId="0" fontId="0" fillId="33" borderId="59" xfId="0" applyFill="1" applyBorder="1" applyAlignment="1">
      <alignment horizontal="left"/>
    </xf>
    <xf numFmtId="0" fontId="0" fillId="33" borderId="60" xfId="0" applyFill="1" applyBorder="1" applyAlignment="1">
      <alignment horizontal="left"/>
    </xf>
    <xf numFmtId="165" fontId="0" fillId="33" borderId="10" xfId="0" applyNumberFormat="1" applyFill="1" applyBorder="1" applyAlignment="1">
      <alignment horizontal="center"/>
    </xf>
    <xf numFmtId="0" fontId="0" fillId="33" borderId="10" xfId="0" applyNumberFormat="1" applyFill="1" applyBorder="1" applyAlignment="1">
      <alignment horizontal="left"/>
    </xf>
    <xf numFmtId="0" fontId="0" fillId="33" borderId="15" xfId="0" applyNumberFormat="1" applyFill="1" applyBorder="1" applyAlignment="1">
      <alignment horizontal="left"/>
    </xf>
    <xf numFmtId="0" fontId="0" fillId="33" borderId="15" xfId="0" applyFont="1" applyFill="1" applyBorder="1" applyAlignment="1">
      <alignment horizontal="center"/>
    </xf>
    <xf numFmtId="49" fontId="0" fillId="33" borderId="0" xfId="0" applyNumberFormat="1" applyFill="1" applyBorder="1" applyAlignment="1">
      <alignment horizontal="center"/>
    </xf>
    <xf numFmtId="49" fontId="0" fillId="33" borderId="0" xfId="0" applyNumberFormat="1" applyFill="1" applyAlignment="1">
      <alignment horizontal="center"/>
    </xf>
    <xf numFmtId="49" fontId="0" fillId="33" borderId="0" xfId="0" applyNumberFormat="1" applyFill="1" applyBorder="1"/>
    <xf numFmtId="164" fontId="0" fillId="33" borderId="41" xfId="0" applyNumberFormat="1" applyFill="1" applyBorder="1" applyAlignment="1">
      <alignment horizontal="center"/>
    </xf>
    <xf numFmtId="164" fontId="0" fillId="33" borderId="36" xfId="0" applyNumberFormat="1" applyFill="1" applyBorder="1" applyAlignment="1">
      <alignment horizontal="center"/>
    </xf>
    <xf numFmtId="1" fontId="0" fillId="33" borderId="10" xfId="0" applyNumberFormat="1" applyFill="1" applyBorder="1" applyAlignment="1">
      <alignment horizontal="right"/>
    </xf>
    <xf numFmtId="0" fontId="18" fillId="33" borderId="30" xfId="0" applyFont="1" applyFill="1" applyBorder="1" applyAlignment="1">
      <alignment horizontal="center"/>
    </xf>
    <xf numFmtId="49" fontId="0" fillId="33" borderId="30" xfId="0" applyNumberFormat="1" applyFill="1" applyBorder="1" applyAlignment="1">
      <alignment horizontal="center"/>
    </xf>
    <xf numFmtId="49" fontId="0" fillId="33" borderId="30" xfId="0" applyNumberFormat="1" applyFill="1" applyBorder="1"/>
    <xf numFmtId="49" fontId="0" fillId="33" borderId="30" xfId="0" applyNumberFormat="1" applyFill="1" applyBorder="1" applyAlignment="1">
      <alignment horizontal="left"/>
    </xf>
    <xf numFmtId="0" fontId="19" fillId="33" borderId="61" xfId="0" applyFont="1" applyFill="1" applyBorder="1" applyAlignment="1">
      <alignment horizontal="center"/>
    </xf>
    <xf numFmtId="49" fontId="0" fillId="33" borderId="62" xfId="0" applyNumberFormat="1" applyFill="1" applyBorder="1" applyAlignment="1">
      <alignment horizontal="center"/>
    </xf>
    <xf numFmtId="0" fontId="18" fillId="33" borderId="43" xfId="0" applyFont="1" applyFill="1" applyBorder="1" applyAlignment="1">
      <alignment horizontal="center"/>
    </xf>
    <xf numFmtId="0" fontId="19" fillId="33" borderId="45" xfId="0" applyFont="1" applyFill="1" applyBorder="1" applyAlignment="1">
      <alignment horizontal="center"/>
    </xf>
    <xf numFmtId="0" fontId="0" fillId="33" borderId="49" xfId="0" applyFill="1" applyBorder="1" applyAlignment="1">
      <alignment horizontal="left"/>
    </xf>
    <xf numFmtId="0" fontId="0" fillId="33" borderId="36" xfId="0" applyFill="1" applyBorder="1" applyAlignment="1">
      <alignment horizontal="center"/>
    </xf>
    <xf numFmtId="1" fontId="0" fillId="33" borderId="0" xfId="0" applyNumberFormat="1" applyFill="1" applyAlignment="1">
      <alignment horizontal="left"/>
    </xf>
    <xf numFmtId="0" fontId="0" fillId="33" borderId="15" xfId="0" applyFont="1" applyFill="1" applyBorder="1"/>
    <xf numFmtId="0" fontId="22" fillId="0" borderId="0" xfId="0" applyFont="1"/>
    <xf numFmtId="0" fontId="23" fillId="0" borderId="0" xfId="0" applyFont="1"/>
    <xf numFmtId="0" fontId="24" fillId="0" borderId="0" xfId="42" applyFont="1" applyAlignment="1" applyProtection="1"/>
  </cellXfs>
  <cellStyles count="43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w@gidocto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72656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393"/>
  <sheetViews>
    <sheetView tabSelected="1" zoomScale="115" zoomScaleNormal="115" workbookViewId="0">
      <pane ySplit="15" topLeftCell="A16" activePane="bottomLeft" state="frozen"/>
      <selection pane="bottomLeft" activeCell="F5" sqref="F5"/>
    </sheetView>
  </sheetViews>
  <sheetFormatPr baseColWidth="10" defaultColWidth="8.81640625" defaultRowHeight="14.5"/>
  <cols>
    <col min="1" max="1" width="16.54296875" style="70" bestFit="1" customWidth="1"/>
    <col min="2" max="2" width="7.81640625" style="71" bestFit="1" customWidth="1"/>
    <col min="3" max="3" width="5.453125" style="69" bestFit="1" customWidth="1"/>
    <col min="4" max="4" width="6.26953125" style="71" customWidth="1"/>
    <col min="5" max="5" width="10.1796875" style="71" customWidth="1"/>
    <col min="6" max="6" width="8.7265625" style="71" customWidth="1"/>
    <col min="7" max="9" width="10.453125" style="69" customWidth="1"/>
    <col min="10" max="10" width="11.26953125" style="69" customWidth="1"/>
    <col min="11" max="12" width="9.1796875" style="69"/>
    <col min="13" max="27" width="9.1796875" style="6"/>
    <col min="28" max="28" width="20.81640625" style="6" customWidth="1"/>
    <col min="29" max="29" width="14.54296875" style="6" customWidth="1"/>
    <col min="30" max="30" width="22.26953125" style="6" customWidth="1"/>
    <col min="31" max="31" width="9.1796875" style="69"/>
    <col min="32" max="32" width="12.453125" style="69" customWidth="1"/>
    <col min="33" max="33" width="12.26953125" style="69" customWidth="1"/>
    <col min="34" max="38" width="12.54296875" style="69" customWidth="1"/>
    <col min="39" max="40" width="9.54296875" style="69" customWidth="1"/>
    <col min="41" max="41" width="16" style="69" customWidth="1"/>
    <col min="42" max="42" width="12" style="69" customWidth="1"/>
    <col min="43" max="45" width="9.54296875" style="69" customWidth="1"/>
    <col min="46" max="46" width="14.26953125" style="69" customWidth="1"/>
    <col min="47" max="47" width="9.54296875" style="69" customWidth="1"/>
    <col min="48" max="48" width="13.54296875" style="69" customWidth="1"/>
    <col min="49" max="49" width="12" style="69" customWidth="1"/>
    <col min="50" max="52" width="9.54296875" style="69" customWidth="1"/>
    <col min="53" max="53" width="3.1796875" style="70" customWidth="1"/>
    <col min="54" max="54" width="7.453125" style="170" customWidth="1"/>
    <col min="55" max="55" width="89.54296875" style="171" customWidth="1"/>
    <col min="56" max="56" width="10" style="15" bestFit="1" customWidth="1"/>
    <col min="57" max="57" width="14.1796875" style="15" bestFit="1" customWidth="1"/>
    <col min="58" max="58" width="15.7265625" style="15" customWidth="1"/>
    <col min="59" max="59" width="14.1796875" style="15" customWidth="1"/>
    <col min="60" max="107" width="9.1796875" style="15" customWidth="1"/>
    <col min="108" max="16384" width="8.81640625" style="70"/>
  </cols>
  <sheetData>
    <row r="1" spans="1:107">
      <c r="A1" s="199" t="s">
        <v>152</v>
      </c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BB1" s="67"/>
      <c r="BC1" s="28"/>
    </row>
    <row r="2" spans="1:107">
      <c r="A2" t="s">
        <v>153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BB2" s="67"/>
      <c r="BC2" s="28"/>
    </row>
    <row r="3" spans="1:107">
      <c r="A3" s="200" t="s">
        <v>150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BB3" s="67"/>
      <c r="BC3" s="28"/>
    </row>
    <row r="4" spans="1:107">
      <c r="A4" s="201" t="s">
        <v>151</v>
      </c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BB4" s="67"/>
      <c r="BC4" s="28"/>
    </row>
    <row r="5" spans="1:107">
      <c r="A5" t="s">
        <v>154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BB5" s="67"/>
      <c r="BC5" s="28"/>
    </row>
    <row r="6" spans="1:107"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BB6" s="67"/>
      <c r="BC6" s="28"/>
    </row>
    <row r="7" spans="1:107">
      <c r="A7" s="70" t="s">
        <v>149</v>
      </c>
      <c r="E7" s="70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Z7" s="67"/>
      <c r="BA7" s="15"/>
      <c r="BB7" s="67"/>
      <c r="BC7" s="28"/>
    </row>
    <row r="8" spans="1:107">
      <c r="B8" s="197" t="s">
        <v>144</v>
      </c>
      <c r="E8" s="70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Z8" s="67"/>
      <c r="BA8" s="15"/>
      <c r="BB8" s="67"/>
      <c r="BC8" s="28"/>
    </row>
    <row r="9" spans="1:107">
      <c r="A9" s="197" t="s">
        <v>142</v>
      </c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Z9" s="67"/>
      <c r="BA9" s="15"/>
      <c r="BB9" s="67"/>
      <c r="BC9" s="28"/>
    </row>
    <row r="10" spans="1:107">
      <c r="A10" s="70" t="s">
        <v>139</v>
      </c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Z10" s="67"/>
      <c r="BA10" s="15"/>
      <c r="BB10" s="67"/>
      <c r="BC10" s="28"/>
    </row>
    <row r="11" spans="1:107" ht="15" thickBot="1"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Z11" s="67"/>
      <c r="BA11" s="15"/>
      <c r="BB11" s="67"/>
      <c r="BC11" s="28"/>
    </row>
    <row r="12" spans="1:107">
      <c r="E12" s="182" t="s">
        <v>133</v>
      </c>
      <c r="I12" s="8" t="s">
        <v>96</v>
      </c>
      <c r="J12" s="181" t="s">
        <v>99</v>
      </c>
      <c r="K12" s="181" t="s">
        <v>100</v>
      </c>
      <c r="L12" s="181" t="s">
        <v>101</v>
      </c>
      <c r="M12" s="181" t="s">
        <v>102</v>
      </c>
      <c r="N12" s="181" t="s">
        <v>103</v>
      </c>
      <c r="O12" s="181" t="s">
        <v>104</v>
      </c>
      <c r="P12" s="181" t="s">
        <v>105</v>
      </c>
      <c r="Q12" s="181" t="s">
        <v>106</v>
      </c>
      <c r="R12" s="181" t="s">
        <v>107</v>
      </c>
      <c r="S12" s="181" t="s">
        <v>108</v>
      </c>
      <c r="T12" s="181" t="s">
        <v>109</v>
      </c>
      <c r="U12" s="181" t="s">
        <v>110</v>
      </c>
      <c r="V12" s="181" t="s">
        <v>111</v>
      </c>
      <c r="W12" s="181" t="s">
        <v>112</v>
      </c>
      <c r="X12" s="181" t="s">
        <v>113</v>
      </c>
      <c r="Y12" s="182" t="s">
        <v>134</v>
      </c>
      <c r="Z12" s="182" t="s">
        <v>135</v>
      </c>
      <c r="AA12" s="182" t="s">
        <v>137</v>
      </c>
      <c r="AB12" s="182" t="s">
        <v>136</v>
      </c>
      <c r="AC12" s="181"/>
      <c r="AD12" s="181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8"/>
      <c r="AZ12" s="188"/>
      <c r="BA12" s="189"/>
      <c r="BB12" s="192" t="s">
        <v>129</v>
      </c>
      <c r="BC12" s="190"/>
      <c r="BD12" s="183"/>
      <c r="BE12" s="183"/>
      <c r="BF12" s="183"/>
      <c r="BG12" s="183"/>
    </row>
    <row r="13" spans="1:107" s="3" customFormat="1">
      <c r="A13" s="2"/>
      <c r="B13" s="32"/>
      <c r="C13" s="11"/>
      <c r="D13" s="32"/>
      <c r="E13" s="25" t="s">
        <v>132</v>
      </c>
      <c r="F13" s="23" t="s">
        <v>9</v>
      </c>
      <c r="G13" s="8" t="s">
        <v>43</v>
      </c>
      <c r="H13" s="9" t="s">
        <v>9</v>
      </c>
      <c r="I13" s="1" t="s">
        <v>41</v>
      </c>
      <c r="J13" s="11"/>
      <c r="K13" s="11"/>
      <c r="L13" s="7" t="s">
        <v>8</v>
      </c>
      <c r="M13" s="10" t="s">
        <v>97</v>
      </c>
      <c r="N13" s="6" t="s">
        <v>98</v>
      </c>
      <c r="O13" s="6" t="s">
        <v>50</v>
      </c>
      <c r="P13" s="6" t="s">
        <v>26</v>
      </c>
      <c r="Q13" s="6" t="s">
        <v>27</v>
      </c>
      <c r="R13" s="6" t="s">
        <v>28</v>
      </c>
      <c r="S13" s="6" t="s">
        <v>16</v>
      </c>
      <c r="T13" s="6" t="s">
        <v>29</v>
      </c>
      <c r="U13" s="6" t="s">
        <v>33</v>
      </c>
      <c r="V13" s="6" t="s">
        <v>30</v>
      </c>
      <c r="W13" s="6" t="s">
        <v>31</v>
      </c>
      <c r="X13" s="6" t="s">
        <v>39</v>
      </c>
      <c r="Y13" s="6" t="s">
        <v>24</v>
      </c>
      <c r="AA13" s="6"/>
      <c r="AB13" s="6" t="s">
        <v>32</v>
      </c>
      <c r="AC13" s="6" t="s">
        <v>114</v>
      </c>
      <c r="AD13" s="5" t="s">
        <v>116</v>
      </c>
      <c r="AE13" s="30" t="s">
        <v>118</v>
      </c>
      <c r="AF13" s="12"/>
      <c r="AG13" s="4" t="s">
        <v>15</v>
      </c>
      <c r="AH13" s="35"/>
      <c r="AI13" s="36" t="s">
        <v>55</v>
      </c>
      <c r="AJ13" s="35"/>
      <c r="AK13" s="35"/>
      <c r="AL13" s="35"/>
      <c r="AM13" s="10"/>
      <c r="AN13" s="35"/>
      <c r="AO13" s="35"/>
      <c r="AP13" s="35" t="s">
        <v>68</v>
      </c>
      <c r="AQ13" s="35"/>
      <c r="AR13" s="35"/>
      <c r="AS13" s="35"/>
      <c r="AT13" s="35"/>
      <c r="AU13" s="35"/>
      <c r="AV13" s="36"/>
      <c r="AW13" s="35"/>
      <c r="AX13" s="35" t="s">
        <v>66</v>
      </c>
      <c r="AY13" s="187"/>
      <c r="AZ13" s="187"/>
      <c r="BB13" s="193" t="s">
        <v>127</v>
      </c>
      <c r="BC13" s="159"/>
    </row>
    <row r="14" spans="1:107" s="3" customFormat="1" ht="15" thickBot="1">
      <c r="A14" s="2" t="s">
        <v>91</v>
      </c>
      <c r="B14" s="13" t="s">
        <v>1</v>
      </c>
      <c r="C14" s="14" t="s">
        <v>2</v>
      </c>
      <c r="D14" s="22" t="s">
        <v>0</v>
      </c>
      <c r="E14" s="21" t="s">
        <v>45</v>
      </c>
      <c r="F14" s="24" t="s">
        <v>42</v>
      </c>
      <c r="G14" s="1" t="s">
        <v>10</v>
      </c>
      <c r="H14" s="187" t="s">
        <v>40</v>
      </c>
      <c r="I14" s="198" t="s">
        <v>140</v>
      </c>
      <c r="J14" s="10" t="s">
        <v>5</v>
      </c>
      <c r="K14" s="7" t="s">
        <v>6</v>
      </c>
      <c r="L14" s="5" t="s">
        <v>7</v>
      </c>
      <c r="M14" s="10" t="s">
        <v>97</v>
      </c>
      <c r="N14" s="6" t="s">
        <v>98</v>
      </c>
      <c r="O14" s="6" t="s">
        <v>50</v>
      </c>
      <c r="P14" s="6" t="s">
        <v>26</v>
      </c>
      <c r="Q14" s="6" t="s">
        <v>27</v>
      </c>
      <c r="R14" s="6" t="s">
        <v>28</v>
      </c>
      <c r="S14" s="6" t="s">
        <v>16</v>
      </c>
      <c r="T14" s="6" t="s">
        <v>29</v>
      </c>
      <c r="U14" s="6" t="s">
        <v>33</v>
      </c>
      <c r="V14" s="6" t="s">
        <v>30</v>
      </c>
      <c r="W14" s="6" t="s">
        <v>31</v>
      </c>
      <c r="X14" s="6" t="s">
        <v>39</v>
      </c>
      <c r="Y14" s="6" t="s">
        <v>24</v>
      </c>
      <c r="Z14" s="6" t="s">
        <v>23</v>
      </c>
      <c r="AA14" s="6" t="s">
        <v>22</v>
      </c>
      <c r="AB14" s="6" t="s">
        <v>32</v>
      </c>
      <c r="AC14" s="5" t="s">
        <v>115</v>
      </c>
      <c r="AD14" s="5" t="s">
        <v>117</v>
      </c>
      <c r="AE14" s="14" t="s">
        <v>11</v>
      </c>
      <c r="AF14" s="14" t="s">
        <v>12</v>
      </c>
      <c r="AG14" s="4" t="s">
        <v>61</v>
      </c>
      <c r="AH14" s="14" t="s">
        <v>3</v>
      </c>
      <c r="AI14" s="14" t="s">
        <v>119</v>
      </c>
      <c r="AJ14" s="14" t="s">
        <v>120</v>
      </c>
      <c r="AK14" s="14" t="s">
        <v>13</v>
      </c>
      <c r="AL14" s="14" t="s">
        <v>14</v>
      </c>
      <c r="AM14" s="14" t="s">
        <v>4</v>
      </c>
      <c r="AN14" s="14" t="s">
        <v>3</v>
      </c>
      <c r="AO14" s="14" t="s">
        <v>121</v>
      </c>
      <c r="AP14" s="14" t="s">
        <v>120</v>
      </c>
      <c r="AQ14" s="14" t="s">
        <v>13</v>
      </c>
      <c r="AR14" s="14" t="s">
        <v>14</v>
      </c>
      <c r="AS14" s="14" t="s">
        <v>4</v>
      </c>
      <c r="AT14" s="14"/>
      <c r="AU14" s="14" t="s">
        <v>3</v>
      </c>
      <c r="AV14" s="65" t="s">
        <v>131</v>
      </c>
      <c r="AW14" s="65" t="s">
        <v>120</v>
      </c>
      <c r="AX14" s="65" t="s">
        <v>13</v>
      </c>
      <c r="AY14" s="65" t="s">
        <v>14</v>
      </c>
      <c r="AZ14" s="65" t="s">
        <v>4</v>
      </c>
      <c r="BB14" s="194" t="s">
        <v>128</v>
      </c>
      <c r="BC14" s="191" t="s">
        <v>130</v>
      </c>
      <c r="BD14" s="66"/>
      <c r="BE14" s="72"/>
      <c r="BF14" s="72"/>
    </row>
    <row r="15" spans="1:107" s="18" customFormat="1" ht="13.5" customHeight="1" thickBot="1">
      <c r="A15" s="26"/>
      <c r="B15" s="20"/>
      <c r="C15" s="19"/>
      <c r="D15" s="20"/>
      <c r="E15" s="20"/>
      <c r="F15" s="20"/>
      <c r="G15" s="19"/>
      <c r="H15" s="19"/>
      <c r="I15" s="115" t="s">
        <v>141</v>
      </c>
      <c r="J15" s="19"/>
      <c r="K15" s="19"/>
      <c r="L15" s="19"/>
      <c r="M15" s="19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4"/>
      <c r="AF15" s="34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34"/>
      <c r="AY15" s="34"/>
      <c r="AZ15" s="34"/>
      <c r="BA15" s="3"/>
      <c r="BB15" s="160"/>
      <c r="BC15" s="161"/>
      <c r="BD15" s="73"/>
      <c r="BE15" s="74"/>
      <c r="BF15" s="7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</row>
    <row r="16" spans="1:107">
      <c r="A16" s="75" t="s">
        <v>77</v>
      </c>
      <c r="B16" s="77">
        <v>1</v>
      </c>
      <c r="C16" s="78"/>
      <c r="D16" s="77">
        <v>43</v>
      </c>
      <c r="E16" s="77">
        <v>27</v>
      </c>
      <c r="F16" s="77">
        <v>0</v>
      </c>
      <c r="G16" s="76">
        <v>0</v>
      </c>
      <c r="H16" s="76" t="s">
        <v>18</v>
      </c>
      <c r="I16" s="76" t="s">
        <v>17</v>
      </c>
      <c r="J16" s="77">
        <v>0</v>
      </c>
      <c r="K16" s="77">
        <v>0</v>
      </c>
      <c r="L16" s="79" t="s">
        <v>8</v>
      </c>
      <c r="M16" s="1"/>
      <c r="N16" s="76"/>
      <c r="O16" s="76"/>
      <c r="P16" s="76"/>
      <c r="Q16" s="76"/>
      <c r="R16" s="76">
        <v>1</v>
      </c>
      <c r="S16" s="76"/>
      <c r="T16" s="76"/>
      <c r="U16" s="76"/>
      <c r="V16" s="76"/>
      <c r="W16" s="76">
        <v>1</v>
      </c>
      <c r="X16" s="76"/>
      <c r="Y16" s="76"/>
      <c r="Z16" s="76"/>
      <c r="AA16" s="76"/>
      <c r="AB16" s="76" t="s">
        <v>23</v>
      </c>
      <c r="AC16" s="76">
        <v>3</v>
      </c>
      <c r="AD16" s="76"/>
      <c r="AE16" s="6">
        <v>500</v>
      </c>
      <c r="AF16" s="80">
        <v>2</v>
      </c>
      <c r="AG16" s="81" t="s">
        <v>15</v>
      </c>
      <c r="AH16" s="78" t="s">
        <v>17</v>
      </c>
      <c r="AI16" s="82">
        <v>3</v>
      </c>
      <c r="AJ16" s="78">
        <v>3</v>
      </c>
      <c r="AK16" s="78">
        <v>2</v>
      </c>
      <c r="AL16" s="78">
        <v>9</v>
      </c>
      <c r="AM16" s="76">
        <v>7</v>
      </c>
      <c r="AN16" s="78" t="s">
        <v>17</v>
      </c>
      <c r="AO16" s="82">
        <v>3</v>
      </c>
      <c r="AP16" s="78">
        <v>3</v>
      </c>
      <c r="AQ16" s="78">
        <v>2</v>
      </c>
      <c r="AR16" s="78">
        <v>9</v>
      </c>
      <c r="AS16" s="76">
        <v>7</v>
      </c>
      <c r="AT16" s="83"/>
      <c r="AU16" s="83"/>
      <c r="AV16" s="83"/>
      <c r="AW16" s="83"/>
      <c r="AX16" s="6"/>
      <c r="AY16" s="6"/>
      <c r="AZ16" s="6"/>
      <c r="BA16" s="137"/>
      <c r="BB16" s="89">
        <v>0</v>
      </c>
      <c r="BC16" s="163"/>
      <c r="BD16" s="16"/>
      <c r="BE16" s="17"/>
      <c r="BF16" s="16"/>
      <c r="BG16" s="16"/>
    </row>
    <row r="17" spans="1:107" s="27" customFormat="1" ht="15" thickBot="1">
      <c r="A17" s="62"/>
      <c r="B17" s="37"/>
      <c r="C17" s="38"/>
      <c r="D17" s="37"/>
      <c r="E17" s="37"/>
      <c r="F17" s="37"/>
      <c r="G17" s="31"/>
      <c r="H17" s="31"/>
      <c r="I17" s="31"/>
      <c r="J17" s="37"/>
      <c r="K17" s="37"/>
      <c r="L17" s="85" t="s">
        <v>7</v>
      </c>
      <c r="M17" s="86">
        <v>1</v>
      </c>
      <c r="N17" s="47">
        <v>1</v>
      </c>
      <c r="O17" s="47"/>
      <c r="P17" s="47">
        <v>1</v>
      </c>
      <c r="Q17" s="47"/>
      <c r="R17" s="47"/>
      <c r="S17" s="47">
        <v>1</v>
      </c>
      <c r="T17" s="47">
        <v>1</v>
      </c>
      <c r="U17" s="47"/>
      <c r="V17" s="47"/>
      <c r="W17" s="47"/>
      <c r="X17" s="47"/>
      <c r="Y17" s="47"/>
      <c r="Z17" s="47"/>
      <c r="AA17" s="47"/>
      <c r="AB17" s="47" t="s">
        <v>22</v>
      </c>
      <c r="AC17" s="47"/>
      <c r="AD17" s="47">
        <v>6</v>
      </c>
      <c r="AE17" s="47"/>
      <c r="AF17" s="47"/>
      <c r="AG17" s="87" t="s">
        <v>61</v>
      </c>
      <c r="AH17" s="45" t="s">
        <v>17</v>
      </c>
      <c r="AI17" s="45">
        <v>1</v>
      </c>
      <c r="AJ17" s="45">
        <v>2</v>
      </c>
      <c r="AK17" s="45">
        <v>7</v>
      </c>
      <c r="AL17" s="41">
        <v>7</v>
      </c>
      <c r="AM17" s="31"/>
      <c r="AN17" s="31"/>
      <c r="AO17" s="31"/>
      <c r="AP17" s="31"/>
      <c r="AQ17" s="31"/>
      <c r="AR17" s="31"/>
      <c r="AS17" s="31"/>
      <c r="AT17" s="31"/>
      <c r="AU17" s="67"/>
      <c r="AV17" s="67"/>
      <c r="AW17" s="67"/>
      <c r="AX17" s="67"/>
      <c r="AY17" s="67"/>
      <c r="AZ17" s="15"/>
      <c r="BA17" s="67"/>
      <c r="BB17" s="195"/>
      <c r="BC17" s="156"/>
      <c r="BD17" s="17"/>
      <c r="BE17" s="16"/>
      <c r="BF17" s="16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</row>
    <row r="18" spans="1:107" s="55" customFormat="1" ht="15" thickBot="1">
      <c r="B18" s="50"/>
      <c r="C18" s="49"/>
      <c r="D18" s="50"/>
      <c r="E18" s="50"/>
      <c r="F18" s="50"/>
      <c r="G18" s="49"/>
      <c r="H18" s="49"/>
      <c r="I18" s="49"/>
      <c r="J18" s="50"/>
      <c r="K18" s="50"/>
      <c r="L18" s="49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49"/>
      <c r="AF18" s="49"/>
      <c r="AG18" s="49" t="s">
        <v>64</v>
      </c>
      <c r="AU18" s="6" t="s">
        <v>17</v>
      </c>
      <c r="AV18" s="6">
        <v>1</v>
      </c>
      <c r="AW18" s="6">
        <v>2</v>
      </c>
      <c r="AX18" s="6">
        <v>0</v>
      </c>
      <c r="AY18" s="6">
        <v>2</v>
      </c>
      <c r="AZ18" s="6">
        <v>0</v>
      </c>
      <c r="BA18" s="137"/>
      <c r="BB18" s="196"/>
      <c r="BC18" s="167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</row>
    <row r="19" spans="1:107">
      <c r="A19" s="88" t="s">
        <v>78</v>
      </c>
      <c r="B19" s="77">
        <v>1</v>
      </c>
      <c r="C19" s="78"/>
      <c r="D19" s="77">
        <v>37</v>
      </c>
      <c r="E19" s="77" t="s">
        <v>95</v>
      </c>
      <c r="F19" s="77">
        <v>1</v>
      </c>
      <c r="G19" s="76" t="s">
        <v>25</v>
      </c>
      <c r="H19" s="76" t="s">
        <v>18</v>
      </c>
      <c r="I19" s="76" t="s">
        <v>17</v>
      </c>
      <c r="J19" s="77">
        <v>1</v>
      </c>
      <c r="K19" s="77">
        <v>0</v>
      </c>
      <c r="L19" s="79" t="s">
        <v>8</v>
      </c>
      <c r="M19" s="76"/>
      <c r="N19" s="76"/>
      <c r="O19" s="76"/>
      <c r="P19" s="76"/>
      <c r="Q19" s="76"/>
      <c r="R19" s="76"/>
      <c r="S19" s="76">
        <v>1</v>
      </c>
      <c r="T19" s="76"/>
      <c r="U19" s="76"/>
      <c r="V19" s="76"/>
      <c r="W19" s="76">
        <v>1</v>
      </c>
      <c r="X19" s="76"/>
      <c r="Y19" s="76"/>
      <c r="Z19" s="76"/>
      <c r="AA19" s="76"/>
      <c r="AB19" s="76" t="s">
        <v>143</v>
      </c>
      <c r="AC19" s="76">
        <v>6</v>
      </c>
      <c r="AD19" s="76"/>
      <c r="AE19" s="89">
        <v>600</v>
      </c>
      <c r="AF19" s="90"/>
      <c r="AG19" s="81" t="s">
        <v>15</v>
      </c>
      <c r="AH19" s="78" t="s">
        <v>17</v>
      </c>
      <c r="AI19" s="82">
        <v>10</v>
      </c>
      <c r="AJ19" s="78" t="s">
        <v>17</v>
      </c>
      <c r="AK19" s="78">
        <v>5</v>
      </c>
      <c r="AL19" s="78">
        <v>2</v>
      </c>
      <c r="AM19" s="76">
        <v>7</v>
      </c>
      <c r="AN19" s="78" t="s">
        <v>17</v>
      </c>
      <c r="AO19" s="82">
        <v>10</v>
      </c>
      <c r="AP19" s="78" t="s">
        <v>17</v>
      </c>
      <c r="AQ19" s="78">
        <v>5</v>
      </c>
      <c r="AR19" s="78">
        <v>2</v>
      </c>
      <c r="AS19" s="76">
        <v>7</v>
      </c>
      <c r="AT19" s="83"/>
      <c r="AU19" s="83"/>
      <c r="AV19" s="83"/>
      <c r="AW19" s="83"/>
      <c r="AX19" s="83"/>
      <c r="AY19" s="83"/>
      <c r="AZ19" s="83"/>
      <c r="BB19" s="162">
        <v>0</v>
      </c>
      <c r="BC19" s="163"/>
      <c r="BH19" s="16"/>
      <c r="BI19" s="16"/>
      <c r="BJ19" s="17"/>
      <c r="BK19" s="16"/>
      <c r="BL19" s="16"/>
    </row>
    <row r="20" spans="1:107" s="27" customFormat="1" ht="15" thickBot="1">
      <c r="A20" s="33"/>
      <c r="B20" s="37"/>
      <c r="C20" s="38"/>
      <c r="D20" s="37"/>
      <c r="E20" s="37"/>
      <c r="F20" s="37"/>
      <c r="G20" s="31"/>
      <c r="H20" s="31"/>
      <c r="I20" s="31"/>
      <c r="J20" s="37"/>
      <c r="K20" s="37"/>
      <c r="L20" s="85" t="s">
        <v>7</v>
      </c>
      <c r="M20" s="47">
        <v>1</v>
      </c>
      <c r="N20" s="47">
        <v>1</v>
      </c>
      <c r="O20" s="47"/>
      <c r="P20" s="47">
        <v>1</v>
      </c>
      <c r="Q20" s="47"/>
      <c r="R20" s="47"/>
      <c r="S20" s="47"/>
      <c r="T20" s="47">
        <v>1</v>
      </c>
      <c r="U20" s="47"/>
      <c r="V20" s="47">
        <v>1</v>
      </c>
      <c r="W20" s="47"/>
      <c r="X20" s="47"/>
      <c r="Y20" s="47"/>
      <c r="Z20" s="47">
        <v>1</v>
      </c>
      <c r="AA20" s="47"/>
      <c r="AB20" s="47" t="s">
        <v>23</v>
      </c>
      <c r="AC20" s="47"/>
      <c r="AD20" s="47">
        <v>6</v>
      </c>
      <c r="AE20" s="31"/>
      <c r="AF20" s="31">
        <v>2</v>
      </c>
      <c r="AG20" s="87" t="s">
        <v>61</v>
      </c>
      <c r="AH20" s="91" t="s">
        <v>70</v>
      </c>
      <c r="AI20" s="92">
        <v>3</v>
      </c>
      <c r="AJ20" s="91" t="s">
        <v>67</v>
      </c>
      <c r="AK20" s="91">
        <v>3</v>
      </c>
      <c r="AL20" s="91">
        <v>2</v>
      </c>
      <c r="AM20" s="47">
        <v>7</v>
      </c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B20" s="164"/>
      <c r="BC20" s="165"/>
      <c r="BD20" s="15"/>
      <c r="BE20" s="15"/>
      <c r="BF20" s="15"/>
      <c r="BG20" s="15"/>
      <c r="BH20" s="16"/>
      <c r="BI20" s="16"/>
      <c r="BJ20" s="17"/>
      <c r="BK20" s="16"/>
      <c r="BL20" s="16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</row>
    <row r="21" spans="1:107" s="27" customFormat="1" ht="15" thickBot="1">
      <c r="A21" s="33"/>
      <c r="B21" s="37"/>
      <c r="C21" s="38"/>
      <c r="D21" s="37"/>
      <c r="E21" s="37"/>
      <c r="F21" s="37"/>
      <c r="G21" s="31"/>
      <c r="H21" s="31"/>
      <c r="I21" s="31"/>
      <c r="J21" s="37"/>
      <c r="K21" s="37"/>
      <c r="L21" s="39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31"/>
      <c r="AF21" s="31"/>
      <c r="AG21" s="42" t="s">
        <v>64</v>
      </c>
      <c r="AH21" s="45" t="s">
        <v>17</v>
      </c>
      <c r="AI21" s="46">
        <v>7</v>
      </c>
      <c r="AJ21" s="45" t="s">
        <v>17</v>
      </c>
      <c r="AK21" s="45">
        <v>2</v>
      </c>
      <c r="AL21" s="45">
        <v>0</v>
      </c>
      <c r="AM21" s="43">
        <v>0</v>
      </c>
      <c r="AN21" s="43"/>
      <c r="AO21" s="43"/>
      <c r="AP21" s="43"/>
      <c r="AQ21" s="43"/>
      <c r="AR21" s="43"/>
      <c r="AS21" s="43"/>
      <c r="AT21" s="43"/>
      <c r="AU21" s="45" t="s">
        <v>17</v>
      </c>
      <c r="AV21" s="46">
        <v>7</v>
      </c>
      <c r="AW21" s="45" t="s">
        <v>17</v>
      </c>
      <c r="AX21" s="45">
        <v>2</v>
      </c>
      <c r="AY21" s="45">
        <v>0</v>
      </c>
      <c r="AZ21" s="43">
        <v>0</v>
      </c>
      <c r="BB21" s="164"/>
      <c r="BC21" s="165"/>
      <c r="BD21" s="15"/>
      <c r="BE21" s="15"/>
      <c r="BF21" s="15"/>
      <c r="BG21" s="15"/>
      <c r="BH21" s="16"/>
      <c r="BI21" s="16"/>
      <c r="BJ21" s="17"/>
      <c r="BK21" s="16"/>
      <c r="BL21" s="16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</row>
    <row r="22" spans="1:107">
      <c r="A22" s="88" t="s">
        <v>78</v>
      </c>
      <c r="B22" s="77"/>
      <c r="C22" s="78">
        <v>1</v>
      </c>
      <c r="D22" s="77">
        <v>40</v>
      </c>
      <c r="E22" s="77">
        <v>20</v>
      </c>
      <c r="F22" s="77" t="s">
        <v>18</v>
      </c>
      <c r="G22" s="76"/>
      <c r="H22" s="76">
        <v>1</v>
      </c>
      <c r="I22" s="76" t="s">
        <v>21</v>
      </c>
      <c r="J22" s="77">
        <v>1</v>
      </c>
      <c r="K22" s="77">
        <v>0</v>
      </c>
      <c r="L22" s="79" t="s">
        <v>8</v>
      </c>
      <c r="M22" s="1"/>
      <c r="N22" s="76"/>
      <c r="O22" s="76"/>
      <c r="P22" s="76">
        <v>1</v>
      </c>
      <c r="Q22" s="76"/>
      <c r="R22" s="76"/>
      <c r="S22" s="76">
        <v>1</v>
      </c>
      <c r="T22" s="76"/>
      <c r="U22" s="76"/>
      <c r="V22" s="76"/>
      <c r="W22" s="76"/>
      <c r="X22" s="76"/>
      <c r="Y22" s="76">
        <v>1</v>
      </c>
      <c r="Z22" s="76"/>
      <c r="AA22" s="76"/>
      <c r="AB22" s="76"/>
      <c r="AC22" s="76">
        <v>3</v>
      </c>
      <c r="AD22" s="76"/>
      <c r="AE22" s="89">
        <v>600</v>
      </c>
      <c r="AF22" s="83">
        <v>15</v>
      </c>
      <c r="AG22" s="81" t="s">
        <v>15</v>
      </c>
      <c r="AH22" s="76" t="s">
        <v>17</v>
      </c>
      <c r="AI22" s="89">
        <v>8</v>
      </c>
      <c r="AJ22" s="76">
        <v>8</v>
      </c>
      <c r="AK22" s="76">
        <v>9</v>
      </c>
      <c r="AL22" s="76">
        <v>7</v>
      </c>
      <c r="AM22" s="83">
        <v>7</v>
      </c>
      <c r="AN22" s="76" t="s">
        <v>17</v>
      </c>
      <c r="AO22" s="89">
        <v>8</v>
      </c>
      <c r="AP22" s="76">
        <v>8</v>
      </c>
      <c r="AQ22" s="76">
        <v>9</v>
      </c>
      <c r="AR22" s="76">
        <v>7</v>
      </c>
      <c r="AS22" s="83">
        <v>7</v>
      </c>
      <c r="AT22" s="83"/>
      <c r="AU22" s="83"/>
      <c r="AV22" s="83"/>
      <c r="AW22" s="83"/>
      <c r="AX22" s="83"/>
      <c r="AY22" s="83"/>
      <c r="AZ22" s="83"/>
      <c r="BB22" s="162">
        <v>0</v>
      </c>
      <c r="BC22" s="163"/>
      <c r="BH22" s="16"/>
      <c r="BI22" s="16"/>
      <c r="BJ22" s="17"/>
      <c r="BK22" s="16"/>
      <c r="BL22" s="16"/>
    </row>
    <row r="23" spans="1:107" s="27" customFormat="1" ht="15" thickBot="1">
      <c r="A23" s="33"/>
      <c r="B23" s="37"/>
      <c r="C23" s="38"/>
      <c r="D23" s="37"/>
      <c r="E23" s="37"/>
      <c r="F23" s="37"/>
      <c r="G23" s="31"/>
      <c r="H23" s="31"/>
      <c r="I23" s="31"/>
      <c r="J23" s="37"/>
      <c r="K23" s="37"/>
      <c r="L23" s="85" t="s">
        <v>7</v>
      </c>
      <c r="M23" s="86">
        <v>1</v>
      </c>
      <c r="N23" s="47">
        <v>1</v>
      </c>
      <c r="O23" s="47">
        <v>1</v>
      </c>
      <c r="P23" s="47"/>
      <c r="Q23" s="47"/>
      <c r="R23" s="47"/>
      <c r="S23" s="47"/>
      <c r="T23" s="47">
        <v>1</v>
      </c>
      <c r="U23" s="47"/>
      <c r="V23" s="47"/>
      <c r="W23" s="47">
        <v>1</v>
      </c>
      <c r="X23" s="47"/>
      <c r="Y23" s="47"/>
      <c r="Z23" s="47">
        <v>1</v>
      </c>
      <c r="AA23" s="47">
        <v>1</v>
      </c>
      <c r="AB23" s="47" t="s">
        <v>146</v>
      </c>
      <c r="AC23" s="47"/>
      <c r="AD23" s="47">
        <v>8</v>
      </c>
      <c r="AE23" s="31"/>
      <c r="AF23" s="31"/>
      <c r="AG23" s="87" t="s">
        <v>61</v>
      </c>
      <c r="AH23" s="47" t="s">
        <v>17</v>
      </c>
      <c r="AI23" s="47">
        <v>1</v>
      </c>
      <c r="AJ23" s="47">
        <v>2</v>
      </c>
      <c r="AK23" s="47">
        <v>2</v>
      </c>
      <c r="AL23" s="47">
        <v>1</v>
      </c>
      <c r="AM23" s="93">
        <v>1</v>
      </c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B23" s="164"/>
      <c r="BC23" s="165"/>
      <c r="BD23" s="15"/>
      <c r="BE23" s="15"/>
      <c r="BF23" s="15"/>
      <c r="BG23" s="15"/>
      <c r="BH23" s="16"/>
      <c r="BI23" s="16"/>
      <c r="BJ23" s="17"/>
      <c r="BK23" s="16"/>
      <c r="BL23" s="16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</row>
    <row r="24" spans="1:107" s="27" customFormat="1" ht="15" thickBot="1">
      <c r="A24" s="33"/>
      <c r="B24" s="37"/>
      <c r="C24" s="38"/>
      <c r="D24" s="37"/>
      <c r="E24" s="37"/>
      <c r="F24" s="37"/>
      <c r="G24" s="31"/>
      <c r="H24" s="31"/>
      <c r="I24" s="31"/>
      <c r="J24" s="37"/>
      <c r="K24" s="37"/>
      <c r="L24" s="39"/>
      <c r="M24" s="40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31"/>
      <c r="AF24" s="31"/>
      <c r="AG24" s="42" t="s">
        <v>64</v>
      </c>
      <c r="AU24" s="41" t="s">
        <v>17</v>
      </c>
      <c r="AV24" s="41">
        <v>7</v>
      </c>
      <c r="AW24" s="41">
        <v>6</v>
      </c>
      <c r="AX24" s="41">
        <v>7</v>
      </c>
      <c r="AY24" s="41">
        <v>6</v>
      </c>
      <c r="AZ24" s="43">
        <v>6</v>
      </c>
      <c r="BB24" s="168"/>
      <c r="BC24" s="165"/>
      <c r="BD24" s="15"/>
      <c r="BE24" s="15"/>
      <c r="BF24" s="15"/>
      <c r="BG24" s="15"/>
      <c r="BH24" s="16"/>
      <c r="BI24" s="16"/>
      <c r="BJ24" s="17"/>
      <c r="BK24" s="16"/>
      <c r="BL24" s="16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</row>
    <row r="25" spans="1:107">
      <c r="A25" s="88" t="s">
        <v>79</v>
      </c>
      <c r="B25" s="77"/>
      <c r="C25" s="78">
        <v>1</v>
      </c>
      <c r="D25" s="77">
        <v>81</v>
      </c>
      <c r="E25" s="77">
        <v>24</v>
      </c>
      <c r="F25" s="77" t="s">
        <v>18</v>
      </c>
      <c r="G25" s="76"/>
      <c r="H25" s="76">
        <v>1</v>
      </c>
      <c r="I25" s="76" t="s">
        <v>36</v>
      </c>
      <c r="J25" s="77">
        <v>0</v>
      </c>
      <c r="K25" s="77">
        <v>0</v>
      </c>
      <c r="L25" s="76" t="s">
        <v>8</v>
      </c>
      <c r="M25" s="76"/>
      <c r="N25" s="76"/>
      <c r="O25" s="76"/>
      <c r="P25" s="76">
        <v>1</v>
      </c>
      <c r="Q25" s="76"/>
      <c r="R25" s="76"/>
      <c r="S25" s="76"/>
      <c r="T25" s="76"/>
      <c r="U25" s="76">
        <v>1</v>
      </c>
      <c r="V25" s="76"/>
      <c r="W25" s="76"/>
      <c r="X25" s="76"/>
      <c r="Y25" s="76"/>
      <c r="Z25" s="76"/>
      <c r="AA25" s="76"/>
      <c r="AB25" s="76"/>
      <c r="AC25" s="76">
        <v>2</v>
      </c>
      <c r="AD25" s="76"/>
      <c r="AE25" s="76">
        <v>600</v>
      </c>
      <c r="AF25" s="76">
        <v>12</v>
      </c>
      <c r="AG25" s="78" t="s">
        <v>15</v>
      </c>
      <c r="AH25" s="78" t="s">
        <v>17</v>
      </c>
      <c r="AI25" s="78">
        <v>10</v>
      </c>
      <c r="AJ25" s="78" t="s">
        <v>17</v>
      </c>
      <c r="AK25" s="78" t="s">
        <v>17</v>
      </c>
      <c r="AL25" s="78" t="s">
        <v>17</v>
      </c>
      <c r="AM25" s="76">
        <v>6</v>
      </c>
      <c r="AN25" s="78" t="s">
        <v>17</v>
      </c>
      <c r="AO25" s="78">
        <v>10</v>
      </c>
      <c r="AP25" s="78" t="s">
        <v>17</v>
      </c>
      <c r="AQ25" s="78" t="s">
        <v>17</v>
      </c>
      <c r="AR25" s="78" t="s">
        <v>17</v>
      </c>
      <c r="AS25" s="76">
        <v>6</v>
      </c>
      <c r="AT25" s="76"/>
      <c r="AU25" s="76"/>
      <c r="AV25" s="76"/>
      <c r="AW25" s="76"/>
      <c r="AX25" s="76"/>
      <c r="AY25" s="76"/>
      <c r="AZ25" s="76"/>
      <c r="BB25" s="162">
        <v>1</v>
      </c>
      <c r="BC25" s="163" t="s">
        <v>47</v>
      </c>
      <c r="BH25" s="16"/>
      <c r="BI25" s="16"/>
      <c r="BJ25" s="17"/>
      <c r="BK25" s="16"/>
      <c r="BL25" s="16"/>
    </row>
    <row r="26" spans="1:107" s="27" customFormat="1" ht="15" thickBot="1">
      <c r="A26" s="33"/>
      <c r="B26" s="37"/>
      <c r="C26" s="38"/>
      <c r="D26" s="37"/>
      <c r="E26" s="37"/>
      <c r="F26" s="37"/>
      <c r="G26" s="31"/>
      <c r="H26" s="31"/>
      <c r="I26" s="31"/>
      <c r="J26" s="37"/>
      <c r="K26" s="37"/>
      <c r="L26" s="47" t="s">
        <v>7</v>
      </c>
      <c r="M26" s="47">
        <v>1</v>
      </c>
      <c r="N26" s="47">
        <v>1</v>
      </c>
      <c r="O26" s="47">
        <v>1</v>
      </c>
      <c r="P26" s="47"/>
      <c r="Q26" s="47">
        <v>1</v>
      </c>
      <c r="R26" s="47"/>
      <c r="S26" s="47">
        <v>1</v>
      </c>
      <c r="T26" s="47">
        <v>1</v>
      </c>
      <c r="U26" s="47"/>
      <c r="V26" s="47"/>
      <c r="W26" s="47">
        <v>1</v>
      </c>
      <c r="X26" s="47"/>
      <c r="Y26" s="47"/>
      <c r="Z26" s="47">
        <v>1</v>
      </c>
      <c r="AA26" s="47">
        <v>1</v>
      </c>
      <c r="AB26" s="47"/>
      <c r="AC26" s="47"/>
      <c r="AD26" s="47">
        <v>9</v>
      </c>
      <c r="AE26" s="31"/>
      <c r="AF26" s="31"/>
      <c r="AG26" s="87" t="s">
        <v>61</v>
      </c>
      <c r="AH26" s="91" t="s">
        <v>17</v>
      </c>
      <c r="AI26" s="91">
        <v>1</v>
      </c>
      <c r="AJ26" s="91" t="s">
        <v>17</v>
      </c>
      <c r="AK26" s="91" t="s">
        <v>17</v>
      </c>
      <c r="AL26" s="91" t="s">
        <v>17</v>
      </c>
      <c r="AM26" s="47">
        <v>2</v>
      </c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B26" s="164"/>
      <c r="BC26" s="165" t="s">
        <v>63</v>
      </c>
      <c r="BD26" s="15"/>
      <c r="BE26" s="15"/>
      <c r="BF26" s="15"/>
      <c r="BG26" s="15"/>
      <c r="BH26" s="16"/>
      <c r="BI26" s="16"/>
      <c r="BJ26" s="17"/>
      <c r="BK26" s="16"/>
      <c r="BL26" s="16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</row>
    <row r="27" spans="1:107" s="55" customFormat="1" ht="15" thickBot="1">
      <c r="A27" s="48"/>
      <c r="B27" s="50"/>
      <c r="C27" s="51"/>
      <c r="D27" s="50"/>
      <c r="E27" s="50"/>
      <c r="F27" s="50"/>
      <c r="G27" s="49"/>
      <c r="H27" s="49"/>
      <c r="I27" s="49"/>
      <c r="J27" s="50"/>
      <c r="K27" s="50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49"/>
      <c r="AF27" s="49"/>
      <c r="AG27" s="53" t="s">
        <v>64</v>
      </c>
      <c r="AU27" s="54" t="s">
        <v>17</v>
      </c>
      <c r="AV27" s="54">
        <v>9</v>
      </c>
      <c r="AW27" s="54" t="s">
        <v>17</v>
      </c>
      <c r="AX27" s="54" t="s">
        <v>17</v>
      </c>
      <c r="AY27" s="54" t="s">
        <v>17</v>
      </c>
      <c r="AZ27" s="52">
        <v>4</v>
      </c>
      <c r="BB27" s="166"/>
      <c r="BC27" s="167"/>
      <c r="BD27" s="15"/>
      <c r="BE27" s="15"/>
      <c r="BF27" s="15"/>
      <c r="BG27" s="15"/>
      <c r="BH27" s="16"/>
      <c r="BI27" s="16"/>
      <c r="BJ27" s="17"/>
      <c r="BK27" s="16"/>
      <c r="BL27" s="16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</row>
    <row r="28" spans="1:107">
      <c r="A28" s="88" t="s">
        <v>80</v>
      </c>
      <c r="B28" s="77"/>
      <c r="C28" s="78">
        <v>1</v>
      </c>
      <c r="D28" s="77">
        <v>55</v>
      </c>
      <c r="E28" s="77" t="s">
        <v>18</v>
      </c>
      <c r="F28" s="77">
        <v>1</v>
      </c>
      <c r="G28" s="76" t="s">
        <v>20</v>
      </c>
      <c r="H28" s="76">
        <v>0</v>
      </c>
      <c r="I28" s="76">
        <v>18</v>
      </c>
      <c r="J28" s="77">
        <v>0</v>
      </c>
      <c r="K28" s="77">
        <v>0</v>
      </c>
      <c r="L28" s="76" t="s">
        <v>8</v>
      </c>
      <c r="M28" s="76"/>
      <c r="N28" s="76"/>
      <c r="O28" s="76"/>
      <c r="P28" s="76">
        <v>1</v>
      </c>
      <c r="Q28" s="76"/>
      <c r="R28" s="76"/>
      <c r="S28" s="76">
        <v>1</v>
      </c>
      <c r="T28" s="76">
        <v>1</v>
      </c>
      <c r="U28" s="76">
        <v>1</v>
      </c>
      <c r="V28" s="76"/>
      <c r="W28" s="76">
        <v>1</v>
      </c>
      <c r="X28" s="76"/>
      <c r="Y28" s="76"/>
      <c r="Z28" s="76"/>
      <c r="AA28" s="76"/>
      <c r="AB28" s="76" t="s">
        <v>58</v>
      </c>
      <c r="AC28" s="76">
        <v>6</v>
      </c>
      <c r="AD28" s="76"/>
      <c r="AE28" s="76">
        <v>800</v>
      </c>
      <c r="AF28" s="76">
        <v>4</v>
      </c>
      <c r="AG28" s="78" t="s">
        <v>15</v>
      </c>
      <c r="AH28" s="76" t="s">
        <v>17</v>
      </c>
      <c r="AI28" s="76">
        <v>9</v>
      </c>
      <c r="AJ28" s="76">
        <v>10</v>
      </c>
      <c r="AK28" s="76">
        <v>8</v>
      </c>
      <c r="AL28" s="76">
        <v>9</v>
      </c>
      <c r="AM28" s="76">
        <v>8</v>
      </c>
      <c r="AN28" s="76" t="s">
        <v>17</v>
      </c>
      <c r="AO28" s="76">
        <v>9</v>
      </c>
      <c r="AP28" s="76">
        <v>10</v>
      </c>
      <c r="AQ28" s="76">
        <v>8</v>
      </c>
      <c r="AR28" s="76">
        <v>9</v>
      </c>
      <c r="AS28" s="76">
        <v>8</v>
      </c>
      <c r="AT28" s="89"/>
      <c r="AU28" s="89"/>
      <c r="AV28" s="89"/>
      <c r="AW28" s="89"/>
      <c r="AX28" s="89"/>
      <c r="AY28" s="89"/>
      <c r="AZ28" s="89"/>
      <c r="BB28" s="162">
        <v>0</v>
      </c>
      <c r="BC28" s="163"/>
      <c r="BH28" s="16"/>
      <c r="BI28" s="16"/>
      <c r="BJ28" s="17"/>
      <c r="BK28" s="16"/>
      <c r="BL28" s="16"/>
    </row>
    <row r="29" spans="1:107" s="27" customFormat="1" ht="15" thickBot="1">
      <c r="A29" s="33"/>
      <c r="B29" s="37"/>
      <c r="C29" s="38"/>
      <c r="D29" s="37"/>
      <c r="E29" s="37"/>
      <c r="F29" s="37"/>
      <c r="G29" s="31"/>
      <c r="H29" s="31"/>
      <c r="I29" s="31"/>
      <c r="J29" s="37"/>
      <c r="K29" s="37"/>
      <c r="L29" s="47" t="s">
        <v>7</v>
      </c>
      <c r="M29" s="47">
        <v>1</v>
      </c>
      <c r="N29" s="47">
        <v>1</v>
      </c>
      <c r="O29" s="47"/>
      <c r="P29" s="47"/>
      <c r="Q29" s="47"/>
      <c r="R29" s="47"/>
      <c r="S29" s="47"/>
      <c r="T29" s="47"/>
      <c r="U29" s="47"/>
      <c r="V29" s="47"/>
      <c r="W29" s="47"/>
      <c r="X29" s="47">
        <v>1</v>
      </c>
      <c r="Y29" s="47"/>
      <c r="Z29" s="47"/>
      <c r="AA29" s="47"/>
      <c r="AB29" s="47" t="s">
        <v>57</v>
      </c>
      <c r="AC29" s="47"/>
      <c r="AD29" s="47">
        <v>4</v>
      </c>
      <c r="AE29" s="31"/>
      <c r="AF29" s="31"/>
      <c r="AG29" s="87" t="s">
        <v>61</v>
      </c>
      <c r="AH29" s="47" t="s">
        <v>67</v>
      </c>
      <c r="AI29" s="47">
        <v>7</v>
      </c>
      <c r="AJ29" s="47">
        <v>9</v>
      </c>
      <c r="AK29" s="47">
        <v>8</v>
      </c>
      <c r="AL29" s="47">
        <v>9</v>
      </c>
      <c r="AM29" s="47">
        <v>7</v>
      </c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B29" s="164"/>
      <c r="BC29" s="165"/>
      <c r="BD29" s="15"/>
      <c r="BE29" s="15"/>
      <c r="BF29" s="15"/>
      <c r="BG29" s="15"/>
      <c r="BH29" s="16"/>
      <c r="BI29" s="16"/>
      <c r="BJ29" s="17"/>
      <c r="BK29" s="16"/>
      <c r="BL29" s="16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</row>
    <row r="30" spans="1:107" s="55" customFormat="1" ht="15" thickBot="1">
      <c r="A30" s="48"/>
      <c r="B30" s="50"/>
      <c r="C30" s="51"/>
      <c r="D30" s="50"/>
      <c r="E30" s="50"/>
      <c r="F30" s="50"/>
      <c r="G30" s="49"/>
      <c r="H30" s="49"/>
      <c r="I30" s="49"/>
      <c r="J30" s="50"/>
      <c r="K30" s="50"/>
      <c r="L30" s="59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49"/>
      <c r="AF30" s="49"/>
      <c r="AG30" s="53" t="s">
        <v>64</v>
      </c>
      <c r="AH30" s="54"/>
      <c r="AI30" s="54"/>
      <c r="AJ30" s="54"/>
      <c r="AK30" s="54"/>
      <c r="AL30" s="54"/>
      <c r="AM30" s="52"/>
      <c r="AN30" s="49"/>
      <c r="AO30" s="49"/>
      <c r="AP30" s="49"/>
      <c r="AQ30" s="49"/>
      <c r="AR30" s="49"/>
      <c r="AS30" s="49"/>
      <c r="AT30" s="49"/>
      <c r="AU30" s="49" t="s">
        <v>17</v>
      </c>
      <c r="AV30" s="49">
        <v>2</v>
      </c>
      <c r="AW30" s="49">
        <v>1</v>
      </c>
      <c r="AX30" s="49">
        <v>0</v>
      </c>
      <c r="AY30" s="49">
        <v>0</v>
      </c>
      <c r="AZ30" s="49">
        <v>7</v>
      </c>
      <c r="BB30" s="166"/>
      <c r="BC30" s="167"/>
      <c r="BD30" s="15"/>
      <c r="BE30" s="15"/>
      <c r="BF30" s="15"/>
      <c r="BG30" s="15"/>
      <c r="BH30" s="16"/>
      <c r="BI30" s="16"/>
      <c r="BJ30" s="17"/>
      <c r="BK30" s="16"/>
      <c r="BL30" s="16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</row>
    <row r="31" spans="1:107">
      <c r="A31" s="88" t="s">
        <v>81</v>
      </c>
      <c r="B31" s="77">
        <v>1</v>
      </c>
      <c r="C31" s="78"/>
      <c r="D31" s="77">
        <v>32</v>
      </c>
      <c r="E31" s="77">
        <v>27</v>
      </c>
      <c r="F31" s="77" t="s">
        <v>18</v>
      </c>
      <c r="G31" s="76"/>
      <c r="H31" s="76">
        <v>1</v>
      </c>
      <c r="I31" s="76" t="s">
        <v>36</v>
      </c>
      <c r="J31" s="77">
        <v>1</v>
      </c>
      <c r="K31" s="77">
        <v>1</v>
      </c>
      <c r="L31" s="79" t="s">
        <v>8</v>
      </c>
      <c r="M31" s="76"/>
      <c r="N31" s="76">
        <v>1</v>
      </c>
      <c r="O31" s="76"/>
      <c r="P31" s="76">
        <v>1</v>
      </c>
      <c r="Q31" s="76"/>
      <c r="R31" s="76">
        <v>1</v>
      </c>
      <c r="S31" s="76"/>
      <c r="T31" s="76">
        <v>1</v>
      </c>
      <c r="U31" s="76"/>
      <c r="V31" s="76"/>
      <c r="W31" s="76">
        <v>1</v>
      </c>
      <c r="X31" s="76"/>
      <c r="Y31" s="76">
        <v>1</v>
      </c>
      <c r="Z31" s="76"/>
      <c r="AA31" s="76"/>
      <c r="AB31" s="76" t="s">
        <v>147</v>
      </c>
      <c r="AC31" s="76">
        <v>8</v>
      </c>
      <c r="AD31" s="76"/>
      <c r="AE31" s="76">
        <v>600</v>
      </c>
      <c r="AF31" s="76">
        <v>14</v>
      </c>
      <c r="AG31" s="81" t="s">
        <v>15</v>
      </c>
      <c r="AH31" s="78">
        <v>4</v>
      </c>
      <c r="AI31" s="78">
        <v>10</v>
      </c>
      <c r="AJ31" s="78">
        <v>10</v>
      </c>
      <c r="AK31" s="78">
        <v>10</v>
      </c>
      <c r="AL31" s="78">
        <v>10</v>
      </c>
      <c r="AM31" s="76">
        <v>10</v>
      </c>
      <c r="AN31" s="78">
        <v>4</v>
      </c>
      <c r="AO31" s="78">
        <v>10</v>
      </c>
      <c r="AP31" s="78">
        <v>10</v>
      </c>
      <c r="AQ31" s="78">
        <v>10</v>
      </c>
      <c r="AR31" s="78">
        <v>10</v>
      </c>
      <c r="AS31" s="76">
        <v>10</v>
      </c>
      <c r="AT31" s="83"/>
      <c r="AU31" s="83"/>
      <c r="AV31" s="83"/>
      <c r="AW31" s="83"/>
      <c r="AX31" s="83"/>
      <c r="AY31" s="83"/>
      <c r="AZ31" s="83"/>
      <c r="BB31" s="162">
        <v>0</v>
      </c>
      <c r="BC31" s="163"/>
      <c r="BH31" s="16"/>
      <c r="BI31" s="16"/>
      <c r="BJ31" s="17"/>
      <c r="BK31" s="16"/>
      <c r="BL31" s="16"/>
    </row>
    <row r="32" spans="1:107" s="27" customFormat="1" ht="15" thickBot="1">
      <c r="A32" s="33"/>
      <c r="B32" s="98"/>
      <c r="C32" s="99"/>
      <c r="D32" s="98"/>
      <c r="E32" s="98"/>
      <c r="F32" s="98"/>
      <c r="G32" s="97"/>
      <c r="H32" s="97"/>
      <c r="I32" s="97"/>
      <c r="J32" s="98"/>
      <c r="K32" s="100"/>
      <c r="L32" s="85" t="s">
        <v>7</v>
      </c>
      <c r="M32" s="47">
        <v>1</v>
      </c>
      <c r="N32" s="47"/>
      <c r="O32" s="47"/>
      <c r="P32" s="47"/>
      <c r="Q32" s="47"/>
      <c r="R32" s="47"/>
      <c r="S32" s="47">
        <v>1</v>
      </c>
      <c r="T32" s="47"/>
      <c r="U32" s="47"/>
      <c r="V32" s="47"/>
      <c r="W32" s="47"/>
      <c r="X32" s="47"/>
      <c r="Y32" s="47"/>
      <c r="Z32" s="47"/>
      <c r="AA32" s="47"/>
      <c r="AB32" s="47" t="s">
        <v>23</v>
      </c>
      <c r="AC32" s="47"/>
      <c r="AD32" s="47">
        <v>3</v>
      </c>
      <c r="AE32" s="31"/>
      <c r="AF32" s="31"/>
      <c r="AG32" s="87" t="s">
        <v>61</v>
      </c>
      <c r="AH32" s="91">
        <v>6</v>
      </c>
      <c r="AI32" s="91">
        <v>3</v>
      </c>
      <c r="AJ32" s="91">
        <v>1</v>
      </c>
      <c r="AK32" s="91">
        <v>7</v>
      </c>
      <c r="AL32" s="91">
        <v>3</v>
      </c>
      <c r="AM32" s="47">
        <v>6</v>
      </c>
      <c r="AN32" s="91"/>
      <c r="AO32" s="91"/>
      <c r="AP32" s="91"/>
      <c r="AQ32" s="91"/>
      <c r="AR32" s="91"/>
      <c r="AS32" s="47"/>
      <c r="AT32" s="93"/>
      <c r="AU32" s="93"/>
      <c r="AV32" s="93"/>
      <c r="AW32" s="93"/>
      <c r="AX32" s="93"/>
      <c r="AY32" s="93"/>
      <c r="AZ32" s="93"/>
      <c r="BB32" s="164"/>
      <c r="BC32" s="165"/>
      <c r="BD32" s="15"/>
      <c r="BE32" s="15"/>
      <c r="BF32" s="15"/>
      <c r="BG32" s="15"/>
      <c r="BH32" s="16"/>
      <c r="BI32" s="16"/>
      <c r="BJ32" s="17"/>
      <c r="BK32" s="16"/>
      <c r="BL32" s="16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</row>
    <row r="33" spans="1:107" s="27" customFormat="1" ht="15" thickBot="1">
      <c r="A33" s="33"/>
      <c r="B33" s="37"/>
      <c r="C33" s="38"/>
      <c r="D33" s="37"/>
      <c r="E33" s="37"/>
      <c r="F33" s="37"/>
      <c r="G33" s="31"/>
      <c r="H33" s="31"/>
      <c r="I33" s="31"/>
      <c r="J33" s="37"/>
      <c r="K33" s="68"/>
      <c r="L33" s="39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31"/>
      <c r="AF33" s="31"/>
      <c r="AG33" s="42" t="s">
        <v>64</v>
      </c>
      <c r="AU33" s="45">
        <v>-2</v>
      </c>
      <c r="AV33" s="45">
        <v>7</v>
      </c>
      <c r="AW33" s="45">
        <v>9</v>
      </c>
      <c r="AX33" s="45">
        <v>3</v>
      </c>
      <c r="AY33" s="45">
        <v>7</v>
      </c>
      <c r="AZ33" s="41">
        <v>4</v>
      </c>
      <c r="BB33" s="168"/>
      <c r="BC33" s="165"/>
      <c r="BD33" s="15"/>
      <c r="BE33" s="15"/>
      <c r="BF33" s="15"/>
      <c r="BG33" s="15"/>
      <c r="BH33" s="16"/>
      <c r="BI33" s="16"/>
      <c r="BJ33" s="17"/>
      <c r="BK33" s="16"/>
      <c r="BL33" s="16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</row>
    <row r="34" spans="1:107" s="102" customFormat="1" ht="17.25" customHeight="1">
      <c r="A34" s="88" t="s">
        <v>82</v>
      </c>
      <c r="B34" s="77">
        <v>1</v>
      </c>
      <c r="C34" s="78"/>
      <c r="D34" s="77">
        <v>36</v>
      </c>
      <c r="E34" s="77">
        <v>26</v>
      </c>
      <c r="F34" s="77">
        <v>1</v>
      </c>
      <c r="G34" s="76" t="s">
        <v>20</v>
      </c>
      <c r="H34" s="76">
        <v>1</v>
      </c>
      <c r="I34" s="76" t="s">
        <v>19</v>
      </c>
      <c r="J34" s="77">
        <v>1</v>
      </c>
      <c r="K34" s="77">
        <v>1</v>
      </c>
      <c r="L34" s="79" t="s">
        <v>8</v>
      </c>
      <c r="M34" s="76"/>
      <c r="N34" s="76"/>
      <c r="O34" s="76"/>
      <c r="P34" s="76">
        <v>1</v>
      </c>
      <c r="Q34" s="76">
        <v>1</v>
      </c>
      <c r="R34" s="76"/>
      <c r="S34" s="76">
        <v>1</v>
      </c>
      <c r="T34" s="76"/>
      <c r="U34" s="76"/>
      <c r="V34" s="76"/>
      <c r="W34" s="76">
        <v>1</v>
      </c>
      <c r="X34" s="76">
        <v>1</v>
      </c>
      <c r="Y34" s="76"/>
      <c r="Z34" s="76"/>
      <c r="AA34" s="76"/>
      <c r="AB34" s="76"/>
      <c r="AC34" s="76">
        <v>5</v>
      </c>
      <c r="AD34" s="76"/>
      <c r="AE34" s="101">
        <v>800</v>
      </c>
      <c r="AF34" s="76">
        <v>22</v>
      </c>
      <c r="AG34" s="81" t="s">
        <v>15</v>
      </c>
      <c r="AH34" s="78">
        <v>8</v>
      </c>
      <c r="AI34" s="78">
        <v>6</v>
      </c>
      <c r="AJ34" s="78">
        <v>8</v>
      </c>
      <c r="AK34" s="78">
        <v>4</v>
      </c>
      <c r="AL34" s="78">
        <v>6</v>
      </c>
      <c r="AM34" s="76">
        <v>8</v>
      </c>
      <c r="AN34" s="78">
        <v>8</v>
      </c>
      <c r="AO34" s="78">
        <v>6</v>
      </c>
      <c r="AP34" s="78">
        <v>8</v>
      </c>
      <c r="AQ34" s="78">
        <v>4</v>
      </c>
      <c r="AR34" s="78">
        <v>6</v>
      </c>
      <c r="AS34" s="76">
        <v>8</v>
      </c>
      <c r="AT34" s="101"/>
      <c r="AU34" s="101"/>
      <c r="AV34" s="101"/>
      <c r="AW34" s="101"/>
      <c r="AX34" s="101"/>
      <c r="AY34" s="101"/>
      <c r="AZ34" s="101"/>
      <c r="BB34" s="162">
        <v>0</v>
      </c>
      <c r="BC34" s="163"/>
      <c r="BD34" s="15"/>
      <c r="BE34" s="15"/>
      <c r="BF34" s="15"/>
      <c r="BG34" s="15"/>
      <c r="BH34" s="16"/>
      <c r="BI34" s="16"/>
      <c r="BJ34" s="17"/>
      <c r="BK34" s="16"/>
      <c r="BL34" s="16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</row>
    <row r="35" spans="1:107" s="104" customFormat="1" ht="17.25" customHeight="1" thickBot="1">
      <c r="A35" s="103"/>
      <c r="B35" s="98"/>
      <c r="C35" s="99"/>
      <c r="D35" s="98"/>
      <c r="E35" s="98"/>
      <c r="F35" s="98"/>
      <c r="G35" s="97"/>
      <c r="H35" s="97"/>
      <c r="I35" s="97"/>
      <c r="J35" s="98"/>
      <c r="K35" s="98"/>
      <c r="L35" s="85" t="s">
        <v>7</v>
      </c>
      <c r="M35" s="47">
        <v>1</v>
      </c>
      <c r="N35" s="47">
        <v>1</v>
      </c>
      <c r="O35" s="47"/>
      <c r="P35" s="47"/>
      <c r="Q35" s="47"/>
      <c r="R35" s="47"/>
      <c r="S35" s="47"/>
      <c r="T35" s="47"/>
      <c r="U35" s="47">
        <v>1</v>
      </c>
      <c r="V35" s="47"/>
      <c r="W35" s="47"/>
      <c r="X35" s="47"/>
      <c r="Y35" s="47"/>
      <c r="Z35" s="47">
        <v>1</v>
      </c>
      <c r="AA35" s="47">
        <v>1</v>
      </c>
      <c r="AB35" s="47"/>
      <c r="AC35" s="47"/>
      <c r="AD35" s="47">
        <v>5</v>
      </c>
      <c r="AE35" s="97"/>
      <c r="AF35" s="97"/>
      <c r="AG35" s="87" t="s">
        <v>61</v>
      </c>
      <c r="AH35" s="91">
        <v>1</v>
      </c>
      <c r="AI35" s="91">
        <v>2</v>
      </c>
      <c r="AJ35" s="91">
        <v>6</v>
      </c>
      <c r="AK35" s="91">
        <v>2</v>
      </c>
      <c r="AL35" s="91">
        <v>4</v>
      </c>
      <c r="AM35" s="47">
        <v>5</v>
      </c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B35" s="164"/>
      <c r="BC35" s="169"/>
      <c r="BD35" s="15"/>
      <c r="BE35" s="15"/>
      <c r="BF35" s="15"/>
      <c r="BG35" s="15"/>
      <c r="BH35" s="16"/>
      <c r="BI35" s="16"/>
      <c r="BJ35" s="17"/>
      <c r="BK35" s="16"/>
      <c r="BL35" s="16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</row>
    <row r="36" spans="1:107" s="27" customFormat="1" ht="17.25" customHeight="1" thickBot="1">
      <c r="A36" s="33"/>
      <c r="B36" s="37"/>
      <c r="C36" s="38"/>
      <c r="D36" s="37"/>
      <c r="E36" s="37"/>
      <c r="F36" s="37"/>
      <c r="G36" s="31"/>
      <c r="H36" s="31"/>
      <c r="I36" s="31"/>
      <c r="J36" s="37"/>
      <c r="K36" s="37"/>
      <c r="L36" s="39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31"/>
      <c r="AF36" s="31"/>
      <c r="AG36" s="42" t="s">
        <v>64</v>
      </c>
      <c r="AU36" s="45">
        <v>7</v>
      </c>
      <c r="AV36" s="46">
        <v>4</v>
      </c>
      <c r="AW36" s="45">
        <v>2</v>
      </c>
      <c r="AX36" s="45">
        <v>2</v>
      </c>
      <c r="AY36" s="45">
        <v>2</v>
      </c>
      <c r="AZ36" s="41">
        <v>3</v>
      </c>
      <c r="BB36" s="168"/>
      <c r="BC36" s="165"/>
      <c r="BD36" s="15"/>
      <c r="BE36" s="15"/>
      <c r="BF36" s="15"/>
      <c r="BG36" s="15"/>
      <c r="BH36" s="16"/>
      <c r="BI36" s="16"/>
      <c r="BJ36" s="17"/>
      <c r="BK36" s="16"/>
      <c r="BL36" s="16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</row>
    <row r="37" spans="1:107">
      <c r="A37" s="88" t="s">
        <v>82</v>
      </c>
      <c r="B37" s="77">
        <v>1</v>
      </c>
      <c r="C37" s="78"/>
      <c r="D37" s="77">
        <v>25</v>
      </c>
      <c r="E37" s="105">
        <v>23</v>
      </c>
      <c r="F37" s="105">
        <v>1</v>
      </c>
      <c r="G37" s="76" t="s">
        <v>44</v>
      </c>
      <c r="H37" s="76">
        <v>1</v>
      </c>
      <c r="I37" s="76" t="s">
        <v>19</v>
      </c>
      <c r="J37" s="77">
        <v>0</v>
      </c>
      <c r="K37" s="77">
        <v>0</v>
      </c>
      <c r="L37" s="79" t="s">
        <v>8</v>
      </c>
      <c r="M37" s="1">
        <v>1</v>
      </c>
      <c r="N37" s="76"/>
      <c r="O37" s="76"/>
      <c r="P37" s="76">
        <v>1</v>
      </c>
      <c r="Q37" s="76"/>
      <c r="R37" s="76"/>
      <c r="S37" s="76"/>
      <c r="T37" s="76">
        <v>1</v>
      </c>
      <c r="U37" s="76"/>
      <c r="V37" s="76"/>
      <c r="W37" s="76"/>
      <c r="X37" s="76"/>
      <c r="Y37" s="76"/>
      <c r="Z37" s="76"/>
      <c r="AA37" s="76"/>
      <c r="AB37" s="76"/>
      <c r="AC37" s="76">
        <v>3</v>
      </c>
      <c r="AD37" s="76"/>
      <c r="AE37" s="89">
        <v>600</v>
      </c>
      <c r="AF37" s="83">
        <v>25</v>
      </c>
      <c r="AG37" s="81" t="s">
        <v>15</v>
      </c>
      <c r="AH37" s="78">
        <v>10</v>
      </c>
      <c r="AI37" s="82">
        <v>10</v>
      </c>
      <c r="AJ37" s="78">
        <v>10</v>
      </c>
      <c r="AK37" s="78">
        <v>10</v>
      </c>
      <c r="AL37" s="78">
        <v>10</v>
      </c>
      <c r="AM37" s="76">
        <v>10</v>
      </c>
      <c r="AN37" s="78">
        <v>10</v>
      </c>
      <c r="AO37" s="82">
        <v>10</v>
      </c>
      <c r="AP37" s="78">
        <v>10</v>
      </c>
      <c r="AQ37" s="78">
        <v>10</v>
      </c>
      <c r="AR37" s="78">
        <v>10</v>
      </c>
      <c r="AS37" s="76">
        <v>10</v>
      </c>
      <c r="AT37" s="83"/>
      <c r="AU37" s="83"/>
      <c r="AV37" s="83"/>
      <c r="AW37" s="83"/>
      <c r="AX37" s="83"/>
      <c r="AY37" s="83"/>
      <c r="AZ37" s="83"/>
      <c r="BB37" s="162">
        <v>0</v>
      </c>
      <c r="BC37" s="163"/>
      <c r="BH37" s="16"/>
      <c r="BI37" s="16"/>
      <c r="BJ37" s="17"/>
      <c r="BK37" s="16"/>
      <c r="BL37" s="16"/>
    </row>
    <row r="38" spans="1:107" s="27" customFormat="1" ht="15" thickBot="1">
      <c r="A38" s="33"/>
      <c r="B38" s="37"/>
      <c r="C38" s="38"/>
      <c r="D38" s="37"/>
      <c r="E38" s="37"/>
      <c r="F38" s="37"/>
      <c r="G38" s="31"/>
      <c r="H38" s="31"/>
      <c r="I38" s="31"/>
      <c r="J38" s="37"/>
      <c r="K38" s="68"/>
      <c r="L38" s="85" t="s">
        <v>7</v>
      </c>
      <c r="M38" s="86">
        <v>1</v>
      </c>
      <c r="N38" s="47">
        <v>1</v>
      </c>
      <c r="O38" s="47"/>
      <c r="P38" s="47"/>
      <c r="Q38" s="47"/>
      <c r="R38" s="47">
        <v>1</v>
      </c>
      <c r="S38" s="47">
        <v>1</v>
      </c>
      <c r="T38" s="47"/>
      <c r="U38" s="47"/>
      <c r="V38" s="47"/>
      <c r="W38" s="47">
        <v>1</v>
      </c>
      <c r="X38" s="47"/>
      <c r="Y38" s="47"/>
      <c r="Z38" s="47">
        <v>1</v>
      </c>
      <c r="AA38" s="47">
        <v>1</v>
      </c>
      <c r="AB38" s="47"/>
      <c r="AC38" s="47"/>
      <c r="AD38" s="47">
        <v>9</v>
      </c>
      <c r="AE38" s="31"/>
      <c r="AF38" s="31"/>
      <c r="AG38" s="87" t="s">
        <v>61</v>
      </c>
      <c r="AH38" s="106">
        <v>0</v>
      </c>
      <c r="AI38" s="106">
        <v>5</v>
      </c>
      <c r="AJ38" s="106">
        <v>5</v>
      </c>
      <c r="AK38" s="106">
        <v>5</v>
      </c>
      <c r="AL38" s="106">
        <v>5</v>
      </c>
      <c r="AM38" s="107">
        <v>2</v>
      </c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B38" s="164"/>
      <c r="BC38" s="169"/>
      <c r="BD38" s="15"/>
      <c r="BE38" s="15"/>
      <c r="BF38" s="15"/>
      <c r="BG38" s="15"/>
      <c r="BH38" s="16"/>
      <c r="BI38" s="16"/>
      <c r="BJ38" s="17"/>
      <c r="BK38" s="16"/>
      <c r="BL38" s="16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</row>
    <row r="39" spans="1:107" s="27" customFormat="1" ht="15" thickBot="1">
      <c r="A39" s="33"/>
      <c r="B39" s="37"/>
      <c r="C39" s="38"/>
      <c r="D39" s="37"/>
      <c r="E39" s="37"/>
      <c r="F39" s="37"/>
      <c r="G39" s="31"/>
      <c r="H39" s="31"/>
      <c r="I39" s="31"/>
      <c r="J39" s="37"/>
      <c r="K39" s="68"/>
      <c r="L39" s="39"/>
      <c r="M39" s="40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31"/>
      <c r="AF39" s="31"/>
      <c r="AG39" s="42" t="s">
        <v>64</v>
      </c>
      <c r="AU39" s="57">
        <v>10</v>
      </c>
      <c r="AV39" s="57">
        <v>5</v>
      </c>
      <c r="AW39" s="57">
        <v>5</v>
      </c>
      <c r="AX39" s="57">
        <v>5</v>
      </c>
      <c r="AY39" s="57">
        <v>5</v>
      </c>
      <c r="AZ39" s="58">
        <v>8</v>
      </c>
      <c r="BB39" s="168"/>
      <c r="BC39" s="165"/>
      <c r="BD39" s="15"/>
      <c r="BE39" s="15"/>
      <c r="BF39" s="15"/>
      <c r="BG39" s="15"/>
      <c r="BH39" s="16"/>
      <c r="BI39" s="16"/>
      <c r="BJ39" s="17"/>
      <c r="BK39" s="16"/>
      <c r="BL39" s="16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</row>
    <row r="40" spans="1:107">
      <c r="A40" s="88" t="s">
        <v>83</v>
      </c>
      <c r="B40" s="77">
        <v>1</v>
      </c>
      <c r="C40" s="78"/>
      <c r="D40" s="77">
        <v>42</v>
      </c>
      <c r="E40" s="77">
        <v>20</v>
      </c>
      <c r="F40" s="77">
        <v>1</v>
      </c>
      <c r="G40" s="76" t="s">
        <v>20</v>
      </c>
      <c r="H40" s="76">
        <v>1</v>
      </c>
      <c r="I40" s="76" t="s">
        <v>21</v>
      </c>
      <c r="J40" s="77">
        <v>0</v>
      </c>
      <c r="K40" s="77">
        <v>0</v>
      </c>
      <c r="L40" s="76" t="s">
        <v>8</v>
      </c>
      <c r="M40" s="76"/>
      <c r="N40" s="76"/>
      <c r="O40" s="76"/>
      <c r="P40" s="76">
        <v>1</v>
      </c>
      <c r="Q40" s="76">
        <v>1</v>
      </c>
      <c r="R40" s="76">
        <v>1</v>
      </c>
      <c r="S40" s="76">
        <v>1</v>
      </c>
      <c r="T40" s="76"/>
      <c r="U40" s="76"/>
      <c r="V40" s="76"/>
      <c r="W40" s="76"/>
      <c r="X40" s="76"/>
      <c r="Y40" s="76"/>
      <c r="Z40" s="76"/>
      <c r="AA40" s="76"/>
      <c r="AB40" s="76"/>
      <c r="AC40" s="76">
        <v>4</v>
      </c>
      <c r="AD40" s="76"/>
      <c r="AE40" s="76">
        <v>800</v>
      </c>
      <c r="AF40" s="76">
        <v>4</v>
      </c>
      <c r="AG40" s="78" t="s">
        <v>15</v>
      </c>
      <c r="AH40" s="78">
        <v>2</v>
      </c>
      <c r="AI40" s="78">
        <v>8</v>
      </c>
      <c r="AJ40" s="78">
        <v>8</v>
      </c>
      <c r="AK40" s="78">
        <v>8</v>
      </c>
      <c r="AL40" s="78">
        <v>10</v>
      </c>
      <c r="AM40" s="76">
        <v>6</v>
      </c>
      <c r="AN40" s="78">
        <v>2</v>
      </c>
      <c r="AO40" s="78">
        <v>8</v>
      </c>
      <c r="AP40" s="78">
        <v>8</v>
      </c>
      <c r="AQ40" s="78">
        <v>8</v>
      </c>
      <c r="AR40" s="78">
        <v>10</v>
      </c>
      <c r="AS40" s="76">
        <v>6</v>
      </c>
      <c r="AT40" s="76"/>
      <c r="AU40" s="76"/>
      <c r="AV40" s="76"/>
      <c r="AW40" s="76"/>
      <c r="AX40" s="76"/>
      <c r="AY40" s="76"/>
      <c r="AZ40" s="76"/>
      <c r="BB40" s="162">
        <v>1</v>
      </c>
      <c r="BC40" s="163" t="s">
        <v>65</v>
      </c>
      <c r="BH40" s="16"/>
      <c r="BI40" s="16"/>
      <c r="BJ40" s="17"/>
      <c r="BK40" s="16"/>
      <c r="BL40" s="16"/>
    </row>
    <row r="41" spans="1:107" s="27" customFormat="1" ht="15" thickBot="1">
      <c r="A41" s="33"/>
      <c r="B41" s="37"/>
      <c r="C41" s="38"/>
      <c r="D41" s="37"/>
      <c r="E41" s="37"/>
      <c r="F41" s="37"/>
      <c r="G41" s="31"/>
      <c r="H41" s="31"/>
      <c r="I41" s="31"/>
      <c r="J41" s="37"/>
      <c r="K41" s="37"/>
      <c r="L41" s="47" t="s">
        <v>7</v>
      </c>
      <c r="M41" s="41">
        <v>1</v>
      </c>
      <c r="N41" s="41">
        <v>1</v>
      </c>
      <c r="O41" s="41">
        <v>1</v>
      </c>
      <c r="P41" s="41"/>
      <c r="Q41" s="41"/>
      <c r="R41" s="41"/>
      <c r="S41" s="41"/>
      <c r="T41" s="41">
        <v>1</v>
      </c>
      <c r="U41" s="41">
        <v>1</v>
      </c>
      <c r="V41" s="41"/>
      <c r="W41" s="41">
        <v>1</v>
      </c>
      <c r="X41" s="41">
        <v>1</v>
      </c>
      <c r="Y41" s="41"/>
      <c r="Z41" s="41">
        <v>1</v>
      </c>
      <c r="AA41" s="41">
        <v>1</v>
      </c>
      <c r="AB41" s="41"/>
      <c r="AC41" s="41"/>
      <c r="AD41" s="41">
        <v>9</v>
      </c>
      <c r="AE41" s="31"/>
      <c r="AF41" s="31"/>
      <c r="AG41" s="87" t="s">
        <v>61</v>
      </c>
      <c r="AH41" s="91">
        <v>9</v>
      </c>
      <c r="AI41" s="91">
        <v>7</v>
      </c>
      <c r="AJ41" s="91">
        <v>7</v>
      </c>
      <c r="AK41" s="91">
        <v>9</v>
      </c>
      <c r="AL41" s="91">
        <v>8</v>
      </c>
      <c r="AM41" s="47">
        <v>8</v>
      </c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B41" s="164"/>
      <c r="BC41" s="169"/>
      <c r="BD41" s="15"/>
      <c r="BE41" s="15"/>
      <c r="BF41" s="15"/>
      <c r="BG41" s="15"/>
      <c r="BH41" s="16"/>
      <c r="BI41" s="16"/>
      <c r="BJ41" s="17"/>
      <c r="BK41" s="16"/>
      <c r="BL41" s="16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</row>
    <row r="42" spans="1:107" s="55" customFormat="1" ht="15" thickBot="1">
      <c r="A42" s="48"/>
      <c r="B42" s="50"/>
      <c r="C42" s="51"/>
      <c r="D42" s="50"/>
      <c r="E42" s="50"/>
      <c r="F42" s="50"/>
      <c r="G42" s="49"/>
      <c r="H42" s="49"/>
      <c r="I42" s="49"/>
      <c r="J42" s="50"/>
      <c r="K42" s="50"/>
      <c r="L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49"/>
      <c r="AF42" s="49"/>
      <c r="AG42" s="53" t="s">
        <v>64</v>
      </c>
      <c r="AU42" s="54">
        <v>-7</v>
      </c>
      <c r="AV42" s="60">
        <v>1</v>
      </c>
      <c r="AW42" s="54">
        <v>1</v>
      </c>
      <c r="AX42" s="54">
        <v>-1</v>
      </c>
      <c r="AY42" s="54">
        <v>2</v>
      </c>
      <c r="AZ42" s="52">
        <v>-2</v>
      </c>
      <c r="BB42" s="166"/>
      <c r="BC42" s="167"/>
      <c r="BD42" s="15"/>
      <c r="BE42" s="15"/>
      <c r="BF42" s="15"/>
      <c r="BG42" s="15"/>
      <c r="BH42" s="16"/>
      <c r="BI42" s="16"/>
      <c r="BJ42" s="17"/>
      <c r="BK42" s="16"/>
      <c r="BL42" s="16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</row>
    <row r="43" spans="1:107">
      <c r="A43" s="110" t="s">
        <v>78</v>
      </c>
      <c r="B43" s="77"/>
      <c r="C43" s="76">
        <v>1</v>
      </c>
      <c r="D43" s="77">
        <v>31</v>
      </c>
      <c r="E43" s="77">
        <v>22</v>
      </c>
      <c r="F43" s="77">
        <v>1</v>
      </c>
      <c r="G43" s="76" t="s">
        <v>20</v>
      </c>
      <c r="H43" s="76">
        <v>1</v>
      </c>
      <c r="I43" s="76" t="s">
        <v>19</v>
      </c>
      <c r="J43" s="77">
        <v>0</v>
      </c>
      <c r="K43" s="77">
        <v>0</v>
      </c>
      <c r="L43" s="79" t="s">
        <v>8</v>
      </c>
      <c r="M43" s="1"/>
      <c r="N43" s="76"/>
      <c r="O43" s="76"/>
      <c r="P43" s="76">
        <v>1</v>
      </c>
      <c r="Q43" s="76">
        <v>1</v>
      </c>
      <c r="R43" s="76">
        <v>1</v>
      </c>
      <c r="S43" s="76"/>
      <c r="T43" s="76"/>
      <c r="U43" s="76"/>
      <c r="V43" s="76"/>
      <c r="W43" s="76"/>
      <c r="X43" s="76"/>
      <c r="Y43" s="76"/>
      <c r="Z43" s="76"/>
      <c r="AA43" s="76"/>
      <c r="AB43" s="76" t="s">
        <v>38</v>
      </c>
      <c r="AC43" s="76">
        <v>4</v>
      </c>
      <c r="AD43" s="76"/>
      <c r="AE43" s="89">
        <v>500</v>
      </c>
      <c r="AF43" s="83">
        <v>30</v>
      </c>
      <c r="AG43" s="81" t="s">
        <v>15</v>
      </c>
      <c r="AH43" s="76">
        <v>8</v>
      </c>
      <c r="AI43" s="89">
        <v>10</v>
      </c>
      <c r="AJ43" s="76">
        <v>10</v>
      </c>
      <c r="AK43" s="76">
        <v>10</v>
      </c>
      <c r="AL43" s="76">
        <v>6</v>
      </c>
      <c r="AM43" s="76">
        <v>5</v>
      </c>
      <c r="AN43" s="76">
        <v>8</v>
      </c>
      <c r="AO43" s="89">
        <v>10</v>
      </c>
      <c r="AP43" s="76">
        <v>10</v>
      </c>
      <c r="AQ43" s="76">
        <v>10</v>
      </c>
      <c r="AR43" s="76">
        <v>6</v>
      </c>
      <c r="AS43" s="76">
        <v>5</v>
      </c>
      <c r="AT43" s="83"/>
      <c r="AU43" s="83"/>
      <c r="AV43" s="83"/>
      <c r="AW43" s="83"/>
      <c r="AX43" s="83"/>
      <c r="AY43" s="83"/>
      <c r="AZ43" s="83"/>
      <c r="BB43" s="162">
        <v>0</v>
      </c>
      <c r="BC43" s="163"/>
      <c r="BH43" s="28"/>
      <c r="BI43" s="28"/>
      <c r="BJ43" s="17"/>
      <c r="BK43" s="28"/>
      <c r="BL43" s="28"/>
    </row>
    <row r="44" spans="1:107" s="27" customFormat="1" ht="15" thickBot="1">
      <c r="A44" s="28"/>
      <c r="B44" s="37"/>
      <c r="C44" s="31"/>
      <c r="D44" s="37"/>
      <c r="E44" s="37"/>
      <c r="F44" s="37"/>
      <c r="G44" s="31"/>
      <c r="H44" s="31"/>
      <c r="I44" s="31"/>
      <c r="J44" s="37"/>
      <c r="K44" s="37"/>
      <c r="L44" s="85" t="s">
        <v>7</v>
      </c>
      <c r="M44" s="86">
        <v>1</v>
      </c>
      <c r="N44" s="47">
        <v>1</v>
      </c>
      <c r="O44" s="47"/>
      <c r="P44" s="47"/>
      <c r="Q44" s="47"/>
      <c r="R44" s="47"/>
      <c r="S44" s="47">
        <v>1</v>
      </c>
      <c r="T44" s="47">
        <v>1</v>
      </c>
      <c r="U44" s="47">
        <v>1</v>
      </c>
      <c r="V44" s="47">
        <v>1</v>
      </c>
      <c r="W44" s="47"/>
      <c r="X44" s="47"/>
      <c r="Y44" s="47"/>
      <c r="Z44" s="47"/>
      <c r="AA44" s="47"/>
      <c r="AB44" s="47"/>
      <c r="AC44" s="47"/>
      <c r="AD44" s="47">
        <v>6</v>
      </c>
      <c r="AE44" s="31"/>
      <c r="AF44" s="31"/>
      <c r="AG44" s="87" t="s">
        <v>61</v>
      </c>
      <c r="AH44" s="47">
        <v>2</v>
      </c>
      <c r="AI44" s="111">
        <v>4</v>
      </c>
      <c r="AJ44" s="47">
        <v>4</v>
      </c>
      <c r="AK44" s="47">
        <v>5</v>
      </c>
      <c r="AL44" s="47">
        <v>8</v>
      </c>
      <c r="AM44" s="47">
        <v>8</v>
      </c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B44" s="170"/>
      <c r="BC44" s="165"/>
      <c r="BD44" s="15"/>
      <c r="BE44" s="15"/>
      <c r="BF44" s="15"/>
      <c r="BG44" s="15"/>
      <c r="BH44" s="28"/>
      <c r="BI44" s="28"/>
      <c r="BJ44" s="17"/>
      <c r="BK44" s="28"/>
      <c r="BL44" s="28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</row>
    <row r="45" spans="1:107" s="27" customFormat="1" ht="15" thickBot="1">
      <c r="A45" s="61"/>
      <c r="B45" s="37"/>
      <c r="C45" s="31"/>
      <c r="D45" s="37"/>
      <c r="E45" s="37"/>
      <c r="F45" s="37"/>
      <c r="G45" s="31"/>
      <c r="H45" s="31"/>
      <c r="I45" s="31"/>
      <c r="J45" s="37"/>
      <c r="K45" s="37"/>
      <c r="L45" s="39"/>
      <c r="M45" s="40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31"/>
      <c r="AF45" s="31"/>
      <c r="AG45" s="42" t="s">
        <v>64</v>
      </c>
      <c r="AU45" s="41">
        <v>6</v>
      </c>
      <c r="AV45" s="56">
        <v>6</v>
      </c>
      <c r="AW45" s="41">
        <v>6</v>
      </c>
      <c r="AX45" s="41">
        <v>5</v>
      </c>
      <c r="AY45" s="41">
        <v>-2</v>
      </c>
      <c r="AZ45" s="41">
        <v>-3</v>
      </c>
      <c r="BB45" s="168"/>
      <c r="BC45" s="165"/>
      <c r="BD45" s="15"/>
      <c r="BE45" s="15"/>
      <c r="BF45" s="15"/>
      <c r="BG45" s="15"/>
      <c r="BH45" s="28"/>
      <c r="BI45" s="28"/>
      <c r="BJ45" s="17"/>
      <c r="BK45" s="28"/>
      <c r="BL45" s="28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</row>
    <row r="46" spans="1:107" s="15" customFormat="1" ht="14.25" customHeight="1">
      <c r="A46" s="88" t="s">
        <v>79</v>
      </c>
      <c r="B46" s="77">
        <v>1</v>
      </c>
      <c r="C46" s="78"/>
      <c r="D46" s="77">
        <v>40</v>
      </c>
      <c r="E46" s="77" t="s">
        <v>18</v>
      </c>
      <c r="F46" s="77">
        <v>1</v>
      </c>
      <c r="G46" s="76" t="s">
        <v>48</v>
      </c>
      <c r="H46" s="76" t="s">
        <v>18</v>
      </c>
      <c r="I46" s="76" t="s">
        <v>17</v>
      </c>
      <c r="J46" s="77">
        <v>1</v>
      </c>
      <c r="K46" s="77">
        <v>0</v>
      </c>
      <c r="L46" s="76" t="s">
        <v>8</v>
      </c>
      <c r="M46" s="76">
        <v>1</v>
      </c>
      <c r="N46" s="76"/>
      <c r="O46" s="76">
        <v>1</v>
      </c>
      <c r="P46" s="76"/>
      <c r="Q46" s="76"/>
      <c r="R46" s="76"/>
      <c r="S46" s="76"/>
      <c r="T46" s="76">
        <v>1</v>
      </c>
      <c r="U46" s="76"/>
      <c r="V46" s="76"/>
      <c r="W46" s="76"/>
      <c r="X46" s="76"/>
      <c r="Y46" s="76"/>
      <c r="Z46" s="76">
        <v>1</v>
      </c>
      <c r="AA46" s="76">
        <v>1</v>
      </c>
      <c r="AB46" s="76" t="s">
        <v>56</v>
      </c>
      <c r="AC46" s="76">
        <v>7</v>
      </c>
      <c r="AD46" s="76"/>
      <c r="AE46" s="76">
        <v>600</v>
      </c>
      <c r="AF46" s="76">
        <v>2</v>
      </c>
      <c r="AG46" s="78" t="s">
        <v>15</v>
      </c>
      <c r="AH46" s="78">
        <v>10</v>
      </c>
      <c r="AI46" s="78">
        <v>10</v>
      </c>
      <c r="AJ46" s="78">
        <v>10</v>
      </c>
      <c r="AK46" s="78">
        <v>6</v>
      </c>
      <c r="AL46" s="78">
        <v>6</v>
      </c>
      <c r="AM46" s="76">
        <v>6</v>
      </c>
      <c r="AN46" s="78">
        <v>10</v>
      </c>
      <c r="AO46" s="78">
        <v>10</v>
      </c>
      <c r="AP46" s="78">
        <v>10</v>
      </c>
      <c r="AQ46" s="78">
        <v>6</v>
      </c>
      <c r="AR46" s="78">
        <v>6</v>
      </c>
      <c r="AS46" s="76">
        <v>6</v>
      </c>
      <c r="AT46" s="76"/>
      <c r="AU46" s="76"/>
      <c r="AV46" s="76"/>
      <c r="AW46" s="76"/>
      <c r="AX46" s="76"/>
      <c r="AY46" s="76"/>
      <c r="AZ46" s="76"/>
      <c r="BB46" s="162">
        <v>0</v>
      </c>
      <c r="BC46" s="163"/>
      <c r="BH46" s="16"/>
      <c r="BI46" s="16"/>
      <c r="BJ46" s="17"/>
      <c r="BK46" s="16"/>
      <c r="BL46" s="16"/>
    </row>
    <row r="47" spans="1:107" s="27" customFormat="1" ht="15" thickBot="1">
      <c r="A47" s="33"/>
      <c r="B47" s="37"/>
      <c r="C47" s="38"/>
      <c r="D47" s="37"/>
      <c r="E47" s="37"/>
      <c r="F47" s="37"/>
      <c r="G47" s="31"/>
      <c r="H47" s="31"/>
      <c r="I47" s="31"/>
      <c r="J47" s="37"/>
      <c r="K47" s="37"/>
      <c r="L47" s="47" t="s">
        <v>7</v>
      </c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>
        <v>1</v>
      </c>
      <c r="X47" s="47"/>
      <c r="Y47" s="47"/>
      <c r="Z47" s="47"/>
      <c r="AA47" s="47"/>
      <c r="AB47" s="47"/>
      <c r="AC47" s="47"/>
      <c r="AD47" s="47">
        <v>1</v>
      </c>
      <c r="AE47" s="31"/>
      <c r="AF47" s="31"/>
      <c r="AG47" s="87" t="s">
        <v>61</v>
      </c>
      <c r="AH47" s="91">
        <v>9</v>
      </c>
      <c r="AI47" s="91">
        <v>10</v>
      </c>
      <c r="AJ47" s="91">
        <v>10</v>
      </c>
      <c r="AK47" s="91">
        <v>6</v>
      </c>
      <c r="AL47" s="91">
        <v>6</v>
      </c>
      <c r="AM47" s="47">
        <v>6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B47" s="164"/>
      <c r="BC47" s="169"/>
      <c r="BD47" s="15"/>
      <c r="BE47" s="15"/>
      <c r="BF47" s="15"/>
      <c r="BG47" s="15"/>
      <c r="BH47" s="16"/>
      <c r="BI47" s="16"/>
      <c r="BJ47" s="17"/>
      <c r="BK47" s="16"/>
      <c r="BL47" s="16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</row>
    <row r="48" spans="1:107" s="27" customFormat="1" ht="15" thickBot="1">
      <c r="A48" s="33"/>
      <c r="B48" s="37"/>
      <c r="C48" s="38"/>
      <c r="D48" s="37"/>
      <c r="E48" s="37"/>
      <c r="F48" s="37"/>
      <c r="G48" s="31"/>
      <c r="H48" s="31"/>
      <c r="I48" s="31"/>
      <c r="J48" s="37"/>
      <c r="K48" s="37"/>
      <c r="L48" s="43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31"/>
      <c r="AF48" s="31"/>
      <c r="AG48" s="42" t="s">
        <v>64</v>
      </c>
      <c r="AU48" s="45">
        <v>1</v>
      </c>
      <c r="AV48" s="46">
        <v>0</v>
      </c>
      <c r="AW48" s="45">
        <v>0</v>
      </c>
      <c r="AX48" s="45">
        <v>0</v>
      </c>
      <c r="AY48" s="45">
        <v>0</v>
      </c>
      <c r="AZ48" s="41">
        <v>0</v>
      </c>
      <c r="BB48" s="168"/>
      <c r="BC48" s="165"/>
      <c r="BD48" s="15"/>
      <c r="BE48" s="15"/>
      <c r="BF48" s="15"/>
      <c r="BG48" s="15"/>
      <c r="BH48" s="16"/>
      <c r="BI48" s="16"/>
      <c r="BJ48" s="17"/>
      <c r="BK48" s="16"/>
      <c r="BL48" s="16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</row>
    <row r="49" spans="1:108">
      <c r="A49" s="75" t="s">
        <v>84</v>
      </c>
      <c r="B49" s="77">
        <v>1</v>
      </c>
      <c r="C49" s="78"/>
      <c r="D49" s="77">
        <v>22</v>
      </c>
      <c r="E49" s="112">
        <v>32</v>
      </c>
      <c r="F49" s="112" t="s">
        <v>18</v>
      </c>
      <c r="G49" s="76">
        <v>0</v>
      </c>
      <c r="H49" s="89" t="s">
        <v>18</v>
      </c>
      <c r="I49" s="89" t="s">
        <v>17</v>
      </c>
      <c r="J49" s="77">
        <v>1</v>
      </c>
      <c r="K49" s="77">
        <v>1</v>
      </c>
      <c r="L49" s="79" t="s">
        <v>8</v>
      </c>
      <c r="M49" s="1"/>
      <c r="N49" s="76"/>
      <c r="O49" s="76"/>
      <c r="P49" s="76"/>
      <c r="Q49" s="76"/>
      <c r="R49" s="76">
        <v>1</v>
      </c>
      <c r="S49" s="76">
        <v>1</v>
      </c>
      <c r="T49" s="76"/>
      <c r="U49" s="76">
        <v>1</v>
      </c>
      <c r="V49" s="76"/>
      <c r="W49" s="76"/>
      <c r="X49" s="76"/>
      <c r="Y49" s="76">
        <v>1</v>
      </c>
      <c r="Z49" s="76"/>
      <c r="AA49" s="76"/>
      <c r="AB49" s="76"/>
      <c r="AC49" s="76">
        <v>4</v>
      </c>
      <c r="AD49" s="76"/>
      <c r="AE49" s="89">
        <v>500</v>
      </c>
      <c r="AF49" s="83">
        <v>2</v>
      </c>
      <c r="AG49" s="81" t="s">
        <v>15</v>
      </c>
      <c r="AH49" s="78">
        <v>8</v>
      </c>
      <c r="AI49" s="82">
        <v>9</v>
      </c>
      <c r="AJ49" s="78" t="s">
        <v>17</v>
      </c>
      <c r="AK49" s="78" t="s">
        <v>17</v>
      </c>
      <c r="AL49" s="78">
        <v>8</v>
      </c>
      <c r="AM49" s="76">
        <v>8</v>
      </c>
      <c r="AN49" s="78">
        <v>8</v>
      </c>
      <c r="AO49" s="82">
        <v>9</v>
      </c>
      <c r="AP49" s="78" t="s">
        <v>17</v>
      </c>
      <c r="AQ49" s="78" t="s">
        <v>17</v>
      </c>
      <c r="AR49" s="78">
        <v>8</v>
      </c>
      <c r="AS49" s="76">
        <v>8</v>
      </c>
      <c r="AT49" s="113"/>
      <c r="AU49" s="113"/>
      <c r="AV49" s="113"/>
      <c r="AW49" s="113"/>
      <c r="AX49" s="113"/>
      <c r="AY49" s="113"/>
      <c r="AZ49" s="113"/>
      <c r="BB49" s="162">
        <v>0</v>
      </c>
      <c r="BC49" s="163"/>
      <c r="BH49" s="16"/>
      <c r="BI49" s="16"/>
      <c r="BJ49" s="17"/>
      <c r="BK49" s="16"/>
      <c r="BL49" s="16"/>
    </row>
    <row r="50" spans="1:108" s="27" customFormat="1" ht="15" thickBot="1">
      <c r="A50" s="62"/>
      <c r="B50" s="37"/>
      <c r="C50" s="38"/>
      <c r="D50" s="37"/>
      <c r="E50" s="37"/>
      <c r="F50" s="37"/>
      <c r="G50" s="41" t="s">
        <v>148</v>
      </c>
      <c r="H50" s="31"/>
      <c r="I50" s="31"/>
      <c r="J50" s="37"/>
      <c r="K50" s="37"/>
      <c r="L50" s="85" t="s">
        <v>7</v>
      </c>
      <c r="M50" s="86">
        <v>1</v>
      </c>
      <c r="N50" s="47">
        <v>1</v>
      </c>
      <c r="O50" s="47">
        <v>1</v>
      </c>
      <c r="P50" s="47">
        <v>1</v>
      </c>
      <c r="Q50" s="47"/>
      <c r="R50" s="47"/>
      <c r="S50" s="47"/>
      <c r="T50" s="47">
        <v>1</v>
      </c>
      <c r="U50" s="47"/>
      <c r="V50" s="47">
        <v>1</v>
      </c>
      <c r="W50" s="47"/>
      <c r="X50" s="47"/>
      <c r="Y50" s="47"/>
      <c r="Z50" s="47">
        <v>1</v>
      </c>
      <c r="AA50" s="47">
        <v>1</v>
      </c>
      <c r="AB50" s="47" t="s">
        <v>34</v>
      </c>
      <c r="AC50" s="47"/>
      <c r="AD50" s="47">
        <v>9</v>
      </c>
      <c r="AE50" s="31"/>
      <c r="AF50" s="31"/>
      <c r="AG50" s="87" t="s">
        <v>61</v>
      </c>
      <c r="AH50" s="91">
        <v>4</v>
      </c>
      <c r="AI50" s="92">
        <v>5</v>
      </c>
      <c r="AJ50" s="91" t="s">
        <v>17</v>
      </c>
      <c r="AK50" s="91" t="s">
        <v>17</v>
      </c>
      <c r="AL50" s="91">
        <v>5</v>
      </c>
      <c r="AM50" s="47">
        <v>8</v>
      </c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B50" s="164"/>
      <c r="BC50" s="165"/>
      <c r="BD50" s="16"/>
      <c r="BE50" s="17"/>
      <c r="BF50" s="16"/>
      <c r="BG50" s="16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</row>
    <row r="51" spans="1:108" s="27" customFormat="1" ht="15" thickBot="1">
      <c r="A51" s="62"/>
      <c r="B51" s="37"/>
      <c r="C51" s="38"/>
      <c r="D51" s="37"/>
      <c r="E51" s="37"/>
      <c r="F51" s="37"/>
      <c r="G51" s="41"/>
      <c r="H51" s="31"/>
      <c r="I51" s="31"/>
      <c r="J51" s="37"/>
      <c r="K51" s="37"/>
      <c r="L51" s="39"/>
      <c r="M51" s="40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31"/>
      <c r="AF51" s="31"/>
      <c r="AG51" s="42" t="s">
        <v>64</v>
      </c>
      <c r="AH51" s="45"/>
      <c r="AI51" s="46"/>
      <c r="AJ51" s="45"/>
      <c r="AK51" s="45"/>
      <c r="AL51" s="45"/>
      <c r="AM51" s="41"/>
      <c r="AN51" s="41"/>
      <c r="AO51" s="41"/>
      <c r="AP51" s="41"/>
      <c r="AQ51" s="41"/>
      <c r="AR51" s="41"/>
      <c r="AS51" s="41"/>
      <c r="AT51" s="41"/>
      <c r="AU51" s="45">
        <v>4</v>
      </c>
      <c r="AV51" s="46">
        <v>4</v>
      </c>
      <c r="AW51" s="45" t="s">
        <v>17</v>
      </c>
      <c r="AX51" s="45" t="s">
        <v>17</v>
      </c>
      <c r="AY51" s="45">
        <v>3</v>
      </c>
      <c r="AZ51" s="41">
        <v>0</v>
      </c>
      <c r="BB51" s="168"/>
      <c r="BC51" s="165"/>
      <c r="BD51" s="16"/>
      <c r="BE51" s="17"/>
      <c r="BF51" s="16"/>
      <c r="BG51" s="16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</row>
    <row r="52" spans="1:108" s="95" customFormat="1">
      <c r="A52" s="75" t="s">
        <v>85</v>
      </c>
      <c r="B52" s="77">
        <v>1</v>
      </c>
      <c r="C52" s="78"/>
      <c r="D52" s="77">
        <v>48</v>
      </c>
      <c r="E52" s="77" t="s">
        <v>18</v>
      </c>
      <c r="F52" s="77">
        <v>1</v>
      </c>
      <c r="G52" s="76" t="s">
        <v>60</v>
      </c>
      <c r="H52" s="76">
        <v>1</v>
      </c>
      <c r="I52" s="76" t="s">
        <v>36</v>
      </c>
      <c r="J52" s="77">
        <v>1</v>
      </c>
      <c r="K52" s="77">
        <v>1</v>
      </c>
      <c r="L52" s="115" t="s">
        <v>8</v>
      </c>
      <c r="M52" s="115"/>
      <c r="N52" s="76"/>
      <c r="O52" s="76">
        <v>1</v>
      </c>
      <c r="P52" s="76"/>
      <c r="Q52" s="76"/>
      <c r="R52" s="76"/>
      <c r="S52" s="76"/>
      <c r="T52" s="76">
        <v>1</v>
      </c>
      <c r="U52" s="76"/>
      <c r="V52" s="76"/>
      <c r="W52" s="76"/>
      <c r="X52" s="76"/>
      <c r="Y52" s="76"/>
      <c r="Z52" s="76"/>
      <c r="AA52" s="76"/>
      <c r="AB52" s="76"/>
      <c r="AC52" s="76">
        <v>2</v>
      </c>
      <c r="AD52" s="76"/>
      <c r="AE52" s="76">
        <v>500</v>
      </c>
      <c r="AF52" s="76">
        <v>34</v>
      </c>
      <c r="AG52" s="81" t="s">
        <v>15</v>
      </c>
      <c r="AH52" s="78">
        <v>10</v>
      </c>
      <c r="AI52" s="78">
        <v>10</v>
      </c>
      <c r="AJ52" s="78">
        <v>10</v>
      </c>
      <c r="AK52" s="78">
        <v>10</v>
      </c>
      <c r="AL52" s="78">
        <v>10</v>
      </c>
      <c r="AM52" s="76">
        <v>7</v>
      </c>
      <c r="AN52" s="78">
        <v>10</v>
      </c>
      <c r="AO52" s="78">
        <v>10</v>
      </c>
      <c r="AP52" s="78">
        <v>10</v>
      </c>
      <c r="AQ52" s="78">
        <v>10</v>
      </c>
      <c r="AR52" s="78">
        <v>10</v>
      </c>
      <c r="AS52" s="76">
        <v>7</v>
      </c>
      <c r="AT52" s="76"/>
      <c r="AU52" s="76"/>
      <c r="AV52" s="76"/>
      <c r="AW52" s="76"/>
      <c r="AX52" s="76"/>
      <c r="AY52" s="76"/>
      <c r="AZ52" s="76"/>
      <c r="BA52" s="84"/>
      <c r="BB52" s="162">
        <v>0</v>
      </c>
      <c r="BC52" s="163"/>
      <c r="BD52" s="16"/>
      <c r="BE52" s="17"/>
      <c r="BF52" s="16"/>
      <c r="BG52" s="16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96"/>
    </row>
    <row r="53" spans="1:108" s="109" customFormat="1" ht="15" customHeight="1" thickBot="1">
      <c r="A53" s="116"/>
      <c r="B53" s="117"/>
      <c r="C53" s="91"/>
      <c r="D53" s="117"/>
      <c r="E53" s="117"/>
      <c r="F53" s="117"/>
      <c r="G53" s="47"/>
      <c r="H53" s="47"/>
      <c r="I53" s="47"/>
      <c r="J53" s="117"/>
      <c r="K53" s="117"/>
      <c r="L53" s="86" t="s">
        <v>7</v>
      </c>
      <c r="M53" s="86">
        <v>1</v>
      </c>
      <c r="N53" s="47">
        <v>1</v>
      </c>
      <c r="O53" s="47"/>
      <c r="P53" s="47">
        <v>1</v>
      </c>
      <c r="Q53" s="47"/>
      <c r="R53" s="47"/>
      <c r="S53" s="47"/>
      <c r="T53" s="47"/>
      <c r="U53" s="47"/>
      <c r="V53" s="47"/>
      <c r="W53" s="47">
        <v>1</v>
      </c>
      <c r="X53" s="47"/>
      <c r="Y53" s="47"/>
      <c r="Z53" s="47">
        <v>1</v>
      </c>
      <c r="AA53" s="47">
        <v>1</v>
      </c>
      <c r="AB53" s="47"/>
      <c r="AC53" s="47"/>
      <c r="AD53" s="47">
        <v>8</v>
      </c>
      <c r="AE53" s="47"/>
      <c r="AF53" s="47"/>
      <c r="AG53" s="87" t="s">
        <v>61</v>
      </c>
      <c r="AH53" s="91">
        <v>10</v>
      </c>
      <c r="AI53" s="91">
        <v>6</v>
      </c>
      <c r="AJ53" s="91">
        <v>9</v>
      </c>
      <c r="AK53" s="91">
        <v>10</v>
      </c>
      <c r="AL53" s="91">
        <v>5</v>
      </c>
      <c r="AM53" s="47">
        <v>3</v>
      </c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94"/>
      <c r="BB53" s="164"/>
      <c r="BC53" s="169"/>
      <c r="BD53" s="16"/>
      <c r="BE53" s="17"/>
      <c r="BF53" s="16"/>
      <c r="BG53" s="16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118"/>
    </row>
    <row r="54" spans="1:108" s="27" customFormat="1" ht="15" thickBot="1">
      <c r="A54" s="63"/>
      <c r="B54" s="64"/>
      <c r="C54" s="45"/>
      <c r="D54" s="64"/>
      <c r="E54" s="64"/>
      <c r="F54" s="64"/>
      <c r="G54" s="41"/>
      <c r="H54" s="41"/>
      <c r="I54" s="41"/>
      <c r="J54" s="64"/>
      <c r="K54" s="64"/>
      <c r="L54" s="39"/>
      <c r="M54" s="40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56"/>
      <c r="AF54" s="43"/>
      <c r="AG54" s="42" t="s">
        <v>64</v>
      </c>
      <c r="AU54" s="45">
        <v>0</v>
      </c>
      <c r="AV54" s="46">
        <v>4</v>
      </c>
      <c r="AW54" s="45">
        <v>1</v>
      </c>
      <c r="AX54" s="45">
        <v>0</v>
      </c>
      <c r="AY54" s="45">
        <v>5</v>
      </c>
      <c r="AZ54" s="41">
        <v>4</v>
      </c>
      <c r="BB54" s="168"/>
      <c r="BC54" s="165"/>
      <c r="BD54" s="16"/>
      <c r="BE54" s="17"/>
      <c r="BF54" s="16"/>
      <c r="BG54" s="16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</row>
    <row r="55" spans="1:108">
      <c r="A55" s="75" t="s">
        <v>85</v>
      </c>
      <c r="B55" s="76">
        <v>1</v>
      </c>
      <c r="C55" s="76"/>
      <c r="D55" s="76">
        <v>72</v>
      </c>
      <c r="E55" s="76">
        <v>32</v>
      </c>
      <c r="F55" s="76">
        <v>0</v>
      </c>
      <c r="G55" s="76">
        <v>0</v>
      </c>
      <c r="H55" s="76" t="s">
        <v>18</v>
      </c>
      <c r="I55" s="76" t="s">
        <v>17</v>
      </c>
      <c r="J55" s="77">
        <v>0</v>
      </c>
      <c r="K55" s="77">
        <v>0</v>
      </c>
      <c r="L55" s="79" t="s">
        <v>8</v>
      </c>
      <c r="M55" s="1"/>
      <c r="N55" s="76"/>
      <c r="O55" s="76"/>
      <c r="P55" s="76"/>
      <c r="Q55" s="76">
        <v>1</v>
      </c>
      <c r="R55" s="76"/>
      <c r="S55" s="76">
        <v>1</v>
      </c>
      <c r="T55" s="76"/>
      <c r="U55" s="76"/>
      <c r="V55" s="76"/>
      <c r="W55" s="76"/>
      <c r="X55" s="76"/>
      <c r="Y55" s="76"/>
      <c r="Z55" s="76"/>
      <c r="AA55" s="76"/>
      <c r="AB55" s="76"/>
      <c r="AC55" s="76">
        <v>2</v>
      </c>
      <c r="AD55" s="76"/>
      <c r="AE55" s="89">
        <v>600</v>
      </c>
      <c r="AF55" s="83">
        <v>6</v>
      </c>
      <c r="AG55" s="81" t="s">
        <v>15</v>
      </c>
      <c r="AH55" s="76">
        <v>8</v>
      </c>
      <c r="AI55" s="89">
        <v>10</v>
      </c>
      <c r="AJ55" s="76">
        <v>10</v>
      </c>
      <c r="AK55" s="76">
        <v>10</v>
      </c>
      <c r="AL55" s="76">
        <v>9</v>
      </c>
      <c r="AM55" s="76">
        <v>10</v>
      </c>
      <c r="AN55" s="76">
        <v>8</v>
      </c>
      <c r="AO55" s="89">
        <v>10</v>
      </c>
      <c r="AP55" s="76">
        <v>10</v>
      </c>
      <c r="AQ55" s="76">
        <v>10</v>
      </c>
      <c r="AR55" s="76">
        <v>9</v>
      </c>
      <c r="AS55" s="76">
        <v>10</v>
      </c>
      <c r="AT55" s="113"/>
      <c r="AU55" s="113"/>
      <c r="AV55" s="113"/>
      <c r="AW55" s="113"/>
      <c r="AX55" s="113"/>
      <c r="AY55" s="113"/>
      <c r="AZ55" s="113"/>
      <c r="BB55" s="162">
        <v>1</v>
      </c>
      <c r="BC55" s="163" t="s">
        <v>69</v>
      </c>
      <c r="BD55" s="28"/>
      <c r="BE55" s="28"/>
      <c r="BF55" s="29"/>
      <c r="BG55" s="16"/>
    </row>
    <row r="56" spans="1:108" s="27" customFormat="1" ht="15" thickBot="1">
      <c r="A56" s="33"/>
      <c r="B56" s="37"/>
      <c r="C56" s="38"/>
      <c r="D56" s="37"/>
      <c r="E56" s="37"/>
      <c r="F56" s="37"/>
      <c r="G56" s="41"/>
      <c r="H56" s="31"/>
      <c r="I56" s="31"/>
      <c r="J56" s="37"/>
      <c r="K56" s="37"/>
      <c r="L56" s="85" t="s">
        <v>7</v>
      </c>
      <c r="M56" s="86">
        <v>1</v>
      </c>
      <c r="N56" s="47">
        <v>1</v>
      </c>
      <c r="O56" s="47">
        <v>1</v>
      </c>
      <c r="P56" s="47">
        <v>1</v>
      </c>
      <c r="Q56" s="47"/>
      <c r="R56" s="47"/>
      <c r="S56" s="47"/>
      <c r="T56" s="47"/>
      <c r="U56" s="47"/>
      <c r="V56" s="47"/>
      <c r="W56" s="47"/>
      <c r="X56" s="47"/>
      <c r="Y56" s="47"/>
      <c r="Z56" s="47">
        <v>1</v>
      </c>
      <c r="AA56" s="47">
        <v>1</v>
      </c>
      <c r="AB56" s="47"/>
      <c r="AC56" s="47"/>
      <c r="AD56" s="47">
        <v>6</v>
      </c>
      <c r="AE56" s="31"/>
      <c r="AF56" s="31"/>
      <c r="AG56" s="87" t="s">
        <v>61</v>
      </c>
      <c r="AH56" s="47">
        <v>2</v>
      </c>
      <c r="AI56" s="111">
        <v>0</v>
      </c>
      <c r="AJ56" s="47">
        <v>0</v>
      </c>
      <c r="AK56" s="47">
        <v>3</v>
      </c>
      <c r="AL56" s="47">
        <v>0</v>
      </c>
      <c r="AM56" s="47">
        <v>4</v>
      </c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B56" s="164"/>
      <c r="BC56" s="165" t="s">
        <v>92</v>
      </c>
      <c r="BD56" s="28"/>
      <c r="BE56" s="28"/>
      <c r="BF56" s="29"/>
      <c r="BG56" s="16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</row>
    <row r="57" spans="1:108" s="27" customFormat="1" ht="15" thickBot="1">
      <c r="A57" s="33"/>
      <c r="B57" s="37"/>
      <c r="C57" s="38"/>
      <c r="D57" s="37"/>
      <c r="E57" s="37"/>
      <c r="F57" s="37"/>
      <c r="G57" s="41"/>
      <c r="H57" s="31"/>
      <c r="I57" s="31"/>
      <c r="J57" s="37"/>
      <c r="K57" s="37"/>
      <c r="L57" s="39"/>
      <c r="M57" s="40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31"/>
      <c r="AF57" s="31"/>
      <c r="AG57" s="42" t="s">
        <v>64</v>
      </c>
      <c r="AH57" s="41"/>
      <c r="AI57" s="56"/>
      <c r="AJ57" s="41"/>
      <c r="AK57" s="41"/>
      <c r="AL57" s="41"/>
      <c r="AM57" s="41"/>
      <c r="AN57" s="43"/>
      <c r="AO57" s="43"/>
      <c r="AP57" s="43"/>
      <c r="AQ57" s="43"/>
      <c r="AR57" s="43"/>
      <c r="AS57" s="43"/>
      <c r="AT57" s="43"/>
      <c r="AU57" s="43">
        <v>6</v>
      </c>
      <c r="AV57" s="43">
        <v>10</v>
      </c>
      <c r="AW57" s="43">
        <v>10</v>
      </c>
      <c r="AX57" s="43">
        <v>7</v>
      </c>
      <c r="AY57" s="43">
        <v>9</v>
      </c>
      <c r="AZ57" s="43">
        <v>6</v>
      </c>
      <c r="BB57" s="168"/>
      <c r="BC57" s="165"/>
      <c r="BD57" s="28"/>
      <c r="BE57" s="28"/>
      <c r="BF57" s="29"/>
      <c r="BG57" s="16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</row>
    <row r="58" spans="1:108">
      <c r="A58" s="120" t="s">
        <v>86</v>
      </c>
      <c r="B58" s="122">
        <v>1</v>
      </c>
      <c r="C58" s="119"/>
      <c r="D58" s="122">
        <v>43</v>
      </c>
      <c r="E58" s="122">
        <v>17</v>
      </c>
      <c r="F58" s="122">
        <v>0</v>
      </c>
      <c r="G58" s="121">
        <v>0</v>
      </c>
      <c r="H58" s="121">
        <v>1</v>
      </c>
      <c r="I58" s="121" t="s">
        <v>49</v>
      </c>
      <c r="J58" s="122">
        <v>1</v>
      </c>
      <c r="K58" s="123">
        <v>1</v>
      </c>
      <c r="L58" s="121" t="s">
        <v>8</v>
      </c>
      <c r="M58" s="121"/>
      <c r="N58" s="121"/>
      <c r="O58" s="121"/>
      <c r="P58" s="121">
        <v>1</v>
      </c>
      <c r="Q58" s="121">
        <v>1</v>
      </c>
      <c r="R58" s="121"/>
      <c r="S58" s="121"/>
      <c r="T58" s="121">
        <v>1</v>
      </c>
      <c r="U58" s="121"/>
      <c r="V58" s="121"/>
      <c r="W58" s="121">
        <v>1</v>
      </c>
      <c r="X58" s="121"/>
      <c r="Y58" s="121">
        <v>1</v>
      </c>
      <c r="Z58" s="121">
        <v>1</v>
      </c>
      <c r="AA58" s="121">
        <v>1</v>
      </c>
      <c r="AB58" s="121"/>
      <c r="AC58" s="121">
        <v>8</v>
      </c>
      <c r="AD58" s="121"/>
      <c r="AE58" s="76">
        <v>1000</v>
      </c>
      <c r="AF58" s="83">
        <v>7</v>
      </c>
      <c r="AG58" s="78" t="s">
        <v>15</v>
      </c>
      <c r="AH58" s="78">
        <v>7</v>
      </c>
      <c r="AI58" s="78">
        <v>8</v>
      </c>
      <c r="AJ58" s="78">
        <v>5</v>
      </c>
      <c r="AK58" s="78">
        <v>4</v>
      </c>
      <c r="AL58" s="78">
        <v>10</v>
      </c>
      <c r="AM58" s="76">
        <v>8</v>
      </c>
      <c r="AN58" s="78">
        <v>7</v>
      </c>
      <c r="AO58" s="78">
        <v>8</v>
      </c>
      <c r="AP58" s="78">
        <v>5</v>
      </c>
      <c r="AQ58" s="78">
        <v>4</v>
      </c>
      <c r="AR58" s="78">
        <v>10</v>
      </c>
      <c r="AS58" s="76">
        <v>8</v>
      </c>
      <c r="AT58" s="76"/>
      <c r="AU58" s="76"/>
      <c r="AV58" s="76"/>
      <c r="AW58" s="76"/>
      <c r="AX58" s="76"/>
      <c r="AY58" s="76"/>
      <c r="AZ58" s="76"/>
      <c r="BB58" s="162"/>
      <c r="BH58" s="16"/>
      <c r="BI58" s="16"/>
      <c r="BJ58" s="17"/>
      <c r="BK58" s="16"/>
      <c r="BL58" s="16"/>
    </row>
    <row r="59" spans="1:108" s="104" customFormat="1" ht="15" thickBot="1">
      <c r="B59" s="98"/>
      <c r="C59" s="97"/>
      <c r="D59" s="98"/>
      <c r="E59" s="98"/>
      <c r="F59" s="98"/>
      <c r="G59" s="97"/>
      <c r="H59" s="97"/>
      <c r="I59" s="97"/>
      <c r="J59" s="98"/>
      <c r="K59" s="98"/>
      <c r="L59" s="47" t="s">
        <v>7</v>
      </c>
      <c r="M59" s="47">
        <v>1</v>
      </c>
      <c r="N59" s="47">
        <v>1</v>
      </c>
      <c r="O59" s="47">
        <v>1</v>
      </c>
      <c r="P59" s="47"/>
      <c r="Q59" s="47"/>
      <c r="R59" s="47"/>
      <c r="S59" s="47"/>
      <c r="T59" s="47"/>
      <c r="U59" s="47"/>
      <c r="V59" s="47">
        <v>1</v>
      </c>
      <c r="W59" s="47"/>
      <c r="X59" s="47"/>
      <c r="Y59" s="47"/>
      <c r="Z59" s="47"/>
      <c r="AA59" s="47"/>
      <c r="AB59" s="47"/>
      <c r="AC59" s="47"/>
      <c r="AD59" s="47">
        <v>4</v>
      </c>
      <c r="AE59" s="97"/>
      <c r="AF59" s="97"/>
      <c r="AG59" s="87" t="s">
        <v>61</v>
      </c>
      <c r="AH59" s="47">
        <v>4</v>
      </c>
      <c r="AI59" s="47">
        <v>8</v>
      </c>
      <c r="AJ59" s="47">
        <v>5</v>
      </c>
      <c r="AK59" s="47">
        <v>4</v>
      </c>
      <c r="AL59" s="47">
        <v>10</v>
      </c>
      <c r="AM59" s="47">
        <v>6</v>
      </c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B59" s="164">
        <v>0</v>
      </c>
      <c r="BC59" s="169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</row>
    <row r="60" spans="1:108" s="55" customFormat="1" ht="15" thickBot="1">
      <c r="B60" s="50"/>
      <c r="C60" s="49"/>
      <c r="D60" s="50"/>
      <c r="E60" s="50"/>
      <c r="F60" s="50"/>
      <c r="G60" s="49"/>
      <c r="H60" s="49"/>
      <c r="I60" s="49"/>
      <c r="J60" s="50"/>
      <c r="K60" s="50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49"/>
      <c r="AF60" s="49"/>
      <c r="AG60" s="53" t="s">
        <v>64</v>
      </c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>
        <v>3</v>
      </c>
      <c r="AV60" s="52">
        <v>0</v>
      </c>
      <c r="AW60" s="52">
        <v>0</v>
      </c>
      <c r="AX60" s="52">
        <v>0</v>
      </c>
      <c r="AY60" s="52">
        <v>0</v>
      </c>
      <c r="AZ60" s="52">
        <v>2</v>
      </c>
      <c r="BB60" s="166"/>
      <c r="BC60" s="167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</row>
    <row r="61" spans="1:108">
      <c r="A61" s="88" t="s">
        <v>87</v>
      </c>
      <c r="B61" s="77">
        <v>1</v>
      </c>
      <c r="C61" s="78"/>
      <c r="D61" s="77">
        <v>33</v>
      </c>
      <c r="E61" s="77">
        <v>23</v>
      </c>
      <c r="F61" s="77">
        <v>1</v>
      </c>
      <c r="G61" s="76" t="s">
        <v>44</v>
      </c>
      <c r="H61" s="76" t="s">
        <v>18</v>
      </c>
      <c r="I61" s="76" t="s">
        <v>17</v>
      </c>
      <c r="J61" s="77">
        <v>1</v>
      </c>
      <c r="K61" s="77">
        <v>0</v>
      </c>
      <c r="L61" s="121" t="s">
        <v>8</v>
      </c>
      <c r="M61" s="76"/>
      <c r="N61" s="76">
        <v>1</v>
      </c>
      <c r="O61" s="76">
        <v>1</v>
      </c>
      <c r="P61" s="76">
        <v>1</v>
      </c>
      <c r="Q61" s="76"/>
      <c r="R61" s="76"/>
      <c r="S61" s="76"/>
      <c r="T61" s="76">
        <v>1</v>
      </c>
      <c r="U61" s="76"/>
      <c r="V61" s="76"/>
      <c r="W61" s="76">
        <v>1</v>
      </c>
      <c r="X61" s="76"/>
      <c r="Y61" s="76"/>
      <c r="Z61" s="76"/>
      <c r="AA61" s="76"/>
      <c r="AB61" s="76"/>
      <c r="AC61" s="76">
        <v>5</v>
      </c>
      <c r="AD61" s="76"/>
      <c r="AE61" s="76">
        <v>600</v>
      </c>
      <c r="AF61" s="76">
        <v>12</v>
      </c>
      <c r="AG61" s="78" t="s">
        <v>15</v>
      </c>
      <c r="AH61" s="78">
        <v>5</v>
      </c>
      <c r="AI61" s="78">
        <v>6</v>
      </c>
      <c r="AJ61" s="78">
        <v>6</v>
      </c>
      <c r="AK61" s="78">
        <v>9</v>
      </c>
      <c r="AL61" s="78" t="s">
        <v>17</v>
      </c>
      <c r="AM61" s="76">
        <v>8</v>
      </c>
      <c r="AN61" s="78">
        <v>5</v>
      </c>
      <c r="AO61" s="78">
        <v>6</v>
      </c>
      <c r="AP61" s="78">
        <v>6</v>
      </c>
      <c r="AQ61" s="78">
        <v>9</v>
      </c>
      <c r="AR61" s="78" t="s">
        <v>17</v>
      </c>
      <c r="AS61" s="76">
        <v>8</v>
      </c>
      <c r="AT61" s="76"/>
      <c r="AU61" s="76"/>
      <c r="AV61" s="76"/>
      <c r="AW61" s="76"/>
      <c r="AX61" s="76"/>
      <c r="AY61" s="76"/>
      <c r="AZ61" s="76"/>
      <c r="BB61" s="162">
        <v>0</v>
      </c>
      <c r="BC61" s="163"/>
      <c r="BH61" s="16"/>
      <c r="BI61" s="16"/>
      <c r="BJ61" s="17"/>
      <c r="BK61" s="16"/>
      <c r="BL61" s="16"/>
    </row>
    <row r="62" spans="1:108" s="27" customFormat="1" ht="15" thickBot="1">
      <c r="A62" s="33"/>
      <c r="B62" s="37"/>
      <c r="C62" s="38"/>
      <c r="D62" s="37"/>
      <c r="E62" s="37"/>
      <c r="F62" s="37"/>
      <c r="G62" s="31" t="s">
        <v>138</v>
      </c>
      <c r="H62" s="31"/>
      <c r="I62" s="31"/>
      <c r="J62" s="37"/>
      <c r="K62" s="37"/>
      <c r="L62" s="47" t="s">
        <v>7</v>
      </c>
      <c r="M62" s="41">
        <v>1</v>
      </c>
      <c r="N62" s="41"/>
      <c r="O62" s="41"/>
      <c r="P62" s="41"/>
      <c r="Q62" s="41">
        <v>1</v>
      </c>
      <c r="R62" s="41">
        <v>1</v>
      </c>
      <c r="S62" s="41">
        <v>1</v>
      </c>
      <c r="T62" s="41"/>
      <c r="U62" s="41">
        <v>1</v>
      </c>
      <c r="V62" s="41"/>
      <c r="W62" s="41"/>
      <c r="X62" s="41"/>
      <c r="Y62" s="41"/>
      <c r="Z62" s="41">
        <v>1</v>
      </c>
      <c r="AA62" s="41">
        <v>1</v>
      </c>
      <c r="AB62" s="41"/>
      <c r="AC62" s="41"/>
      <c r="AD62" s="41">
        <v>7</v>
      </c>
      <c r="AE62" s="31"/>
      <c r="AF62" s="31"/>
      <c r="AG62" s="87" t="s">
        <v>61</v>
      </c>
      <c r="AH62" s="91">
        <v>0</v>
      </c>
      <c r="AI62" s="91">
        <v>3</v>
      </c>
      <c r="AJ62" s="91">
        <v>0</v>
      </c>
      <c r="AK62" s="91">
        <v>8</v>
      </c>
      <c r="AL62" s="91" t="s">
        <v>17</v>
      </c>
      <c r="AM62" s="47">
        <v>3</v>
      </c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B62" s="168"/>
      <c r="BC62" s="165"/>
      <c r="BD62" s="15"/>
      <c r="BE62" s="15"/>
      <c r="BF62" s="15"/>
      <c r="BG62" s="15"/>
      <c r="BH62" s="16"/>
      <c r="BI62" s="16"/>
      <c r="BJ62" s="17"/>
      <c r="BK62" s="16"/>
      <c r="BL62" s="16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</row>
    <row r="63" spans="1:108" s="27" customFormat="1" ht="15" thickBot="1">
      <c r="A63" s="33"/>
      <c r="B63" s="37"/>
      <c r="C63" s="38"/>
      <c r="D63" s="37"/>
      <c r="E63" s="37"/>
      <c r="F63" s="37"/>
      <c r="G63" s="31"/>
      <c r="H63" s="31"/>
      <c r="I63" s="31"/>
      <c r="J63" s="37"/>
      <c r="K63" s="37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31"/>
      <c r="AF63" s="31"/>
      <c r="AG63" s="42" t="s">
        <v>64</v>
      </c>
      <c r="AH63" s="45"/>
      <c r="AI63" s="45"/>
      <c r="AJ63" s="45"/>
      <c r="AK63" s="45"/>
      <c r="AL63" s="45"/>
      <c r="AM63" s="41"/>
      <c r="AN63" s="31"/>
      <c r="AO63" s="31"/>
      <c r="AP63" s="31"/>
      <c r="AQ63" s="31"/>
      <c r="AR63" s="31"/>
      <c r="AS63" s="31"/>
      <c r="AT63" s="31"/>
      <c r="AU63" s="31">
        <v>5</v>
      </c>
      <c r="AV63" s="31">
        <v>3</v>
      </c>
      <c r="AW63" s="31">
        <v>6</v>
      </c>
      <c r="AX63" s="31">
        <v>1</v>
      </c>
      <c r="AY63" s="31" t="s">
        <v>17</v>
      </c>
      <c r="AZ63" s="31">
        <v>5</v>
      </c>
      <c r="BB63" s="168"/>
      <c r="BC63" s="165"/>
      <c r="BD63" s="15"/>
      <c r="BE63" s="15"/>
      <c r="BF63" s="15"/>
      <c r="BG63" s="15"/>
      <c r="BH63" s="16"/>
      <c r="BI63" s="16"/>
      <c r="BJ63" s="17"/>
      <c r="BK63" s="16"/>
      <c r="BL63" s="16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</row>
    <row r="64" spans="1:108">
      <c r="A64" s="88" t="s">
        <v>80</v>
      </c>
      <c r="B64" s="77">
        <v>1</v>
      </c>
      <c r="C64" s="78"/>
      <c r="D64" s="77">
        <v>29</v>
      </c>
      <c r="E64" s="77" t="s">
        <v>18</v>
      </c>
      <c r="F64" s="77">
        <v>0</v>
      </c>
      <c r="G64" s="76"/>
      <c r="H64" s="76">
        <v>1</v>
      </c>
      <c r="I64" s="76" t="s">
        <v>19</v>
      </c>
      <c r="J64" s="77">
        <v>1</v>
      </c>
      <c r="K64" s="112">
        <v>1</v>
      </c>
      <c r="L64" s="76" t="s">
        <v>8</v>
      </c>
      <c r="M64" s="76"/>
      <c r="N64" s="76"/>
      <c r="O64" s="76"/>
      <c r="P64" s="76">
        <v>1</v>
      </c>
      <c r="Q64" s="76"/>
      <c r="R64" s="76"/>
      <c r="S64" s="76">
        <v>1</v>
      </c>
      <c r="T64" s="76">
        <v>1</v>
      </c>
      <c r="U64" s="76"/>
      <c r="V64" s="76"/>
      <c r="W64" s="76"/>
      <c r="X64" s="76"/>
      <c r="Y64" s="76"/>
      <c r="Z64" s="76"/>
      <c r="AA64" s="76"/>
      <c r="AB64" s="76" t="s">
        <v>145</v>
      </c>
      <c r="AC64" s="76">
        <v>5</v>
      </c>
      <c r="AD64" s="76"/>
      <c r="AE64" s="76">
        <v>600</v>
      </c>
      <c r="AF64" s="76">
        <v>4</v>
      </c>
      <c r="AG64" s="78" t="s">
        <v>15</v>
      </c>
      <c r="AH64" s="78">
        <v>7</v>
      </c>
      <c r="AI64" s="78">
        <v>8</v>
      </c>
      <c r="AJ64" s="78">
        <v>2</v>
      </c>
      <c r="AK64" s="78">
        <v>7</v>
      </c>
      <c r="AL64" s="78">
        <v>8</v>
      </c>
      <c r="AM64" s="76">
        <v>5</v>
      </c>
      <c r="AN64" s="78">
        <v>7</v>
      </c>
      <c r="AO64" s="78">
        <v>8</v>
      </c>
      <c r="AP64" s="78">
        <v>2</v>
      </c>
      <c r="AQ64" s="78">
        <v>7</v>
      </c>
      <c r="AR64" s="78">
        <v>8</v>
      </c>
      <c r="AS64" s="76">
        <v>5</v>
      </c>
      <c r="AT64" s="67"/>
      <c r="AU64" s="67"/>
      <c r="AV64" s="67"/>
      <c r="AW64" s="67"/>
      <c r="AX64" s="67"/>
      <c r="AY64" s="67"/>
      <c r="AZ64" s="67"/>
      <c r="BB64" s="162"/>
      <c r="BC64" s="163"/>
      <c r="BH64" s="16"/>
      <c r="BI64" s="16"/>
      <c r="BJ64" s="17"/>
      <c r="BK64" s="16"/>
      <c r="BL64" s="16"/>
    </row>
    <row r="65" spans="1:108" s="27" customFormat="1" ht="15" thickBot="1">
      <c r="A65" s="33"/>
      <c r="B65" s="37"/>
      <c r="C65" s="38"/>
      <c r="D65" s="37"/>
      <c r="E65" s="37"/>
      <c r="F65" s="37"/>
      <c r="G65" s="31"/>
      <c r="H65" s="31"/>
      <c r="I65" s="31"/>
      <c r="J65" s="37"/>
      <c r="K65" s="37"/>
      <c r="L65" s="47" t="s">
        <v>7</v>
      </c>
      <c r="M65" s="41">
        <v>1</v>
      </c>
      <c r="N65" s="41">
        <v>1</v>
      </c>
      <c r="O65" s="41">
        <v>1</v>
      </c>
      <c r="P65" s="41"/>
      <c r="Q65" s="41"/>
      <c r="R65" s="41"/>
      <c r="S65" s="41"/>
      <c r="T65" s="41"/>
      <c r="U65" s="41"/>
      <c r="V65" s="41">
        <v>1</v>
      </c>
      <c r="W65" s="41"/>
      <c r="X65" s="41"/>
      <c r="Y65" s="41"/>
      <c r="Z65" s="41"/>
      <c r="AA65" s="41"/>
      <c r="AB65" s="41"/>
      <c r="AC65" s="41"/>
      <c r="AD65" s="41">
        <v>3</v>
      </c>
      <c r="AE65" s="31"/>
      <c r="AF65" s="31"/>
      <c r="AG65" s="87" t="s">
        <v>61</v>
      </c>
      <c r="AH65" s="91">
        <v>2</v>
      </c>
      <c r="AI65" s="91">
        <v>6</v>
      </c>
      <c r="AJ65" s="91">
        <v>0</v>
      </c>
      <c r="AK65" s="91">
        <v>5</v>
      </c>
      <c r="AL65" s="91">
        <v>8</v>
      </c>
      <c r="AM65" s="47">
        <v>4</v>
      </c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B65" s="168">
        <v>0</v>
      </c>
      <c r="BC65" s="165"/>
      <c r="BD65" s="15"/>
      <c r="BE65" s="15"/>
      <c r="BF65" s="15"/>
      <c r="BG65" s="15"/>
      <c r="BH65" s="16"/>
      <c r="BI65" s="16"/>
      <c r="BJ65" s="17"/>
      <c r="BK65" s="16"/>
      <c r="BL65" s="16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</row>
    <row r="66" spans="1:108" s="55" customFormat="1" ht="15" thickBot="1">
      <c r="A66" s="48"/>
      <c r="B66" s="50"/>
      <c r="C66" s="51"/>
      <c r="D66" s="50"/>
      <c r="E66" s="50"/>
      <c r="F66" s="50"/>
      <c r="G66" s="49"/>
      <c r="H66" s="49"/>
      <c r="I66" s="49"/>
      <c r="J66" s="50"/>
      <c r="K66" s="50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49"/>
      <c r="AF66" s="49"/>
      <c r="AG66" s="53" t="s">
        <v>64</v>
      </c>
      <c r="AH66" s="54"/>
      <c r="AI66" s="54"/>
      <c r="AJ66" s="54"/>
      <c r="AK66" s="54"/>
      <c r="AL66" s="54"/>
      <c r="AM66" s="52"/>
      <c r="AN66" s="49"/>
      <c r="AO66" s="49"/>
      <c r="AP66" s="49"/>
      <c r="AQ66" s="49"/>
      <c r="AR66" s="49"/>
      <c r="AS66" s="49"/>
      <c r="AT66" s="49"/>
      <c r="AU66" s="49">
        <v>5</v>
      </c>
      <c r="AV66" s="49">
        <v>2</v>
      </c>
      <c r="AW66" s="49">
        <v>2</v>
      </c>
      <c r="AX66" s="49">
        <v>2</v>
      </c>
      <c r="AY66" s="49">
        <v>0</v>
      </c>
      <c r="AZ66" s="49">
        <v>1</v>
      </c>
      <c r="BB66" s="166"/>
      <c r="BC66" s="167"/>
      <c r="BD66" s="15"/>
      <c r="BE66" s="15"/>
      <c r="BF66" s="15"/>
      <c r="BG66" s="15"/>
      <c r="BH66" s="16"/>
      <c r="BI66" s="16"/>
      <c r="BJ66" s="17"/>
      <c r="BK66" s="16"/>
      <c r="BL66" s="16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</row>
    <row r="67" spans="1:108" s="15" customFormat="1" ht="15.75" customHeight="1">
      <c r="A67" s="88" t="s">
        <v>80</v>
      </c>
      <c r="B67" s="77">
        <v>1</v>
      </c>
      <c r="C67" s="78"/>
      <c r="D67" s="77">
        <v>58</v>
      </c>
      <c r="E67" s="77" t="s">
        <v>18</v>
      </c>
      <c r="F67" s="77">
        <v>1</v>
      </c>
      <c r="G67" s="76" t="s">
        <v>48</v>
      </c>
      <c r="H67" s="76">
        <v>1</v>
      </c>
      <c r="I67" s="76" t="s">
        <v>49</v>
      </c>
      <c r="J67" s="77">
        <v>0</v>
      </c>
      <c r="K67" s="77">
        <v>0</v>
      </c>
      <c r="L67" s="76" t="s">
        <v>8</v>
      </c>
      <c r="M67" s="76"/>
      <c r="N67" s="76"/>
      <c r="O67" s="76"/>
      <c r="P67" s="76"/>
      <c r="Q67" s="76"/>
      <c r="R67" s="76">
        <v>1</v>
      </c>
      <c r="S67" s="76">
        <v>1</v>
      </c>
      <c r="T67" s="76">
        <v>1</v>
      </c>
      <c r="U67" s="76"/>
      <c r="V67" s="76"/>
      <c r="W67" s="76">
        <v>1</v>
      </c>
      <c r="X67" s="76">
        <v>1</v>
      </c>
      <c r="Y67" s="76"/>
      <c r="Z67" s="76">
        <v>1</v>
      </c>
      <c r="AA67" s="76">
        <v>1</v>
      </c>
      <c r="AB67" s="76"/>
      <c r="AC67" s="76">
        <v>7</v>
      </c>
      <c r="AD67" s="76"/>
      <c r="AE67" s="76">
        <v>1000</v>
      </c>
      <c r="AF67" s="76">
        <v>37</v>
      </c>
      <c r="AG67" s="78" t="s">
        <v>15</v>
      </c>
      <c r="AH67" s="78">
        <v>10</v>
      </c>
      <c r="AI67" s="78">
        <v>10</v>
      </c>
      <c r="AJ67" s="78">
        <v>10</v>
      </c>
      <c r="AK67" s="78">
        <v>10</v>
      </c>
      <c r="AL67" s="78">
        <v>10</v>
      </c>
      <c r="AM67" s="76">
        <v>10</v>
      </c>
      <c r="AN67" s="78">
        <v>10</v>
      </c>
      <c r="AO67" s="78">
        <v>10</v>
      </c>
      <c r="AP67" s="78">
        <v>10</v>
      </c>
      <c r="AQ67" s="78">
        <v>10</v>
      </c>
      <c r="AR67" s="78">
        <v>10</v>
      </c>
      <c r="AS67" s="76">
        <v>10</v>
      </c>
      <c r="AT67" s="76"/>
      <c r="AU67" s="76"/>
      <c r="AV67" s="76"/>
      <c r="AW67" s="76"/>
      <c r="AX67" s="76"/>
      <c r="AY67" s="76"/>
      <c r="AZ67" s="76"/>
      <c r="BB67" s="162">
        <v>0</v>
      </c>
      <c r="BC67" s="163"/>
      <c r="BH67" s="16"/>
      <c r="BI67" s="16"/>
      <c r="BJ67" s="17"/>
      <c r="BK67" s="16"/>
      <c r="BL67" s="16"/>
    </row>
    <row r="68" spans="1:108" s="27" customFormat="1" ht="15" thickBot="1">
      <c r="A68" s="33"/>
      <c r="B68" s="37"/>
      <c r="C68" s="38"/>
      <c r="D68" s="37"/>
      <c r="E68" s="37"/>
      <c r="F68" s="37"/>
      <c r="G68" s="31"/>
      <c r="H68" s="31"/>
      <c r="I68" s="31"/>
      <c r="J68" s="37"/>
      <c r="K68" s="37"/>
      <c r="L68" s="47" t="s">
        <v>7</v>
      </c>
      <c r="M68" s="47">
        <v>1</v>
      </c>
      <c r="N68" s="47">
        <v>1</v>
      </c>
      <c r="O68" s="47">
        <v>1</v>
      </c>
      <c r="P68" s="47">
        <v>1</v>
      </c>
      <c r="Q68" s="47"/>
      <c r="R68" s="47"/>
      <c r="S68" s="47"/>
      <c r="T68" s="47"/>
      <c r="U68" s="47">
        <v>1</v>
      </c>
      <c r="V68" s="47"/>
      <c r="W68" s="47"/>
      <c r="X68" s="47"/>
      <c r="Y68" s="47"/>
      <c r="Z68" s="47"/>
      <c r="AA68" s="47"/>
      <c r="AB68" s="47" t="s">
        <v>59</v>
      </c>
      <c r="AC68" s="47"/>
      <c r="AD68" s="47">
        <v>6</v>
      </c>
      <c r="AE68" s="31"/>
      <c r="AF68" s="31"/>
      <c r="AG68" s="87" t="s">
        <v>61</v>
      </c>
      <c r="AH68" s="91">
        <v>7</v>
      </c>
      <c r="AI68" s="91">
        <v>7</v>
      </c>
      <c r="AJ68" s="91">
        <v>7</v>
      </c>
      <c r="AK68" s="91">
        <v>7</v>
      </c>
      <c r="AL68" s="91">
        <v>7</v>
      </c>
      <c r="AM68" s="47">
        <v>7</v>
      </c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B68" s="164"/>
      <c r="BC68" s="165"/>
      <c r="BD68" s="15"/>
      <c r="BE68" s="15"/>
      <c r="BF68" s="15"/>
      <c r="BG68" s="15"/>
      <c r="BH68" s="16"/>
      <c r="BI68" s="16"/>
      <c r="BJ68" s="17"/>
      <c r="BK68" s="16"/>
      <c r="BL68" s="16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</row>
    <row r="69" spans="1:108" s="27" customFormat="1" ht="15" thickBot="1">
      <c r="A69" s="33"/>
      <c r="B69" s="37"/>
      <c r="C69" s="38"/>
      <c r="D69" s="37"/>
      <c r="E69" s="37"/>
      <c r="F69" s="37"/>
      <c r="G69" s="31"/>
      <c r="H69" s="31"/>
      <c r="I69" s="31"/>
      <c r="J69" s="37"/>
      <c r="K69" s="37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31"/>
      <c r="AF69" s="31"/>
      <c r="AG69" s="42" t="s">
        <v>64</v>
      </c>
      <c r="AH69" s="45"/>
      <c r="AI69" s="45"/>
      <c r="AJ69" s="45"/>
      <c r="AK69" s="45"/>
      <c r="AL69" s="45"/>
      <c r="AM69" s="41"/>
      <c r="AN69" s="31"/>
      <c r="AO69" s="31"/>
      <c r="AP69" s="31"/>
      <c r="AQ69" s="31"/>
      <c r="AR69" s="31"/>
      <c r="AS69" s="31"/>
      <c r="AT69" s="31"/>
      <c r="AU69" s="31">
        <v>3</v>
      </c>
      <c r="AV69" s="31">
        <v>3</v>
      </c>
      <c r="AW69" s="31">
        <v>3</v>
      </c>
      <c r="AX69" s="31">
        <v>3</v>
      </c>
      <c r="AY69" s="31">
        <v>3</v>
      </c>
      <c r="AZ69" s="31">
        <v>3</v>
      </c>
      <c r="BB69" s="168"/>
      <c r="BC69" s="165"/>
      <c r="BD69" s="15"/>
      <c r="BE69" s="15"/>
      <c r="BF69" s="15"/>
      <c r="BG69" s="15"/>
      <c r="BH69" s="16"/>
      <c r="BI69" s="16"/>
      <c r="BJ69" s="17"/>
      <c r="BK69" s="16"/>
      <c r="BL69" s="16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</row>
    <row r="70" spans="1:108" s="15" customFormat="1">
      <c r="A70" s="88" t="s">
        <v>88</v>
      </c>
      <c r="B70" s="77">
        <v>1</v>
      </c>
      <c r="C70" s="78"/>
      <c r="D70" s="77">
        <v>33</v>
      </c>
      <c r="E70" s="77" t="s">
        <v>18</v>
      </c>
      <c r="F70" s="77">
        <v>1</v>
      </c>
      <c r="G70" s="76" t="s">
        <v>20</v>
      </c>
      <c r="H70" s="76">
        <v>1</v>
      </c>
      <c r="I70" s="76" t="s">
        <v>36</v>
      </c>
      <c r="J70" s="77">
        <v>1</v>
      </c>
      <c r="K70" s="77">
        <v>0</v>
      </c>
      <c r="L70" s="76" t="s">
        <v>8</v>
      </c>
      <c r="M70" s="76">
        <v>1</v>
      </c>
      <c r="N70" s="76">
        <v>1</v>
      </c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>
        <v>1</v>
      </c>
      <c r="AB70" s="76"/>
      <c r="AC70" s="76">
        <v>3</v>
      </c>
      <c r="AD70" s="76"/>
      <c r="AE70" s="76">
        <v>500</v>
      </c>
      <c r="AF70" s="76">
        <v>4</v>
      </c>
      <c r="AG70" s="78" t="s">
        <v>15</v>
      </c>
      <c r="AH70" s="78">
        <v>10</v>
      </c>
      <c r="AI70" s="78">
        <v>9</v>
      </c>
      <c r="AJ70" s="78">
        <v>6</v>
      </c>
      <c r="AK70" s="78">
        <v>7</v>
      </c>
      <c r="AL70" s="78">
        <v>9</v>
      </c>
      <c r="AM70" s="76">
        <v>8</v>
      </c>
      <c r="AN70" s="78">
        <v>10</v>
      </c>
      <c r="AO70" s="78">
        <v>9</v>
      </c>
      <c r="AP70" s="78">
        <v>6</v>
      </c>
      <c r="AQ70" s="78">
        <v>7</v>
      </c>
      <c r="AR70" s="78">
        <v>9</v>
      </c>
      <c r="AS70" s="76">
        <v>8</v>
      </c>
      <c r="AT70" s="76"/>
      <c r="AU70" s="76"/>
      <c r="AV70" s="76"/>
      <c r="AW70" s="76"/>
      <c r="AX70" s="76"/>
      <c r="AY70" s="76"/>
      <c r="AZ70" s="76"/>
      <c r="BB70" s="162"/>
      <c r="BC70" s="163"/>
      <c r="BH70" s="16"/>
      <c r="BI70" s="16"/>
      <c r="BJ70" s="17"/>
      <c r="BK70" s="16"/>
      <c r="BL70" s="16"/>
    </row>
    <row r="71" spans="1:108" s="27" customFormat="1" ht="15" thickBot="1">
      <c r="A71" s="33"/>
      <c r="B71" s="37"/>
      <c r="C71" s="38"/>
      <c r="D71" s="37"/>
      <c r="E71" s="37"/>
      <c r="F71" s="37"/>
      <c r="G71" s="31"/>
      <c r="H71" s="31"/>
      <c r="I71" s="31"/>
      <c r="J71" s="37"/>
      <c r="K71" s="117"/>
      <c r="L71" s="111" t="s">
        <v>7</v>
      </c>
      <c r="M71" s="47"/>
      <c r="N71" s="47"/>
      <c r="O71" s="47"/>
      <c r="P71" s="47">
        <v>1</v>
      </c>
      <c r="Q71" s="47"/>
      <c r="R71" s="47">
        <v>1</v>
      </c>
      <c r="S71" s="47">
        <v>1</v>
      </c>
      <c r="T71" s="47">
        <v>1</v>
      </c>
      <c r="U71" s="47"/>
      <c r="V71" s="47"/>
      <c r="W71" s="47">
        <v>1</v>
      </c>
      <c r="X71" s="47"/>
      <c r="Y71" s="47"/>
      <c r="Z71" s="47">
        <v>1</v>
      </c>
      <c r="AA71" s="47"/>
      <c r="AB71" s="47"/>
      <c r="AC71" s="47"/>
      <c r="AD71" s="47">
        <v>6</v>
      </c>
      <c r="AE71" s="31"/>
      <c r="AF71" s="31"/>
      <c r="AG71" s="87" t="s">
        <v>61</v>
      </c>
      <c r="AH71" s="91">
        <v>0</v>
      </c>
      <c r="AI71" s="91">
        <v>3</v>
      </c>
      <c r="AJ71" s="91">
        <v>0</v>
      </c>
      <c r="AK71" s="91">
        <v>7</v>
      </c>
      <c r="AL71" s="91">
        <v>2</v>
      </c>
      <c r="AM71" s="47">
        <v>3</v>
      </c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B71" s="164"/>
      <c r="BC71" s="165"/>
      <c r="BD71" s="15"/>
      <c r="BE71" s="15"/>
      <c r="BF71" s="15"/>
      <c r="BG71" s="15"/>
      <c r="BH71" s="16"/>
      <c r="BI71" s="16"/>
      <c r="BJ71" s="17"/>
      <c r="BK71" s="16"/>
      <c r="BL71" s="16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</row>
    <row r="72" spans="1:108" s="27" customFormat="1" ht="15" thickBot="1">
      <c r="A72" s="33"/>
      <c r="B72" s="37"/>
      <c r="C72" s="38"/>
      <c r="D72" s="37"/>
      <c r="E72" s="37"/>
      <c r="F72" s="37"/>
      <c r="G72" s="31"/>
      <c r="H72" s="31"/>
      <c r="I72" s="31"/>
      <c r="J72" s="37"/>
      <c r="K72" s="64"/>
      <c r="L72" s="56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31"/>
      <c r="AF72" s="31"/>
      <c r="AG72" s="42" t="s">
        <v>64</v>
      </c>
      <c r="AH72" s="45"/>
      <c r="AI72" s="45"/>
      <c r="AJ72" s="45"/>
      <c r="AK72" s="45"/>
      <c r="AL72" s="45"/>
      <c r="AM72" s="41"/>
      <c r="AN72" s="31"/>
      <c r="AO72" s="31"/>
      <c r="AP72" s="31"/>
      <c r="AQ72" s="31"/>
      <c r="AR72" s="31"/>
      <c r="AS72" s="31"/>
      <c r="AT72" s="31"/>
      <c r="AU72" s="31">
        <v>10</v>
      </c>
      <c r="AV72" s="31">
        <v>6</v>
      </c>
      <c r="AW72" s="31">
        <v>6</v>
      </c>
      <c r="AX72" s="31">
        <v>0</v>
      </c>
      <c r="AY72" s="31">
        <v>7</v>
      </c>
      <c r="AZ72" s="31">
        <v>5</v>
      </c>
      <c r="BB72" s="168"/>
      <c r="BC72" s="165"/>
      <c r="BD72" s="15"/>
      <c r="BE72" s="15"/>
      <c r="BF72" s="15"/>
      <c r="BG72" s="15"/>
      <c r="BH72" s="16"/>
      <c r="BI72" s="16"/>
      <c r="BJ72" s="17"/>
      <c r="BK72" s="16"/>
      <c r="BL72" s="16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</row>
    <row r="73" spans="1:108" s="15" customFormat="1" ht="14.25" customHeight="1">
      <c r="A73" s="88" t="s">
        <v>89</v>
      </c>
      <c r="B73" s="77">
        <v>1</v>
      </c>
      <c r="C73" s="78"/>
      <c r="D73" s="77">
        <v>28</v>
      </c>
      <c r="E73" s="77">
        <v>27</v>
      </c>
      <c r="F73" s="77">
        <v>1</v>
      </c>
      <c r="G73" s="76" t="s">
        <v>54</v>
      </c>
      <c r="H73" s="76">
        <v>1</v>
      </c>
      <c r="I73" s="76" t="s">
        <v>19</v>
      </c>
      <c r="J73" s="112">
        <v>1</v>
      </c>
      <c r="K73" s="77">
        <v>1</v>
      </c>
      <c r="L73" s="89" t="s">
        <v>8</v>
      </c>
      <c r="M73" s="76"/>
      <c r="N73" s="76"/>
      <c r="O73" s="76"/>
      <c r="P73" s="76">
        <v>1</v>
      </c>
      <c r="Q73" s="76"/>
      <c r="R73" s="76">
        <v>1</v>
      </c>
      <c r="S73" s="76">
        <v>1</v>
      </c>
      <c r="T73" s="76"/>
      <c r="U73" s="76"/>
      <c r="V73" s="76"/>
      <c r="W73" s="76">
        <v>1</v>
      </c>
      <c r="X73" s="76"/>
      <c r="Y73" s="76">
        <v>1</v>
      </c>
      <c r="Z73" s="76">
        <v>1</v>
      </c>
      <c r="AA73" s="76">
        <v>1</v>
      </c>
      <c r="AB73" s="76"/>
      <c r="AC73" s="76">
        <v>7</v>
      </c>
      <c r="AD73" s="76"/>
      <c r="AE73" s="76">
        <v>600</v>
      </c>
      <c r="AF73" s="76">
        <v>15</v>
      </c>
      <c r="AG73" s="78" t="s">
        <v>15</v>
      </c>
      <c r="AH73" s="78">
        <v>9</v>
      </c>
      <c r="AI73" s="78">
        <v>8</v>
      </c>
      <c r="AJ73" s="78">
        <v>1</v>
      </c>
      <c r="AK73" s="78">
        <v>10</v>
      </c>
      <c r="AL73" s="78">
        <v>10</v>
      </c>
      <c r="AM73" s="76">
        <v>4</v>
      </c>
      <c r="AN73" s="78">
        <v>9</v>
      </c>
      <c r="AO73" s="78">
        <v>8</v>
      </c>
      <c r="AP73" s="78">
        <v>1</v>
      </c>
      <c r="AQ73" s="78">
        <v>10</v>
      </c>
      <c r="AR73" s="78">
        <v>10</v>
      </c>
      <c r="AS73" s="76">
        <v>4</v>
      </c>
      <c r="AT73" s="76"/>
      <c r="AU73" s="76"/>
      <c r="AV73" s="76"/>
      <c r="AW73" s="76"/>
      <c r="AX73" s="76"/>
      <c r="AY73" s="76"/>
      <c r="AZ73" s="76"/>
      <c r="BB73" s="162">
        <v>0</v>
      </c>
      <c r="BC73" s="163"/>
      <c r="BH73" s="16"/>
      <c r="BI73" s="16"/>
      <c r="BJ73" s="17"/>
      <c r="BK73" s="16"/>
      <c r="BL73" s="16"/>
    </row>
    <row r="74" spans="1:108" s="27" customFormat="1" ht="15" thickBot="1">
      <c r="B74" s="37"/>
      <c r="C74" s="31"/>
      <c r="D74" s="37"/>
      <c r="E74" s="37"/>
      <c r="F74" s="37"/>
      <c r="G74" s="31"/>
      <c r="H74" s="31"/>
      <c r="I74" s="31"/>
      <c r="J74" s="37"/>
      <c r="K74" s="117"/>
      <c r="L74" s="111" t="s">
        <v>7</v>
      </c>
      <c r="M74" s="47">
        <v>1</v>
      </c>
      <c r="N74" s="47">
        <v>1</v>
      </c>
      <c r="O74" s="47">
        <v>1</v>
      </c>
      <c r="P74" s="47"/>
      <c r="Q74" s="47"/>
      <c r="R74" s="47"/>
      <c r="S74" s="47"/>
      <c r="T74" s="47">
        <v>1</v>
      </c>
      <c r="U74" s="47"/>
      <c r="V74" s="47"/>
      <c r="W74" s="47"/>
      <c r="X74" s="47"/>
      <c r="Y74" s="47"/>
      <c r="Z74" s="47"/>
      <c r="AA74" s="47"/>
      <c r="AB74" s="47"/>
      <c r="AC74" s="47"/>
      <c r="AD74" s="47">
        <v>4</v>
      </c>
      <c r="AE74" s="31"/>
      <c r="AF74" s="31"/>
      <c r="AG74" s="87" t="s">
        <v>61</v>
      </c>
      <c r="AH74" s="47">
        <v>3</v>
      </c>
      <c r="AI74" s="47">
        <v>8</v>
      </c>
      <c r="AJ74" s="47">
        <v>1</v>
      </c>
      <c r="AK74" s="47">
        <v>10</v>
      </c>
      <c r="AL74" s="47">
        <v>4</v>
      </c>
      <c r="AM74" s="47">
        <v>4</v>
      </c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B74" s="164"/>
      <c r="BC74" s="165"/>
    </row>
    <row r="75" spans="1:108">
      <c r="A75" s="134"/>
      <c r="J75" s="71"/>
      <c r="K75" s="71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6" t="s">
        <v>35</v>
      </c>
      <c r="AD75" s="5" t="s">
        <v>37</v>
      </c>
      <c r="AG75" s="135"/>
      <c r="BB75" s="173"/>
      <c r="BD75" s="17"/>
      <c r="BE75" s="28"/>
      <c r="BF75" s="28"/>
    </row>
    <row r="76" spans="1:108" s="137" customFormat="1">
      <c r="A76" s="178" t="s">
        <v>78</v>
      </c>
      <c r="B76" s="136">
        <v>1</v>
      </c>
      <c r="C76" s="80"/>
      <c r="D76" s="136">
        <v>32</v>
      </c>
      <c r="E76" s="136">
        <v>18</v>
      </c>
      <c r="F76" s="136" t="s">
        <v>18</v>
      </c>
      <c r="G76" s="6"/>
      <c r="H76" s="6">
        <v>1</v>
      </c>
      <c r="I76" s="6" t="s">
        <v>19</v>
      </c>
      <c r="J76" s="136">
        <v>1</v>
      </c>
      <c r="K76" s="136">
        <v>1</v>
      </c>
      <c r="L76" s="89" t="s">
        <v>8</v>
      </c>
      <c r="M76" s="7">
        <v>1</v>
      </c>
      <c r="N76" s="6">
        <v>1</v>
      </c>
      <c r="O76" s="6"/>
      <c r="P76" s="6">
        <v>1</v>
      </c>
      <c r="Q76" s="6"/>
      <c r="R76" s="6">
        <v>1</v>
      </c>
      <c r="S76" s="6">
        <v>1</v>
      </c>
      <c r="T76" s="6">
        <v>1</v>
      </c>
      <c r="U76" s="6"/>
      <c r="V76" s="6"/>
      <c r="W76" s="6">
        <v>1</v>
      </c>
      <c r="X76" s="6"/>
      <c r="Y76" s="6"/>
      <c r="Z76" s="6">
        <v>1</v>
      </c>
      <c r="AA76" s="6">
        <v>1</v>
      </c>
      <c r="AB76" s="6"/>
      <c r="AC76" s="6">
        <f>SUM(M76:AB76)</f>
        <v>9</v>
      </c>
      <c r="AD76" s="6"/>
      <c r="AE76" s="6">
        <v>600</v>
      </c>
      <c r="AF76" s="6">
        <v>1</v>
      </c>
      <c r="AG76" s="4" t="s">
        <v>15</v>
      </c>
      <c r="AH76" s="80" t="s">
        <v>67</v>
      </c>
      <c r="AI76" s="80">
        <v>10</v>
      </c>
      <c r="AJ76" s="80" t="s">
        <v>67</v>
      </c>
      <c r="AK76" s="80">
        <v>10</v>
      </c>
      <c r="AL76" s="80">
        <v>10</v>
      </c>
      <c r="AM76" s="6">
        <v>10</v>
      </c>
      <c r="AN76" s="80" t="s">
        <v>67</v>
      </c>
      <c r="AO76" s="80">
        <v>10</v>
      </c>
      <c r="AP76" s="80" t="s">
        <v>67</v>
      </c>
      <c r="AQ76" s="80">
        <v>10</v>
      </c>
      <c r="AR76" s="80">
        <v>10</v>
      </c>
      <c r="AS76" s="6">
        <v>10</v>
      </c>
      <c r="AT76" s="6"/>
      <c r="AU76" s="6"/>
      <c r="AV76" s="6"/>
      <c r="AW76" s="6"/>
      <c r="AX76" s="6"/>
      <c r="AY76" s="6"/>
      <c r="AZ76" s="6"/>
      <c r="BA76" s="157"/>
      <c r="BB76" s="170">
        <v>1</v>
      </c>
      <c r="BC76" s="174" t="s">
        <v>93</v>
      </c>
      <c r="BD76" s="15"/>
      <c r="BE76" s="15"/>
      <c r="BF76" s="15"/>
      <c r="BG76" s="15"/>
      <c r="BH76" s="16"/>
      <c r="BI76" s="16"/>
      <c r="BJ76" s="17"/>
      <c r="BK76" s="16"/>
      <c r="BL76" s="16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38"/>
    </row>
    <row r="77" spans="1:108" s="137" customFormat="1" ht="15" thickBot="1">
      <c r="A77" s="178"/>
      <c r="B77" s="136"/>
      <c r="C77" s="80"/>
      <c r="D77" s="136"/>
      <c r="E77" s="136"/>
      <c r="F77" s="136"/>
      <c r="G77" s="6"/>
      <c r="H77" s="6"/>
      <c r="I77" s="6"/>
      <c r="J77" s="136"/>
      <c r="K77" s="136"/>
      <c r="L77" s="111" t="s">
        <v>7</v>
      </c>
      <c r="M77" s="7">
        <v>1</v>
      </c>
      <c r="N77" s="6">
        <v>1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>
        <v>1</v>
      </c>
      <c r="AA77" s="6">
        <v>1</v>
      </c>
      <c r="AB77" s="6" t="s">
        <v>34</v>
      </c>
      <c r="AC77" s="6"/>
      <c r="AD77" s="6">
        <v>5</v>
      </c>
      <c r="AE77" s="6"/>
      <c r="AF77" s="6"/>
      <c r="AG77" s="4"/>
      <c r="AH77" s="80"/>
      <c r="AI77" s="80"/>
      <c r="AJ77" s="80"/>
      <c r="AK77" s="80"/>
      <c r="AL77" s="80"/>
      <c r="AM77" s="6"/>
      <c r="AN77" s="80"/>
      <c r="AO77" s="80"/>
      <c r="AP77" s="80"/>
      <c r="AQ77" s="80"/>
      <c r="AR77" s="80"/>
      <c r="AS77" s="6"/>
      <c r="AT77" s="6"/>
      <c r="AU77" s="6" t="s">
        <v>67</v>
      </c>
      <c r="AV77" s="6">
        <v>0</v>
      </c>
      <c r="AW77" s="6" t="s">
        <v>67</v>
      </c>
      <c r="AX77" s="6">
        <v>0</v>
      </c>
      <c r="AY77" s="6">
        <v>0</v>
      </c>
      <c r="AZ77" s="6">
        <v>0</v>
      </c>
      <c r="BA77" s="157"/>
      <c r="BB77" s="170"/>
      <c r="BC77" s="174"/>
      <c r="BD77" s="15"/>
      <c r="BE77" s="15"/>
      <c r="BF77" s="15"/>
      <c r="BG77" s="15"/>
      <c r="BH77" s="16"/>
      <c r="BI77" s="16"/>
      <c r="BJ77" s="17"/>
      <c r="BK77" s="16"/>
      <c r="BL77" s="16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38"/>
    </row>
    <row r="78" spans="1:108" s="137" customFormat="1">
      <c r="A78" s="178" t="s">
        <v>78</v>
      </c>
      <c r="B78" s="136">
        <v>1</v>
      </c>
      <c r="C78" s="80"/>
      <c r="D78" s="136">
        <v>58</v>
      </c>
      <c r="E78" s="136">
        <v>23</v>
      </c>
      <c r="F78" s="136">
        <v>0</v>
      </c>
      <c r="G78" s="6">
        <v>0</v>
      </c>
      <c r="H78" s="6">
        <v>1</v>
      </c>
      <c r="I78" s="6" t="s">
        <v>21</v>
      </c>
      <c r="J78" s="136">
        <v>0</v>
      </c>
      <c r="K78" s="136">
        <v>1</v>
      </c>
      <c r="L78" s="89" t="s">
        <v>8</v>
      </c>
      <c r="M78" s="5">
        <v>1</v>
      </c>
      <c r="N78" s="6">
        <v>1</v>
      </c>
      <c r="O78" s="6"/>
      <c r="P78" s="6">
        <v>1</v>
      </c>
      <c r="Q78" s="6"/>
      <c r="R78" s="6">
        <v>1</v>
      </c>
      <c r="S78" s="6">
        <v>1</v>
      </c>
      <c r="T78" s="6"/>
      <c r="U78" s="6"/>
      <c r="V78" s="6"/>
      <c r="W78" s="6">
        <v>1</v>
      </c>
      <c r="X78" s="6"/>
      <c r="Y78" s="6"/>
      <c r="Z78" s="6">
        <v>1</v>
      </c>
      <c r="AA78" s="6">
        <v>1</v>
      </c>
      <c r="AB78" s="6"/>
      <c r="AC78" s="6">
        <f>SUM(M78:AB78)</f>
        <v>8</v>
      </c>
      <c r="AD78" s="6"/>
      <c r="AE78" s="6">
        <v>600</v>
      </c>
      <c r="AF78" s="6">
        <v>1</v>
      </c>
      <c r="AG78" s="4" t="s">
        <v>15</v>
      </c>
      <c r="AH78" s="80">
        <v>5</v>
      </c>
      <c r="AI78" s="80">
        <v>6</v>
      </c>
      <c r="AJ78" s="80">
        <v>10</v>
      </c>
      <c r="AK78" s="80">
        <v>10</v>
      </c>
      <c r="AL78" s="80">
        <v>6</v>
      </c>
      <c r="AM78" s="6">
        <v>6</v>
      </c>
      <c r="AN78" s="80">
        <v>5</v>
      </c>
      <c r="AO78" s="80">
        <v>6</v>
      </c>
      <c r="AP78" s="80">
        <v>10</v>
      </c>
      <c r="AQ78" s="80">
        <v>10</v>
      </c>
      <c r="AR78" s="80">
        <v>6</v>
      </c>
      <c r="AS78" s="6">
        <v>6</v>
      </c>
      <c r="AT78" s="6"/>
      <c r="AU78" s="6"/>
      <c r="AV78" s="6"/>
      <c r="AW78" s="6"/>
      <c r="AX78" s="6"/>
      <c r="AY78" s="6"/>
      <c r="AZ78" s="6"/>
      <c r="BA78" s="157"/>
      <c r="BB78" s="170">
        <v>1</v>
      </c>
      <c r="BC78" s="174" t="s">
        <v>52</v>
      </c>
      <c r="BD78" s="15"/>
      <c r="BE78" s="15"/>
      <c r="BF78" s="15"/>
      <c r="BG78" s="15"/>
      <c r="BH78" s="16"/>
      <c r="BI78" s="16"/>
      <c r="BJ78" s="17"/>
      <c r="BK78" s="16"/>
      <c r="BL78" s="16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38"/>
    </row>
    <row r="79" spans="1:108" s="141" customFormat="1" ht="15" thickBot="1">
      <c r="A79" s="179"/>
      <c r="B79" s="140"/>
      <c r="C79" s="139"/>
      <c r="D79" s="140"/>
      <c r="E79" s="140"/>
      <c r="F79" s="140"/>
      <c r="G79" s="135"/>
      <c r="H79" s="135"/>
      <c r="I79" s="135"/>
      <c r="J79" s="140"/>
      <c r="K79" s="140"/>
      <c r="L79" s="111" t="s">
        <v>7</v>
      </c>
      <c r="M79" s="180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>
        <v>0</v>
      </c>
      <c r="AC79" s="135"/>
      <c r="AD79" s="135">
        <v>0</v>
      </c>
      <c r="AE79" s="135"/>
      <c r="AF79" s="135"/>
      <c r="AG79" s="4"/>
      <c r="AH79" s="139"/>
      <c r="AI79" s="139"/>
      <c r="AJ79" s="139"/>
      <c r="AK79" s="139"/>
      <c r="AL79" s="139"/>
      <c r="AM79" s="135"/>
      <c r="AN79" s="139"/>
      <c r="AO79" s="139"/>
      <c r="AP79" s="139"/>
      <c r="AQ79" s="139"/>
      <c r="AR79" s="139"/>
      <c r="AS79" s="135"/>
      <c r="AT79" s="135"/>
      <c r="AU79" s="135">
        <v>0</v>
      </c>
      <c r="AV79" s="135">
        <v>0</v>
      </c>
      <c r="AW79" s="135">
        <v>0</v>
      </c>
      <c r="AX79" s="135">
        <v>0</v>
      </c>
      <c r="AY79" s="135">
        <v>0</v>
      </c>
      <c r="AZ79" s="135">
        <v>0</v>
      </c>
      <c r="BA79" s="158"/>
      <c r="BB79" s="173"/>
      <c r="BC79" s="175"/>
      <c r="BD79" s="15"/>
      <c r="BE79" s="15"/>
      <c r="BF79" s="15"/>
      <c r="BG79" s="15"/>
      <c r="BH79" s="16"/>
      <c r="BI79" s="16"/>
      <c r="BJ79" s="17"/>
      <c r="BK79" s="16"/>
      <c r="BL79" s="16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42"/>
    </row>
    <row r="80" spans="1:108" s="141" customFormat="1">
      <c r="A80" s="179" t="s">
        <v>79</v>
      </c>
      <c r="B80" s="140">
        <v>1</v>
      </c>
      <c r="C80" s="139"/>
      <c r="D80" s="140">
        <v>41</v>
      </c>
      <c r="E80" s="140">
        <v>25</v>
      </c>
      <c r="F80" s="140" t="s">
        <v>18</v>
      </c>
      <c r="G80" s="135"/>
      <c r="H80" s="135">
        <v>1</v>
      </c>
      <c r="I80" s="135" t="s">
        <v>46</v>
      </c>
      <c r="J80" s="140">
        <v>0</v>
      </c>
      <c r="K80" s="140">
        <v>0</v>
      </c>
      <c r="L80" s="89" t="s">
        <v>8</v>
      </c>
      <c r="M80" s="135">
        <v>1</v>
      </c>
      <c r="N80" s="135">
        <v>1</v>
      </c>
      <c r="O80" s="135">
        <v>1</v>
      </c>
      <c r="P80" s="135"/>
      <c r="Q80" s="135"/>
      <c r="R80" s="135"/>
      <c r="S80" s="135">
        <v>1</v>
      </c>
      <c r="T80" s="135">
        <v>1</v>
      </c>
      <c r="U80" s="135">
        <v>1</v>
      </c>
      <c r="V80" s="135"/>
      <c r="W80" s="135">
        <v>1</v>
      </c>
      <c r="X80" s="135"/>
      <c r="Y80" s="135">
        <v>1</v>
      </c>
      <c r="Z80" s="135">
        <v>1</v>
      </c>
      <c r="AA80" s="135">
        <v>1</v>
      </c>
      <c r="AB80" s="135"/>
      <c r="AC80" s="135">
        <v>10</v>
      </c>
      <c r="AD80" s="135"/>
      <c r="AE80" s="135">
        <v>600</v>
      </c>
      <c r="AF80" s="135">
        <v>0.5</v>
      </c>
      <c r="AG80" s="4" t="s">
        <v>15</v>
      </c>
      <c r="AH80" s="139">
        <v>1</v>
      </c>
      <c r="AI80" s="139">
        <v>10</v>
      </c>
      <c r="AJ80" s="139" t="s">
        <v>67</v>
      </c>
      <c r="AK80" s="139">
        <v>10</v>
      </c>
      <c r="AL80" s="139">
        <v>10</v>
      </c>
      <c r="AM80" s="135">
        <v>10</v>
      </c>
      <c r="AN80" s="139">
        <v>1</v>
      </c>
      <c r="AO80" s="139">
        <v>10</v>
      </c>
      <c r="AP80" s="139" t="s">
        <v>67</v>
      </c>
      <c r="AQ80" s="139">
        <v>10</v>
      </c>
      <c r="AR80" s="139">
        <v>10</v>
      </c>
      <c r="AS80" s="135">
        <v>10</v>
      </c>
      <c r="AT80" s="135"/>
      <c r="AU80" s="135"/>
      <c r="AV80" s="135"/>
      <c r="AW80" s="135"/>
      <c r="AX80" s="135"/>
      <c r="AY80" s="135"/>
      <c r="AZ80" s="135"/>
      <c r="BA80" s="158"/>
      <c r="BB80" s="173">
        <v>1</v>
      </c>
      <c r="BC80" s="175" t="s">
        <v>94</v>
      </c>
      <c r="BD80" s="15"/>
      <c r="BE80" s="15"/>
      <c r="BF80" s="15"/>
      <c r="BG80" s="15"/>
      <c r="BH80" s="16"/>
      <c r="BI80" s="16"/>
      <c r="BJ80" s="17"/>
      <c r="BK80" s="16"/>
      <c r="BL80" s="16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42"/>
    </row>
    <row r="81" spans="1:108" s="141" customFormat="1" ht="15" thickBot="1">
      <c r="A81" s="179"/>
      <c r="B81" s="140"/>
      <c r="C81" s="139"/>
      <c r="D81" s="140"/>
      <c r="E81" s="140"/>
      <c r="F81" s="140"/>
      <c r="G81" s="135"/>
      <c r="H81" s="135"/>
      <c r="I81" s="135"/>
      <c r="J81" s="140"/>
      <c r="K81" s="140"/>
      <c r="L81" s="111" t="s">
        <v>7</v>
      </c>
      <c r="M81" s="135"/>
      <c r="N81" s="135">
        <v>1</v>
      </c>
      <c r="O81" s="135"/>
      <c r="P81" s="135"/>
      <c r="Q81" s="135"/>
      <c r="R81" s="135">
        <v>1</v>
      </c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>
        <v>2</v>
      </c>
      <c r="AE81" s="135"/>
      <c r="AF81" s="135"/>
      <c r="AG81" s="4"/>
      <c r="AH81" s="139"/>
      <c r="AI81" s="139"/>
      <c r="AJ81" s="139"/>
      <c r="AK81" s="139"/>
      <c r="AL81" s="139"/>
      <c r="AM81" s="135"/>
      <c r="AN81" s="139"/>
      <c r="AO81" s="139"/>
      <c r="AP81" s="139"/>
      <c r="AQ81" s="139"/>
      <c r="AR81" s="139"/>
      <c r="AS81" s="135"/>
      <c r="AT81" s="135"/>
      <c r="AU81" s="135">
        <v>0</v>
      </c>
      <c r="AV81" s="135">
        <v>0</v>
      </c>
      <c r="AW81" s="135">
        <v>0</v>
      </c>
      <c r="AX81" s="135">
        <v>0</v>
      </c>
      <c r="AY81" s="135">
        <v>0</v>
      </c>
      <c r="AZ81" s="135">
        <v>0</v>
      </c>
      <c r="BA81" s="158"/>
      <c r="BB81" s="173"/>
      <c r="BC81" s="175"/>
      <c r="BD81" s="15"/>
      <c r="BE81" s="15"/>
      <c r="BF81" s="15"/>
      <c r="BG81" s="15"/>
      <c r="BH81" s="16"/>
      <c r="BI81" s="16"/>
      <c r="BJ81" s="17"/>
      <c r="BK81" s="16"/>
      <c r="BL81" s="16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42"/>
    </row>
    <row r="82" spans="1:108" s="137" customFormat="1">
      <c r="A82" s="178" t="s">
        <v>90</v>
      </c>
      <c r="B82" s="136">
        <v>1</v>
      </c>
      <c r="C82" s="80"/>
      <c r="D82" s="136">
        <v>54</v>
      </c>
      <c r="E82" s="136">
        <v>26</v>
      </c>
      <c r="F82" s="136">
        <v>1</v>
      </c>
      <c r="G82" s="6" t="s">
        <v>20</v>
      </c>
      <c r="H82" s="6">
        <v>1</v>
      </c>
      <c r="I82" s="6" t="s">
        <v>21</v>
      </c>
      <c r="J82" s="136">
        <v>1</v>
      </c>
      <c r="K82" s="136">
        <v>0</v>
      </c>
      <c r="L82" s="89" t="s">
        <v>8</v>
      </c>
      <c r="M82" s="6"/>
      <c r="N82" s="6"/>
      <c r="O82" s="6"/>
      <c r="P82" s="6"/>
      <c r="Q82" s="6"/>
      <c r="R82" s="6">
        <v>1</v>
      </c>
      <c r="S82" s="6">
        <v>1</v>
      </c>
      <c r="T82" s="6"/>
      <c r="U82" s="6"/>
      <c r="V82" s="6"/>
      <c r="W82" s="6">
        <v>1</v>
      </c>
      <c r="X82" s="6"/>
      <c r="Y82" s="6">
        <v>1</v>
      </c>
      <c r="Z82" s="6">
        <v>1</v>
      </c>
      <c r="AA82" s="6">
        <v>1</v>
      </c>
      <c r="AB82" s="6" t="s">
        <v>34</v>
      </c>
      <c r="AC82" s="6">
        <v>7</v>
      </c>
      <c r="AD82" s="6"/>
      <c r="AE82" s="6">
        <v>600</v>
      </c>
      <c r="AF82" s="6">
        <v>1</v>
      </c>
      <c r="AG82" s="4" t="s">
        <v>15</v>
      </c>
      <c r="AH82" s="80">
        <v>8</v>
      </c>
      <c r="AI82" s="80">
        <v>10</v>
      </c>
      <c r="AJ82" s="80" t="s">
        <v>67</v>
      </c>
      <c r="AK82" s="80">
        <v>10</v>
      </c>
      <c r="AL82" s="80" t="s">
        <v>67</v>
      </c>
      <c r="AM82" s="6">
        <v>8</v>
      </c>
      <c r="AN82" s="80">
        <v>8</v>
      </c>
      <c r="AO82" s="80">
        <v>10</v>
      </c>
      <c r="AP82" s="80" t="s">
        <v>67</v>
      </c>
      <c r="AQ82" s="80">
        <v>10</v>
      </c>
      <c r="AR82" s="80" t="s">
        <v>67</v>
      </c>
      <c r="AS82" s="6">
        <v>8</v>
      </c>
      <c r="AT82" s="6"/>
      <c r="AU82" s="6"/>
      <c r="AV82" s="6"/>
      <c r="AW82" s="6"/>
      <c r="AX82" s="6"/>
      <c r="AY82" s="6"/>
      <c r="AZ82" s="6"/>
      <c r="BA82" s="157"/>
      <c r="BB82" s="170">
        <v>1</v>
      </c>
      <c r="BC82" s="174" t="s">
        <v>51</v>
      </c>
      <c r="BD82" s="15"/>
      <c r="BE82" s="15"/>
      <c r="BF82" s="15"/>
      <c r="BG82" s="15"/>
      <c r="BH82" s="16"/>
      <c r="BI82" s="16"/>
      <c r="BJ82" s="17"/>
      <c r="BK82" s="16"/>
      <c r="BL82" s="16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38"/>
    </row>
    <row r="83" spans="1:108" s="137" customFormat="1" ht="15" thickBot="1">
      <c r="A83" s="178"/>
      <c r="B83" s="136"/>
      <c r="C83" s="80"/>
      <c r="D83" s="136"/>
      <c r="E83" s="136"/>
      <c r="F83" s="136"/>
      <c r="G83" s="6"/>
      <c r="H83" s="6"/>
      <c r="I83" s="6"/>
      <c r="J83" s="136"/>
      <c r="K83" s="136"/>
      <c r="L83" s="111" t="s">
        <v>7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>
        <v>0</v>
      </c>
      <c r="AC83" s="6"/>
      <c r="AD83" s="6">
        <v>0</v>
      </c>
      <c r="AE83" s="6"/>
      <c r="AF83" s="6"/>
      <c r="AG83" s="4"/>
      <c r="AH83" s="80"/>
      <c r="AI83" s="80"/>
      <c r="AJ83" s="80"/>
      <c r="AK83" s="80"/>
      <c r="AL83" s="80"/>
      <c r="AM83" s="6"/>
      <c r="AN83" s="80"/>
      <c r="AO83" s="80"/>
      <c r="AP83" s="80"/>
      <c r="AQ83" s="80"/>
      <c r="AR83" s="80"/>
      <c r="AS83" s="6"/>
      <c r="AT83" s="6"/>
      <c r="AU83" s="6">
        <v>0</v>
      </c>
      <c r="AV83" s="6">
        <v>0</v>
      </c>
      <c r="AW83" s="6" t="s">
        <v>67</v>
      </c>
      <c r="AX83" s="6">
        <v>0</v>
      </c>
      <c r="AY83" s="6" t="s">
        <v>67</v>
      </c>
      <c r="AZ83" s="6">
        <v>0</v>
      </c>
      <c r="BA83" s="157"/>
      <c r="BB83" s="170"/>
      <c r="BC83" s="174"/>
      <c r="BD83" s="15"/>
      <c r="BE83" s="15"/>
      <c r="BF83" s="15"/>
      <c r="BG83" s="15"/>
      <c r="BH83" s="16"/>
      <c r="BI83" s="16"/>
      <c r="BJ83" s="17"/>
      <c r="BK83" s="16"/>
      <c r="BL83" s="16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38"/>
    </row>
    <row r="84" spans="1:108" s="137" customFormat="1">
      <c r="A84" s="178" t="s">
        <v>80</v>
      </c>
      <c r="B84" s="136">
        <v>1</v>
      </c>
      <c r="C84" s="80"/>
      <c r="D84" s="136">
        <v>55</v>
      </c>
      <c r="E84" s="136" t="s">
        <v>18</v>
      </c>
      <c r="F84" s="136">
        <v>0</v>
      </c>
      <c r="G84" s="6">
        <v>0</v>
      </c>
      <c r="H84" s="6">
        <v>1</v>
      </c>
      <c r="I84" s="6" t="s">
        <v>36</v>
      </c>
      <c r="J84" s="136">
        <v>1</v>
      </c>
      <c r="K84" s="136">
        <v>0</v>
      </c>
      <c r="L84" s="89" t="s">
        <v>8</v>
      </c>
      <c r="M84" s="6">
        <v>1</v>
      </c>
      <c r="N84" s="6">
        <v>1</v>
      </c>
      <c r="O84" s="6">
        <v>1</v>
      </c>
      <c r="P84" s="6"/>
      <c r="Q84" s="6">
        <v>1</v>
      </c>
      <c r="R84" s="6"/>
      <c r="S84" s="6"/>
      <c r="T84" s="6">
        <v>1</v>
      </c>
      <c r="U84" s="6"/>
      <c r="V84" s="6"/>
      <c r="W84" s="6"/>
      <c r="X84" s="6"/>
      <c r="Y84" s="6"/>
      <c r="Z84" s="6"/>
      <c r="AA84" s="6"/>
      <c r="AB84" s="6"/>
      <c r="AC84" s="6">
        <v>5</v>
      </c>
      <c r="AD84" s="6"/>
      <c r="AE84" s="6">
        <v>600</v>
      </c>
      <c r="AF84" s="6">
        <v>0.5</v>
      </c>
      <c r="AG84" s="4" t="s">
        <v>15</v>
      </c>
      <c r="AH84" s="80">
        <v>7</v>
      </c>
      <c r="AI84" s="80">
        <v>8</v>
      </c>
      <c r="AJ84" s="80">
        <v>8</v>
      </c>
      <c r="AK84" s="80">
        <v>10</v>
      </c>
      <c r="AL84" s="80">
        <v>10</v>
      </c>
      <c r="AM84" s="6">
        <v>10</v>
      </c>
      <c r="AN84" s="80">
        <v>7</v>
      </c>
      <c r="AO84" s="80">
        <v>8</v>
      </c>
      <c r="AP84" s="80">
        <v>8</v>
      </c>
      <c r="AQ84" s="80">
        <v>10</v>
      </c>
      <c r="AR84" s="80">
        <v>10</v>
      </c>
      <c r="AS84" s="6">
        <v>10</v>
      </c>
      <c r="AT84" s="6"/>
      <c r="AU84" s="6"/>
      <c r="AV84" s="6"/>
      <c r="AW84" s="6"/>
      <c r="AX84" s="6"/>
      <c r="AY84" s="6"/>
      <c r="AZ84" s="6"/>
      <c r="BA84" s="157"/>
      <c r="BB84" s="170">
        <v>1</v>
      </c>
      <c r="BC84" s="174" t="s">
        <v>53</v>
      </c>
      <c r="BD84" s="15"/>
      <c r="BE84" s="15"/>
      <c r="BF84" s="15"/>
      <c r="BG84" s="15"/>
      <c r="BH84" s="16"/>
      <c r="BI84" s="16"/>
      <c r="BJ84" s="17"/>
      <c r="BK84" s="16"/>
      <c r="BL84" s="16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38"/>
    </row>
    <row r="85" spans="1:108" s="144" customFormat="1" ht="15" thickBot="1">
      <c r="A85" s="120"/>
      <c r="B85" s="122"/>
      <c r="C85" s="119"/>
      <c r="D85" s="122"/>
      <c r="E85" s="122"/>
      <c r="F85" s="122"/>
      <c r="G85" s="121"/>
      <c r="H85" s="121"/>
      <c r="I85" s="121"/>
      <c r="J85" s="122"/>
      <c r="K85" s="122"/>
      <c r="L85" s="111" t="s">
        <v>7</v>
      </c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>
        <v>0</v>
      </c>
      <c r="AE85" s="121"/>
      <c r="AF85" s="121"/>
      <c r="AG85" s="143"/>
      <c r="AH85" s="119"/>
      <c r="AI85" s="119"/>
      <c r="AJ85" s="119"/>
      <c r="AK85" s="119"/>
      <c r="AL85" s="119"/>
      <c r="AM85" s="121"/>
      <c r="AN85" s="119"/>
      <c r="AO85" s="119"/>
      <c r="AP85" s="119"/>
      <c r="AQ85" s="119"/>
      <c r="AR85" s="119"/>
      <c r="AS85" s="121"/>
      <c r="AT85" s="121"/>
      <c r="AU85" s="121">
        <v>0</v>
      </c>
      <c r="AV85" s="121">
        <v>0</v>
      </c>
      <c r="AW85" s="121">
        <v>0</v>
      </c>
      <c r="AX85" s="121">
        <v>0</v>
      </c>
      <c r="AY85" s="121">
        <v>0</v>
      </c>
      <c r="AZ85" s="121">
        <v>0</v>
      </c>
      <c r="BA85" s="114"/>
      <c r="BB85" s="172"/>
      <c r="BC85" s="171"/>
      <c r="BD85" s="15"/>
      <c r="BE85" s="15"/>
      <c r="BF85" s="15"/>
      <c r="BG85" s="15"/>
      <c r="BH85" s="16"/>
      <c r="BI85" s="16"/>
      <c r="BJ85" s="17"/>
      <c r="BK85" s="16"/>
      <c r="BL85" s="16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45"/>
    </row>
    <row r="86" spans="1:108" s="147" customFormat="1" ht="15" thickBot="1">
      <c r="A86" s="178" t="s">
        <v>84</v>
      </c>
      <c r="B86" s="136">
        <v>1</v>
      </c>
      <c r="C86" s="80"/>
      <c r="D86" s="136">
        <v>34</v>
      </c>
      <c r="E86" s="136" t="s">
        <v>18</v>
      </c>
      <c r="F86" s="136">
        <v>1</v>
      </c>
      <c r="G86" s="6" t="s">
        <v>20</v>
      </c>
      <c r="H86" s="6">
        <v>1</v>
      </c>
      <c r="I86" s="6" t="s">
        <v>36</v>
      </c>
      <c r="J86" s="136">
        <v>1</v>
      </c>
      <c r="K86" s="136">
        <v>0</v>
      </c>
      <c r="L86" s="89" t="s">
        <v>8</v>
      </c>
      <c r="M86" s="6">
        <v>1</v>
      </c>
      <c r="N86" s="6">
        <v>1</v>
      </c>
      <c r="O86" s="6"/>
      <c r="P86" s="6">
        <v>1</v>
      </c>
      <c r="Q86" s="6"/>
      <c r="R86" s="6">
        <v>1</v>
      </c>
      <c r="S86" s="6"/>
      <c r="T86" s="6"/>
      <c r="U86" s="6"/>
      <c r="V86" s="6"/>
      <c r="W86" s="6">
        <v>1</v>
      </c>
      <c r="X86" s="6"/>
      <c r="Y86" s="6"/>
      <c r="Z86" s="6">
        <v>1</v>
      </c>
      <c r="AA86" s="6"/>
      <c r="AB86" s="6"/>
      <c r="AC86" s="6">
        <v>6</v>
      </c>
      <c r="AD86" s="6"/>
      <c r="AE86" s="6">
        <v>600</v>
      </c>
      <c r="AF86" s="6">
        <v>0.5</v>
      </c>
      <c r="AG86" s="80" t="s">
        <v>15</v>
      </c>
      <c r="AH86" s="80">
        <v>5</v>
      </c>
      <c r="AI86" s="80">
        <v>2</v>
      </c>
      <c r="AJ86" s="80">
        <v>4</v>
      </c>
      <c r="AK86" s="80">
        <v>1</v>
      </c>
      <c r="AL86" s="80" t="s">
        <v>67</v>
      </c>
      <c r="AM86" s="6">
        <v>3</v>
      </c>
      <c r="AN86" s="80">
        <v>5</v>
      </c>
      <c r="AO86" s="80">
        <v>2</v>
      </c>
      <c r="AP86" s="80">
        <v>4</v>
      </c>
      <c r="AQ86" s="80">
        <v>1</v>
      </c>
      <c r="AR86" s="80" t="s">
        <v>67</v>
      </c>
      <c r="AS86" s="6">
        <v>3</v>
      </c>
      <c r="AT86" s="6"/>
      <c r="AU86" s="6"/>
      <c r="AV86" s="6"/>
      <c r="AW86" s="6"/>
      <c r="AX86" s="6"/>
      <c r="AY86" s="6"/>
      <c r="AZ86" s="6"/>
      <c r="BA86" s="44"/>
      <c r="BB86" s="170">
        <v>1</v>
      </c>
      <c r="BC86" s="174" t="s">
        <v>62</v>
      </c>
      <c r="BD86" s="15"/>
      <c r="BE86" s="15"/>
      <c r="BF86" s="15"/>
      <c r="BG86" s="15"/>
      <c r="BH86" s="16"/>
      <c r="BI86" s="16"/>
      <c r="BJ86" s="17"/>
      <c r="BK86" s="16"/>
      <c r="BL86" s="16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146"/>
    </row>
    <row r="87" spans="1:108" ht="15" thickBot="1">
      <c r="A87" s="137"/>
      <c r="B87" s="136"/>
      <c r="C87" s="6"/>
      <c r="D87" s="136"/>
      <c r="E87" s="136"/>
      <c r="F87" s="136"/>
      <c r="G87" s="6"/>
      <c r="H87" s="6"/>
      <c r="I87" s="6"/>
      <c r="J87" s="136"/>
      <c r="K87" s="136"/>
      <c r="L87" s="111" t="s">
        <v>7</v>
      </c>
      <c r="M87" s="6">
        <v>1</v>
      </c>
      <c r="N87" s="6">
        <v>1</v>
      </c>
      <c r="U87" s="6">
        <v>1</v>
      </c>
      <c r="AD87" s="6">
        <v>3</v>
      </c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C87" s="174"/>
    </row>
    <row r="88" spans="1:108" s="27" customFormat="1" ht="15" thickBot="1">
      <c r="A88" s="137"/>
      <c r="B88" s="137"/>
      <c r="C88" s="137"/>
      <c r="D88" s="137"/>
      <c r="E88" s="137"/>
      <c r="F88" s="137"/>
      <c r="G88" s="137"/>
      <c r="H88" s="137"/>
      <c r="I88" s="137"/>
      <c r="J88" s="148"/>
      <c r="K88" s="148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6">
        <v>6</v>
      </c>
      <c r="AV88" s="6">
        <v>0</v>
      </c>
      <c r="AW88" s="6">
        <v>0</v>
      </c>
      <c r="AX88" s="6">
        <v>0</v>
      </c>
      <c r="AY88" s="6">
        <v>6</v>
      </c>
      <c r="AZ88" s="6">
        <v>0</v>
      </c>
      <c r="BB88" s="170"/>
      <c r="BC88" s="174"/>
    </row>
    <row r="89" spans="1:108" ht="15" thickBot="1">
      <c r="E89" s="37"/>
      <c r="F89" s="37"/>
      <c r="G89" s="31"/>
      <c r="H89" s="31"/>
      <c r="I89" s="31"/>
      <c r="J89" s="37"/>
      <c r="K89" s="37"/>
      <c r="L89" s="3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64">
        <f>AVERAGE(AC33:AC87)</f>
        <v>5.55</v>
      </c>
      <c r="AD89" s="122">
        <f>AVERAGE(AD34:AD87)</f>
        <v>4.6500000000000004</v>
      </c>
      <c r="AE89" s="27"/>
      <c r="AF89" s="27"/>
      <c r="AG89" s="41" t="s">
        <v>64</v>
      </c>
      <c r="AH89" s="31"/>
      <c r="AI89" s="31"/>
      <c r="AJ89" s="31"/>
      <c r="AK89" s="31"/>
      <c r="AL89" s="31"/>
      <c r="AM89" s="31"/>
      <c r="AN89" s="67"/>
      <c r="AO89" s="67"/>
      <c r="AP89" s="67"/>
      <c r="AQ89" s="67"/>
      <c r="AR89" s="67"/>
      <c r="AS89" s="67"/>
      <c r="AT89" s="31"/>
      <c r="BB89" s="162"/>
    </row>
    <row r="90" spans="1:108" ht="15" thickBot="1">
      <c r="A90" s="27"/>
      <c r="B90" s="37">
        <f>SUM(B16:B87)</f>
        <v>22</v>
      </c>
      <c r="C90" s="31">
        <f>SUM(C16:C87)</f>
        <v>4</v>
      </c>
      <c r="D90" s="133">
        <f>AVERAGE(D16:D87)</f>
        <v>42.384615384615387</v>
      </c>
      <c r="E90" s="71">
        <f>AVERAGE(E16:E86)</f>
        <v>24.235294117647058</v>
      </c>
      <c r="F90" s="71">
        <f>SUM(F16:F89)</f>
        <v>14</v>
      </c>
      <c r="G90" s="69">
        <v>16</v>
      </c>
      <c r="H90" s="71">
        <f>SUM(H22:H89)</f>
        <v>19</v>
      </c>
      <c r="J90" s="71">
        <f>SUM(J16:J89)</f>
        <v>16</v>
      </c>
      <c r="K90" s="71">
        <f>SUM(K16:K89)</f>
        <v>9</v>
      </c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2"/>
      <c r="AD90" s="186" t="s">
        <v>122</v>
      </c>
      <c r="AE90" s="185">
        <f>AVERAGE(AE16:AE87)</f>
        <v>634.61538461538464</v>
      </c>
      <c r="AF90" s="149">
        <f>AVERAGE(AF16:AF87)</f>
        <v>9.9038461538461533</v>
      </c>
      <c r="AG90" s="150" t="s">
        <v>71</v>
      </c>
      <c r="AL90" s="151"/>
      <c r="AM90" s="152" t="s">
        <v>124</v>
      </c>
      <c r="AN90" s="128">
        <f t="shared" ref="AN90:AS90" si="0">AVERAGE(AN16:AN89)</f>
        <v>7.1</v>
      </c>
      <c r="AO90" s="128">
        <f t="shared" si="0"/>
        <v>8.384615384615385</v>
      </c>
      <c r="AP90" s="128">
        <f t="shared" si="0"/>
        <v>7.45</v>
      </c>
      <c r="AQ90" s="128">
        <f t="shared" si="0"/>
        <v>7.916666666666667</v>
      </c>
      <c r="AR90" s="128">
        <f t="shared" si="0"/>
        <v>8.4090909090909083</v>
      </c>
      <c r="AS90" s="128">
        <f t="shared" si="0"/>
        <v>7.5</v>
      </c>
      <c r="AT90" s="153" t="s">
        <v>125</v>
      </c>
      <c r="AU90" s="128">
        <f t="shared" ref="AU90:AZ90" si="1">AVERAGE(AU16:AU88)</f>
        <v>3</v>
      </c>
      <c r="AV90" s="128">
        <f t="shared" si="1"/>
        <v>3.24</v>
      </c>
      <c r="AW90" s="128">
        <f t="shared" si="1"/>
        <v>3</v>
      </c>
      <c r="AX90" s="128">
        <f t="shared" si="1"/>
        <v>1.5652173913043479</v>
      </c>
      <c r="AY90" s="128">
        <f t="shared" si="1"/>
        <v>2.5</v>
      </c>
      <c r="AZ90" s="128">
        <f t="shared" si="1"/>
        <v>2.12</v>
      </c>
      <c r="BB90" s="6">
        <f>SUM(BB16:BB88)</f>
        <v>9</v>
      </c>
      <c r="BC90" s="176" t="s">
        <v>74</v>
      </c>
    </row>
    <row r="91" spans="1:108" ht="15" thickBot="1">
      <c r="F91" s="124">
        <f>14/26</f>
        <v>0.53846153846153844</v>
      </c>
      <c r="G91" s="154">
        <f>16/14</f>
        <v>1.1428571428571428</v>
      </c>
      <c r="H91" s="124">
        <f>19/20</f>
        <v>0.95</v>
      </c>
      <c r="J91" s="124">
        <f>16/26</f>
        <v>0.61538461538461542</v>
      </c>
      <c r="K91" s="124">
        <f>9/26</f>
        <v>0.34615384615384615</v>
      </c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2"/>
      <c r="AD91" s="186" t="s">
        <v>123</v>
      </c>
      <c r="AE91" s="185">
        <f>STDEV(AE16:AE89)</f>
        <v>135.47636751052252</v>
      </c>
      <c r="AF91" s="125" t="s">
        <v>123</v>
      </c>
      <c r="AG91" s="184">
        <f>STDEV(AF16:AF87)</f>
        <v>11.111272862070511</v>
      </c>
      <c r="AL91" s="126"/>
      <c r="AM91" s="127"/>
      <c r="AN91" s="128"/>
      <c r="AO91" s="128"/>
      <c r="AP91" s="128"/>
      <c r="AQ91" s="128"/>
      <c r="AR91" s="128"/>
      <c r="AS91" s="128"/>
      <c r="AT91" s="129" t="s">
        <v>126</v>
      </c>
      <c r="AU91" s="128"/>
      <c r="AV91" s="128"/>
      <c r="AW91" s="128"/>
      <c r="AX91" s="128"/>
      <c r="AY91" s="128"/>
      <c r="AZ91" s="128"/>
      <c r="BB91" s="6"/>
      <c r="BC91" s="176" t="s">
        <v>75</v>
      </c>
    </row>
    <row r="92" spans="1:108" ht="15" thickBot="1"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13"/>
      <c r="AG92" s="130"/>
      <c r="AL92" s="131"/>
      <c r="AM92" s="132" t="s">
        <v>123</v>
      </c>
      <c r="AN92" s="128">
        <f t="shared" ref="AN92:AS92" si="2">STDEV(AN16:AN89)</f>
        <v>2.6734562687750532</v>
      </c>
      <c r="AO92" s="128">
        <f t="shared" si="2"/>
        <v>2.1922941969895025</v>
      </c>
      <c r="AP92" s="128">
        <f t="shared" si="2"/>
        <v>3.0170567742333541</v>
      </c>
      <c r="AQ92" s="128">
        <f t="shared" si="2"/>
        <v>2.8117249334615346</v>
      </c>
      <c r="AR92" s="128">
        <f t="shared" si="2"/>
        <v>2.1080139809125891</v>
      </c>
      <c r="AS92" s="128">
        <f t="shared" si="2"/>
        <v>2.0049937655763421</v>
      </c>
      <c r="AT92" s="133" t="s">
        <v>123</v>
      </c>
      <c r="AU92" s="128">
        <f t="shared" ref="AU92:AZ92" si="3">STDEV(AU16:AU88)</f>
        <v>4.2426406871192848</v>
      </c>
      <c r="AV92" s="128">
        <f t="shared" si="3"/>
        <v>3.1527765540868891</v>
      </c>
      <c r="AW92" s="128">
        <f t="shared" si="3"/>
        <v>3.1953914182443244</v>
      </c>
      <c r="AX92" s="128">
        <f t="shared" si="3"/>
        <v>2.3707706257003847</v>
      </c>
      <c r="AY92" s="128">
        <f t="shared" si="3"/>
        <v>3.0667184260642362</v>
      </c>
      <c r="AZ92" s="128">
        <f t="shared" si="3"/>
        <v>2.9342801502242417</v>
      </c>
      <c r="BB92" s="177">
        <f>9/26</f>
        <v>0.34615384615384615</v>
      </c>
      <c r="BC92" s="15" t="s">
        <v>73</v>
      </c>
    </row>
    <row r="93" spans="1:108" s="15" customFormat="1">
      <c r="B93" s="155"/>
      <c r="C93" s="67"/>
      <c r="E93" s="155"/>
      <c r="F93" s="155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B93" s="135"/>
      <c r="BC93" s="176" t="s">
        <v>76</v>
      </c>
    </row>
    <row r="94" spans="1:108" s="15" customFormat="1">
      <c r="B94" s="155"/>
      <c r="C94" s="67"/>
      <c r="E94" s="155"/>
      <c r="F94" s="155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B94" s="67"/>
      <c r="BC94" s="28" t="s">
        <v>72</v>
      </c>
    </row>
    <row r="95" spans="1:108" s="15" customFormat="1">
      <c r="B95" s="155"/>
      <c r="C95" s="67"/>
      <c r="D95" s="155"/>
      <c r="E95" s="155"/>
      <c r="F95" s="155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B95" s="67"/>
      <c r="BC95" s="28"/>
    </row>
    <row r="96" spans="1:108" s="15" customFormat="1">
      <c r="B96" s="155"/>
      <c r="C96" s="67"/>
      <c r="D96" s="155"/>
      <c r="E96" s="155"/>
      <c r="F96" s="155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B96" s="67"/>
    </row>
    <row r="97" spans="2:55" s="15" customFormat="1">
      <c r="B97" s="155"/>
      <c r="C97" s="67"/>
      <c r="D97" s="155"/>
      <c r="E97" s="155"/>
      <c r="F97" s="155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B97" s="67"/>
    </row>
    <row r="98" spans="2:55" s="15" customFormat="1">
      <c r="B98" s="155"/>
      <c r="C98" s="67"/>
      <c r="D98" s="155"/>
      <c r="E98" s="155"/>
      <c r="F98" s="155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B98" s="67"/>
      <c r="BC98" s="28"/>
    </row>
    <row r="99" spans="2:55" s="15" customFormat="1">
      <c r="B99" s="155"/>
      <c r="C99" s="67"/>
      <c r="D99" s="155"/>
      <c r="E99" s="155"/>
      <c r="F99" s="155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B99" s="67"/>
      <c r="BC99" s="28"/>
    </row>
    <row r="100" spans="2:55" s="15" customFormat="1">
      <c r="B100" s="155"/>
      <c r="C100" s="67"/>
      <c r="D100" s="155"/>
      <c r="E100" s="155"/>
      <c r="F100" s="155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B100" s="67"/>
      <c r="BC100" s="28"/>
    </row>
    <row r="101" spans="2:55" s="15" customFormat="1">
      <c r="B101" s="155"/>
      <c r="C101" s="67"/>
      <c r="D101" s="155"/>
      <c r="E101" s="155"/>
      <c r="F101" s="155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B101" s="67"/>
      <c r="BC101" s="28"/>
    </row>
    <row r="102" spans="2:55" s="15" customFormat="1">
      <c r="B102" s="155"/>
      <c r="C102" s="67"/>
      <c r="D102" s="155"/>
      <c r="E102" s="155"/>
      <c r="F102" s="155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B102" s="67"/>
      <c r="BC102" s="28"/>
    </row>
    <row r="103" spans="2:55" s="15" customFormat="1">
      <c r="B103" s="155"/>
      <c r="C103" s="67"/>
      <c r="D103" s="155"/>
      <c r="E103" s="155"/>
      <c r="F103" s="155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B103" s="67"/>
      <c r="BC103" s="28"/>
    </row>
    <row r="104" spans="2:55" s="15" customFormat="1">
      <c r="B104" s="155"/>
      <c r="C104" s="67"/>
      <c r="D104" s="155"/>
      <c r="E104" s="155"/>
      <c r="F104" s="155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B104" s="67"/>
      <c r="BC104" s="28"/>
    </row>
    <row r="105" spans="2:55" s="15" customFormat="1">
      <c r="B105" s="155"/>
      <c r="C105" s="67"/>
      <c r="D105" s="155"/>
      <c r="E105" s="155"/>
      <c r="F105" s="155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B105" s="67"/>
      <c r="BC105" s="28"/>
    </row>
    <row r="106" spans="2:55" s="15" customFormat="1">
      <c r="B106" s="155"/>
      <c r="C106" s="67"/>
      <c r="D106" s="155"/>
      <c r="E106" s="155"/>
      <c r="F106" s="155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B106" s="67"/>
      <c r="BC106" s="28"/>
    </row>
    <row r="107" spans="2:55" s="15" customFormat="1">
      <c r="B107" s="155"/>
      <c r="C107" s="67"/>
      <c r="D107" s="155"/>
      <c r="E107" s="155"/>
      <c r="F107" s="155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B107" s="67"/>
      <c r="BC107" s="28"/>
    </row>
    <row r="108" spans="2:55" s="15" customFormat="1">
      <c r="B108" s="155"/>
      <c r="C108" s="67"/>
      <c r="D108" s="155"/>
      <c r="E108" s="155"/>
      <c r="F108" s="155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B108" s="67"/>
      <c r="BC108" s="28"/>
    </row>
    <row r="109" spans="2:55" s="15" customFormat="1">
      <c r="B109" s="155"/>
      <c r="C109" s="67"/>
      <c r="D109" s="155"/>
      <c r="E109" s="155"/>
      <c r="F109" s="155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B109" s="67"/>
      <c r="BC109" s="28"/>
    </row>
    <row r="110" spans="2:55" s="15" customFormat="1">
      <c r="B110" s="155"/>
      <c r="C110" s="67"/>
      <c r="D110" s="155"/>
      <c r="E110" s="155"/>
      <c r="F110" s="155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B110" s="67"/>
      <c r="BC110" s="28"/>
    </row>
    <row r="111" spans="2:55" s="15" customFormat="1">
      <c r="B111" s="155"/>
      <c r="C111" s="67"/>
      <c r="D111" s="155"/>
      <c r="E111" s="155"/>
      <c r="F111" s="155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B111" s="67"/>
      <c r="BC111" s="28"/>
    </row>
    <row r="112" spans="2:55" s="15" customFormat="1">
      <c r="B112" s="155"/>
      <c r="C112" s="67"/>
      <c r="D112" s="155"/>
      <c r="E112" s="155"/>
      <c r="F112" s="155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B112" s="67"/>
      <c r="BC112" s="28"/>
    </row>
    <row r="113" spans="2:55" s="15" customFormat="1">
      <c r="B113" s="155"/>
      <c r="C113" s="67"/>
      <c r="D113" s="155"/>
      <c r="E113" s="155"/>
      <c r="F113" s="155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B113" s="67"/>
      <c r="BC113" s="28"/>
    </row>
    <row r="114" spans="2:55" s="15" customFormat="1">
      <c r="B114" s="155"/>
      <c r="C114" s="67"/>
      <c r="D114" s="155"/>
      <c r="E114" s="155"/>
      <c r="F114" s="155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B114" s="67"/>
      <c r="BC114" s="28"/>
    </row>
    <row r="115" spans="2:55" s="15" customFormat="1">
      <c r="B115" s="155"/>
      <c r="C115" s="67"/>
      <c r="D115" s="155"/>
      <c r="E115" s="155"/>
      <c r="F115" s="155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B115" s="67"/>
      <c r="BC115" s="28"/>
    </row>
    <row r="116" spans="2:55" s="15" customFormat="1">
      <c r="B116" s="155"/>
      <c r="C116" s="67"/>
      <c r="D116" s="155"/>
      <c r="E116" s="155"/>
      <c r="F116" s="155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B116" s="67"/>
      <c r="BC116" s="28"/>
    </row>
    <row r="117" spans="2:55" s="15" customFormat="1">
      <c r="B117" s="155"/>
      <c r="C117" s="67"/>
      <c r="D117" s="155"/>
      <c r="E117" s="155"/>
      <c r="F117" s="155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B117" s="67"/>
      <c r="BC117" s="28"/>
    </row>
    <row r="118" spans="2:55" s="15" customFormat="1">
      <c r="B118" s="155"/>
      <c r="C118" s="67"/>
      <c r="D118" s="155"/>
      <c r="E118" s="155"/>
      <c r="F118" s="155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B118" s="67"/>
      <c r="BC118" s="28"/>
    </row>
    <row r="119" spans="2:55" s="15" customFormat="1">
      <c r="B119" s="155"/>
      <c r="C119" s="67"/>
      <c r="D119" s="155"/>
      <c r="E119" s="155"/>
      <c r="F119" s="155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B119" s="67"/>
      <c r="BC119" s="28"/>
    </row>
    <row r="120" spans="2:55" s="15" customFormat="1">
      <c r="B120" s="155"/>
      <c r="C120" s="67"/>
      <c r="D120" s="155"/>
      <c r="E120" s="155"/>
      <c r="F120" s="155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B120" s="67"/>
      <c r="BC120" s="28"/>
    </row>
    <row r="121" spans="2:55" s="15" customFormat="1">
      <c r="B121" s="155"/>
      <c r="C121" s="67"/>
      <c r="D121" s="155"/>
      <c r="E121" s="155"/>
      <c r="F121" s="155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B121" s="67"/>
      <c r="BC121" s="28"/>
    </row>
    <row r="122" spans="2:55" s="15" customFormat="1">
      <c r="B122" s="155"/>
      <c r="C122" s="67"/>
      <c r="D122" s="155"/>
      <c r="E122" s="155"/>
      <c r="F122" s="155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B122" s="67"/>
      <c r="BC122" s="28"/>
    </row>
    <row r="123" spans="2:55" s="15" customFormat="1">
      <c r="B123" s="155"/>
      <c r="C123" s="67"/>
      <c r="D123" s="155"/>
      <c r="E123" s="155"/>
      <c r="F123" s="155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B123" s="67"/>
      <c r="BC123" s="28"/>
    </row>
    <row r="124" spans="2:55" s="15" customFormat="1">
      <c r="B124" s="155"/>
      <c r="C124" s="67"/>
      <c r="D124" s="155"/>
      <c r="E124" s="155"/>
      <c r="F124" s="155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B124" s="67"/>
      <c r="BC124" s="28"/>
    </row>
    <row r="125" spans="2:55" s="15" customFormat="1">
      <c r="B125" s="155"/>
      <c r="C125" s="67"/>
      <c r="D125" s="155"/>
      <c r="E125" s="155"/>
      <c r="F125" s="155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B125" s="67"/>
      <c r="BC125" s="28"/>
    </row>
    <row r="126" spans="2:55" s="15" customFormat="1">
      <c r="B126" s="155"/>
      <c r="C126" s="67"/>
      <c r="D126" s="155"/>
      <c r="E126" s="155"/>
      <c r="F126" s="155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B126" s="67"/>
      <c r="BC126" s="28"/>
    </row>
    <row r="127" spans="2:55" s="15" customFormat="1">
      <c r="B127" s="155"/>
      <c r="C127" s="67"/>
      <c r="D127" s="155"/>
      <c r="E127" s="155"/>
      <c r="F127" s="155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B127" s="67"/>
      <c r="BC127" s="28"/>
    </row>
    <row r="128" spans="2:55" s="15" customFormat="1">
      <c r="B128" s="155"/>
      <c r="C128" s="67"/>
      <c r="D128" s="155"/>
      <c r="E128" s="155"/>
      <c r="F128" s="155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B128" s="67"/>
      <c r="BC128" s="28"/>
    </row>
    <row r="129" spans="2:55" s="15" customFormat="1">
      <c r="B129" s="155"/>
      <c r="C129" s="67"/>
      <c r="D129" s="155"/>
      <c r="E129" s="155"/>
      <c r="F129" s="155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B129" s="67"/>
      <c r="BC129" s="28"/>
    </row>
    <row r="130" spans="2:55" s="15" customFormat="1">
      <c r="B130" s="155"/>
      <c r="C130" s="67"/>
      <c r="D130" s="155"/>
      <c r="E130" s="155"/>
      <c r="F130" s="155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B130" s="67"/>
      <c r="BC130" s="28"/>
    </row>
    <row r="131" spans="2:55" s="15" customFormat="1">
      <c r="B131" s="155"/>
      <c r="C131" s="67"/>
      <c r="D131" s="155"/>
      <c r="E131" s="155"/>
      <c r="F131" s="155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B131" s="67"/>
      <c r="BC131" s="28"/>
    </row>
    <row r="132" spans="2:55" s="15" customFormat="1">
      <c r="B132" s="155"/>
      <c r="C132" s="67"/>
      <c r="D132" s="155"/>
      <c r="E132" s="155"/>
      <c r="F132" s="155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B132" s="67"/>
      <c r="BC132" s="28"/>
    </row>
    <row r="133" spans="2:55" s="15" customFormat="1">
      <c r="B133" s="155"/>
      <c r="C133" s="67"/>
      <c r="D133" s="155"/>
      <c r="E133" s="155"/>
      <c r="F133" s="155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B133" s="67"/>
      <c r="BC133" s="28"/>
    </row>
    <row r="134" spans="2:55" s="15" customFormat="1">
      <c r="B134" s="155"/>
      <c r="C134" s="67"/>
      <c r="D134" s="155"/>
      <c r="E134" s="155"/>
      <c r="F134" s="155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B134" s="67"/>
      <c r="BC134" s="28"/>
    </row>
    <row r="135" spans="2:55" s="15" customFormat="1">
      <c r="B135" s="155"/>
      <c r="C135" s="67"/>
      <c r="D135" s="155"/>
      <c r="E135" s="155"/>
      <c r="F135" s="155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B135" s="67"/>
      <c r="BC135" s="28"/>
    </row>
    <row r="136" spans="2:55" s="15" customFormat="1">
      <c r="B136" s="155"/>
      <c r="C136" s="67"/>
      <c r="D136" s="155"/>
      <c r="E136" s="155"/>
      <c r="F136" s="155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B136" s="67"/>
      <c r="BC136" s="28"/>
    </row>
    <row r="137" spans="2:55" s="15" customFormat="1">
      <c r="B137" s="155"/>
      <c r="C137" s="67"/>
      <c r="D137" s="155"/>
      <c r="E137" s="155"/>
      <c r="F137" s="155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B137" s="67"/>
      <c r="BC137" s="28"/>
    </row>
    <row r="138" spans="2:55" s="15" customFormat="1">
      <c r="B138" s="155"/>
      <c r="C138" s="67"/>
      <c r="D138" s="155"/>
      <c r="E138" s="155"/>
      <c r="F138" s="155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B138" s="67"/>
      <c r="BC138" s="28"/>
    </row>
    <row r="139" spans="2:55" s="15" customFormat="1">
      <c r="B139" s="155"/>
      <c r="C139" s="67"/>
      <c r="D139" s="155"/>
      <c r="E139" s="155"/>
      <c r="F139" s="155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B139" s="67"/>
      <c r="BC139" s="28"/>
    </row>
    <row r="140" spans="2:55" s="15" customFormat="1">
      <c r="B140" s="155"/>
      <c r="C140" s="67"/>
      <c r="D140" s="155"/>
      <c r="E140" s="155"/>
      <c r="F140" s="155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B140" s="67"/>
      <c r="BC140" s="28"/>
    </row>
    <row r="141" spans="2:55" s="15" customFormat="1">
      <c r="B141" s="155"/>
      <c r="C141" s="67"/>
      <c r="D141" s="155"/>
      <c r="E141" s="155"/>
      <c r="F141" s="155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B141" s="67"/>
      <c r="BC141" s="28"/>
    </row>
    <row r="142" spans="2:55" s="15" customFormat="1">
      <c r="B142" s="155"/>
      <c r="C142" s="67"/>
      <c r="D142" s="155"/>
      <c r="E142" s="155"/>
      <c r="F142" s="155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B142" s="67"/>
      <c r="BC142" s="28"/>
    </row>
    <row r="143" spans="2:55" s="15" customFormat="1">
      <c r="B143" s="155"/>
      <c r="C143" s="67"/>
      <c r="D143" s="155"/>
      <c r="E143" s="155"/>
      <c r="F143" s="155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B143" s="67"/>
      <c r="BC143" s="28"/>
    </row>
    <row r="144" spans="2:55" s="15" customFormat="1">
      <c r="B144" s="155"/>
      <c r="C144" s="67"/>
      <c r="D144" s="155"/>
      <c r="E144" s="155"/>
      <c r="F144" s="155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B144" s="67"/>
      <c r="BC144" s="28"/>
    </row>
    <row r="145" spans="2:55" s="15" customFormat="1">
      <c r="B145" s="155"/>
      <c r="C145" s="67"/>
      <c r="D145" s="155"/>
      <c r="E145" s="155"/>
      <c r="F145" s="155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B145" s="67"/>
      <c r="BC145" s="28"/>
    </row>
    <row r="146" spans="2:55" s="15" customFormat="1">
      <c r="B146" s="155"/>
      <c r="C146" s="67"/>
      <c r="D146" s="155"/>
      <c r="E146" s="155"/>
      <c r="F146" s="155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B146" s="67"/>
      <c r="BC146" s="28"/>
    </row>
    <row r="147" spans="2:55" s="15" customFormat="1">
      <c r="B147" s="155"/>
      <c r="C147" s="67"/>
      <c r="D147" s="155"/>
      <c r="E147" s="155"/>
      <c r="F147" s="155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B147" s="67"/>
      <c r="BC147" s="28"/>
    </row>
    <row r="148" spans="2:55" s="15" customFormat="1">
      <c r="B148" s="155"/>
      <c r="C148" s="67"/>
      <c r="D148" s="155"/>
      <c r="E148" s="155"/>
      <c r="F148" s="155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B148" s="67"/>
      <c r="BC148" s="28"/>
    </row>
    <row r="149" spans="2:55" s="15" customFormat="1">
      <c r="B149" s="155"/>
      <c r="C149" s="67"/>
      <c r="D149" s="155"/>
      <c r="E149" s="155"/>
      <c r="F149" s="155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B149" s="67"/>
      <c r="BC149" s="28"/>
    </row>
    <row r="150" spans="2:55" s="15" customFormat="1">
      <c r="B150" s="155"/>
      <c r="C150" s="67"/>
      <c r="D150" s="155"/>
      <c r="E150" s="155"/>
      <c r="F150" s="155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B150" s="67"/>
      <c r="BC150" s="28"/>
    </row>
    <row r="151" spans="2:55" s="15" customFormat="1">
      <c r="B151" s="155"/>
      <c r="C151" s="67"/>
      <c r="D151" s="155"/>
      <c r="E151" s="155"/>
      <c r="F151" s="155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B151" s="67"/>
      <c r="BC151" s="28"/>
    </row>
    <row r="152" spans="2:55" s="15" customFormat="1">
      <c r="B152" s="155"/>
      <c r="C152" s="67"/>
      <c r="D152" s="155"/>
      <c r="E152" s="155"/>
      <c r="F152" s="155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B152" s="67"/>
      <c r="BC152" s="28"/>
    </row>
    <row r="153" spans="2:55" s="15" customFormat="1">
      <c r="B153" s="155"/>
      <c r="C153" s="67"/>
      <c r="D153" s="155"/>
      <c r="E153" s="155"/>
      <c r="F153" s="155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B153" s="67"/>
      <c r="BC153" s="28"/>
    </row>
    <row r="154" spans="2:55" s="15" customFormat="1">
      <c r="B154" s="155"/>
      <c r="C154" s="67"/>
      <c r="D154" s="155"/>
      <c r="E154" s="155"/>
      <c r="F154" s="155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B154" s="67"/>
      <c r="BC154" s="28"/>
    </row>
    <row r="155" spans="2:55" s="15" customFormat="1">
      <c r="B155" s="155"/>
      <c r="C155" s="67"/>
      <c r="D155" s="155"/>
      <c r="E155" s="155"/>
      <c r="F155" s="155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B155" s="67"/>
      <c r="BC155" s="28"/>
    </row>
    <row r="156" spans="2:55" s="15" customFormat="1">
      <c r="B156" s="155"/>
      <c r="C156" s="67"/>
      <c r="D156" s="155"/>
      <c r="E156" s="155"/>
      <c r="F156" s="155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B156" s="67"/>
      <c r="BC156" s="28"/>
    </row>
    <row r="157" spans="2:55" s="15" customFormat="1">
      <c r="B157" s="155"/>
      <c r="C157" s="67"/>
      <c r="D157" s="155"/>
      <c r="E157" s="155"/>
      <c r="F157" s="155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B157" s="67"/>
      <c r="BC157" s="28"/>
    </row>
    <row r="158" spans="2:55" s="15" customFormat="1">
      <c r="B158" s="155"/>
      <c r="C158" s="67"/>
      <c r="D158" s="155"/>
      <c r="E158" s="155"/>
      <c r="F158" s="155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B158" s="67"/>
      <c r="BC158" s="28"/>
    </row>
    <row r="159" spans="2:55" s="15" customFormat="1">
      <c r="B159" s="155"/>
      <c r="C159" s="67"/>
      <c r="D159" s="155"/>
      <c r="E159" s="155"/>
      <c r="F159" s="155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B159" s="67"/>
      <c r="BC159" s="28"/>
    </row>
    <row r="160" spans="2:55" s="15" customFormat="1">
      <c r="B160" s="155"/>
      <c r="C160" s="67"/>
      <c r="D160" s="155"/>
      <c r="E160" s="155"/>
      <c r="F160" s="155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B160" s="67"/>
      <c r="BC160" s="28"/>
    </row>
    <row r="161" spans="2:55" s="15" customFormat="1">
      <c r="B161" s="155"/>
      <c r="C161" s="67"/>
      <c r="D161" s="155"/>
      <c r="E161" s="155"/>
      <c r="F161" s="155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B161" s="67"/>
      <c r="BC161" s="28"/>
    </row>
    <row r="162" spans="2:55" s="15" customFormat="1">
      <c r="B162" s="155"/>
      <c r="C162" s="67"/>
      <c r="D162" s="155"/>
      <c r="E162" s="155"/>
      <c r="F162" s="155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B162" s="67"/>
      <c r="BC162" s="28"/>
    </row>
    <row r="163" spans="2:55" s="15" customFormat="1">
      <c r="B163" s="155"/>
      <c r="C163" s="67"/>
      <c r="D163" s="155"/>
      <c r="E163" s="155"/>
      <c r="F163" s="155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B163" s="67"/>
      <c r="BC163" s="28"/>
    </row>
    <row r="164" spans="2:55" s="15" customFormat="1">
      <c r="B164" s="155"/>
      <c r="C164" s="67"/>
      <c r="D164" s="155"/>
      <c r="E164" s="155"/>
      <c r="F164" s="155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B164" s="67"/>
      <c r="BC164" s="28"/>
    </row>
    <row r="165" spans="2:55" s="15" customFormat="1">
      <c r="B165" s="155"/>
      <c r="C165" s="67"/>
      <c r="D165" s="155"/>
      <c r="E165" s="155"/>
      <c r="F165" s="155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B165" s="67"/>
      <c r="BC165" s="28"/>
    </row>
    <row r="166" spans="2:55" s="15" customFormat="1">
      <c r="B166" s="155"/>
      <c r="C166" s="67"/>
      <c r="D166" s="155"/>
      <c r="E166" s="155"/>
      <c r="F166" s="155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B166" s="67"/>
      <c r="BC166" s="28"/>
    </row>
    <row r="167" spans="2:55" s="15" customFormat="1">
      <c r="B167" s="155"/>
      <c r="C167" s="67"/>
      <c r="D167" s="155"/>
      <c r="E167" s="155"/>
      <c r="F167" s="155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B167" s="67"/>
      <c r="BC167" s="28"/>
    </row>
    <row r="168" spans="2:55" s="15" customFormat="1">
      <c r="B168" s="155"/>
      <c r="C168" s="67"/>
      <c r="D168" s="155"/>
      <c r="E168" s="155"/>
      <c r="F168" s="155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B168" s="67"/>
      <c r="BC168" s="28"/>
    </row>
    <row r="169" spans="2:55" s="15" customFormat="1">
      <c r="B169" s="155"/>
      <c r="C169" s="67"/>
      <c r="D169" s="155"/>
      <c r="E169" s="155"/>
      <c r="F169" s="155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B169" s="67"/>
      <c r="BC169" s="28"/>
    </row>
    <row r="170" spans="2:55" s="15" customFormat="1">
      <c r="B170" s="155"/>
      <c r="C170" s="67"/>
      <c r="D170" s="155"/>
      <c r="E170" s="155"/>
      <c r="F170" s="155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B170" s="67"/>
      <c r="BC170" s="28"/>
    </row>
    <row r="171" spans="2:55" s="15" customFormat="1">
      <c r="B171" s="155"/>
      <c r="C171" s="67"/>
      <c r="D171" s="155"/>
      <c r="E171" s="155"/>
      <c r="F171" s="155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B171" s="67"/>
      <c r="BC171" s="28"/>
    </row>
    <row r="172" spans="2:55" s="15" customFormat="1">
      <c r="B172" s="155"/>
      <c r="C172" s="67"/>
      <c r="D172" s="155"/>
      <c r="E172" s="155"/>
      <c r="F172" s="155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B172" s="67"/>
      <c r="BC172" s="28"/>
    </row>
    <row r="173" spans="2:55" s="15" customFormat="1">
      <c r="B173" s="155"/>
      <c r="C173" s="67"/>
      <c r="D173" s="155"/>
      <c r="E173" s="155"/>
      <c r="F173" s="155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B173" s="67"/>
      <c r="BC173" s="28"/>
    </row>
    <row r="174" spans="2:55" s="15" customFormat="1">
      <c r="B174" s="155"/>
      <c r="C174" s="67"/>
      <c r="D174" s="155"/>
      <c r="E174" s="155"/>
      <c r="F174" s="155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B174" s="67"/>
      <c r="BC174" s="28"/>
    </row>
    <row r="175" spans="2:55" s="15" customFormat="1">
      <c r="B175" s="155"/>
      <c r="C175" s="67"/>
      <c r="D175" s="155"/>
      <c r="E175" s="155"/>
      <c r="F175" s="155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B175" s="67"/>
      <c r="BC175" s="28"/>
    </row>
    <row r="176" spans="2:55" s="15" customFormat="1">
      <c r="B176" s="155"/>
      <c r="C176" s="67"/>
      <c r="D176" s="155"/>
      <c r="E176" s="155"/>
      <c r="F176" s="155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B176" s="67"/>
      <c r="BC176" s="28"/>
    </row>
    <row r="177" spans="2:55" s="15" customFormat="1">
      <c r="B177" s="155"/>
      <c r="C177" s="67"/>
      <c r="D177" s="155"/>
      <c r="E177" s="155"/>
      <c r="F177" s="155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B177" s="67"/>
      <c r="BC177" s="28"/>
    </row>
    <row r="178" spans="2:55" s="15" customFormat="1">
      <c r="B178" s="155"/>
      <c r="C178" s="67"/>
      <c r="D178" s="155"/>
      <c r="E178" s="155"/>
      <c r="F178" s="155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B178" s="67"/>
      <c r="BC178" s="28"/>
    </row>
    <row r="179" spans="2:55" s="15" customFormat="1">
      <c r="B179" s="155"/>
      <c r="C179" s="67"/>
      <c r="D179" s="155"/>
      <c r="E179" s="155"/>
      <c r="F179" s="155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B179" s="67"/>
      <c r="BC179" s="28"/>
    </row>
    <row r="180" spans="2:55" s="15" customFormat="1">
      <c r="B180" s="155"/>
      <c r="C180" s="67"/>
      <c r="D180" s="155"/>
      <c r="E180" s="155"/>
      <c r="F180" s="155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B180" s="67"/>
      <c r="BC180" s="28"/>
    </row>
    <row r="181" spans="2:55" s="15" customFormat="1">
      <c r="B181" s="155"/>
      <c r="C181" s="67"/>
      <c r="D181" s="155"/>
      <c r="E181" s="155"/>
      <c r="F181" s="155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B181" s="67"/>
      <c r="BC181" s="28"/>
    </row>
    <row r="182" spans="2:55" s="15" customFormat="1">
      <c r="B182" s="155"/>
      <c r="C182" s="67"/>
      <c r="D182" s="155"/>
      <c r="E182" s="155"/>
      <c r="F182" s="155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B182" s="67"/>
      <c r="BC182" s="28"/>
    </row>
    <row r="183" spans="2:55" s="15" customFormat="1">
      <c r="B183" s="155"/>
      <c r="C183" s="67"/>
      <c r="D183" s="155"/>
      <c r="E183" s="155"/>
      <c r="F183" s="155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B183" s="67"/>
      <c r="BC183" s="28"/>
    </row>
    <row r="184" spans="2:55" s="15" customFormat="1">
      <c r="B184" s="155"/>
      <c r="C184" s="67"/>
      <c r="D184" s="155"/>
      <c r="E184" s="155"/>
      <c r="F184" s="155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B184" s="67"/>
      <c r="BC184" s="28"/>
    </row>
    <row r="185" spans="2:55" s="15" customFormat="1">
      <c r="B185" s="155"/>
      <c r="C185" s="67"/>
      <c r="D185" s="155"/>
      <c r="E185" s="155"/>
      <c r="F185" s="155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B185" s="67"/>
      <c r="BC185" s="28"/>
    </row>
    <row r="186" spans="2:55" s="15" customFormat="1">
      <c r="B186" s="155"/>
      <c r="C186" s="67"/>
      <c r="D186" s="155"/>
      <c r="E186" s="155"/>
      <c r="F186" s="155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B186" s="67"/>
      <c r="BC186" s="28"/>
    </row>
    <row r="187" spans="2:55" s="15" customFormat="1">
      <c r="B187" s="155"/>
      <c r="C187" s="67"/>
      <c r="D187" s="155"/>
      <c r="E187" s="155"/>
      <c r="F187" s="155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B187" s="67"/>
      <c r="BC187" s="28"/>
    </row>
    <row r="188" spans="2:55" s="15" customFormat="1">
      <c r="B188" s="155"/>
      <c r="C188" s="67"/>
      <c r="D188" s="155"/>
      <c r="E188" s="155"/>
      <c r="F188" s="155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B188" s="67"/>
      <c r="BC188" s="28"/>
    </row>
    <row r="189" spans="2:55" s="15" customFormat="1">
      <c r="B189" s="155"/>
      <c r="C189" s="67"/>
      <c r="D189" s="155"/>
      <c r="E189" s="155"/>
      <c r="F189" s="155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B189" s="67"/>
      <c r="BC189" s="28"/>
    </row>
    <row r="190" spans="2:55" s="15" customFormat="1">
      <c r="B190" s="155"/>
      <c r="C190" s="67"/>
      <c r="D190" s="155"/>
      <c r="E190" s="155"/>
      <c r="F190" s="155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B190" s="67"/>
      <c r="BC190" s="28"/>
    </row>
    <row r="191" spans="2:55" s="15" customFormat="1">
      <c r="B191" s="155"/>
      <c r="C191" s="67"/>
      <c r="D191" s="155"/>
      <c r="E191" s="155"/>
      <c r="F191" s="155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B191" s="67"/>
      <c r="BC191" s="28"/>
    </row>
    <row r="192" spans="2:55" s="15" customFormat="1">
      <c r="B192" s="155"/>
      <c r="C192" s="67"/>
      <c r="D192" s="155"/>
      <c r="E192" s="155"/>
      <c r="F192" s="155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B192" s="67"/>
      <c r="BC192" s="28"/>
    </row>
    <row r="193" spans="2:55" s="15" customFormat="1">
      <c r="B193" s="155"/>
      <c r="C193" s="67"/>
      <c r="D193" s="155"/>
      <c r="E193" s="155"/>
      <c r="F193" s="155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B193" s="67"/>
      <c r="BC193" s="28"/>
    </row>
    <row r="194" spans="2:55" s="15" customFormat="1">
      <c r="B194" s="155"/>
      <c r="C194" s="67"/>
      <c r="D194" s="155"/>
      <c r="E194" s="155"/>
      <c r="F194" s="155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B194" s="67"/>
      <c r="BC194" s="28"/>
    </row>
    <row r="195" spans="2:55" s="15" customFormat="1">
      <c r="B195" s="155"/>
      <c r="C195" s="67"/>
      <c r="D195" s="155"/>
      <c r="E195" s="155"/>
      <c r="F195" s="155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B195" s="67"/>
      <c r="BC195" s="28"/>
    </row>
    <row r="196" spans="2:55" s="15" customFormat="1">
      <c r="B196" s="155"/>
      <c r="C196" s="67"/>
      <c r="D196" s="155"/>
      <c r="E196" s="155"/>
      <c r="F196" s="155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B196" s="67"/>
      <c r="BC196" s="28"/>
    </row>
    <row r="197" spans="2:55" s="15" customFormat="1">
      <c r="B197" s="155"/>
      <c r="C197" s="67"/>
      <c r="D197" s="155"/>
      <c r="E197" s="155"/>
      <c r="F197" s="155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B197" s="67"/>
      <c r="BC197" s="28"/>
    </row>
    <row r="198" spans="2:55" s="15" customFormat="1">
      <c r="B198" s="155"/>
      <c r="C198" s="67"/>
      <c r="D198" s="155"/>
      <c r="E198" s="155"/>
      <c r="F198" s="155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B198" s="67"/>
      <c r="BC198" s="28"/>
    </row>
    <row r="199" spans="2:55" s="15" customFormat="1">
      <c r="B199" s="155"/>
      <c r="C199" s="67"/>
      <c r="D199" s="155"/>
      <c r="E199" s="155"/>
      <c r="F199" s="155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B199" s="67"/>
      <c r="BC199" s="28"/>
    </row>
    <row r="200" spans="2:55" s="15" customFormat="1">
      <c r="B200" s="155"/>
      <c r="C200" s="67"/>
      <c r="D200" s="155"/>
      <c r="E200" s="155"/>
      <c r="F200" s="155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B200" s="67"/>
      <c r="BC200" s="28"/>
    </row>
    <row r="201" spans="2:55" s="15" customFormat="1">
      <c r="B201" s="155"/>
      <c r="C201" s="67"/>
      <c r="D201" s="155"/>
      <c r="E201" s="155"/>
      <c r="F201" s="155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B201" s="67"/>
      <c r="BC201" s="28"/>
    </row>
    <row r="202" spans="2:55" s="15" customFormat="1">
      <c r="B202" s="155"/>
      <c r="C202" s="67"/>
      <c r="D202" s="155"/>
      <c r="E202" s="155"/>
      <c r="F202" s="155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B202" s="67"/>
      <c r="BC202" s="28"/>
    </row>
    <row r="203" spans="2:55" s="15" customFormat="1">
      <c r="B203" s="155"/>
      <c r="C203" s="67"/>
      <c r="D203" s="155"/>
      <c r="E203" s="155"/>
      <c r="F203" s="155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B203" s="67"/>
      <c r="BC203" s="28"/>
    </row>
    <row r="204" spans="2:55" s="15" customFormat="1">
      <c r="B204" s="155"/>
      <c r="C204" s="67"/>
      <c r="D204" s="155"/>
      <c r="E204" s="155"/>
      <c r="F204" s="155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B204" s="67"/>
      <c r="BC204" s="28"/>
    </row>
    <row r="205" spans="2:55" s="15" customFormat="1">
      <c r="B205" s="155"/>
      <c r="C205" s="67"/>
      <c r="D205" s="155"/>
      <c r="E205" s="155"/>
      <c r="F205" s="155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B205" s="67"/>
      <c r="BC205" s="28"/>
    </row>
    <row r="206" spans="2:55" s="15" customFormat="1">
      <c r="B206" s="155"/>
      <c r="C206" s="67"/>
      <c r="D206" s="155"/>
      <c r="E206" s="155"/>
      <c r="F206" s="155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B206" s="67"/>
      <c r="BC206" s="28"/>
    </row>
    <row r="207" spans="2:55" s="15" customFormat="1">
      <c r="B207" s="155"/>
      <c r="C207" s="67"/>
      <c r="D207" s="155"/>
      <c r="E207" s="155"/>
      <c r="F207" s="155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B207" s="67"/>
      <c r="BC207" s="28"/>
    </row>
    <row r="208" spans="2:55" s="15" customFormat="1">
      <c r="B208" s="155"/>
      <c r="C208" s="67"/>
      <c r="D208" s="155"/>
      <c r="E208" s="155"/>
      <c r="F208" s="155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B208" s="67"/>
      <c r="BC208" s="28"/>
    </row>
    <row r="209" spans="2:55" s="15" customFormat="1">
      <c r="B209" s="155"/>
      <c r="C209" s="67"/>
      <c r="D209" s="155"/>
      <c r="E209" s="155"/>
      <c r="F209" s="155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B209" s="67"/>
      <c r="BC209" s="28"/>
    </row>
    <row r="210" spans="2:55" s="15" customFormat="1">
      <c r="B210" s="155"/>
      <c r="C210" s="67"/>
      <c r="D210" s="155"/>
      <c r="E210" s="155"/>
      <c r="F210" s="155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B210" s="67"/>
      <c r="BC210" s="28"/>
    </row>
    <row r="211" spans="2:55" s="15" customFormat="1">
      <c r="B211" s="155"/>
      <c r="C211" s="67"/>
      <c r="D211" s="155"/>
      <c r="E211" s="155"/>
      <c r="F211" s="155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B211" s="67"/>
      <c r="BC211" s="28"/>
    </row>
    <row r="212" spans="2:55" s="15" customFormat="1">
      <c r="B212" s="155"/>
      <c r="C212" s="67"/>
      <c r="D212" s="155"/>
      <c r="E212" s="155"/>
      <c r="F212" s="155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B212" s="67"/>
      <c r="BC212" s="28"/>
    </row>
    <row r="213" spans="2:55" s="15" customFormat="1">
      <c r="B213" s="155"/>
      <c r="C213" s="67"/>
      <c r="D213" s="155"/>
      <c r="E213" s="155"/>
      <c r="F213" s="155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B213" s="67"/>
      <c r="BC213" s="28"/>
    </row>
    <row r="214" spans="2:55" s="15" customFormat="1">
      <c r="B214" s="155"/>
      <c r="C214" s="67"/>
      <c r="D214" s="155"/>
      <c r="E214" s="155"/>
      <c r="F214" s="155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B214" s="67"/>
      <c r="BC214" s="28"/>
    </row>
    <row r="215" spans="2:55" s="15" customFormat="1">
      <c r="B215" s="155"/>
      <c r="C215" s="67"/>
      <c r="D215" s="155"/>
      <c r="E215" s="155"/>
      <c r="F215" s="155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B215" s="67"/>
      <c r="BC215" s="28"/>
    </row>
    <row r="216" spans="2:55" s="15" customFormat="1">
      <c r="B216" s="155"/>
      <c r="C216" s="67"/>
      <c r="D216" s="155"/>
      <c r="E216" s="155"/>
      <c r="F216" s="155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B216" s="67"/>
      <c r="BC216" s="28"/>
    </row>
    <row r="217" spans="2:55" s="15" customFormat="1">
      <c r="B217" s="155"/>
      <c r="C217" s="67"/>
      <c r="D217" s="155"/>
      <c r="E217" s="155"/>
      <c r="F217" s="155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B217" s="67"/>
      <c r="BC217" s="28"/>
    </row>
    <row r="218" spans="2:55" s="15" customFormat="1">
      <c r="B218" s="155"/>
      <c r="C218" s="67"/>
      <c r="D218" s="155"/>
      <c r="E218" s="155"/>
      <c r="F218" s="155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B218" s="67"/>
      <c r="BC218" s="28"/>
    </row>
    <row r="219" spans="2:55" s="15" customFormat="1">
      <c r="B219" s="155"/>
      <c r="C219" s="67"/>
      <c r="D219" s="155"/>
      <c r="E219" s="155"/>
      <c r="F219" s="155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B219" s="67"/>
      <c r="BC219" s="28"/>
    </row>
    <row r="220" spans="2:55" s="15" customFormat="1">
      <c r="B220" s="155"/>
      <c r="C220" s="67"/>
      <c r="D220" s="155"/>
      <c r="E220" s="155"/>
      <c r="F220" s="155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B220" s="67"/>
      <c r="BC220" s="28"/>
    </row>
    <row r="221" spans="2:55" s="15" customFormat="1">
      <c r="B221" s="155"/>
      <c r="C221" s="67"/>
      <c r="D221" s="155"/>
      <c r="E221" s="155"/>
      <c r="F221" s="155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B221" s="67"/>
      <c r="BC221" s="28"/>
    </row>
    <row r="222" spans="2:55" s="15" customFormat="1">
      <c r="B222" s="155"/>
      <c r="C222" s="67"/>
      <c r="D222" s="155"/>
      <c r="E222" s="155"/>
      <c r="F222" s="155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B222" s="67"/>
      <c r="BC222" s="28"/>
    </row>
    <row r="223" spans="2:55" s="15" customFormat="1">
      <c r="B223" s="155"/>
      <c r="C223" s="67"/>
      <c r="D223" s="155"/>
      <c r="E223" s="155"/>
      <c r="F223" s="155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B223" s="67"/>
      <c r="BC223" s="28"/>
    </row>
    <row r="224" spans="2:55" s="15" customFormat="1">
      <c r="B224" s="155"/>
      <c r="C224" s="67"/>
      <c r="D224" s="155"/>
      <c r="E224" s="155"/>
      <c r="F224" s="155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B224" s="67"/>
      <c r="BC224" s="28"/>
    </row>
    <row r="225" spans="2:55" s="15" customFormat="1">
      <c r="B225" s="155"/>
      <c r="C225" s="67"/>
      <c r="D225" s="155"/>
      <c r="E225" s="155"/>
      <c r="F225" s="155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B225" s="67"/>
      <c r="BC225" s="28"/>
    </row>
    <row r="226" spans="2:55" s="15" customFormat="1">
      <c r="B226" s="155"/>
      <c r="C226" s="67"/>
      <c r="D226" s="155"/>
      <c r="E226" s="155"/>
      <c r="F226" s="155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B226" s="67"/>
      <c r="BC226" s="28"/>
    </row>
    <row r="227" spans="2:55" s="15" customFormat="1">
      <c r="B227" s="155"/>
      <c r="C227" s="67"/>
      <c r="D227" s="155"/>
      <c r="E227" s="155"/>
      <c r="F227" s="155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B227" s="67"/>
      <c r="BC227" s="28"/>
    </row>
    <row r="228" spans="2:55" s="15" customFormat="1">
      <c r="B228" s="155"/>
      <c r="C228" s="67"/>
      <c r="D228" s="155"/>
      <c r="E228" s="155"/>
      <c r="F228" s="155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B228" s="67"/>
      <c r="BC228" s="28"/>
    </row>
    <row r="229" spans="2:55" s="15" customFormat="1">
      <c r="B229" s="155"/>
      <c r="C229" s="67"/>
      <c r="D229" s="155"/>
      <c r="E229" s="155"/>
      <c r="F229" s="155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B229" s="67"/>
      <c r="BC229" s="28"/>
    </row>
    <row r="230" spans="2:55" s="15" customFormat="1">
      <c r="B230" s="155"/>
      <c r="C230" s="67"/>
      <c r="D230" s="155"/>
      <c r="E230" s="155"/>
      <c r="F230" s="155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B230" s="67"/>
      <c r="BC230" s="28"/>
    </row>
    <row r="231" spans="2:55" s="15" customFormat="1">
      <c r="B231" s="155"/>
      <c r="C231" s="67"/>
      <c r="D231" s="155"/>
      <c r="E231" s="155"/>
      <c r="F231" s="155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B231" s="67"/>
      <c r="BC231" s="28"/>
    </row>
    <row r="232" spans="2:55" s="15" customFormat="1">
      <c r="B232" s="155"/>
      <c r="C232" s="67"/>
      <c r="D232" s="155"/>
      <c r="E232" s="155"/>
      <c r="F232" s="155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B232" s="67"/>
      <c r="BC232" s="28"/>
    </row>
    <row r="233" spans="2:55" s="15" customFormat="1">
      <c r="B233" s="155"/>
      <c r="C233" s="67"/>
      <c r="D233" s="155"/>
      <c r="E233" s="155"/>
      <c r="F233" s="155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B233" s="67"/>
      <c r="BC233" s="28"/>
    </row>
    <row r="234" spans="2:55" s="15" customFormat="1">
      <c r="B234" s="155"/>
      <c r="C234" s="67"/>
      <c r="D234" s="155"/>
      <c r="E234" s="155"/>
      <c r="F234" s="155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B234" s="67"/>
      <c r="BC234" s="28"/>
    </row>
    <row r="235" spans="2:55" s="15" customFormat="1">
      <c r="B235" s="155"/>
      <c r="C235" s="67"/>
      <c r="D235" s="155"/>
      <c r="E235" s="155"/>
      <c r="F235" s="155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B235" s="67"/>
      <c r="BC235" s="28"/>
    </row>
    <row r="236" spans="2:55" s="15" customFormat="1">
      <c r="B236" s="155"/>
      <c r="C236" s="67"/>
      <c r="D236" s="155"/>
      <c r="E236" s="155"/>
      <c r="F236" s="155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B236" s="67"/>
      <c r="BC236" s="28"/>
    </row>
    <row r="237" spans="2:55" s="15" customFormat="1">
      <c r="B237" s="155"/>
      <c r="C237" s="67"/>
      <c r="D237" s="155"/>
      <c r="E237" s="155"/>
      <c r="F237" s="155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B237" s="67"/>
      <c r="BC237" s="28"/>
    </row>
    <row r="238" spans="2:55" s="15" customFormat="1">
      <c r="B238" s="155"/>
      <c r="C238" s="67"/>
      <c r="D238" s="155"/>
      <c r="E238" s="155"/>
      <c r="F238" s="155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B238" s="67"/>
      <c r="BC238" s="28"/>
    </row>
    <row r="239" spans="2:55" s="15" customFormat="1">
      <c r="B239" s="155"/>
      <c r="C239" s="67"/>
      <c r="D239" s="155"/>
      <c r="E239" s="155"/>
      <c r="F239" s="155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B239" s="67"/>
      <c r="BC239" s="28"/>
    </row>
    <row r="240" spans="2:55" s="15" customFormat="1">
      <c r="B240" s="155"/>
      <c r="C240" s="67"/>
      <c r="D240" s="155"/>
      <c r="E240" s="155"/>
      <c r="F240" s="155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B240" s="67"/>
      <c r="BC240" s="28"/>
    </row>
    <row r="241" spans="2:55" s="15" customFormat="1">
      <c r="B241" s="155"/>
      <c r="C241" s="67"/>
      <c r="D241" s="155"/>
      <c r="E241" s="155"/>
      <c r="F241" s="155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B241" s="67"/>
      <c r="BC241" s="28"/>
    </row>
    <row r="242" spans="2:55" s="15" customFormat="1">
      <c r="B242" s="155"/>
      <c r="C242" s="67"/>
      <c r="D242" s="155"/>
      <c r="E242" s="155"/>
      <c r="F242" s="155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B242" s="67"/>
      <c r="BC242" s="28"/>
    </row>
    <row r="243" spans="2:55" s="15" customFormat="1">
      <c r="B243" s="155"/>
      <c r="C243" s="67"/>
      <c r="D243" s="155"/>
      <c r="E243" s="155"/>
      <c r="F243" s="155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B243" s="67"/>
      <c r="BC243" s="28"/>
    </row>
    <row r="244" spans="2:55" s="15" customFormat="1">
      <c r="B244" s="155"/>
      <c r="C244" s="67"/>
      <c r="D244" s="155"/>
      <c r="E244" s="155"/>
      <c r="F244" s="155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B244" s="67"/>
      <c r="BC244" s="28"/>
    </row>
    <row r="245" spans="2:55" s="15" customFormat="1">
      <c r="B245" s="155"/>
      <c r="C245" s="67"/>
      <c r="D245" s="155"/>
      <c r="E245" s="155"/>
      <c r="F245" s="155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B245" s="67"/>
      <c r="BC245" s="28"/>
    </row>
    <row r="246" spans="2:55" s="15" customFormat="1">
      <c r="B246" s="155"/>
      <c r="C246" s="67"/>
      <c r="D246" s="155"/>
      <c r="E246" s="155"/>
      <c r="F246" s="155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B246" s="67"/>
      <c r="BC246" s="28"/>
    </row>
    <row r="247" spans="2:55" s="15" customFormat="1">
      <c r="B247" s="155"/>
      <c r="C247" s="67"/>
      <c r="D247" s="155"/>
      <c r="E247" s="155"/>
      <c r="F247" s="155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B247" s="67"/>
      <c r="BC247" s="28"/>
    </row>
    <row r="248" spans="2:55" s="15" customFormat="1">
      <c r="B248" s="155"/>
      <c r="C248" s="67"/>
      <c r="D248" s="155"/>
      <c r="E248" s="155"/>
      <c r="F248" s="155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B248" s="67"/>
      <c r="BC248" s="28"/>
    </row>
    <row r="249" spans="2:55" s="15" customFormat="1">
      <c r="B249" s="155"/>
      <c r="C249" s="67"/>
      <c r="D249" s="155"/>
      <c r="E249" s="155"/>
      <c r="F249" s="155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B249" s="67"/>
      <c r="BC249" s="28"/>
    </row>
    <row r="250" spans="2:55" s="15" customFormat="1">
      <c r="B250" s="155"/>
      <c r="C250" s="67"/>
      <c r="D250" s="155"/>
      <c r="E250" s="155"/>
      <c r="F250" s="155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B250" s="67"/>
      <c r="BC250" s="28"/>
    </row>
    <row r="251" spans="2:55" s="15" customFormat="1">
      <c r="B251" s="155"/>
      <c r="C251" s="67"/>
      <c r="D251" s="155"/>
      <c r="E251" s="155"/>
      <c r="F251" s="155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B251" s="67"/>
      <c r="BC251" s="28"/>
    </row>
    <row r="252" spans="2:55" s="15" customFormat="1">
      <c r="B252" s="155"/>
      <c r="C252" s="67"/>
      <c r="D252" s="155"/>
      <c r="E252" s="155"/>
      <c r="F252" s="155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B252" s="67"/>
      <c r="BC252" s="28"/>
    </row>
    <row r="253" spans="2:55" s="15" customFormat="1">
      <c r="B253" s="155"/>
      <c r="C253" s="67"/>
      <c r="D253" s="155"/>
      <c r="E253" s="155"/>
      <c r="F253" s="155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B253" s="67"/>
      <c r="BC253" s="28"/>
    </row>
    <row r="254" spans="2:55" s="15" customFormat="1">
      <c r="B254" s="155"/>
      <c r="C254" s="67"/>
      <c r="D254" s="155"/>
      <c r="E254" s="155"/>
      <c r="F254" s="155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B254" s="67"/>
      <c r="BC254" s="28"/>
    </row>
    <row r="255" spans="2:55" s="15" customFormat="1">
      <c r="B255" s="155"/>
      <c r="C255" s="67"/>
      <c r="D255" s="155"/>
      <c r="E255" s="155"/>
      <c r="F255" s="155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B255" s="67"/>
      <c r="BC255" s="28"/>
    </row>
    <row r="256" spans="2:55" s="15" customFormat="1">
      <c r="B256" s="155"/>
      <c r="C256" s="67"/>
      <c r="D256" s="155"/>
      <c r="E256" s="155"/>
      <c r="F256" s="155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B256" s="67"/>
      <c r="BC256" s="28"/>
    </row>
    <row r="257" spans="2:55" s="15" customFormat="1">
      <c r="B257" s="155"/>
      <c r="C257" s="67"/>
      <c r="D257" s="155"/>
      <c r="E257" s="155"/>
      <c r="F257" s="155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B257" s="67"/>
      <c r="BC257" s="28"/>
    </row>
    <row r="258" spans="2:55" s="15" customFormat="1">
      <c r="B258" s="155"/>
      <c r="C258" s="67"/>
      <c r="D258" s="155"/>
      <c r="E258" s="155"/>
      <c r="F258" s="155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B258" s="67"/>
      <c r="BC258" s="28"/>
    </row>
    <row r="259" spans="2:55" s="15" customFormat="1">
      <c r="B259" s="155"/>
      <c r="C259" s="67"/>
      <c r="D259" s="155"/>
      <c r="E259" s="155"/>
      <c r="F259" s="155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B259" s="67"/>
      <c r="BC259" s="28"/>
    </row>
    <row r="260" spans="2:55" s="15" customFormat="1">
      <c r="B260" s="155"/>
      <c r="C260" s="67"/>
      <c r="D260" s="155"/>
      <c r="E260" s="155"/>
      <c r="F260" s="155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B260" s="67"/>
      <c r="BC260" s="28"/>
    </row>
    <row r="261" spans="2:55" s="15" customFormat="1">
      <c r="B261" s="155"/>
      <c r="C261" s="67"/>
      <c r="D261" s="155"/>
      <c r="E261" s="155"/>
      <c r="F261" s="155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B261" s="67"/>
      <c r="BC261" s="28"/>
    </row>
    <row r="262" spans="2:55" s="15" customFormat="1">
      <c r="B262" s="155"/>
      <c r="C262" s="67"/>
      <c r="D262" s="155"/>
      <c r="E262" s="155"/>
      <c r="F262" s="155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B262" s="67"/>
      <c r="BC262" s="28"/>
    </row>
    <row r="263" spans="2:55" s="15" customFormat="1">
      <c r="B263" s="155"/>
      <c r="C263" s="67"/>
      <c r="D263" s="155"/>
      <c r="E263" s="155"/>
      <c r="F263" s="155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B263" s="67"/>
      <c r="BC263" s="28"/>
    </row>
    <row r="264" spans="2:55" s="15" customFormat="1">
      <c r="B264" s="155"/>
      <c r="C264" s="67"/>
      <c r="D264" s="155"/>
      <c r="E264" s="155"/>
      <c r="F264" s="155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B264" s="67"/>
      <c r="BC264" s="28"/>
    </row>
    <row r="265" spans="2:55" s="15" customFormat="1">
      <c r="B265" s="155"/>
      <c r="C265" s="67"/>
      <c r="D265" s="155"/>
      <c r="E265" s="155"/>
      <c r="F265" s="155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B265" s="67"/>
      <c r="BC265" s="28"/>
    </row>
    <row r="266" spans="2:55" s="15" customFormat="1">
      <c r="B266" s="155"/>
      <c r="C266" s="67"/>
      <c r="D266" s="155"/>
      <c r="E266" s="155"/>
      <c r="F266" s="155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B266" s="67"/>
      <c r="BC266" s="28"/>
    </row>
    <row r="267" spans="2:55" s="15" customFormat="1">
      <c r="B267" s="155"/>
      <c r="C267" s="67"/>
      <c r="D267" s="155"/>
      <c r="E267" s="155"/>
      <c r="F267" s="155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B267" s="67"/>
      <c r="BC267" s="28"/>
    </row>
    <row r="268" spans="2:55" s="15" customFormat="1">
      <c r="B268" s="155"/>
      <c r="C268" s="67"/>
      <c r="D268" s="155"/>
      <c r="E268" s="155"/>
      <c r="F268" s="155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B268" s="67"/>
      <c r="BC268" s="28"/>
    </row>
    <row r="269" spans="2:55" s="15" customFormat="1">
      <c r="B269" s="155"/>
      <c r="C269" s="67"/>
      <c r="D269" s="155"/>
      <c r="E269" s="155"/>
      <c r="F269" s="155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B269" s="67"/>
      <c r="BC269" s="28"/>
    </row>
    <row r="270" spans="2:55" s="15" customFormat="1">
      <c r="B270" s="155"/>
      <c r="C270" s="67"/>
      <c r="D270" s="155"/>
      <c r="E270" s="155"/>
      <c r="F270" s="155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B270" s="67"/>
      <c r="BC270" s="28"/>
    </row>
    <row r="271" spans="2:55" s="15" customFormat="1">
      <c r="B271" s="155"/>
      <c r="C271" s="67"/>
      <c r="D271" s="155"/>
      <c r="E271" s="155"/>
      <c r="F271" s="155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B271" s="67"/>
      <c r="BC271" s="28"/>
    </row>
    <row r="272" spans="2:55" s="15" customFormat="1">
      <c r="B272" s="155"/>
      <c r="C272" s="67"/>
      <c r="D272" s="155"/>
      <c r="E272" s="155"/>
      <c r="F272" s="155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B272" s="67"/>
      <c r="BC272" s="28"/>
    </row>
    <row r="273" spans="2:55" s="15" customFormat="1">
      <c r="B273" s="155"/>
      <c r="C273" s="67"/>
      <c r="D273" s="155"/>
      <c r="E273" s="155"/>
      <c r="F273" s="155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B273" s="67"/>
      <c r="BC273" s="28"/>
    </row>
    <row r="274" spans="2:55" s="15" customFormat="1">
      <c r="B274" s="155"/>
      <c r="C274" s="67"/>
      <c r="D274" s="155"/>
      <c r="E274" s="155"/>
      <c r="F274" s="155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B274" s="67"/>
      <c r="BC274" s="28"/>
    </row>
    <row r="275" spans="2:55" s="15" customFormat="1">
      <c r="B275" s="155"/>
      <c r="C275" s="67"/>
      <c r="D275" s="155"/>
      <c r="E275" s="155"/>
      <c r="F275" s="155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B275" s="67"/>
      <c r="BC275" s="28"/>
    </row>
    <row r="276" spans="2:55" s="15" customFormat="1">
      <c r="B276" s="155"/>
      <c r="C276" s="67"/>
      <c r="D276" s="155"/>
      <c r="E276" s="155"/>
      <c r="F276" s="155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B276" s="67"/>
      <c r="BC276" s="28"/>
    </row>
    <row r="277" spans="2:55" s="15" customFormat="1">
      <c r="B277" s="155"/>
      <c r="C277" s="67"/>
      <c r="D277" s="155"/>
      <c r="E277" s="155"/>
      <c r="F277" s="155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B277" s="67"/>
      <c r="BC277" s="28"/>
    </row>
    <row r="278" spans="2:55" s="15" customFormat="1">
      <c r="B278" s="155"/>
      <c r="C278" s="67"/>
      <c r="D278" s="155"/>
      <c r="E278" s="155"/>
      <c r="F278" s="155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B278" s="67"/>
      <c r="BC278" s="28"/>
    </row>
    <row r="279" spans="2:55" s="15" customFormat="1">
      <c r="B279" s="155"/>
      <c r="C279" s="67"/>
      <c r="D279" s="155"/>
      <c r="E279" s="155"/>
      <c r="F279" s="155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B279" s="67"/>
      <c r="BC279" s="28"/>
    </row>
    <row r="280" spans="2:55" s="15" customFormat="1">
      <c r="B280" s="155"/>
      <c r="C280" s="67"/>
      <c r="D280" s="155"/>
      <c r="E280" s="155"/>
      <c r="F280" s="155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B280" s="67"/>
      <c r="BC280" s="28"/>
    </row>
    <row r="281" spans="2:55" s="15" customFormat="1">
      <c r="B281" s="155"/>
      <c r="C281" s="67"/>
      <c r="D281" s="155"/>
      <c r="E281" s="155"/>
      <c r="F281" s="155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B281" s="67"/>
      <c r="BC281" s="28"/>
    </row>
    <row r="282" spans="2:55" s="15" customFormat="1">
      <c r="B282" s="155"/>
      <c r="C282" s="67"/>
      <c r="D282" s="155"/>
      <c r="E282" s="155"/>
      <c r="F282" s="155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B282" s="67"/>
      <c r="BC282" s="28"/>
    </row>
    <row r="283" spans="2:55" s="15" customFormat="1">
      <c r="B283" s="155"/>
      <c r="C283" s="67"/>
      <c r="D283" s="155"/>
      <c r="E283" s="155"/>
      <c r="F283" s="155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B283" s="67"/>
      <c r="BC283" s="28"/>
    </row>
    <row r="284" spans="2:55" s="15" customFormat="1">
      <c r="B284" s="155"/>
      <c r="C284" s="67"/>
      <c r="D284" s="155"/>
      <c r="E284" s="155"/>
      <c r="F284" s="155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B284" s="67"/>
      <c r="BC284" s="28"/>
    </row>
    <row r="285" spans="2:55" s="15" customFormat="1">
      <c r="B285" s="155"/>
      <c r="C285" s="67"/>
      <c r="D285" s="155"/>
      <c r="E285" s="155"/>
      <c r="F285" s="155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B285" s="67"/>
      <c r="BC285" s="28"/>
    </row>
    <row r="286" spans="2:55" s="15" customFormat="1">
      <c r="B286" s="155"/>
      <c r="C286" s="67"/>
      <c r="D286" s="155"/>
      <c r="E286" s="155"/>
      <c r="F286" s="155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B286" s="67"/>
      <c r="BC286" s="28"/>
    </row>
    <row r="287" spans="2:55" s="15" customFormat="1">
      <c r="B287" s="155"/>
      <c r="C287" s="67"/>
      <c r="D287" s="155"/>
      <c r="E287" s="155"/>
      <c r="F287" s="155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B287" s="67"/>
      <c r="BC287" s="28"/>
    </row>
    <row r="288" spans="2:55" s="15" customFormat="1">
      <c r="B288" s="155"/>
      <c r="C288" s="67"/>
      <c r="D288" s="155"/>
      <c r="E288" s="155"/>
      <c r="F288" s="155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B288" s="67"/>
      <c r="BC288" s="28"/>
    </row>
    <row r="289" spans="2:55" s="15" customFormat="1">
      <c r="B289" s="155"/>
      <c r="C289" s="67"/>
      <c r="D289" s="155"/>
      <c r="E289" s="155"/>
      <c r="F289" s="155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B289" s="67"/>
      <c r="BC289" s="28"/>
    </row>
    <row r="290" spans="2:55" s="15" customFormat="1">
      <c r="B290" s="155"/>
      <c r="C290" s="67"/>
      <c r="D290" s="155"/>
      <c r="E290" s="155"/>
      <c r="F290" s="155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B290" s="67"/>
      <c r="BC290" s="28"/>
    </row>
    <row r="291" spans="2:55" s="15" customFormat="1">
      <c r="B291" s="155"/>
      <c r="C291" s="67"/>
      <c r="D291" s="155"/>
      <c r="E291" s="155"/>
      <c r="F291" s="155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B291" s="67"/>
      <c r="BC291" s="28"/>
    </row>
    <row r="292" spans="2:55" s="15" customFormat="1">
      <c r="B292" s="155"/>
      <c r="C292" s="67"/>
      <c r="D292" s="155"/>
      <c r="E292" s="155"/>
      <c r="F292" s="155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B292" s="67"/>
      <c r="BC292" s="28"/>
    </row>
    <row r="293" spans="2:55" s="15" customFormat="1">
      <c r="B293" s="155"/>
      <c r="C293" s="67"/>
      <c r="D293" s="155"/>
      <c r="E293" s="155"/>
      <c r="F293" s="155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B293" s="67"/>
      <c r="BC293" s="28"/>
    </row>
    <row r="294" spans="2:55" s="15" customFormat="1">
      <c r="B294" s="155"/>
      <c r="C294" s="67"/>
      <c r="D294" s="155"/>
      <c r="E294" s="155"/>
      <c r="F294" s="155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B294" s="67"/>
      <c r="BC294" s="28"/>
    </row>
    <row r="295" spans="2:55" s="15" customFormat="1">
      <c r="B295" s="155"/>
      <c r="C295" s="67"/>
      <c r="D295" s="155"/>
      <c r="E295" s="155"/>
      <c r="F295" s="155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B295" s="67"/>
      <c r="BC295" s="28"/>
    </row>
    <row r="296" spans="2:55" s="15" customFormat="1">
      <c r="B296" s="155"/>
      <c r="C296" s="67"/>
      <c r="D296" s="155"/>
      <c r="E296" s="155"/>
      <c r="F296" s="155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B296" s="67"/>
      <c r="BC296" s="28"/>
    </row>
    <row r="297" spans="2:55" s="15" customFormat="1">
      <c r="B297" s="155"/>
      <c r="C297" s="67"/>
      <c r="D297" s="155"/>
      <c r="E297" s="155"/>
      <c r="F297" s="155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B297" s="67"/>
      <c r="BC297" s="28"/>
    </row>
    <row r="298" spans="2:55" s="15" customFormat="1">
      <c r="B298" s="155"/>
      <c r="C298" s="67"/>
      <c r="D298" s="155"/>
      <c r="E298" s="155"/>
      <c r="F298" s="155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B298" s="67"/>
      <c r="BC298" s="28"/>
    </row>
    <row r="299" spans="2:55" s="15" customFormat="1">
      <c r="B299" s="155"/>
      <c r="C299" s="67"/>
      <c r="D299" s="155"/>
      <c r="E299" s="155"/>
      <c r="F299" s="155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B299" s="67"/>
      <c r="BC299" s="28"/>
    </row>
    <row r="300" spans="2:55" s="15" customFormat="1">
      <c r="B300" s="155"/>
      <c r="C300" s="67"/>
      <c r="D300" s="155"/>
      <c r="E300" s="155"/>
      <c r="F300" s="155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B300" s="67"/>
      <c r="BC300" s="28"/>
    </row>
    <row r="301" spans="2:55" s="15" customFormat="1">
      <c r="B301" s="155"/>
      <c r="C301" s="67"/>
      <c r="D301" s="155"/>
      <c r="E301" s="155"/>
      <c r="F301" s="155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B301" s="67"/>
      <c r="BC301" s="28"/>
    </row>
    <row r="302" spans="2:55" s="15" customFormat="1">
      <c r="B302" s="155"/>
      <c r="C302" s="67"/>
      <c r="D302" s="155"/>
      <c r="E302" s="155"/>
      <c r="F302" s="155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B302" s="67"/>
      <c r="BC302" s="28"/>
    </row>
    <row r="303" spans="2:55" s="15" customFormat="1">
      <c r="B303" s="155"/>
      <c r="C303" s="67"/>
      <c r="D303" s="155"/>
      <c r="E303" s="155"/>
      <c r="F303" s="155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B303" s="67"/>
      <c r="BC303" s="28"/>
    </row>
    <row r="304" spans="2:55" s="15" customFormat="1">
      <c r="B304" s="155"/>
      <c r="C304" s="67"/>
      <c r="D304" s="155"/>
      <c r="E304" s="155"/>
      <c r="F304" s="155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B304" s="67"/>
      <c r="BC304" s="28"/>
    </row>
    <row r="305" spans="2:55" s="15" customFormat="1">
      <c r="B305" s="155"/>
      <c r="C305" s="67"/>
      <c r="D305" s="155"/>
      <c r="E305" s="155"/>
      <c r="F305" s="155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B305" s="67"/>
      <c r="BC305" s="28"/>
    </row>
    <row r="306" spans="2:55" s="15" customFormat="1">
      <c r="B306" s="155"/>
      <c r="C306" s="67"/>
      <c r="D306" s="155"/>
      <c r="E306" s="155"/>
      <c r="F306" s="155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B306" s="67"/>
      <c r="BC306" s="28"/>
    </row>
    <row r="307" spans="2:55" s="15" customFormat="1">
      <c r="B307" s="155"/>
      <c r="C307" s="67"/>
      <c r="D307" s="155"/>
      <c r="E307" s="155"/>
      <c r="F307" s="155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B307" s="67"/>
      <c r="BC307" s="28"/>
    </row>
    <row r="308" spans="2:55" s="15" customFormat="1">
      <c r="B308" s="155"/>
      <c r="C308" s="67"/>
      <c r="D308" s="155"/>
      <c r="E308" s="155"/>
      <c r="F308" s="155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B308" s="67"/>
      <c r="BC308" s="28"/>
    </row>
    <row r="309" spans="2:55" s="15" customFormat="1">
      <c r="B309" s="155"/>
      <c r="C309" s="67"/>
      <c r="D309" s="155"/>
      <c r="E309" s="155"/>
      <c r="F309" s="155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B309" s="67"/>
      <c r="BC309" s="28"/>
    </row>
    <row r="310" spans="2:55" s="15" customFormat="1">
      <c r="B310" s="155"/>
      <c r="C310" s="67"/>
      <c r="D310" s="155"/>
      <c r="E310" s="155"/>
      <c r="F310" s="155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B310" s="67"/>
      <c r="BC310" s="28"/>
    </row>
    <row r="311" spans="2:55" s="15" customFormat="1">
      <c r="B311" s="155"/>
      <c r="C311" s="67"/>
      <c r="D311" s="155"/>
      <c r="E311" s="155"/>
      <c r="F311" s="155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B311" s="67"/>
      <c r="BC311" s="28"/>
    </row>
    <row r="312" spans="2:55" s="15" customFormat="1">
      <c r="B312" s="155"/>
      <c r="C312" s="67"/>
      <c r="D312" s="155"/>
      <c r="E312" s="155"/>
      <c r="F312" s="155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B312" s="67"/>
      <c r="BC312" s="28"/>
    </row>
    <row r="313" spans="2:55" s="15" customFormat="1">
      <c r="B313" s="155"/>
      <c r="C313" s="67"/>
      <c r="D313" s="155"/>
      <c r="E313" s="155"/>
      <c r="F313" s="155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B313" s="67"/>
      <c r="BC313" s="28"/>
    </row>
    <row r="314" spans="2:55" s="15" customFormat="1">
      <c r="B314" s="155"/>
      <c r="C314" s="67"/>
      <c r="D314" s="155"/>
      <c r="E314" s="155"/>
      <c r="F314" s="155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B314" s="67"/>
      <c r="BC314" s="28"/>
    </row>
    <row r="315" spans="2:55" s="15" customFormat="1">
      <c r="B315" s="155"/>
      <c r="C315" s="67"/>
      <c r="D315" s="155"/>
      <c r="E315" s="155"/>
      <c r="F315" s="155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B315" s="67"/>
      <c r="BC315" s="28"/>
    </row>
    <row r="316" spans="2:55" s="15" customFormat="1">
      <c r="B316" s="155"/>
      <c r="C316" s="67"/>
      <c r="D316" s="155"/>
      <c r="E316" s="155"/>
      <c r="F316" s="155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B316" s="67"/>
      <c r="BC316" s="28"/>
    </row>
    <row r="317" spans="2:55" s="15" customFormat="1">
      <c r="B317" s="155"/>
      <c r="C317" s="67"/>
      <c r="D317" s="155"/>
      <c r="E317" s="155"/>
      <c r="F317" s="155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B317" s="67"/>
      <c r="BC317" s="28"/>
    </row>
    <row r="318" spans="2:55" s="15" customFormat="1">
      <c r="B318" s="155"/>
      <c r="C318" s="67"/>
      <c r="D318" s="155"/>
      <c r="E318" s="155"/>
      <c r="F318" s="155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B318" s="67"/>
      <c r="BC318" s="28"/>
    </row>
    <row r="319" spans="2:55" s="15" customFormat="1">
      <c r="B319" s="155"/>
      <c r="C319" s="67"/>
      <c r="D319" s="155"/>
      <c r="E319" s="155"/>
      <c r="F319" s="155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B319" s="67"/>
      <c r="BC319" s="28"/>
    </row>
    <row r="320" spans="2:55" s="15" customFormat="1">
      <c r="B320" s="155"/>
      <c r="C320" s="67"/>
      <c r="D320" s="155"/>
      <c r="E320" s="155"/>
      <c r="F320" s="155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B320" s="67"/>
      <c r="BC320" s="28"/>
    </row>
    <row r="321" spans="2:55" s="15" customFormat="1">
      <c r="B321" s="155"/>
      <c r="C321" s="67"/>
      <c r="D321" s="155"/>
      <c r="E321" s="155"/>
      <c r="F321" s="155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B321" s="67"/>
      <c r="BC321" s="28"/>
    </row>
    <row r="322" spans="2:55" s="15" customFormat="1">
      <c r="B322" s="155"/>
      <c r="C322" s="67"/>
      <c r="D322" s="155"/>
      <c r="E322" s="155"/>
      <c r="F322" s="155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B322" s="67"/>
      <c r="BC322" s="28"/>
    </row>
    <row r="323" spans="2:55" s="15" customFormat="1">
      <c r="B323" s="155"/>
      <c r="C323" s="67"/>
      <c r="D323" s="155"/>
      <c r="E323" s="155"/>
      <c r="F323" s="155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B323" s="67"/>
      <c r="BC323" s="28"/>
    </row>
    <row r="324" spans="2:55" s="15" customFormat="1">
      <c r="B324" s="155"/>
      <c r="C324" s="67"/>
      <c r="D324" s="155"/>
      <c r="E324" s="155"/>
      <c r="F324" s="155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B324" s="67"/>
      <c r="BC324" s="28"/>
    </row>
    <row r="325" spans="2:55" s="15" customFormat="1">
      <c r="B325" s="155"/>
      <c r="C325" s="67"/>
      <c r="D325" s="155"/>
      <c r="E325" s="155"/>
      <c r="F325" s="155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B325" s="67"/>
      <c r="BC325" s="28"/>
    </row>
    <row r="326" spans="2:55" s="15" customFormat="1">
      <c r="B326" s="155"/>
      <c r="C326" s="67"/>
      <c r="D326" s="155"/>
      <c r="E326" s="155"/>
      <c r="F326" s="155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B326" s="67"/>
      <c r="BC326" s="28"/>
    </row>
    <row r="327" spans="2:55" s="15" customFormat="1">
      <c r="B327" s="155"/>
      <c r="C327" s="67"/>
      <c r="D327" s="155"/>
      <c r="E327" s="155"/>
      <c r="F327" s="155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B327" s="67"/>
      <c r="BC327" s="28"/>
    </row>
    <row r="328" spans="2:55" s="15" customFormat="1">
      <c r="B328" s="155"/>
      <c r="C328" s="67"/>
      <c r="D328" s="155"/>
      <c r="E328" s="155"/>
      <c r="F328" s="155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B328" s="67"/>
      <c r="BC328" s="28"/>
    </row>
    <row r="329" spans="2:55" s="15" customFormat="1">
      <c r="B329" s="155"/>
      <c r="C329" s="67"/>
      <c r="D329" s="155"/>
      <c r="E329" s="155"/>
      <c r="F329" s="155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B329" s="67"/>
      <c r="BC329" s="28"/>
    </row>
    <row r="330" spans="2:55" s="15" customFormat="1">
      <c r="B330" s="155"/>
      <c r="C330" s="67"/>
      <c r="D330" s="155"/>
      <c r="E330" s="155"/>
      <c r="F330" s="155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B330" s="67"/>
      <c r="BC330" s="28"/>
    </row>
    <row r="331" spans="2:55" s="15" customFormat="1">
      <c r="B331" s="155"/>
      <c r="C331" s="67"/>
      <c r="D331" s="155"/>
      <c r="E331" s="155"/>
      <c r="F331" s="155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B331" s="67"/>
      <c r="BC331" s="28"/>
    </row>
    <row r="332" spans="2:55" s="15" customFormat="1">
      <c r="B332" s="155"/>
      <c r="C332" s="67"/>
      <c r="D332" s="155"/>
      <c r="E332" s="155"/>
      <c r="F332" s="155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B332" s="67"/>
      <c r="BC332" s="28"/>
    </row>
    <row r="333" spans="2:55" s="15" customFormat="1">
      <c r="B333" s="155"/>
      <c r="C333" s="67"/>
      <c r="D333" s="155"/>
      <c r="E333" s="155"/>
      <c r="F333" s="155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B333" s="67"/>
      <c r="BC333" s="28"/>
    </row>
    <row r="334" spans="2:55" s="15" customFormat="1">
      <c r="B334" s="155"/>
      <c r="C334" s="67"/>
      <c r="D334" s="155"/>
      <c r="E334" s="155"/>
      <c r="F334" s="155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B334" s="67"/>
      <c r="BC334" s="28"/>
    </row>
    <row r="335" spans="2:55" s="15" customFormat="1">
      <c r="B335" s="155"/>
      <c r="C335" s="67"/>
      <c r="D335" s="155"/>
      <c r="E335" s="155"/>
      <c r="F335" s="155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B335" s="67"/>
      <c r="BC335" s="28"/>
    </row>
    <row r="336" spans="2:55" s="15" customFormat="1">
      <c r="B336" s="155"/>
      <c r="C336" s="67"/>
      <c r="D336" s="155"/>
      <c r="E336" s="155"/>
      <c r="F336" s="155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B336" s="67"/>
      <c r="BC336" s="28"/>
    </row>
    <row r="337" spans="2:55" s="15" customFormat="1">
      <c r="B337" s="155"/>
      <c r="C337" s="67"/>
      <c r="D337" s="155"/>
      <c r="E337" s="155"/>
      <c r="F337" s="155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B337" s="67"/>
      <c r="BC337" s="28"/>
    </row>
    <row r="338" spans="2:55" s="15" customFormat="1">
      <c r="B338" s="155"/>
      <c r="C338" s="67"/>
      <c r="D338" s="155"/>
      <c r="E338" s="155"/>
      <c r="F338" s="155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B338" s="67"/>
      <c r="BC338" s="28"/>
    </row>
    <row r="339" spans="2:55" s="15" customFormat="1">
      <c r="B339" s="155"/>
      <c r="C339" s="67"/>
      <c r="D339" s="155"/>
      <c r="E339" s="155"/>
      <c r="F339" s="155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B339" s="67"/>
      <c r="BC339" s="28"/>
    </row>
    <row r="340" spans="2:55" s="15" customFormat="1">
      <c r="B340" s="155"/>
      <c r="C340" s="67"/>
      <c r="D340" s="155"/>
      <c r="E340" s="155"/>
      <c r="F340" s="155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B340" s="67"/>
      <c r="BC340" s="28"/>
    </row>
    <row r="341" spans="2:55" s="15" customFormat="1">
      <c r="B341" s="155"/>
      <c r="C341" s="67"/>
      <c r="D341" s="155"/>
      <c r="E341" s="155"/>
      <c r="F341" s="155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B341" s="67"/>
      <c r="BC341" s="28"/>
    </row>
    <row r="342" spans="2:55" s="15" customFormat="1">
      <c r="B342" s="155"/>
      <c r="C342" s="67"/>
      <c r="D342" s="155"/>
      <c r="E342" s="155"/>
      <c r="F342" s="155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B342" s="67"/>
      <c r="BC342" s="28"/>
    </row>
    <row r="343" spans="2:55" s="15" customFormat="1">
      <c r="B343" s="155"/>
      <c r="C343" s="67"/>
      <c r="D343" s="155"/>
      <c r="E343" s="155"/>
      <c r="F343" s="155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B343" s="67"/>
      <c r="BC343" s="28"/>
    </row>
    <row r="344" spans="2:55" s="15" customFormat="1">
      <c r="B344" s="155"/>
      <c r="C344" s="67"/>
      <c r="D344" s="155"/>
      <c r="E344" s="155"/>
      <c r="F344" s="155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B344" s="67"/>
      <c r="BC344" s="28"/>
    </row>
    <row r="345" spans="2:55" s="15" customFormat="1">
      <c r="B345" s="155"/>
      <c r="C345" s="67"/>
      <c r="D345" s="155"/>
      <c r="E345" s="155"/>
      <c r="F345" s="155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B345" s="67"/>
      <c r="BC345" s="28"/>
    </row>
    <row r="346" spans="2:55" s="15" customFormat="1">
      <c r="B346" s="155"/>
      <c r="C346" s="67"/>
      <c r="D346" s="155"/>
      <c r="E346" s="155"/>
      <c r="F346" s="155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B346" s="67"/>
      <c r="BC346" s="28"/>
    </row>
    <row r="347" spans="2:55" s="15" customFormat="1">
      <c r="B347" s="155"/>
      <c r="C347" s="67"/>
      <c r="D347" s="155"/>
      <c r="E347" s="155"/>
      <c r="F347" s="155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B347" s="67"/>
      <c r="BC347" s="28"/>
    </row>
    <row r="348" spans="2:55" s="15" customFormat="1">
      <c r="B348" s="155"/>
      <c r="C348" s="67"/>
      <c r="D348" s="155"/>
      <c r="E348" s="155"/>
      <c r="F348" s="155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B348" s="67"/>
      <c r="BC348" s="28"/>
    </row>
    <row r="349" spans="2:55" s="15" customFormat="1">
      <c r="B349" s="155"/>
      <c r="C349" s="67"/>
      <c r="D349" s="155"/>
      <c r="E349" s="155"/>
      <c r="F349" s="155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B349" s="67"/>
      <c r="BC349" s="28"/>
    </row>
    <row r="350" spans="2:55" s="15" customFormat="1">
      <c r="B350" s="155"/>
      <c r="C350" s="67"/>
      <c r="D350" s="155"/>
      <c r="E350" s="155"/>
      <c r="F350" s="155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B350" s="67"/>
      <c r="BC350" s="28"/>
    </row>
    <row r="351" spans="2:55" s="15" customFormat="1">
      <c r="B351" s="155"/>
      <c r="C351" s="67"/>
      <c r="D351" s="155"/>
      <c r="E351" s="155"/>
      <c r="F351" s="155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B351" s="67"/>
      <c r="BC351" s="28"/>
    </row>
    <row r="352" spans="2:55" s="15" customFormat="1">
      <c r="B352" s="155"/>
      <c r="C352" s="67"/>
      <c r="D352" s="155"/>
      <c r="E352" s="155"/>
      <c r="F352" s="155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B352" s="67"/>
      <c r="BC352" s="28"/>
    </row>
    <row r="353" spans="2:55" s="15" customFormat="1">
      <c r="B353" s="155"/>
      <c r="C353" s="67"/>
      <c r="D353" s="155"/>
      <c r="E353" s="155"/>
      <c r="F353" s="155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B353" s="67"/>
      <c r="BC353" s="28"/>
    </row>
    <row r="354" spans="2:55" s="15" customFormat="1">
      <c r="B354" s="155"/>
      <c r="C354" s="67"/>
      <c r="D354" s="155"/>
      <c r="E354" s="155"/>
      <c r="F354" s="155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B354" s="67"/>
      <c r="BC354" s="28"/>
    </row>
    <row r="355" spans="2:55" s="15" customFormat="1">
      <c r="B355" s="155"/>
      <c r="C355" s="67"/>
      <c r="D355" s="155"/>
      <c r="E355" s="155"/>
      <c r="F355" s="155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B355" s="67"/>
      <c r="BC355" s="28"/>
    </row>
    <row r="356" spans="2:55" s="15" customFormat="1">
      <c r="B356" s="155"/>
      <c r="C356" s="67"/>
      <c r="D356" s="155"/>
      <c r="E356" s="155"/>
      <c r="F356" s="155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B356" s="67"/>
      <c r="BC356" s="28"/>
    </row>
    <row r="357" spans="2:55" s="15" customFormat="1">
      <c r="B357" s="155"/>
      <c r="C357" s="67"/>
      <c r="D357" s="155"/>
      <c r="E357" s="155"/>
      <c r="F357" s="155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B357" s="67"/>
      <c r="BC357" s="28"/>
    </row>
    <row r="358" spans="2:55" s="15" customFormat="1">
      <c r="B358" s="155"/>
      <c r="C358" s="67"/>
      <c r="D358" s="155"/>
      <c r="E358" s="155"/>
      <c r="F358" s="155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B358" s="67"/>
      <c r="BC358" s="28"/>
    </row>
    <row r="359" spans="2:55" s="15" customFormat="1">
      <c r="B359" s="155"/>
      <c r="C359" s="67"/>
      <c r="D359" s="155"/>
      <c r="E359" s="155"/>
      <c r="F359" s="155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B359" s="67"/>
      <c r="BC359" s="28"/>
    </row>
    <row r="360" spans="2:55" s="15" customFormat="1">
      <c r="B360" s="155"/>
      <c r="C360" s="67"/>
      <c r="D360" s="155"/>
      <c r="E360" s="155"/>
      <c r="F360" s="155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B360" s="67"/>
      <c r="BC360" s="28"/>
    </row>
    <row r="361" spans="2:55" s="15" customFormat="1">
      <c r="B361" s="155"/>
      <c r="C361" s="67"/>
      <c r="D361" s="155"/>
      <c r="E361" s="155"/>
      <c r="F361" s="155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B361" s="67"/>
      <c r="BC361" s="28"/>
    </row>
    <row r="362" spans="2:55" s="15" customFormat="1">
      <c r="B362" s="155"/>
      <c r="C362" s="67"/>
      <c r="D362" s="155"/>
      <c r="E362" s="155"/>
      <c r="F362" s="155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B362" s="67"/>
      <c r="BC362" s="28"/>
    </row>
    <row r="363" spans="2:55" s="15" customFormat="1">
      <c r="B363" s="155"/>
      <c r="C363" s="67"/>
      <c r="D363" s="155"/>
      <c r="E363" s="155"/>
      <c r="F363" s="155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B363" s="67"/>
      <c r="BC363" s="28"/>
    </row>
    <row r="364" spans="2:55" s="15" customFormat="1">
      <c r="B364" s="155"/>
      <c r="C364" s="67"/>
      <c r="D364" s="155"/>
      <c r="E364" s="155"/>
      <c r="F364" s="155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B364" s="67"/>
      <c r="BC364" s="28"/>
    </row>
    <row r="365" spans="2:55" s="15" customFormat="1">
      <c r="B365" s="155"/>
      <c r="C365" s="67"/>
      <c r="D365" s="155"/>
      <c r="E365" s="155"/>
      <c r="F365" s="155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B365" s="67"/>
      <c r="BC365" s="28"/>
    </row>
    <row r="366" spans="2:55" s="15" customFormat="1">
      <c r="B366" s="155"/>
      <c r="C366" s="67"/>
      <c r="D366" s="155"/>
      <c r="E366" s="155"/>
      <c r="F366" s="155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B366" s="67"/>
      <c r="BC366" s="28"/>
    </row>
    <row r="367" spans="2:55" s="15" customFormat="1">
      <c r="B367" s="155"/>
      <c r="C367" s="67"/>
      <c r="D367" s="155"/>
      <c r="E367" s="155"/>
      <c r="F367" s="155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B367" s="67"/>
      <c r="BC367" s="28"/>
    </row>
    <row r="368" spans="2:55" s="15" customFormat="1">
      <c r="B368" s="155"/>
      <c r="C368" s="67"/>
      <c r="D368" s="155"/>
      <c r="E368" s="155"/>
      <c r="F368" s="155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B368" s="67"/>
      <c r="BC368" s="28"/>
    </row>
    <row r="369" spans="2:55" s="15" customFormat="1">
      <c r="B369" s="155"/>
      <c r="C369" s="67"/>
      <c r="D369" s="155"/>
      <c r="E369" s="155"/>
      <c r="F369" s="155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B369" s="67"/>
      <c r="BC369" s="28"/>
    </row>
    <row r="370" spans="2:55" s="15" customFormat="1">
      <c r="B370" s="155"/>
      <c r="C370" s="67"/>
      <c r="D370" s="155"/>
      <c r="E370" s="155"/>
      <c r="F370" s="155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B370" s="67"/>
      <c r="BC370" s="28"/>
    </row>
    <row r="371" spans="2:55" s="15" customFormat="1">
      <c r="B371" s="155"/>
      <c r="C371" s="67"/>
      <c r="D371" s="155"/>
      <c r="E371" s="155"/>
      <c r="F371" s="155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B371" s="67"/>
      <c r="BC371" s="28"/>
    </row>
    <row r="372" spans="2:55" s="15" customFormat="1">
      <c r="B372" s="155"/>
      <c r="C372" s="67"/>
      <c r="D372" s="155"/>
      <c r="E372" s="155"/>
      <c r="F372" s="155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B372" s="67"/>
      <c r="BC372" s="28"/>
    </row>
    <row r="373" spans="2:55" s="15" customFormat="1">
      <c r="B373" s="155"/>
      <c r="C373" s="67"/>
      <c r="D373" s="155"/>
      <c r="E373" s="155"/>
      <c r="F373" s="155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B373" s="67"/>
      <c r="BC373" s="28"/>
    </row>
    <row r="374" spans="2:55" s="15" customFormat="1">
      <c r="B374" s="155"/>
      <c r="C374" s="67"/>
      <c r="D374" s="155"/>
      <c r="E374" s="155"/>
      <c r="F374" s="155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B374" s="67"/>
      <c r="BC374" s="28"/>
    </row>
    <row r="375" spans="2:55" s="15" customFormat="1">
      <c r="B375" s="155"/>
      <c r="C375" s="67"/>
      <c r="D375" s="155"/>
      <c r="E375" s="155"/>
      <c r="F375" s="155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B375" s="67"/>
      <c r="BC375" s="28"/>
    </row>
    <row r="376" spans="2:55" s="15" customFormat="1">
      <c r="B376" s="155"/>
      <c r="C376" s="67"/>
      <c r="D376" s="155"/>
      <c r="E376" s="155"/>
      <c r="F376" s="155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B376" s="67"/>
      <c r="BC376" s="28"/>
    </row>
    <row r="377" spans="2:55" s="15" customFormat="1">
      <c r="B377" s="155"/>
      <c r="C377" s="67"/>
      <c r="D377" s="155"/>
      <c r="E377" s="155"/>
      <c r="F377" s="155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B377" s="67"/>
      <c r="BC377" s="28"/>
    </row>
    <row r="378" spans="2:55" s="15" customFormat="1">
      <c r="B378" s="155"/>
      <c r="C378" s="67"/>
      <c r="D378" s="155"/>
      <c r="E378" s="155"/>
      <c r="F378" s="155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B378" s="67"/>
      <c r="BC378" s="28"/>
    </row>
    <row r="379" spans="2:55" s="15" customFormat="1">
      <c r="B379" s="155"/>
      <c r="C379" s="67"/>
      <c r="D379" s="155"/>
      <c r="E379" s="155"/>
      <c r="F379" s="155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B379" s="67"/>
      <c r="BC379" s="28"/>
    </row>
    <row r="380" spans="2:55" s="15" customFormat="1">
      <c r="B380" s="155"/>
      <c r="C380" s="67"/>
      <c r="D380" s="155"/>
      <c r="E380" s="155"/>
      <c r="F380" s="155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B380" s="67"/>
      <c r="BC380" s="28"/>
    </row>
    <row r="381" spans="2:55" s="15" customFormat="1">
      <c r="B381" s="155"/>
      <c r="C381" s="67"/>
      <c r="D381" s="155"/>
      <c r="E381" s="155"/>
      <c r="F381" s="155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B381" s="67"/>
      <c r="BC381" s="28"/>
    </row>
    <row r="382" spans="2:55" s="15" customFormat="1">
      <c r="B382" s="155"/>
      <c r="C382" s="67"/>
      <c r="D382" s="155"/>
      <c r="E382" s="155"/>
      <c r="F382" s="155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B382" s="67"/>
      <c r="BC382" s="28"/>
    </row>
    <row r="383" spans="2:55" s="15" customFormat="1">
      <c r="B383" s="155"/>
      <c r="C383" s="67"/>
      <c r="D383" s="155"/>
      <c r="E383" s="155"/>
      <c r="F383" s="155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B383" s="67"/>
      <c r="BC383" s="28"/>
    </row>
    <row r="384" spans="2:55" s="15" customFormat="1">
      <c r="B384" s="155"/>
      <c r="C384" s="67"/>
      <c r="D384" s="155"/>
      <c r="E384" s="155"/>
      <c r="F384" s="155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B384" s="67"/>
      <c r="BC384" s="28"/>
    </row>
    <row r="385" spans="2:55" s="15" customFormat="1">
      <c r="B385" s="155"/>
      <c r="C385" s="67"/>
      <c r="D385" s="155"/>
      <c r="E385" s="155"/>
      <c r="F385" s="155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B385" s="67"/>
      <c r="BC385" s="28"/>
    </row>
    <row r="386" spans="2:55" s="15" customFormat="1">
      <c r="B386" s="155"/>
      <c r="C386" s="67"/>
      <c r="D386" s="155"/>
      <c r="E386" s="155"/>
      <c r="F386" s="155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B386" s="67"/>
      <c r="BC386" s="28"/>
    </row>
    <row r="387" spans="2:55" s="15" customFormat="1">
      <c r="B387" s="155"/>
      <c r="C387" s="67"/>
      <c r="D387" s="155"/>
      <c r="E387" s="155"/>
      <c r="F387" s="155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B387" s="67"/>
      <c r="BC387" s="28"/>
    </row>
    <row r="388" spans="2:55" s="15" customFormat="1">
      <c r="B388" s="155"/>
      <c r="C388" s="67"/>
      <c r="D388" s="155"/>
      <c r="E388" s="155"/>
      <c r="F388" s="155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B388" s="67"/>
      <c r="BC388" s="28"/>
    </row>
    <row r="389" spans="2:55" s="15" customFormat="1">
      <c r="B389" s="155"/>
      <c r="C389" s="67"/>
      <c r="D389" s="155"/>
      <c r="E389" s="155"/>
      <c r="F389" s="155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B389" s="67"/>
      <c r="BC389" s="28"/>
    </row>
    <row r="390" spans="2:55" s="15" customFormat="1">
      <c r="B390" s="155"/>
      <c r="C390" s="67"/>
      <c r="D390" s="155"/>
      <c r="E390" s="155"/>
      <c r="F390" s="155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B390" s="67"/>
      <c r="BC390" s="28"/>
    </row>
    <row r="391" spans="2:55" s="15" customFormat="1">
      <c r="B391" s="155"/>
      <c r="C391" s="67"/>
      <c r="D391" s="155"/>
      <c r="E391" s="155"/>
      <c r="F391" s="155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B391" s="67"/>
      <c r="BC391" s="28"/>
    </row>
    <row r="392" spans="2:55" s="15" customFormat="1">
      <c r="B392" s="155"/>
      <c r="C392" s="67"/>
      <c r="D392" s="155"/>
      <c r="E392" s="155"/>
      <c r="F392" s="155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B392" s="67"/>
      <c r="BC392" s="28"/>
    </row>
    <row r="393" spans="2:55" s="15" customFormat="1">
      <c r="B393" s="155"/>
      <c r="C393" s="67"/>
      <c r="D393" s="155"/>
      <c r="E393" s="155"/>
      <c r="F393" s="155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B393" s="67"/>
      <c r="BC393" s="28"/>
    </row>
  </sheetData>
  <hyperlinks>
    <hyperlink ref="A4" r:id="rId1" display="mailto:lw@gidoctor.net"/>
  </hyperlinks>
  <pageMargins left="0.75" right="0.75" top="1" bottom="1" header="0.5" footer="0.5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Lenny</dc:creator>
  <cp:lastModifiedBy>test</cp:lastModifiedBy>
  <dcterms:created xsi:type="dcterms:W3CDTF">2021-05-04T17:07:56Z</dcterms:created>
  <dcterms:modified xsi:type="dcterms:W3CDTF">2022-04-13T11:09:53Z</dcterms:modified>
</cp:coreProperties>
</file>