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Windows\ServiceProfiles\NetworkService\AppData\Local\Packages\oice_16_974fa576_32c1d314_32d9\AC\Temp\"/>
    </mc:Choice>
  </mc:AlternateContent>
  <xr:revisionPtr revIDLastSave="0" documentId="8_{A098D4AC-D25B-1840-8F66-3B275CB2E947}" xr6:coauthVersionLast="47" xr6:coauthVersionMax="47" xr10:uidLastSave="{00000000-0000-0000-0000-000000000000}"/>
  <bookViews>
    <workbookView xWindow="-60" yWindow="-60" windowWidth="15480" windowHeight="11640" xr2:uid="{00000000-000D-0000-FFFF-FFFF00000000}"/>
  </bookViews>
  <sheets>
    <sheet name="FDR Tests" sheetId="7" r:id="rId1"/>
    <sheet name="Plots" sheetId="8" r:id="rId2"/>
    <sheet name="Literature" sheetId="2" r:id="rId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74" i="7" l="1"/>
  <c r="S74" i="7"/>
  <c r="J74" i="7"/>
  <c r="N74" i="7"/>
  <c r="G75" i="7"/>
  <c r="S75" i="7"/>
  <c r="J75" i="7"/>
  <c r="N75" i="7"/>
  <c r="G76" i="7"/>
  <c r="J76" i="7"/>
  <c r="N76" i="7"/>
  <c r="G77" i="7"/>
  <c r="S77" i="7"/>
  <c r="J77" i="7"/>
  <c r="N77" i="7"/>
  <c r="G78" i="7"/>
  <c r="S78" i="7"/>
  <c r="J78" i="7"/>
  <c r="N78" i="7"/>
  <c r="G79" i="7"/>
  <c r="S79" i="7"/>
  <c r="J79" i="7"/>
  <c r="N79" i="7"/>
  <c r="G80" i="7"/>
  <c r="J80" i="7"/>
  <c r="N80" i="7"/>
  <c r="G81" i="7"/>
  <c r="J81" i="7"/>
  <c r="N81" i="7"/>
  <c r="G82" i="7"/>
  <c r="G83" i="7"/>
  <c r="F74" i="7"/>
  <c r="F75" i="7"/>
  <c r="F76" i="7"/>
  <c r="F77" i="7"/>
  <c r="F78" i="7"/>
  <c r="F79" i="7"/>
  <c r="F80" i="7"/>
  <c r="F81" i="7"/>
  <c r="F82" i="7"/>
  <c r="J82" i="7"/>
  <c r="F83" i="7"/>
  <c r="D74" i="7"/>
  <c r="D75" i="7"/>
  <c r="D76" i="7"/>
  <c r="D77" i="7"/>
  <c r="D78" i="7"/>
  <c r="D79" i="7"/>
  <c r="D80" i="7"/>
  <c r="D81" i="7"/>
  <c r="D82" i="7"/>
  <c r="D83" i="7"/>
  <c r="A4" i="8"/>
  <c r="B3" i="8"/>
  <c r="W1006" i="7"/>
  <c r="T1002" i="8"/>
  <c r="U1006" i="7"/>
  <c r="S1006" i="7"/>
  <c r="Q1006" i="7"/>
  <c r="N1002" i="8"/>
  <c r="O1006" i="7"/>
  <c r="N1006" i="7"/>
  <c r="L1006" i="7"/>
  <c r="H1002" i="8"/>
  <c r="J1006" i="7"/>
  <c r="H1006" i="7"/>
  <c r="G1006" i="7"/>
  <c r="F1006" i="7"/>
  <c r="D1006" i="7"/>
  <c r="W1005" i="7"/>
  <c r="T1001" i="8"/>
  <c r="U1005" i="7"/>
  <c r="S1005" i="7"/>
  <c r="Q1005" i="7"/>
  <c r="N1001" i="8"/>
  <c r="O1005" i="7"/>
  <c r="N1005" i="7"/>
  <c r="L1005" i="7"/>
  <c r="H1001" i="8"/>
  <c r="J1005" i="7"/>
  <c r="H1005" i="7"/>
  <c r="G1005" i="7"/>
  <c r="K1005" i="7"/>
  <c r="F1005" i="7"/>
  <c r="D1005" i="7"/>
  <c r="W1004" i="7"/>
  <c r="T1000" i="8"/>
  <c r="U1004" i="7"/>
  <c r="S1004" i="7"/>
  <c r="Q1004" i="7"/>
  <c r="N1000" i="8"/>
  <c r="O1004" i="7"/>
  <c r="N1004" i="7"/>
  <c r="L1004" i="7"/>
  <c r="H1000" i="8"/>
  <c r="J1004" i="7"/>
  <c r="H1004" i="7"/>
  <c r="G1004" i="7"/>
  <c r="V1004" i="7"/>
  <c r="F1004" i="7"/>
  <c r="D1004" i="7"/>
  <c r="W1003" i="7"/>
  <c r="T999" i="8"/>
  <c r="U1003" i="7"/>
  <c r="S1003" i="7"/>
  <c r="Q1003" i="7"/>
  <c r="N999" i="8"/>
  <c r="O1003" i="7"/>
  <c r="N1003" i="7"/>
  <c r="L1003" i="7"/>
  <c r="H999" i="8"/>
  <c r="J1003" i="7"/>
  <c r="H1003" i="7"/>
  <c r="G1003" i="7"/>
  <c r="P1003" i="7"/>
  <c r="F1003" i="7"/>
  <c r="D1003" i="7"/>
  <c r="W1002" i="7"/>
  <c r="T998" i="8"/>
  <c r="U1002" i="7"/>
  <c r="S1002" i="7"/>
  <c r="Q1002" i="7"/>
  <c r="N998" i="8"/>
  <c r="O1002" i="7"/>
  <c r="N1002" i="7"/>
  <c r="L1002" i="7"/>
  <c r="H998" i="8"/>
  <c r="J1002" i="7"/>
  <c r="H1002" i="7"/>
  <c r="G1002" i="7"/>
  <c r="V1002" i="7"/>
  <c r="F1002" i="7"/>
  <c r="D1002" i="7"/>
  <c r="W1001" i="7"/>
  <c r="T997" i="8"/>
  <c r="U1001" i="7"/>
  <c r="S1001" i="7"/>
  <c r="Q1001" i="7"/>
  <c r="N997" i="8"/>
  <c r="O1001" i="7"/>
  <c r="N1001" i="7"/>
  <c r="L1001" i="7"/>
  <c r="H997" i="8"/>
  <c r="J1001" i="7"/>
  <c r="H1001" i="7"/>
  <c r="G1001" i="7"/>
  <c r="D997" i="8"/>
  <c r="F1001" i="7"/>
  <c r="D1001" i="7"/>
  <c r="W1000" i="7"/>
  <c r="T996" i="8"/>
  <c r="U1000" i="7"/>
  <c r="S1000" i="7"/>
  <c r="Q1000" i="7"/>
  <c r="N996" i="8"/>
  <c r="O1000" i="7"/>
  <c r="N1000" i="7"/>
  <c r="L1000" i="7"/>
  <c r="H996" i="8"/>
  <c r="J1000" i="7"/>
  <c r="H1000" i="7"/>
  <c r="G1000" i="7"/>
  <c r="K1000" i="7"/>
  <c r="F1000" i="7"/>
  <c r="D1000" i="7"/>
  <c r="W999" i="7"/>
  <c r="T995" i="8"/>
  <c r="U999" i="7"/>
  <c r="S999" i="7"/>
  <c r="Q999" i="7"/>
  <c r="N995" i="8"/>
  <c r="O999" i="7"/>
  <c r="N999" i="7"/>
  <c r="L999" i="7"/>
  <c r="H995" i="8"/>
  <c r="J999" i="7"/>
  <c r="H999" i="7"/>
  <c r="G999" i="7"/>
  <c r="P999" i="7"/>
  <c r="F999" i="7"/>
  <c r="D999" i="7"/>
  <c r="W998" i="7"/>
  <c r="T994" i="8"/>
  <c r="U998" i="7"/>
  <c r="S998" i="7"/>
  <c r="Q998" i="7"/>
  <c r="N994" i="8"/>
  <c r="O998" i="7"/>
  <c r="N998" i="7"/>
  <c r="L998" i="7"/>
  <c r="H994" i="8"/>
  <c r="J998" i="7"/>
  <c r="H998" i="7"/>
  <c r="G998" i="7"/>
  <c r="F998" i="7"/>
  <c r="D998" i="7"/>
  <c r="W997" i="7"/>
  <c r="T993" i="8"/>
  <c r="U997" i="7"/>
  <c r="S997" i="7"/>
  <c r="Q997" i="7"/>
  <c r="N993" i="8"/>
  <c r="O997" i="7"/>
  <c r="N997" i="7"/>
  <c r="L997" i="7"/>
  <c r="H993" i="8"/>
  <c r="J997" i="7"/>
  <c r="H997" i="7"/>
  <c r="G997" i="7"/>
  <c r="P997" i="7"/>
  <c r="F997" i="7"/>
  <c r="D997" i="7"/>
  <c r="W996" i="7"/>
  <c r="T992" i="8"/>
  <c r="U996" i="7"/>
  <c r="S996" i="7"/>
  <c r="Q996" i="7"/>
  <c r="N992" i="8"/>
  <c r="O996" i="7"/>
  <c r="N996" i="7"/>
  <c r="L996" i="7"/>
  <c r="H992" i="8"/>
  <c r="J996" i="7"/>
  <c r="H996" i="7"/>
  <c r="G996" i="7"/>
  <c r="F996" i="7"/>
  <c r="D996" i="7"/>
  <c r="W995" i="7"/>
  <c r="T991" i="8"/>
  <c r="U995" i="7"/>
  <c r="S995" i="7"/>
  <c r="Q995" i="7"/>
  <c r="N991" i="8"/>
  <c r="O995" i="7"/>
  <c r="N995" i="7"/>
  <c r="L995" i="7"/>
  <c r="H991" i="8"/>
  <c r="J995" i="7"/>
  <c r="H995" i="7"/>
  <c r="G995" i="7"/>
  <c r="P995" i="7"/>
  <c r="F995" i="7"/>
  <c r="D995" i="7"/>
  <c r="W994" i="7"/>
  <c r="T990" i="8"/>
  <c r="U994" i="7"/>
  <c r="S994" i="7"/>
  <c r="Q994" i="7"/>
  <c r="N990" i="8"/>
  <c r="O994" i="7"/>
  <c r="N994" i="7"/>
  <c r="L994" i="7"/>
  <c r="H990" i="8"/>
  <c r="J994" i="7"/>
  <c r="H994" i="7"/>
  <c r="G994" i="7"/>
  <c r="D990" i="8"/>
  <c r="F994" i="7"/>
  <c r="D994" i="7"/>
  <c r="W993" i="7"/>
  <c r="T989" i="8"/>
  <c r="U993" i="7"/>
  <c r="S993" i="7"/>
  <c r="Q993" i="7"/>
  <c r="N989" i="8"/>
  <c r="O993" i="7"/>
  <c r="N993" i="7"/>
  <c r="L993" i="7"/>
  <c r="H989" i="8"/>
  <c r="J993" i="7"/>
  <c r="H993" i="7"/>
  <c r="G993" i="7"/>
  <c r="P993" i="7"/>
  <c r="F993" i="7"/>
  <c r="D993" i="7"/>
  <c r="W992" i="7"/>
  <c r="T988" i="8"/>
  <c r="U992" i="7"/>
  <c r="S992" i="7"/>
  <c r="Q992" i="7"/>
  <c r="N988" i="8"/>
  <c r="O992" i="7"/>
  <c r="N992" i="7"/>
  <c r="L992" i="7"/>
  <c r="H988" i="8"/>
  <c r="J992" i="7"/>
  <c r="H992" i="7"/>
  <c r="G992" i="7"/>
  <c r="V992" i="7"/>
  <c r="F992" i="7"/>
  <c r="D992" i="7"/>
  <c r="W991" i="7"/>
  <c r="T987" i="8"/>
  <c r="U991" i="7"/>
  <c r="S991" i="7"/>
  <c r="Q991" i="7"/>
  <c r="N987" i="8"/>
  <c r="O991" i="7"/>
  <c r="N991" i="7"/>
  <c r="L991" i="7"/>
  <c r="H987" i="8"/>
  <c r="J991" i="7"/>
  <c r="H991" i="7"/>
  <c r="G991" i="7"/>
  <c r="P991" i="7"/>
  <c r="F991" i="7"/>
  <c r="D991" i="7"/>
  <c r="W990" i="7"/>
  <c r="T986" i="8"/>
  <c r="U990" i="7"/>
  <c r="S990" i="7"/>
  <c r="Q990" i="7"/>
  <c r="N986" i="8"/>
  <c r="O990" i="7"/>
  <c r="N990" i="7"/>
  <c r="L990" i="7"/>
  <c r="H986" i="8"/>
  <c r="J990" i="7"/>
  <c r="H990" i="7"/>
  <c r="G990" i="7"/>
  <c r="P990" i="7"/>
  <c r="F990" i="7"/>
  <c r="D990" i="7"/>
  <c r="W989" i="7"/>
  <c r="T985" i="8"/>
  <c r="U989" i="7"/>
  <c r="S989" i="7"/>
  <c r="Q989" i="7"/>
  <c r="N985" i="8"/>
  <c r="O989" i="7"/>
  <c r="N989" i="7"/>
  <c r="L989" i="7"/>
  <c r="H985" i="8"/>
  <c r="J989" i="7"/>
  <c r="H989" i="7"/>
  <c r="G989" i="7"/>
  <c r="K989" i="7"/>
  <c r="F989" i="7"/>
  <c r="D989" i="7"/>
  <c r="W988" i="7"/>
  <c r="T984" i="8"/>
  <c r="U988" i="7"/>
  <c r="S988" i="7"/>
  <c r="Q988" i="7"/>
  <c r="N984" i="8"/>
  <c r="O988" i="7"/>
  <c r="N988" i="7"/>
  <c r="L988" i="7"/>
  <c r="H984" i="8"/>
  <c r="J988" i="7"/>
  <c r="H988" i="7"/>
  <c r="G988" i="7"/>
  <c r="F988" i="7"/>
  <c r="D988" i="7"/>
  <c r="W987" i="7"/>
  <c r="T983" i="8"/>
  <c r="U987" i="7"/>
  <c r="S987" i="7"/>
  <c r="Q987" i="7"/>
  <c r="N983" i="8"/>
  <c r="O987" i="7"/>
  <c r="N987" i="7"/>
  <c r="L987" i="7"/>
  <c r="H983" i="8"/>
  <c r="J987" i="7"/>
  <c r="H987" i="7"/>
  <c r="G987" i="7"/>
  <c r="D983" i="8"/>
  <c r="F987" i="7"/>
  <c r="D987" i="7"/>
  <c r="W986" i="7"/>
  <c r="T982" i="8"/>
  <c r="U986" i="7"/>
  <c r="S986" i="7"/>
  <c r="Q986" i="7"/>
  <c r="N982" i="8"/>
  <c r="O986" i="7"/>
  <c r="N986" i="7"/>
  <c r="L986" i="7"/>
  <c r="H982" i="8"/>
  <c r="J986" i="7"/>
  <c r="H986" i="7"/>
  <c r="G986" i="7"/>
  <c r="K986" i="7"/>
  <c r="F986" i="7"/>
  <c r="D986" i="7"/>
  <c r="W985" i="7"/>
  <c r="T981" i="8"/>
  <c r="U985" i="7"/>
  <c r="S985" i="7"/>
  <c r="Q985" i="7"/>
  <c r="N981" i="8"/>
  <c r="O985" i="7"/>
  <c r="N985" i="7"/>
  <c r="L985" i="7"/>
  <c r="H981" i="8"/>
  <c r="J985" i="7"/>
  <c r="H985" i="7"/>
  <c r="G985" i="7"/>
  <c r="V985" i="7"/>
  <c r="F985" i="7"/>
  <c r="D985" i="7"/>
  <c r="W984" i="7"/>
  <c r="T980" i="8"/>
  <c r="U984" i="7"/>
  <c r="S984" i="7"/>
  <c r="Q984" i="7"/>
  <c r="N980" i="8"/>
  <c r="O984" i="7"/>
  <c r="N984" i="7"/>
  <c r="L984" i="7"/>
  <c r="H980" i="8"/>
  <c r="J984" i="7"/>
  <c r="H984" i="7"/>
  <c r="G984" i="7"/>
  <c r="V984" i="7"/>
  <c r="F984" i="7"/>
  <c r="D984" i="7"/>
  <c r="W983" i="7"/>
  <c r="T979" i="8"/>
  <c r="U983" i="7"/>
  <c r="S983" i="7"/>
  <c r="Q983" i="7"/>
  <c r="N979" i="8"/>
  <c r="O983" i="7"/>
  <c r="N983" i="7"/>
  <c r="L983" i="7"/>
  <c r="H979" i="8"/>
  <c r="J983" i="7"/>
  <c r="H983" i="7"/>
  <c r="G983" i="7"/>
  <c r="V983" i="7"/>
  <c r="F983" i="7"/>
  <c r="D983" i="7"/>
  <c r="W982" i="7"/>
  <c r="T978" i="8"/>
  <c r="U982" i="7"/>
  <c r="S982" i="7"/>
  <c r="Q982" i="7"/>
  <c r="N978" i="8"/>
  <c r="O982" i="7"/>
  <c r="N982" i="7"/>
  <c r="L982" i="7"/>
  <c r="H978" i="8"/>
  <c r="J982" i="7"/>
  <c r="H982" i="7"/>
  <c r="G982" i="7"/>
  <c r="V982" i="7"/>
  <c r="F982" i="7"/>
  <c r="D982" i="7"/>
  <c r="W981" i="7"/>
  <c r="T977" i="8"/>
  <c r="U981" i="7"/>
  <c r="S981" i="7"/>
  <c r="Q981" i="7"/>
  <c r="N977" i="8"/>
  <c r="O981" i="7"/>
  <c r="N981" i="7"/>
  <c r="L981" i="7"/>
  <c r="H977" i="8"/>
  <c r="J981" i="7"/>
  <c r="H981" i="7"/>
  <c r="G981" i="7"/>
  <c r="V981" i="7"/>
  <c r="F981" i="7"/>
  <c r="D981" i="7"/>
  <c r="W980" i="7"/>
  <c r="T976" i="8"/>
  <c r="U980" i="7"/>
  <c r="S980" i="7"/>
  <c r="Q980" i="7"/>
  <c r="N976" i="8"/>
  <c r="O980" i="7"/>
  <c r="N980" i="7"/>
  <c r="L980" i="7"/>
  <c r="H976" i="8"/>
  <c r="J980" i="7"/>
  <c r="H980" i="7"/>
  <c r="G980" i="7"/>
  <c r="F980" i="7"/>
  <c r="D980" i="7"/>
  <c r="W979" i="7"/>
  <c r="T975" i="8"/>
  <c r="U979" i="7"/>
  <c r="S979" i="7"/>
  <c r="Q979" i="7"/>
  <c r="N975" i="8"/>
  <c r="O979" i="7"/>
  <c r="N979" i="7"/>
  <c r="L979" i="7"/>
  <c r="H975" i="8"/>
  <c r="J979" i="7"/>
  <c r="H979" i="7"/>
  <c r="G979" i="7"/>
  <c r="K979" i="7"/>
  <c r="F979" i="7"/>
  <c r="D979" i="7"/>
  <c r="W978" i="7"/>
  <c r="T974" i="8"/>
  <c r="U978" i="7"/>
  <c r="S978" i="7"/>
  <c r="Q978" i="7"/>
  <c r="N974" i="8"/>
  <c r="O978" i="7"/>
  <c r="N978" i="7"/>
  <c r="L978" i="7"/>
  <c r="H974" i="8"/>
  <c r="J978" i="7"/>
  <c r="H978" i="7"/>
  <c r="G978" i="7"/>
  <c r="F978" i="7"/>
  <c r="D978" i="7"/>
  <c r="W977" i="7"/>
  <c r="T973" i="8"/>
  <c r="U977" i="7"/>
  <c r="S977" i="7"/>
  <c r="Q977" i="7"/>
  <c r="N973" i="8"/>
  <c r="O977" i="7"/>
  <c r="N977" i="7"/>
  <c r="L977" i="7"/>
  <c r="H973" i="8"/>
  <c r="J977" i="7"/>
  <c r="H977" i="7"/>
  <c r="G977" i="7"/>
  <c r="D973" i="8"/>
  <c r="F977" i="7"/>
  <c r="D977" i="7"/>
  <c r="W976" i="7"/>
  <c r="T972" i="8"/>
  <c r="U976" i="7"/>
  <c r="S976" i="7"/>
  <c r="Q976" i="7"/>
  <c r="N972" i="8"/>
  <c r="O976" i="7"/>
  <c r="N976" i="7"/>
  <c r="L976" i="7"/>
  <c r="H972" i="8"/>
  <c r="J976" i="7"/>
  <c r="H976" i="7"/>
  <c r="G976" i="7"/>
  <c r="D972" i="8"/>
  <c r="F976" i="7"/>
  <c r="D976" i="7"/>
  <c r="W975" i="7"/>
  <c r="T971" i="8"/>
  <c r="U975" i="7"/>
  <c r="S975" i="7"/>
  <c r="Q975" i="7"/>
  <c r="N971" i="8"/>
  <c r="O975" i="7"/>
  <c r="N975" i="7"/>
  <c r="L975" i="7"/>
  <c r="H971" i="8"/>
  <c r="J975" i="7"/>
  <c r="H975" i="7"/>
  <c r="G975" i="7"/>
  <c r="D971" i="8"/>
  <c r="F975" i="7"/>
  <c r="D975" i="7"/>
  <c r="W974" i="7"/>
  <c r="T970" i="8"/>
  <c r="U974" i="7"/>
  <c r="S974" i="7"/>
  <c r="Q974" i="7"/>
  <c r="N970" i="8"/>
  <c r="O974" i="7"/>
  <c r="N974" i="7"/>
  <c r="L974" i="7"/>
  <c r="H970" i="8"/>
  <c r="J974" i="7"/>
  <c r="H974" i="7"/>
  <c r="G974" i="7"/>
  <c r="D970" i="8"/>
  <c r="F974" i="7"/>
  <c r="D974" i="7"/>
  <c r="W973" i="7"/>
  <c r="T969" i="8"/>
  <c r="U973" i="7"/>
  <c r="S973" i="7"/>
  <c r="Q973" i="7"/>
  <c r="N969" i="8"/>
  <c r="O973" i="7"/>
  <c r="N973" i="7"/>
  <c r="L973" i="7"/>
  <c r="H969" i="8"/>
  <c r="J973" i="7"/>
  <c r="H973" i="7"/>
  <c r="G973" i="7"/>
  <c r="D969" i="8"/>
  <c r="F973" i="7"/>
  <c r="D973" i="7"/>
  <c r="W972" i="7"/>
  <c r="T968" i="8"/>
  <c r="U972" i="7"/>
  <c r="S972" i="7"/>
  <c r="Q972" i="7"/>
  <c r="N968" i="8"/>
  <c r="O972" i="7"/>
  <c r="N972" i="7"/>
  <c r="L972" i="7"/>
  <c r="H968" i="8"/>
  <c r="J972" i="7"/>
  <c r="H972" i="7"/>
  <c r="G972" i="7"/>
  <c r="P972" i="7"/>
  <c r="F972" i="7"/>
  <c r="D972" i="7"/>
  <c r="W971" i="7"/>
  <c r="T967" i="8"/>
  <c r="U971" i="7"/>
  <c r="S971" i="7"/>
  <c r="Q971" i="7"/>
  <c r="N967" i="8"/>
  <c r="O971" i="7"/>
  <c r="N971" i="7"/>
  <c r="L971" i="7"/>
  <c r="H967" i="8"/>
  <c r="J971" i="7"/>
  <c r="H971" i="7"/>
  <c r="G971" i="7"/>
  <c r="V971" i="7"/>
  <c r="F971" i="7"/>
  <c r="D971" i="7"/>
  <c r="W970" i="7"/>
  <c r="T966" i="8"/>
  <c r="U970" i="7"/>
  <c r="S970" i="7"/>
  <c r="Q970" i="7"/>
  <c r="N966" i="8"/>
  <c r="O970" i="7"/>
  <c r="N970" i="7"/>
  <c r="L970" i="7"/>
  <c r="H966" i="8"/>
  <c r="J970" i="7"/>
  <c r="H970" i="7"/>
  <c r="G970" i="7"/>
  <c r="K970" i="7"/>
  <c r="F970" i="7"/>
  <c r="D970" i="7"/>
  <c r="W969" i="7"/>
  <c r="T965" i="8"/>
  <c r="U969" i="7"/>
  <c r="S969" i="7"/>
  <c r="Q969" i="7"/>
  <c r="N965" i="8"/>
  <c r="O969" i="7"/>
  <c r="N969" i="7"/>
  <c r="L969" i="7"/>
  <c r="H965" i="8"/>
  <c r="J969" i="7"/>
  <c r="H969" i="7"/>
  <c r="G969" i="7"/>
  <c r="V969" i="7"/>
  <c r="F969" i="7"/>
  <c r="D969" i="7"/>
  <c r="W968" i="7"/>
  <c r="T964" i="8"/>
  <c r="U968" i="7"/>
  <c r="S968" i="7"/>
  <c r="Q968" i="7"/>
  <c r="N964" i="8"/>
  <c r="O968" i="7"/>
  <c r="N968" i="7"/>
  <c r="L968" i="7"/>
  <c r="H964" i="8"/>
  <c r="J968" i="7"/>
  <c r="H968" i="7"/>
  <c r="G968" i="7"/>
  <c r="V968" i="7"/>
  <c r="F968" i="7"/>
  <c r="D968" i="7"/>
  <c r="W967" i="7"/>
  <c r="T963" i="8"/>
  <c r="U967" i="7"/>
  <c r="S967" i="7"/>
  <c r="Q967" i="7"/>
  <c r="N963" i="8"/>
  <c r="O967" i="7"/>
  <c r="N967" i="7"/>
  <c r="L967" i="7"/>
  <c r="H963" i="8"/>
  <c r="J967" i="7"/>
  <c r="H967" i="7"/>
  <c r="G967" i="7"/>
  <c r="P967" i="7"/>
  <c r="F967" i="7"/>
  <c r="D967" i="7"/>
  <c r="W966" i="7"/>
  <c r="T962" i="8"/>
  <c r="U966" i="7"/>
  <c r="S966" i="7"/>
  <c r="Q966" i="7"/>
  <c r="N962" i="8"/>
  <c r="O966" i="7"/>
  <c r="N966" i="7"/>
  <c r="L966" i="7"/>
  <c r="H962" i="8"/>
  <c r="J966" i="7"/>
  <c r="H966" i="7"/>
  <c r="G966" i="7"/>
  <c r="V966" i="7"/>
  <c r="F966" i="7"/>
  <c r="D966" i="7"/>
  <c r="W965" i="7"/>
  <c r="T961" i="8"/>
  <c r="U965" i="7"/>
  <c r="S965" i="7"/>
  <c r="Q965" i="7"/>
  <c r="N961" i="8"/>
  <c r="O965" i="7"/>
  <c r="N965" i="7"/>
  <c r="L965" i="7"/>
  <c r="H961" i="8"/>
  <c r="J965" i="7"/>
  <c r="H965" i="7"/>
  <c r="G965" i="7"/>
  <c r="P965" i="7"/>
  <c r="F965" i="7"/>
  <c r="D965" i="7"/>
  <c r="W964" i="7"/>
  <c r="T960" i="8"/>
  <c r="U964" i="7"/>
  <c r="S964" i="7"/>
  <c r="Q964" i="7"/>
  <c r="N960" i="8"/>
  <c r="O964" i="7"/>
  <c r="N964" i="7"/>
  <c r="L964" i="7"/>
  <c r="H960" i="8"/>
  <c r="J964" i="7"/>
  <c r="H964" i="7"/>
  <c r="G964" i="7"/>
  <c r="F964" i="7"/>
  <c r="D964" i="7"/>
  <c r="W963" i="7"/>
  <c r="T959" i="8"/>
  <c r="U963" i="7"/>
  <c r="S963" i="7"/>
  <c r="Q963" i="7"/>
  <c r="N959" i="8"/>
  <c r="O963" i="7"/>
  <c r="N963" i="7"/>
  <c r="L963" i="7"/>
  <c r="H959" i="8"/>
  <c r="J963" i="7"/>
  <c r="H963" i="7"/>
  <c r="G963" i="7"/>
  <c r="P963" i="7"/>
  <c r="F963" i="7"/>
  <c r="D963" i="7"/>
  <c r="W962" i="7"/>
  <c r="T958" i="8"/>
  <c r="U962" i="7"/>
  <c r="S962" i="7"/>
  <c r="Q962" i="7"/>
  <c r="N958" i="8"/>
  <c r="O962" i="7"/>
  <c r="N962" i="7"/>
  <c r="L962" i="7"/>
  <c r="H958" i="8"/>
  <c r="J962" i="7"/>
  <c r="H962" i="7"/>
  <c r="G962" i="7"/>
  <c r="P962" i="7"/>
  <c r="F962" i="7"/>
  <c r="D962" i="7"/>
  <c r="W961" i="7"/>
  <c r="T957" i="8"/>
  <c r="U961" i="7"/>
  <c r="S961" i="7"/>
  <c r="Q961" i="7"/>
  <c r="N957" i="8"/>
  <c r="O961" i="7"/>
  <c r="N961" i="7"/>
  <c r="L961" i="7"/>
  <c r="H957" i="8"/>
  <c r="J961" i="7"/>
  <c r="H961" i="7"/>
  <c r="G961" i="7"/>
  <c r="P961" i="7"/>
  <c r="F961" i="7"/>
  <c r="D961" i="7"/>
  <c r="W960" i="7"/>
  <c r="T956" i="8"/>
  <c r="U960" i="7"/>
  <c r="S960" i="7"/>
  <c r="Q960" i="7"/>
  <c r="N956" i="8"/>
  <c r="O960" i="7"/>
  <c r="N960" i="7"/>
  <c r="L960" i="7"/>
  <c r="H956" i="8"/>
  <c r="J960" i="7"/>
  <c r="H960" i="7"/>
  <c r="G960" i="7"/>
  <c r="D956" i="8"/>
  <c r="F960" i="7"/>
  <c r="D960" i="7"/>
  <c r="W959" i="7"/>
  <c r="T955" i="8"/>
  <c r="U959" i="7"/>
  <c r="S959" i="7"/>
  <c r="Q959" i="7"/>
  <c r="N955" i="8"/>
  <c r="O959" i="7"/>
  <c r="N959" i="7"/>
  <c r="L959" i="7"/>
  <c r="H955" i="8"/>
  <c r="J959" i="7"/>
  <c r="H959" i="7"/>
  <c r="G959" i="7"/>
  <c r="V959" i="7"/>
  <c r="F959" i="7"/>
  <c r="D959" i="7"/>
  <c r="W958" i="7"/>
  <c r="T954" i="8"/>
  <c r="U958" i="7"/>
  <c r="S958" i="7"/>
  <c r="Q958" i="7"/>
  <c r="N954" i="8"/>
  <c r="O958" i="7"/>
  <c r="N958" i="7"/>
  <c r="L958" i="7"/>
  <c r="H954" i="8"/>
  <c r="J958" i="7"/>
  <c r="H958" i="7"/>
  <c r="G958" i="7"/>
  <c r="K958" i="7"/>
  <c r="F958" i="7"/>
  <c r="D958" i="7"/>
  <c r="W957" i="7"/>
  <c r="T953" i="8"/>
  <c r="U957" i="7"/>
  <c r="S957" i="7"/>
  <c r="Q957" i="7"/>
  <c r="N953" i="8"/>
  <c r="O957" i="7"/>
  <c r="N957" i="7"/>
  <c r="L957" i="7"/>
  <c r="H953" i="8"/>
  <c r="J957" i="7"/>
  <c r="H957" i="7"/>
  <c r="G957" i="7"/>
  <c r="P957" i="7"/>
  <c r="F957" i="7"/>
  <c r="D957" i="7"/>
  <c r="W956" i="7"/>
  <c r="T952" i="8"/>
  <c r="U956" i="7"/>
  <c r="S956" i="7"/>
  <c r="Q956" i="7"/>
  <c r="N952" i="8"/>
  <c r="O956" i="7"/>
  <c r="N956" i="7"/>
  <c r="L956" i="7"/>
  <c r="H952" i="8"/>
  <c r="J956" i="7"/>
  <c r="H956" i="7"/>
  <c r="G956" i="7"/>
  <c r="V956" i="7"/>
  <c r="F956" i="7"/>
  <c r="D956" i="7"/>
  <c r="W955" i="7"/>
  <c r="T951" i="8"/>
  <c r="U955" i="7"/>
  <c r="S955" i="7"/>
  <c r="Q955" i="7"/>
  <c r="N951" i="8"/>
  <c r="O955" i="7"/>
  <c r="N955" i="7"/>
  <c r="L955" i="7"/>
  <c r="H951" i="8"/>
  <c r="J955" i="7"/>
  <c r="H955" i="7"/>
  <c r="G955" i="7"/>
  <c r="D951" i="8"/>
  <c r="F955" i="7"/>
  <c r="D955" i="7"/>
  <c r="W954" i="7"/>
  <c r="T950" i="8"/>
  <c r="U954" i="7"/>
  <c r="S954" i="7"/>
  <c r="Q954" i="7"/>
  <c r="N950" i="8"/>
  <c r="O954" i="7"/>
  <c r="N954" i="7"/>
  <c r="L954" i="7"/>
  <c r="H950" i="8"/>
  <c r="J954" i="7"/>
  <c r="H954" i="7"/>
  <c r="G954" i="7"/>
  <c r="K954" i="7"/>
  <c r="F954" i="7"/>
  <c r="D954" i="7"/>
  <c r="W953" i="7"/>
  <c r="T949" i="8"/>
  <c r="U953" i="7"/>
  <c r="S953" i="7"/>
  <c r="Q953" i="7"/>
  <c r="N949" i="8"/>
  <c r="O953" i="7"/>
  <c r="N953" i="7"/>
  <c r="L953" i="7"/>
  <c r="H949" i="8"/>
  <c r="J953" i="7"/>
  <c r="H953" i="7"/>
  <c r="G953" i="7"/>
  <c r="D949" i="8"/>
  <c r="F953" i="7"/>
  <c r="D953" i="7"/>
  <c r="W952" i="7"/>
  <c r="T948" i="8"/>
  <c r="U952" i="7"/>
  <c r="S952" i="7"/>
  <c r="Q952" i="7"/>
  <c r="N948" i="8"/>
  <c r="O952" i="7"/>
  <c r="N952" i="7"/>
  <c r="L952" i="7"/>
  <c r="H948" i="8"/>
  <c r="J952" i="7"/>
  <c r="H952" i="7"/>
  <c r="G952" i="7"/>
  <c r="P952" i="7"/>
  <c r="F952" i="7"/>
  <c r="D952" i="7"/>
  <c r="W951" i="7"/>
  <c r="T947" i="8"/>
  <c r="U951" i="7"/>
  <c r="S951" i="7"/>
  <c r="Q951" i="7"/>
  <c r="N947" i="8"/>
  <c r="O951" i="7"/>
  <c r="N951" i="7"/>
  <c r="L951" i="7"/>
  <c r="H947" i="8"/>
  <c r="J951" i="7"/>
  <c r="H951" i="7"/>
  <c r="G951" i="7"/>
  <c r="D947" i="8"/>
  <c r="F951" i="7"/>
  <c r="D951" i="7"/>
  <c r="W950" i="7"/>
  <c r="T946" i="8"/>
  <c r="U950" i="7"/>
  <c r="S950" i="7"/>
  <c r="Q950" i="7"/>
  <c r="N946" i="8"/>
  <c r="O950" i="7"/>
  <c r="N950" i="7"/>
  <c r="L950" i="7"/>
  <c r="H946" i="8"/>
  <c r="J950" i="7"/>
  <c r="H950" i="7"/>
  <c r="G950" i="7"/>
  <c r="P950" i="7"/>
  <c r="F950" i="7"/>
  <c r="D950" i="7"/>
  <c r="W949" i="7"/>
  <c r="T945" i="8"/>
  <c r="U949" i="7"/>
  <c r="S949" i="7"/>
  <c r="Q949" i="7"/>
  <c r="N945" i="8"/>
  <c r="O949" i="7"/>
  <c r="N949" i="7"/>
  <c r="L949" i="7"/>
  <c r="H945" i="8"/>
  <c r="J949" i="7"/>
  <c r="H949" i="7"/>
  <c r="G949" i="7"/>
  <c r="D945" i="8"/>
  <c r="F949" i="7"/>
  <c r="D949" i="7"/>
  <c r="W948" i="7"/>
  <c r="T944" i="8"/>
  <c r="U948" i="7"/>
  <c r="S948" i="7"/>
  <c r="Q948" i="7"/>
  <c r="N944" i="8"/>
  <c r="O948" i="7"/>
  <c r="N948" i="7"/>
  <c r="L948" i="7"/>
  <c r="H944" i="8"/>
  <c r="J948" i="7"/>
  <c r="H948" i="7"/>
  <c r="G948" i="7"/>
  <c r="D944" i="8"/>
  <c r="F948" i="7"/>
  <c r="D948" i="7"/>
  <c r="W947" i="7"/>
  <c r="T943" i="8"/>
  <c r="U947" i="7"/>
  <c r="S947" i="7"/>
  <c r="Q947" i="7"/>
  <c r="N943" i="8"/>
  <c r="O947" i="7"/>
  <c r="N947" i="7"/>
  <c r="L947" i="7"/>
  <c r="H943" i="8"/>
  <c r="J947" i="7"/>
  <c r="H947" i="7"/>
  <c r="G947" i="7"/>
  <c r="V947" i="7"/>
  <c r="F947" i="7"/>
  <c r="D947" i="7"/>
  <c r="W946" i="7"/>
  <c r="T942" i="8"/>
  <c r="U946" i="7"/>
  <c r="S946" i="7"/>
  <c r="Q946" i="7"/>
  <c r="N942" i="8"/>
  <c r="O946" i="7"/>
  <c r="N946" i="7"/>
  <c r="L946" i="7"/>
  <c r="H942" i="8"/>
  <c r="J946" i="7"/>
  <c r="H946" i="7"/>
  <c r="G946" i="7"/>
  <c r="K946" i="7"/>
  <c r="F946" i="7"/>
  <c r="D946" i="7"/>
  <c r="W945" i="7"/>
  <c r="T941" i="8"/>
  <c r="U945" i="7"/>
  <c r="S945" i="7"/>
  <c r="Q945" i="7"/>
  <c r="N941" i="8"/>
  <c r="O945" i="7"/>
  <c r="N945" i="7"/>
  <c r="L945" i="7"/>
  <c r="H941" i="8"/>
  <c r="J945" i="7"/>
  <c r="H945" i="7"/>
  <c r="G945" i="7"/>
  <c r="V945" i="7"/>
  <c r="F945" i="7"/>
  <c r="D945" i="7"/>
  <c r="W944" i="7"/>
  <c r="T940" i="8"/>
  <c r="U944" i="7"/>
  <c r="S944" i="7"/>
  <c r="Q944" i="7"/>
  <c r="N940" i="8"/>
  <c r="O944" i="7"/>
  <c r="N944" i="7"/>
  <c r="L944" i="7"/>
  <c r="H940" i="8"/>
  <c r="J944" i="7"/>
  <c r="H944" i="7"/>
  <c r="G944" i="7"/>
  <c r="V944" i="7"/>
  <c r="F944" i="7"/>
  <c r="D944" i="7"/>
  <c r="W943" i="7"/>
  <c r="T939" i="8"/>
  <c r="U943" i="7"/>
  <c r="S943" i="7"/>
  <c r="Q943" i="7"/>
  <c r="N939" i="8"/>
  <c r="O943" i="7"/>
  <c r="N943" i="7"/>
  <c r="L943" i="7"/>
  <c r="H939" i="8"/>
  <c r="J943" i="7"/>
  <c r="H943" i="7"/>
  <c r="G943" i="7"/>
  <c r="D939" i="8"/>
  <c r="F943" i="7"/>
  <c r="D943" i="7"/>
  <c r="W942" i="7"/>
  <c r="T938" i="8"/>
  <c r="U942" i="7"/>
  <c r="S942" i="7"/>
  <c r="Q942" i="7"/>
  <c r="N938" i="8"/>
  <c r="O942" i="7"/>
  <c r="N942" i="7"/>
  <c r="L942" i="7"/>
  <c r="H938" i="8"/>
  <c r="J942" i="7"/>
  <c r="H942" i="7"/>
  <c r="G942" i="7"/>
  <c r="D938" i="8"/>
  <c r="F942" i="7"/>
  <c r="D942" i="7"/>
  <c r="W941" i="7"/>
  <c r="T937" i="8"/>
  <c r="U941" i="7"/>
  <c r="S941" i="7"/>
  <c r="Q941" i="7"/>
  <c r="N937" i="8"/>
  <c r="O941" i="7"/>
  <c r="N941" i="7"/>
  <c r="L941" i="7"/>
  <c r="H937" i="8"/>
  <c r="J941" i="7"/>
  <c r="H941" i="7"/>
  <c r="G941" i="7"/>
  <c r="F941" i="7"/>
  <c r="D941" i="7"/>
  <c r="W940" i="7"/>
  <c r="T936" i="8"/>
  <c r="U940" i="7"/>
  <c r="S940" i="7"/>
  <c r="Q940" i="7"/>
  <c r="N936" i="8"/>
  <c r="O940" i="7"/>
  <c r="N940" i="7"/>
  <c r="L940" i="7"/>
  <c r="H936" i="8"/>
  <c r="J940" i="7"/>
  <c r="H940" i="7"/>
  <c r="G940" i="7"/>
  <c r="K940" i="7"/>
  <c r="F940" i="7"/>
  <c r="D940" i="7"/>
  <c r="W939" i="7"/>
  <c r="T935" i="8"/>
  <c r="U939" i="7"/>
  <c r="S939" i="7"/>
  <c r="Q939" i="7"/>
  <c r="N935" i="8"/>
  <c r="O939" i="7"/>
  <c r="N939" i="7"/>
  <c r="L939" i="7"/>
  <c r="H935" i="8"/>
  <c r="J939" i="7"/>
  <c r="H939" i="7"/>
  <c r="G939" i="7"/>
  <c r="K939" i="7"/>
  <c r="F939" i="7"/>
  <c r="D939" i="7"/>
  <c r="W938" i="7"/>
  <c r="T934" i="8"/>
  <c r="U938" i="7"/>
  <c r="S938" i="7"/>
  <c r="Q938" i="7"/>
  <c r="N934" i="8"/>
  <c r="O938" i="7"/>
  <c r="N938" i="7"/>
  <c r="L938" i="7"/>
  <c r="H934" i="8"/>
  <c r="J938" i="7"/>
  <c r="H938" i="7"/>
  <c r="G938" i="7"/>
  <c r="V938" i="7"/>
  <c r="F938" i="7"/>
  <c r="D938" i="7"/>
  <c r="W937" i="7"/>
  <c r="T933" i="8"/>
  <c r="U937" i="7"/>
  <c r="S937" i="7"/>
  <c r="Q937" i="7"/>
  <c r="N933" i="8"/>
  <c r="O937" i="7"/>
  <c r="N937" i="7"/>
  <c r="L937" i="7"/>
  <c r="H933" i="8"/>
  <c r="J937" i="7"/>
  <c r="H937" i="7"/>
  <c r="G937" i="7"/>
  <c r="P937" i="7"/>
  <c r="F937" i="7"/>
  <c r="D937" i="7"/>
  <c r="W936" i="7"/>
  <c r="T932" i="8"/>
  <c r="U936" i="7"/>
  <c r="S936" i="7"/>
  <c r="Q936" i="7"/>
  <c r="N932" i="8"/>
  <c r="O936" i="7"/>
  <c r="N936" i="7"/>
  <c r="L936" i="7"/>
  <c r="H932" i="8"/>
  <c r="J936" i="7"/>
  <c r="H936" i="7"/>
  <c r="G936" i="7"/>
  <c r="P936" i="7"/>
  <c r="F936" i="7"/>
  <c r="D936" i="7"/>
  <c r="W935" i="7"/>
  <c r="T931" i="8"/>
  <c r="U935" i="7"/>
  <c r="S935" i="7"/>
  <c r="Q935" i="7"/>
  <c r="N931" i="8"/>
  <c r="O935" i="7"/>
  <c r="N935" i="7"/>
  <c r="L935" i="7"/>
  <c r="H931" i="8"/>
  <c r="J935" i="7"/>
  <c r="H935" i="7"/>
  <c r="G935" i="7"/>
  <c r="F935" i="7"/>
  <c r="D935" i="7"/>
  <c r="W934" i="7"/>
  <c r="T930" i="8"/>
  <c r="U934" i="7"/>
  <c r="S934" i="7"/>
  <c r="Q934" i="7"/>
  <c r="N930" i="8"/>
  <c r="O934" i="7"/>
  <c r="N934" i="7"/>
  <c r="L934" i="7"/>
  <c r="H930" i="8"/>
  <c r="J934" i="7"/>
  <c r="H934" i="7"/>
  <c r="G934" i="7"/>
  <c r="D930" i="8"/>
  <c r="F934" i="7"/>
  <c r="D934" i="7"/>
  <c r="W933" i="7"/>
  <c r="T929" i="8"/>
  <c r="U933" i="7"/>
  <c r="S933" i="7"/>
  <c r="Q933" i="7"/>
  <c r="N929" i="8"/>
  <c r="O933" i="7"/>
  <c r="N933" i="7"/>
  <c r="L933" i="7"/>
  <c r="H929" i="8"/>
  <c r="J933" i="7"/>
  <c r="H933" i="7"/>
  <c r="G933" i="7"/>
  <c r="F933" i="7"/>
  <c r="D933" i="7"/>
  <c r="W932" i="7"/>
  <c r="T928" i="8"/>
  <c r="U932" i="7"/>
  <c r="S932" i="7"/>
  <c r="Q932" i="7"/>
  <c r="N928" i="8"/>
  <c r="O932" i="7"/>
  <c r="N932" i="7"/>
  <c r="L932" i="7"/>
  <c r="H928" i="8"/>
  <c r="J932" i="7"/>
  <c r="H932" i="7"/>
  <c r="G932" i="7"/>
  <c r="D928" i="8"/>
  <c r="F932" i="7"/>
  <c r="D932" i="7"/>
  <c r="W931" i="7"/>
  <c r="T927" i="8"/>
  <c r="U931" i="7"/>
  <c r="S931" i="7"/>
  <c r="Q931" i="7"/>
  <c r="N927" i="8"/>
  <c r="O931" i="7"/>
  <c r="N931" i="7"/>
  <c r="L931" i="7"/>
  <c r="H927" i="8"/>
  <c r="J931" i="7"/>
  <c r="H931" i="7"/>
  <c r="G931" i="7"/>
  <c r="F931" i="7"/>
  <c r="D931" i="7"/>
  <c r="W930" i="7"/>
  <c r="T926" i="8"/>
  <c r="U930" i="7"/>
  <c r="S930" i="7"/>
  <c r="Q930" i="7"/>
  <c r="N926" i="8"/>
  <c r="O930" i="7"/>
  <c r="N930" i="7"/>
  <c r="L930" i="7"/>
  <c r="H926" i="8"/>
  <c r="J930" i="7"/>
  <c r="H930" i="7"/>
  <c r="G930" i="7"/>
  <c r="D926" i="8"/>
  <c r="F930" i="7"/>
  <c r="D930" i="7"/>
  <c r="W929" i="7"/>
  <c r="T925" i="8"/>
  <c r="U929" i="7"/>
  <c r="S929" i="7"/>
  <c r="Q929" i="7"/>
  <c r="N925" i="8"/>
  <c r="O929" i="7"/>
  <c r="N929" i="7"/>
  <c r="L929" i="7"/>
  <c r="H925" i="8"/>
  <c r="J929" i="7"/>
  <c r="H929" i="7"/>
  <c r="G929" i="7"/>
  <c r="F929" i="7"/>
  <c r="D929" i="7"/>
  <c r="W928" i="7"/>
  <c r="T924" i="8"/>
  <c r="U928" i="7"/>
  <c r="S928" i="7"/>
  <c r="Q928" i="7"/>
  <c r="N924" i="8"/>
  <c r="O928" i="7"/>
  <c r="N928" i="7"/>
  <c r="L928" i="7"/>
  <c r="H924" i="8"/>
  <c r="J928" i="7"/>
  <c r="H928" i="7"/>
  <c r="G928" i="7"/>
  <c r="P928" i="7"/>
  <c r="F928" i="7"/>
  <c r="D928" i="7"/>
  <c r="W927" i="7"/>
  <c r="T923" i="8"/>
  <c r="U927" i="7"/>
  <c r="S927" i="7"/>
  <c r="Q927" i="7"/>
  <c r="N923" i="8"/>
  <c r="O927" i="7"/>
  <c r="N927" i="7"/>
  <c r="L927" i="7"/>
  <c r="H923" i="8"/>
  <c r="J927" i="7"/>
  <c r="H927" i="7"/>
  <c r="G927" i="7"/>
  <c r="F927" i="7"/>
  <c r="D927" i="7"/>
  <c r="W926" i="7"/>
  <c r="T922" i="8"/>
  <c r="U926" i="7"/>
  <c r="S926" i="7"/>
  <c r="Q926" i="7"/>
  <c r="N922" i="8"/>
  <c r="O926" i="7"/>
  <c r="N926" i="7"/>
  <c r="L926" i="7"/>
  <c r="H922" i="8"/>
  <c r="J926" i="7"/>
  <c r="H926" i="7"/>
  <c r="G926" i="7"/>
  <c r="V926" i="7"/>
  <c r="F926" i="7"/>
  <c r="D926" i="7"/>
  <c r="W925" i="7"/>
  <c r="T921" i="8"/>
  <c r="U925" i="7"/>
  <c r="S925" i="7"/>
  <c r="Q925" i="7"/>
  <c r="N921" i="8"/>
  <c r="O925" i="7"/>
  <c r="N925" i="7"/>
  <c r="L925" i="7"/>
  <c r="H921" i="8"/>
  <c r="J925" i="7"/>
  <c r="H925" i="7"/>
  <c r="G925" i="7"/>
  <c r="D921" i="8"/>
  <c r="F925" i="7"/>
  <c r="D925" i="7"/>
  <c r="W924" i="7"/>
  <c r="T920" i="8"/>
  <c r="U924" i="7"/>
  <c r="S924" i="7"/>
  <c r="Q924" i="7"/>
  <c r="N920" i="8"/>
  <c r="O924" i="7"/>
  <c r="N924" i="7"/>
  <c r="L924" i="7"/>
  <c r="H920" i="8"/>
  <c r="J924" i="7"/>
  <c r="H924" i="7"/>
  <c r="G924" i="7"/>
  <c r="P924" i="7"/>
  <c r="F924" i="7"/>
  <c r="D924" i="7"/>
  <c r="W923" i="7"/>
  <c r="T919" i="8"/>
  <c r="U923" i="7"/>
  <c r="S923" i="7"/>
  <c r="Q923" i="7"/>
  <c r="N919" i="8"/>
  <c r="O923" i="7"/>
  <c r="N923" i="7"/>
  <c r="L923" i="7"/>
  <c r="H919" i="8"/>
  <c r="J923" i="7"/>
  <c r="H923" i="7"/>
  <c r="G923" i="7"/>
  <c r="D919" i="8"/>
  <c r="F923" i="7"/>
  <c r="D923" i="7"/>
  <c r="W922" i="7"/>
  <c r="T918" i="8"/>
  <c r="U922" i="7"/>
  <c r="S922" i="7"/>
  <c r="Q922" i="7"/>
  <c r="N918" i="8"/>
  <c r="O922" i="7"/>
  <c r="N922" i="7"/>
  <c r="L922" i="7"/>
  <c r="H918" i="8"/>
  <c r="J922" i="7"/>
  <c r="H922" i="7"/>
  <c r="G922" i="7"/>
  <c r="P922" i="7"/>
  <c r="F922" i="7"/>
  <c r="D922" i="7"/>
  <c r="W921" i="7"/>
  <c r="T917" i="8"/>
  <c r="U921" i="7"/>
  <c r="S921" i="7"/>
  <c r="Q921" i="7"/>
  <c r="N917" i="8"/>
  <c r="O921" i="7"/>
  <c r="N921" i="7"/>
  <c r="L921" i="7"/>
  <c r="H917" i="8"/>
  <c r="J921" i="7"/>
  <c r="H921" i="7"/>
  <c r="G921" i="7"/>
  <c r="D917" i="8"/>
  <c r="F921" i="7"/>
  <c r="D921" i="7"/>
  <c r="W920" i="7"/>
  <c r="T916" i="8"/>
  <c r="U920" i="7"/>
  <c r="S920" i="7"/>
  <c r="Q920" i="7"/>
  <c r="N916" i="8"/>
  <c r="O920" i="7"/>
  <c r="N920" i="7"/>
  <c r="L920" i="7"/>
  <c r="H916" i="8"/>
  <c r="J920" i="7"/>
  <c r="H920" i="7"/>
  <c r="G920" i="7"/>
  <c r="K920" i="7"/>
  <c r="F920" i="7"/>
  <c r="D920" i="7"/>
  <c r="W919" i="7"/>
  <c r="T915" i="8"/>
  <c r="U919" i="7"/>
  <c r="S919" i="7"/>
  <c r="Q919" i="7"/>
  <c r="N915" i="8"/>
  <c r="O919" i="7"/>
  <c r="N919" i="7"/>
  <c r="L919" i="7"/>
  <c r="H915" i="8"/>
  <c r="J919" i="7"/>
  <c r="H919" i="7"/>
  <c r="G919" i="7"/>
  <c r="P919" i="7"/>
  <c r="F919" i="7"/>
  <c r="D919" i="7"/>
  <c r="W918" i="7"/>
  <c r="T914" i="8"/>
  <c r="U918" i="7"/>
  <c r="S918" i="7"/>
  <c r="Q918" i="7"/>
  <c r="N914" i="8"/>
  <c r="O918" i="7"/>
  <c r="N918" i="7"/>
  <c r="L918" i="7"/>
  <c r="H914" i="8"/>
  <c r="J918" i="7"/>
  <c r="H918" i="7"/>
  <c r="G918" i="7"/>
  <c r="F918" i="7"/>
  <c r="D918" i="7"/>
  <c r="W917" i="7"/>
  <c r="T913" i="8"/>
  <c r="U917" i="7"/>
  <c r="S917" i="7"/>
  <c r="Q917" i="7"/>
  <c r="N913" i="8"/>
  <c r="O917" i="7"/>
  <c r="N917" i="7"/>
  <c r="L917" i="7"/>
  <c r="H913" i="8"/>
  <c r="J917" i="7"/>
  <c r="H917" i="7"/>
  <c r="G917" i="7"/>
  <c r="D913" i="8"/>
  <c r="F917" i="7"/>
  <c r="D917" i="7"/>
  <c r="W916" i="7"/>
  <c r="T912" i="8"/>
  <c r="U916" i="7"/>
  <c r="S916" i="7"/>
  <c r="Q916" i="7"/>
  <c r="N912" i="8"/>
  <c r="O916" i="7"/>
  <c r="N916" i="7"/>
  <c r="L916" i="7"/>
  <c r="H912" i="8"/>
  <c r="J916" i="7"/>
  <c r="H916" i="7"/>
  <c r="G916" i="7"/>
  <c r="K916" i="7"/>
  <c r="F916" i="7"/>
  <c r="D916" i="7"/>
  <c r="W915" i="7"/>
  <c r="T911" i="8"/>
  <c r="U915" i="7"/>
  <c r="S915" i="7"/>
  <c r="Q915" i="7"/>
  <c r="N911" i="8"/>
  <c r="O915" i="7"/>
  <c r="N915" i="7"/>
  <c r="L915" i="7"/>
  <c r="H911" i="8"/>
  <c r="J915" i="7"/>
  <c r="H915" i="7"/>
  <c r="G915" i="7"/>
  <c r="P915" i="7"/>
  <c r="F915" i="7"/>
  <c r="D915" i="7"/>
  <c r="W914" i="7"/>
  <c r="T910" i="8"/>
  <c r="U914" i="7"/>
  <c r="S914" i="7"/>
  <c r="Q914" i="7"/>
  <c r="N910" i="8"/>
  <c r="O914" i="7"/>
  <c r="N914" i="7"/>
  <c r="L914" i="7"/>
  <c r="H910" i="8"/>
  <c r="J914" i="7"/>
  <c r="H914" i="7"/>
  <c r="G914" i="7"/>
  <c r="P914" i="7"/>
  <c r="F914" i="7"/>
  <c r="D914" i="7"/>
  <c r="W913" i="7"/>
  <c r="T909" i="8"/>
  <c r="U913" i="7"/>
  <c r="S913" i="7"/>
  <c r="Q913" i="7"/>
  <c r="N909" i="8"/>
  <c r="O913" i="7"/>
  <c r="N913" i="7"/>
  <c r="L913" i="7"/>
  <c r="H909" i="8"/>
  <c r="J913" i="7"/>
  <c r="H913" i="7"/>
  <c r="G913" i="7"/>
  <c r="P913" i="7"/>
  <c r="F913" i="7"/>
  <c r="D913" i="7"/>
  <c r="W912" i="7"/>
  <c r="T908" i="8"/>
  <c r="U912" i="7"/>
  <c r="S912" i="7"/>
  <c r="Q912" i="7"/>
  <c r="N908" i="8"/>
  <c r="O912" i="7"/>
  <c r="N912" i="7"/>
  <c r="L912" i="7"/>
  <c r="H908" i="8"/>
  <c r="J912" i="7"/>
  <c r="H912" i="7"/>
  <c r="G912" i="7"/>
  <c r="P912" i="7"/>
  <c r="F912" i="7"/>
  <c r="D912" i="7"/>
  <c r="W911" i="7"/>
  <c r="T907" i="8"/>
  <c r="U911" i="7"/>
  <c r="S911" i="7"/>
  <c r="Q911" i="7"/>
  <c r="N907" i="8"/>
  <c r="O911" i="7"/>
  <c r="N911" i="7"/>
  <c r="L911" i="7"/>
  <c r="H907" i="8"/>
  <c r="J911" i="7"/>
  <c r="H911" i="7"/>
  <c r="G911" i="7"/>
  <c r="F911" i="7"/>
  <c r="D911" i="7"/>
  <c r="W910" i="7"/>
  <c r="T906" i="8"/>
  <c r="U910" i="7"/>
  <c r="S910" i="7"/>
  <c r="Q910" i="7"/>
  <c r="N906" i="8"/>
  <c r="O910" i="7"/>
  <c r="N910" i="7"/>
  <c r="L910" i="7"/>
  <c r="H906" i="8"/>
  <c r="J910" i="7"/>
  <c r="H910" i="7"/>
  <c r="G910" i="7"/>
  <c r="P910" i="7"/>
  <c r="F910" i="7"/>
  <c r="D910" i="7"/>
  <c r="W909" i="7"/>
  <c r="T905" i="8"/>
  <c r="U909" i="7"/>
  <c r="S909" i="7"/>
  <c r="Q909" i="7"/>
  <c r="N905" i="8"/>
  <c r="O909" i="7"/>
  <c r="N909" i="7"/>
  <c r="L909" i="7"/>
  <c r="H905" i="8"/>
  <c r="J909" i="7"/>
  <c r="H909" i="7"/>
  <c r="G909" i="7"/>
  <c r="D905" i="8"/>
  <c r="F909" i="7"/>
  <c r="D909" i="7"/>
  <c r="W908" i="7"/>
  <c r="T904" i="8"/>
  <c r="U908" i="7"/>
  <c r="S908" i="7"/>
  <c r="Q908" i="7"/>
  <c r="N904" i="8"/>
  <c r="O908" i="7"/>
  <c r="N908" i="7"/>
  <c r="L908" i="7"/>
  <c r="H904" i="8"/>
  <c r="J908" i="7"/>
  <c r="H908" i="7"/>
  <c r="G908" i="7"/>
  <c r="K908" i="7"/>
  <c r="F908" i="7"/>
  <c r="D908" i="7"/>
  <c r="W907" i="7"/>
  <c r="T903" i="8"/>
  <c r="U907" i="7"/>
  <c r="S907" i="7"/>
  <c r="Q907" i="7"/>
  <c r="N903" i="8"/>
  <c r="O907" i="7"/>
  <c r="N907" i="7"/>
  <c r="L907" i="7"/>
  <c r="H903" i="8"/>
  <c r="J907" i="7"/>
  <c r="H907" i="7"/>
  <c r="G907" i="7"/>
  <c r="D903" i="8"/>
  <c r="F907" i="7"/>
  <c r="D907" i="7"/>
  <c r="W906" i="7"/>
  <c r="T902" i="8"/>
  <c r="U906" i="7"/>
  <c r="S906" i="7"/>
  <c r="Q906" i="7"/>
  <c r="N902" i="8"/>
  <c r="O906" i="7"/>
  <c r="N906" i="7"/>
  <c r="L906" i="7"/>
  <c r="H902" i="8"/>
  <c r="J906" i="7"/>
  <c r="H906" i="7"/>
  <c r="G906" i="7"/>
  <c r="P906" i="7"/>
  <c r="F906" i="7"/>
  <c r="D906" i="7"/>
  <c r="W905" i="7"/>
  <c r="T901" i="8"/>
  <c r="U905" i="7"/>
  <c r="S905" i="7"/>
  <c r="Q905" i="7"/>
  <c r="N901" i="8"/>
  <c r="O905" i="7"/>
  <c r="N905" i="7"/>
  <c r="L905" i="7"/>
  <c r="H901" i="8"/>
  <c r="J905" i="7"/>
  <c r="H905" i="7"/>
  <c r="G905" i="7"/>
  <c r="F905" i="7"/>
  <c r="D905" i="7"/>
  <c r="W904" i="7"/>
  <c r="T900" i="8"/>
  <c r="U904" i="7"/>
  <c r="S904" i="7"/>
  <c r="Q904" i="7"/>
  <c r="N900" i="8"/>
  <c r="O904" i="7"/>
  <c r="N904" i="7"/>
  <c r="L904" i="7"/>
  <c r="H900" i="8"/>
  <c r="J904" i="7"/>
  <c r="H904" i="7"/>
  <c r="G904" i="7"/>
  <c r="F904" i="7"/>
  <c r="D904" i="7"/>
  <c r="W903" i="7"/>
  <c r="T899" i="8"/>
  <c r="U903" i="7"/>
  <c r="S903" i="7"/>
  <c r="Q903" i="7"/>
  <c r="N899" i="8"/>
  <c r="O903" i="7"/>
  <c r="N903" i="7"/>
  <c r="L903" i="7"/>
  <c r="H899" i="8"/>
  <c r="J903" i="7"/>
  <c r="H903" i="7"/>
  <c r="G903" i="7"/>
  <c r="P903" i="7"/>
  <c r="F903" i="7"/>
  <c r="D903" i="7"/>
  <c r="W902" i="7"/>
  <c r="T898" i="8"/>
  <c r="U902" i="7"/>
  <c r="S902" i="7"/>
  <c r="Q902" i="7"/>
  <c r="N898" i="8"/>
  <c r="O902" i="7"/>
  <c r="N902" i="7"/>
  <c r="L902" i="7"/>
  <c r="H898" i="8"/>
  <c r="J902" i="7"/>
  <c r="H902" i="7"/>
  <c r="G902" i="7"/>
  <c r="K902" i="7"/>
  <c r="F902" i="7"/>
  <c r="D902" i="7"/>
  <c r="W901" i="7"/>
  <c r="T897" i="8"/>
  <c r="U901" i="7"/>
  <c r="S901" i="7"/>
  <c r="Q901" i="7"/>
  <c r="N897" i="8"/>
  <c r="O901" i="7"/>
  <c r="N901" i="7"/>
  <c r="L901" i="7"/>
  <c r="H897" i="8"/>
  <c r="J901" i="7"/>
  <c r="H901" i="7"/>
  <c r="G901" i="7"/>
  <c r="D897" i="8"/>
  <c r="F901" i="7"/>
  <c r="D901" i="7"/>
  <c r="W900" i="7"/>
  <c r="T896" i="8"/>
  <c r="U900" i="7"/>
  <c r="S900" i="7"/>
  <c r="Q900" i="7"/>
  <c r="N896" i="8"/>
  <c r="O900" i="7"/>
  <c r="N900" i="7"/>
  <c r="L900" i="7"/>
  <c r="H896" i="8"/>
  <c r="J900" i="7"/>
  <c r="H900" i="7"/>
  <c r="G900" i="7"/>
  <c r="V900" i="7"/>
  <c r="F900" i="7"/>
  <c r="D900" i="7"/>
  <c r="W899" i="7"/>
  <c r="T895" i="8"/>
  <c r="U899" i="7"/>
  <c r="S899" i="7"/>
  <c r="Q899" i="7"/>
  <c r="N895" i="8"/>
  <c r="O899" i="7"/>
  <c r="N899" i="7"/>
  <c r="L899" i="7"/>
  <c r="H895" i="8"/>
  <c r="J899" i="7"/>
  <c r="H899" i="7"/>
  <c r="G899" i="7"/>
  <c r="P899" i="7"/>
  <c r="F899" i="7"/>
  <c r="D899" i="7"/>
  <c r="W898" i="7"/>
  <c r="T894" i="8"/>
  <c r="U898" i="7"/>
  <c r="S898" i="7"/>
  <c r="Q898" i="7"/>
  <c r="N894" i="8"/>
  <c r="O898" i="7"/>
  <c r="N898" i="7"/>
  <c r="L898" i="7"/>
  <c r="H894" i="8"/>
  <c r="J898" i="7"/>
  <c r="H898" i="7"/>
  <c r="G898" i="7"/>
  <c r="F898" i="7"/>
  <c r="D898" i="7"/>
  <c r="W897" i="7"/>
  <c r="T893" i="8"/>
  <c r="U897" i="7"/>
  <c r="S897" i="7"/>
  <c r="Q897" i="7"/>
  <c r="N893" i="8"/>
  <c r="O897" i="7"/>
  <c r="N897" i="7"/>
  <c r="L897" i="7"/>
  <c r="H893" i="8"/>
  <c r="J897" i="7"/>
  <c r="H897" i="7"/>
  <c r="G897" i="7"/>
  <c r="F897" i="7"/>
  <c r="D897" i="7"/>
  <c r="W896" i="7"/>
  <c r="T892" i="8"/>
  <c r="U896" i="7"/>
  <c r="S896" i="7"/>
  <c r="Q896" i="7"/>
  <c r="N892" i="8"/>
  <c r="O896" i="7"/>
  <c r="N896" i="7"/>
  <c r="L896" i="7"/>
  <c r="H892" i="8"/>
  <c r="J896" i="7"/>
  <c r="H896" i="7"/>
  <c r="G896" i="7"/>
  <c r="P896" i="7"/>
  <c r="F896" i="7"/>
  <c r="D896" i="7"/>
  <c r="W895" i="7"/>
  <c r="T891" i="8"/>
  <c r="U895" i="7"/>
  <c r="S895" i="7"/>
  <c r="Q895" i="7"/>
  <c r="N891" i="8"/>
  <c r="O895" i="7"/>
  <c r="N895" i="7"/>
  <c r="L895" i="7"/>
  <c r="H891" i="8"/>
  <c r="J895" i="7"/>
  <c r="H895" i="7"/>
  <c r="G895" i="7"/>
  <c r="F895" i="7"/>
  <c r="D895" i="7"/>
  <c r="W894" i="7"/>
  <c r="T890" i="8"/>
  <c r="U894" i="7"/>
  <c r="S894" i="7"/>
  <c r="Q894" i="7"/>
  <c r="N890" i="8"/>
  <c r="O894" i="7"/>
  <c r="N894" i="7"/>
  <c r="L894" i="7"/>
  <c r="H890" i="8"/>
  <c r="J894" i="7"/>
  <c r="H894" i="7"/>
  <c r="G894" i="7"/>
  <c r="P894" i="7"/>
  <c r="F894" i="7"/>
  <c r="D894" i="7"/>
  <c r="W893" i="7"/>
  <c r="T889" i="8"/>
  <c r="U893" i="7"/>
  <c r="S893" i="7"/>
  <c r="Q893" i="7"/>
  <c r="N889" i="8"/>
  <c r="O893" i="7"/>
  <c r="N893" i="7"/>
  <c r="L893" i="7"/>
  <c r="H889" i="8"/>
  <c r="J893" i="7"/>
  <c r="H893" i="7"/>
  <c r="G893" i="7"/>
  <c r="P893" i="7"/>
  <c r="F893" i="7"/>
  <c r="D893" i="7"/>
  <c r="W892" i="7"/>
  <c r="T888" i="8"/>
  <c r="U892" i="7"/>
  <c r="S892" i="7"/>
  <c r="Q892" i="7"/>
  <c r="N888" i="8"/>
  <c r="O892" i="7"/>
  <c r="N892" i="7"/>
  <c r="L892" i="7"/>
  <c r="H888" i="8"/>
  <c r="J892" i="7"/>
  <c r="H892" i="7"/>
  <c r="G892" i="7"/>
  <c r="V892" i="7"/>
  <c r="F892" i="7"/>
  <c r="D892" i="7"/>
  <c r="W891" i="7"/>
  <c r="T887" i="8"/>
  <c r="U891" i="7"/>
  <c r="S891" i="7"/>
  <c r="Q891" i="7"/>
  <c r="N887" i="8"/>
  <c r="O891" i="7"/>
  <c r="N891" i="7"/>
  <c r="L891" i="7"/>
  <c r="H887" i="8"/>
  <c r="J891" i="7"/>
  <c r="H891" i="7"/>
  <c r="G891" i="7"/>
  <c r="F891" i="7"/>
  <c r="D891" i="7"/>
  <c r="W890" i="7"/>
  <c r="T886" i="8"/>
  <c r="U890" i="7"/>
  <c r="S890" i="7"/>
  <c r="Q890" i="7"/>
  <c r="N886" i="8"/>
  <c r="O890" i="7"/>
  <c r="N890" i="7"/>
  <c r="L890" i="7"/>
  <c r="H886" i="8"/>
  <c r="J890" i="7"/>
  <c r="H890" i="7"/>
  <c r="G890" i="7"/>
  <c r="V890" i="7"/>
  <c r="F890" i="7"/>
  <c r="D890" i="7"/>
  <c r="W889" i="7"/>
  <c r="T885" i="8"/>
  <c r="U889" i="7"/>
  <c r="S889" i="7"/>
  <c r="Q889" i="7"/>
  <c r="N885" i="8"/>
  <c r="O889" i="7"/>
  <c r="N889" i="7"/>
  <c r="L889" i="7"/>
  <c r="H885" i="8"/>
  <c r="J889" i="7"/>
  <c r="H889" i="7"/>
  <c r="G889" i="7"/>
  <c r="F889" i="7"/>
  <c r="D889" i="7"/>
  <c r="W888" i="7"/>
  <c r="T884" i="8"/>
  <c r="U888" i="7"/>
  <c r="S888" i="7"/>
  <c r="Q888" i="7"/>
  <c r="N884" i="8"/>
  <c r="O888" i="7"/>
  <c r="N888" i="7"/>
  <c r="L888" i="7"/>
  <c r="H884" i="8"/>
  <c r="J888" i="7"/>
  <c r="H888" i="7"/>
  <c r="G888" i="7"/>
  <c r="V888" i="7"/>
  <c r="F888" i="7"/>
  <c r="D888" i="7"/>
  <c r="W887" i="7"/>
  <c r="T883" i="8"/>
  <c r="U887" i="7"/>
  <c r="S887" i="7"/>
  <c r="Q887" i="7"/>
  <c r="N883" i="8"/>
  <c r="O887" i="7"/>
  <c r="N887" i="7"/>
  <c r="L887" i="7"/>
  <c r="H883" i="8"/>
  <c r="J887" i="7"/>
  <c r="H887" i="7"/>
  <c r="G887" i="7"/>
  <c r="F887" i="7"/>
  <c r="D887" i="7"/>
  <c r="W886" i="7"/>
  <c r="T882" i="8"/>
  <c r="U886" i="7"/>
  <c r="S886" i="7"/>
  <c r="Q886" i="7"/>
  <c r="N882" i="8"/>
  <c r="O886" i="7"/>
  <c r="N886" i="7"/>
  <c r="L886" i="7"/>
  <c r="H882" i="8"/>
  <c r="J886" i="7"/>
  <c r="H886" i="7"/>
  <c r="G886" i="7"/>
  <c r="K886" i="7"/>
  <c r="F886" i="7"/>
  <c r="D886" i="7"/>
  <c r="W885" i="7"/>
  <c r="T881" i="8"/>
  <c r="U885" i="7"/>
  <c r="S885" i="7"/>
  <c r="Q885" i="7"/>
  <c r="N881" i="8"/>
  <c r="O885" i="7"/>
  <c r="N885" i="7"/>
  <c r="L885" i="7"/>
  <c r="H881" i="8"/>
  <c r="J885" i="7"/>
  <c r="H885" i="7"/>
  <c r="G885" i="7"/>
  <c r="P885" i="7"/>
  <c r="F885" i="7"/>
  <c r="D885" i="7"/>
  <c r="W884" i="7"/>
  <c r="T880" i="8"/>
  <c r="U884" i="7"/>
  <c r="S884" i="7"/>
  <c r="Q884" i="7"/>
  <c r="N880" i="8"/>
  <c r="O884" i="7"/>
  <c r="N884" i="7"/>
  <c r="L884" i="7"/>
  <c r="H880" i="8"/>
  <c r="J884" i="7"/>
  <c r="H884" i="7"/>
  <c r="G884" i="7"/>
  <c r="V884" i="7"/>
  <c r="F884" i="7"/>
  <c r="D884" i="7"/>
  <c r="W883" i="7"/>
  <c r="T879" i="8"/>
  <c r="U883" i="7"/>
  <c r="S883" i="7"/>
  <c r="Q883" i="7"/>
  <c r="N879" i="8"/>
  <c r="O883" i="7"/>
  <c r="N883" i="7"/>
  <c r="L883" i="7"/>
  <c r="H879" i="8"/>
  <c r="J883" i="7"/>
  <c r="H883" i="7"/>
  <c r="G883" i="7"/>
  <c r="F883" i="7"/>
  <c r="D883" i="7"/>
  <c r="W882" i="7"/>
  <c r="T878" i="8"/>
  <c r="U882" i="7"/>
  <c r="S882" i="7"/>
  <c r="Q882" i="7"/>
  <c r="N878" i="8"/>
  <c r="O882" i="7"/>
  <c r="N882" i="7"/>
  <c r="L882" i="7"/>
  <c r="H878" i="8"/>
  <c r="J882" i="7"/>
  <c r="H882" i="7"/>
  <c r="G882" i="7"/>
  <c r="F882" i="7"/>
  <c r="D882" i="7"/>
  <c r="W881" i="7"/>
  <c r="T877" i="8"/>
  <c r="U881" i="7"/>
  <c r="S881" i="7"/>
  <c r="Q881" i="7"/>
  <c r="N877" i="8"/>
  <c r="O881" i="7"/>
  <c r="N881" i="7"/>
  <c r="L881" i="7"/>
  <c r="H877" i="8"/>
  <c r="J881" i="7"/>
  <c r="H881" i="7"/>
  <c r="G881" i="7"/>
  <c r="F881" i="7"/>
  <c r="D881" i="7"/>
  <c r="W880" i="7"/>
  <c r="T876" i="8"/>
  <c r="U880" i="7"/>
  <c r="S880" i="7"/>
  <c r="Q880" i="7"/>
  <c r="N876" i="8"/>
  <c r="O880" i="7"/>
  <c r="N880" i="7"/>
  <c r="L880" i="7"/>
  <c r="H876" i="8"/>
  <c r="J880" i="7"/>
  <c r="H880" i="7"/>
  <c r="G880" i="7"/>
  <c r="K880" i="7"/>
  <c r="F880" i="7"/>
  <c r="D880" i="7"/>
  <c r="W879" i="7"/>
  <c r="T875" i="8"/>
  <c r="U879" i="7"/>
  <c r="S879" i="7"/>
  <c r="Q879" i="7"/>
  <c r="N875" i="8"/>
  <c r="O879" i="7"/>
  <c r="N879" i="7"/>
  <c r="L879" i="7"/>
  <c r="H875" i="8"/>
  <c r="J879" i="7"/>
  <c r="H879" i="7"/>
  <c r="G879" i="7"/>
  <c r="K879" i="7"/>
  <c r="F879" i="7"/>
  <c r="D879" i="7"/>
  <c r="W878" i="7"/>
  <c r="T874" i="8"/>
  <c r="U878" i="7"/>
  <c r="S878" i="7"/>
  <c r="Q878" i="7"/>
  <c r="N874" i="8"/>
  <c r="O878" i="7"/>
  <c r="N878" i="7"/>
  <c r="L878" i="7"/>
  <c r="H874" i="8"/>
  <c r="J878" i="7"/>
  <c r="H878" i="7"/>
  <c r="G878" i="7"/>
  <c r="F878" i="7"/>
  <c r="D878" i="7"/>
  <c r="W877" i="7"/>
  <c r="T873" i="8"/>
  <c r="U877" i="7"/>
  <c r="S877" i="7"/>
  <c r="Q877" i="7"/>
  <c r="N873" i="8"/>
  <c r="O877" i="7"/>
  <c r="N877" i="7"/>
  <c r="L877" i="7"/>
  <c r="H873" i="8"/>
  <c r="J877" i="7"/>
  <c r="H877" i="7"/>
  <c r="G877" i="7"/>
  <c r="P877" i="7"/>
  <c r="F877" i="7"/>
  <c r="D877" i="7"/>
  <c r="W876" i="7"/>
  <c r="T872" i="8"/>
  <c r="U876" i="7"/>
  <c r="S876" i="7"/>
  <c r="Q876" i="7"/>
  <c r="N872" i="8"/>
  <c r="O876" i="7"/>
  <c r="N876" i="7"/>
  <c r="L876" i="7"/>
  <c r="H872" i="8"/>
  <c r="J876" i="7"/>
  <c r="H876" i="7"/>
  <c r="G876" i="7"/>
  <c r="K876" i="7"/>
  <c r="F876" i="7"/>
  <c r="D876" i="7"/>
  <c r="W875" i="7"/>
  <c r="T871" i="8"/>
  <c r="U875" i="7"/>
  <c r="S875" i="7"/>
  <c r="Q875" i="7"/>
  <c r="N871" i="8"/>
  <c r="O875" i="7"/>
  <c r="N875" i="7"/>
  <c r="L875" i="7"/>
  <c r="H871" i="8"/>
  <c r="J875" i="7"/>
  <c r="H875" i="7"/>
  <c r="G875" i="7"/>
  <c r="F875" i="7"/>
  <c r="D875" i="7"/>
  <c r="W874" i="7"/>
  <c r="T870" i="8"/>
  <c r="U874" i="7"/>
  <c r="S874" i="7"/>
  <c r="Q874" i="7"/>
  <c r="N870" i="8"/>
  <c r="O874" i="7"/>
  <c r="N874" i="7"/>
  <c r="L874" i="7"/>
  <c r="H870" i="8"/>
  <c r="J874" i="7"/>
  <c r="H874" i="7"/>
  <c r="G874" i="7"/>
  <c r="V874" i="7"/>
  <c r="F874" i="7"/>
  <c r="D874" i="7"/>
  <c r="W873" i="7"/>
  <c r="T869" i="8"/>
  <c r="U873" i="7"/>
  <c r="S873" i="7"/>
  <c r="Q873" i="7"/>
  <c r="N869" i="8"/>
  <c r="O873" i="7"/>
  <c r="N873" i="7"/>
  <c r="L873" i="7"/>
  <c r="H869" i="8"/>
  <c r="J873" i="7"/>
  <c r="H873" i="7"/>
  <c r="G873" i="7"/>
  <c r="V873" i="7"/>
  <c r="F873" i="7"/>
  <c r="D873" i="7"/>
  <c r="W872" i="7"/>
  <c r="T868" i="8"/>
  <c r="U872" i="7"/>
  <c r="S872" i="7"/>
  <c r="Q872" i="7"/>
  <c r="N868" i="8"/>
  <c r="O872" i="7"/>
  <c r="N872" i="7"/>
  <c r="L872" i="7"/>
  <c r="H868" i="8"/>
  <c r="J872" i="7"/>
  <c r="H872" i="7"/>
  <c r="G872" i="7"/>
  <c r="P872" i="7"/>
  <c r="F872" i="7"/>
  <c r="D872" i="7"/>
  <c r="W871" i="7"/>
  <c r="T867" i="8"/>
  <c r="U871" i="7"/>
  <c r="S871" i="7"/>
  <c r="Q871" i="7"/>
  <c r="N867" i="8"/>
  <c r="O871" i="7"/>
  <c r="N871" i="7"/>
  <c r="L871" i="7"/>
  <c r="H867" i="8"/>
  <c r="J871" i="7"/>
  <c r="H871" i="7"/>
  <c r="G871" i="7"/>
  <c r="K871" i="7"/>
  <c r="F871" i="7"/>
  <c r="D871" i="7"/>
  <c r="W870" i="7"/>
  <c r="T866" i="8"/>
  <c r="U870" i="7"/>
  <c r="S870" i="7"/>
  <c r="Q870" i="7"/>
  <c r="N866" i="8"/>
  <c r="O870" i="7"/>
  <c r="N870" i="7"/>
  <c r="L870" i="7"/>
  <c r="H866" i="8"/>
  <c r="J870" i="7"/>
  <c r="H870" i="7"/>
  <c r="G870" i="7"/>
  <c r="P870" i="7"/>
  <c r="F870" i="7"/>
  <c r="D870" i="7"/>
  <c r="W869" i="7"/>
  <c r="T865" i="8"/>
  <c r="U869" i="7"/>
  <c r="S869" i="7"/>
  <c r="Q869" i="7"/>
  <c r="N865" i="8"/>
  <c r="O869" i="7"/>
  <c r="N869" i="7"/>
  <c r="L869" i="7"/>
  <c r="H865" i="8"/>
  <c r="J869" i="7"/>
  <c r="H869" i="7"/>
  <c r="G869" i="7"/>
  <c r="F869" i="7"/>
  <c r="D869" i="7"/>
  <c r="W868" i="7"/>
  <c r="T864" i="8"/>
  <c r="U868" i="7"/>
  <c r="S868" i="7"/>
  <c r="Q868" i="7"/>
  <c r="N864" i="8"/>
  <c r="O868" i="7"/>
  <c r="N868" i="7"/>
  <c r="L868" i="7"/>
  <c r="H864" i="8"/>
  <c r="J868" i="7"/>
  <c r="H868" i="7"/>
  <c r="G868" i="7"/>
  <c r="V868" i="7"/>
  <c r="F868" i="7"/>
  <c r="D868" i="7"/>
  <c r="W867" i="7"/>
  <c r="T863" i="8"/>
  <c r="U867" i="7"/>
  <c r="S867" i="7"/>
  <c r="Q867" i="7"/>
  <c r="N863" i="8"/>
  <c r="O867" i="7"/>
  <c r="N867" i="7"/>
  <c r="L867" i="7"/>
  <c r="H863" i="8"/>
  <c r="J867" i="7"/>
  <c r="H867" i="7"/>
  <c r="G867" i="7"/>
  <c r="F867" i="7"/>
  <c r="D867" i="7"/>
  <c r="W866" i="7"/>
  <c r="T862" i="8"/>
  <c r="U866" i="7"/>
  <c r="S866" i="7"/>
  <c r="Q866" i="7"/>
  <c r="N862" i="8"/>
  <c r="O866" i="7"/>
  <c r="N866" i="7"/>
  <c r="L866" i="7"/>
  <c r="H862" i="8"/>
  <c r="J866" i="7"/>
  <c r="H866" i="7"/>
  <c r="G866" i="7"/>
  <c r="K866" i="7"/>
  <c r="F866" i="7"/>
  <c r="D866" i="7"/>
  <c r="W865" i="7"/>
  <c r="T861" i="8"/>
  <c r="U865" i="7"/>
  <c r="S865" i="7"/>
  <c r="Q865" i="7"/>
  <c r="N861" i="8"/>
  <c r="O865" i="7"/>
  <c r="N865" i="7"/>
  <c r="L865" i="7"/>
  <c r="H861" i="8"/>
  <c r="J865" i="7"/>
  <c r="H865" i="7"/>
  <c r="G865" i="7"/>
  <c r="V865" i="7"/>
  <c r="F865" i="7"/>
  <c r="D865" i="7"/>
  <c r="W864" i="7"/>
  <c r="T860" i="8"/>
  <c r="U864" i="7"/>
  <c r="S864" i="7"/>
  <c r="Q864" i="7"/>
  <c r="N860" i="8"/>
  <c r="O864" i="7"/>
  <c r="N864" i="7"/>
  <c r="L864" i="7"/>
  <c r="H860" i="8"/>
  <c r="J864" i="7"/>
  <c r="H864" i="7"/>
  <c r="G864" i="7"/>
  <c r="K864" i="7"/>
  <c r="F864" i="7"/>
  <c r="D864" i="7"/>
  <c r="W863" i="7"/>
  <c r="T859" i="8"/>
  <c r="U863" i="7"/>
  <c r="S863" i="7"/>
  <c r="Q863" i="7"/>
  <c r="N859" i="8"/>
  <c r="O863" i="7"/>
  <c r="N863" i="7"/>
  <c r="L863" i="7"/>
  <c r="H859" i="8"/>
  <c r="J863" i="7"/>
  <c r="H863" i="7"/>
  <c r="G863" i="7"/>
  <c r="F863" i="7"/>
  <c r="D863" i="7"/>
  <c r="W862" i="7"/>
  <c r="T858" i="8"/>
  <c r="U862" i="7"/>
  <c r="S862" i="7"/>
  <c r="Q862" i="7"/>
  <c r="N858" i="8"/>
  <c r="O862" i="7"/>
  <c r="N862" i="7"/>
  <c r="L862" i="7"/>
  <c r="H858" i="8"/>
  <c r="J862" i="7"/>
  <c r="H862" i="7"/>
  <c r="G862" i="7"/>
  <c r="P862" i="7"/>
  <c r="F862" i="7"/>
  <c r="D862" i="7"/>
  <c r="W861" i="7"/>
  <c r="T857" i="8"/>
  <c r="U861" i="7"/>
  <c r="S861" i="7"/>
  <c r="Q861" i="7"/>
  <c r="N857" i="8"/>
  <c r="O861" i="7"/>
  <c r="N861" i="7"/>
  <c r="L861" i="7"/>
  <c r="H857" i="8"/>
  <c r="J861" i="7"/>
  <c r="H861" i="7"/>
  <c r="G861" i="7"/>
  <c r="F861" i="7"/>
  <c r="D861" i="7"/>
  <c r="W860" i="7"/>
  <c r="T856" i="8"/>
  <c r="U860" i="7"/>
  <c r="S860" i="7"/>
  <c r="Q860" i="7"/>
  <c r="N856" i="8"/>
  <c r="O860" i="7"/>
  <c r="N860" i="7"/>
  <c r="L860" i="7"/>
  <c r="H856" i="8"/>
  <c r="J860" i="7"/>
  <c r="H860" i="7"/>
  <c r="G860" i="7"/>
  <c r="K860" i="7"/>
  <c r="F860" i="7"/>
  <c r="D860" i="7"/>
  <c r="W859" i="7"/>
  <c r="T855" i="8"/>
  <c r="U859" i="7"/>
  <c r="S859" i="7"/>
  <c r="Q859" i="7"/>
  <c r="N855" i="8"/>
  <c r="O859" i="7"/>
  <c r="N859" i="7"/>
  <c r="L859" i="7"/>
  <c r="H855" i="8"/>
  <c r="J859" i="7"/>
  <c r="H859" i="7"/>
  <c r="G859" i="7"/>
  <c r="P859" i="7"/>
  <c r="F859" i="7"/>
  <c r="D859" i="7"/>
  <c r="W858" i="7"/>
  <c r="T854" i="8"/>
  <c r="U858" i="7"/>
  <c r="S858" i="7"/>
  <c r="Q858" i="7"/>
  <c r="N854" i="8"/>
  <c r="O858" i="7"/>
  <c r="N858" i="7"/>
  <c r="L858" i="7"/>
  <c r="H854" i="8"/>
  <c r="J858" i="7"/>
  <c r="H858" i="7"/>
  <c r="G858" i="7"/>
  <c r="D854" i="8"/>
  <c r="F858" i="7"/>
  <c r="D858" i="7"/>
  <c r="W857" i="7"/>
  <c r="T853" i="8"/>
  <c r="U857" i="7"/>
  <c r="S857" i="7"/>
  <c r="Q857" i="7"/>
  <c r="N853" i="8"/>
  <c r="O857" i="7"/>
  <c r="N857" i="7"/>
  <c r="L857" i="7"/>
  <c r="H853" i="8"/>
  <c r="J857" i="7"/>
  <c r="H857" i="7"/>
  <c r="G857" i="7"/>
  <c r="F857" i="7"/>
  <c r="D857" i="7"/>
  <c r="W856" i="7"/>
  <c r="T852" i="8"/>
  <c r="U856" i="7"/>
  <c r="S856" i="7"/>
  <c r="Q856" i="7"/>
  <c r="N852" i="8"/>
  <c r="O856" i="7"/>
  <c r="N856" i="7"/>
  <c r="L856" i="7"/>
  <c r="H852" i="8"/>
  <c r="J856" i="7"/>
  <c r="H856" i="7"/>
  <c r="G856" i="7"/>
  <c r="P856" i="7"/>
  <c r="F856" i="7"/>
  <c r="D856" i="7"/>
  <c r="W855" i="7"/>
  <c r="T851" i="8"/>
  <c r="U855" i="7"/>
  <c r="S855" i="7"/>
  <c r="Q855" i="7"/>
  <c r="N851" i="8"/>
  <c r="O855" i="7"/>
  <c r="N855" i="7"/>
  <c r="L855" i="7"/>
  <c r="H851" i="8"/>
  <c r="J855" i="7"/>
  <c r="H855" i="7"/>
  <c r="G855" i="7"/>
  <c r="F855" i="7"/>
  <c r="D855" i="7"/>
  <c r="W854" i="7"/>
  <c r="T850" i="8"/>
  <c r="U854" i="7"/>
  <c r="S854" i="7"/>
  <c r="Q854" i="7"/>
  <c r="N850" i="8"/>
  <c r="O854" i="7"/>
  <c r="N854" i="7"/>
  <c r="L854" i="7"/>
  <c r="H850" i="8"/>
  <c r="J854" i="7"/>
  <c r="H854" i="7"/>
  <c r="G854" i="7"/>
  <c r="K854" i="7"/>
  <c r="F854" i="7"/>
  <c r="D854" i="7"/>
  <c r="W853" i="7"/>
  <c r="T849" i="8"/>
  <c r="U853" i="7"/>
  <c r="S853" i="7"/>
  <c r="Q853" i="7"/>
  <c r="N849" i="8"/>
  <c r="O853" i="7"/>
  <c r="N853" i="7"/>
  <c r="L853" i="7"/>
  <c r="H849" i="8"/>
  <c r="J853" i="7"/>
  <c r="H853" i="7"/>
  <c r="G853" i="7"/>
  <c r="D849" i="8"/>
  <c r="F853" i="7"/>
  <c r="D853" i="7"/>
  <c r="W852" i="7"/>
  <c r="T848" i="8"/>
  <c r="U852" i="7"/>
  <c r="S852" i="7"/>
  <c r="Q852" i="7"/>
  <c r="N848" i="8"/>
  <c r="O852" i="7"/>
  <c r="N852" i="7"/>
  <c r="L852" i="7"/>
  <c r="H848" i="8"/>
  <c r="J852" i="7"/>
  <c r="H852" i="7"/>
  <c r="G852" i="7"/>
  <c r="D848" i="8"/>
  <c r="F852" i="7"/>
  <c r="D852" i="7"/>
  <c r="W851" i="7"/>
  <c r="T847" i="8"/>
  <c r="U851" i="7"/>
  <c r="S851" i="7"/>
  <c r="Q851" i="7"/>
  <c r="N847" i="8"/>
  <c r="O851" i="7"/>
  <c r="N851" i="7"/>
  <c r="L851" i="7"/>
  <c r="H847" i="8"/>
  <c r="J851" i="7"/>
  <c r="H851" i="7"/>
  <c r="G851" i="7"/>
  <c r="D847" i="8"/>
  <c r="F851" i="7"/>
  <c r="D851" i="7"/>
  <c r="W850" i="7"/>
  <c r="T846" i="8"/>
  <c r="U850" i="7"/>
  <c r="S850" i="7"/>
  <c r="Q850" i="7"/>
  <c r="N846" i="8"/>
  <c r="O850" i="7"/>
  <c r="N850" i="7"/>
  <c r="L850" i="7"/>
  <c r="H846" i="8"/>
  <c r="J850" i="7"/>
  <c r="H850" i="7"/>
  <c r="G850" i="7"/>
  <c r="F850" i="7"/>
  <c r="D850" i="7"/>
  <c r="W849" i="7"/>
  <c r="T845" i="8"/>
  <c r="U849" i="7"/>
  <c r="S849" i="7"/>
  <c r="Q849" i="7"/>
  <c r="N845" i="8"/>
  <c r="O849" i="7"/>
  <c r="N849" i="7"/>
  <c r="L849" i="7"/>
  <c r="H845" i="8"/>
  <c r="J849" i="7"/>
  <c r="H849" i="7"/>
  <c r="G849" i="7"/>
  <c r="D845" i="8"/>
  <c r="F849" i="7"/>
  <c r="D849" i="7"/>
  <c r="W848" i="7"/>
  <c r="T844" i="8"/>
  <c r="U848" i="7"/>
  <c r="S848" i="7"/>
  <c r="Q848" i="7"/>
  <c r="N844" i="8"/>
  <c r="O848" i="7"/>
  <c r="N848" i="7"/>
  <c r="L848" i="7"/>
  <c r="H844" i="8"/>
  <c r="J848" i="7"/>
  <c r="H848" i="7"/>
  <c r="G848" i="7"/>
  <c r="F848" i="7"/>
  <c r="D848" i="7"/>
  <c r="W847" i="7"/>
  <c r="T843" i="8"/>
  <c r="U847" i="7"/>
  <c r="S847" i="7"/>
  <c r="Q847" i="7"/>
  <c r="N843" i="8"/>
  <c r="O847" i="7"/>
  <c r="N847" i="7"/>
  <c r="L847" i="7"/>
  <c r="H843" i="8"/>
  <c r="J847" i="7"/>
  <c r="H847" i="7"/>
  <c r="G847" i="7"/>
  <c r="D843" i="8"/>
  <c r="F847" i="7"/>
  <c r="D847" i="7"/>
  <c r="W846" i="7"/>
  <c r="T842" i="8"/>
  <c r="U846" i="7"/>
  <c r="S846" i="7"/>
  <c r="Q846" i="7"/>
  <c r="N842" i="8"/>
  <c r="O846" i="7"/>
  <c r="N846" i="7"/>
  <c r="L846" i="7"/>
  <c r="H842" i="8"/>
  <c r="J846" i="7"/>
  <c r="H846" i="7"/>
  <c r="G846" i="7"/>
  <c r="P846" i="7"/>
  <c r="F846" i="7"/>
  <c r="D846" i="7"/>
  <c r="W845" i="7"/>
  <c r="T841" i="8"/>
  <c r="U845" i="7"/>
  <c r="S845" i="7"/>
  <c r="Q845" i="7"/>
  <c r="N841" i="8"/>
  <c r="O845" i="7"/>
  <c r="N845" i="7"/>
  <c r="L845" i="7"/>
  <c r="H841" i="8"/>
  <c r="J845" i="7"/>
  <c r="H845" i="7"/>
  <c r="G845" i="7"/>
  <c r="F845" i="7"/>
  <c r="D845" i="7"/>
  <c r="W844" i="7"/>
  <c r="T840" i="8"/>
  <c r="U844" i="7"/>
  <c r="S844" i="7"/>
  <c r="Q844" i="7"/>
  <c r="N840" i="8"/>
  <c r="O844" i="7"/>
  <c r="N844" i="7"/>
  <c r="L844" i="7"/>
  <c r="H840" i="8"/>
  <c r="J844" i="7"/>
  <c r="H844" i="7"/>
  <c r="G844" i="7"/>
  <c r="F844" i="7"/>
  <c r="D844" i="7"/>
  <c r="W843" i="7"/>
  <c r="T839" i="8"/>
  <c r="U843" i="7"/>
  <c r="S843" i="7"/>
  <c r="Q843" i="7"/>
  <c r="N839" i="8"/>
  <c r="O843" i="7"/>
  <c r="N843" i="7"/>
  <c r="L843" i="7"/>
  <c r="H839" i="8"/>
  <c r="J843" i="7"/>
  <c r="H843" i="7"/>
  <c r="G843" i="7"/>
  <c r="P843" i="7"/>
  <c r="F843" i="7"/>
  <c r="D843" i="7"/>
  <c r="W842" i="7"/>
  <c r="T838" i="8"/>
  <c r="U842" i="7"/>
  <c r="S842" i="7"/>
  <c r="Q842" i="7"/>
  <c r="N838" i="8"/>
  <c r="O842" i="7"/>
  <c r="N842" i="7"/>
  <c r="L842" i="7"/>
  <c r="H838" i="8"/>
  <c r="J842" i="7"/>
  <c r="H842" i="7"/>
  <c r="G842" i="7"/>
  <c r="D838" i="8"/>
  <c r="F842" i="7"/>
  <c r="D842" i="7"/>
  <c r="W841" i="7"/>
  <c r="T837" i="8"/>
  <c r="U841" i="7"/>
  <c r="S841" i="7"/>
  <c r="Q841" i="7"/>
  <c r="N837" i="8"/>
  <c r="O841" i="7"/>
  <c r="N841" i="7"/>
  <c r="L841" i="7"/>
  <c r="H837" i="8"/>
  <c r="J841" i="7"/>
  <c r="H841" i="7"/>
  <c r="G841" i="7"/>
  <c r="V841" i="7"/>
  <c r="F841" i="7"/>
  <c r="D841" i="7"/>
  <c r="W840" i="7"/>
  <c r="T836" i="8"/>
  <c r="U840" i="7"/>
  <c r="S840" i="7"/>
  <c r="Q840" i="7"/>
  <c r="N836" i="8"/>
  <c r="O840" i="7"/>
  <c r="N840" i="7"/>
  <c r="L840" i="7"/>
  <c r="H836" i="8"/>
  <c r="J840" i="7"/>
  <c r="H840" i="7"/>
  <c r="G840" i="7"/>
  <c r="F840" i="7"/>
  <c r="D840" i="7"/>
  <c r="W839" i="7"/>
  <c r="T835" i="8"/>
  <c r="U839" i="7"/>
  <c r="S839" i="7"/>
  <c r="Q839" i="7"/>
  <c r="N835" i="8"/>
  <c r="O839" i="7"/>
  <c r="N839" i="7"/>
  <c r="L839" i="7"/>
  <c r="H835" i="8"/>
  <c r="J839" i="7"/>
  <c r="H839" i="7"/>
  <c r="G839" i="7"/>
  <c r="P839" i="7"/>
  <c r="F839" i="7"/>
  <c r="D839" i="7"/>
  <c r="W838" i="7"/>
  <c r="T834" i="8"/>
  <c r="U838" i="7"/>
  <c r="S838" i="7"/>
  <c r="Q838" i="7"/>
  <c r="N834" i="8"/>
  <c r="O838" i="7"/>
  <c r="N838" i="7"/>
  <c r="L838" i="7"/>
  <c r="H834" i="8"/>
  <c r="J838" i="7"/>
  <c r="H838" i="7"/>
  <c r="G838" i="7"/>
  <c r="D834" i="8"/>
  <c r="F838" i="7"/>
  <c r="D838" i="7"/>
  <c r="W837" i="7"/>
  <c r="T833" i="8"/>
  <c r="U837" i="7"/>
  <c r="S837" i="7"/>
  <c r="Q837" i="7"/>
  <c r="N833" i="8"/>
  <c r="O837" i="7"/>
  <c r="N837" i="7"/>
  <c r="L837" i="7"/>
  <c r="H833" i="8"/>
  <c r="J837" i="7"/>
  <c r="H837" i="7"/>
  <c r="G837" i="7"/>
  <c r="V837" i="7"/>
  <c r="F837" i="7"/>
  <c r="D837" i="7"/>
  <c r="W836" i="7"/>
  <c r="T832" i="8"/>
  <c r="U836" i="7"/>
  <c r="S836" i="7"/>
  <c r="Q836" i="7"/>
  <c r="N832" i="8"/>
  <c r="O836" i="7"/>
  <c r="N836" i="7"/>
  <c r="L836" i="7"/>
  <c r="H832" i="8"/>
  <c r="J836" i="7"/>
  <c r="H836" i="7"/>
  <c r="G836" i="7"/>
  <c r="F836" i="7"/>
  <c r="D836" i="7"/>
  <c r="W835" i="7"/>
  <c r="T831" i="8"/>
  <c r="U835" i="7"/>
  <c r="S835" i="7"/>
  <c r="Q835" i="7"/>
  <c r="N831" i="8"/>
  <c r="O835" i="7"/>
  <c r="N835" i="7"/>
  <c r="L835" i="7"/>
  <c r="H831" i="8"/>
  <c r="J835" i="7"/>
  <c r="H835" i="7"/>
  <c r="G835" i="7"/>
  <c r="K835" i="7"/>
  <c r="F835" i="7"/>
  <c r="D835" i="7"/>
  <c r="W834" i="7"/>
  <c r="T830" i="8"/>
  <c r="U834" i="7"/>
  <c r="S834" i="7"/>
  <c r="Q834" i="7"/>
  <c r="N830" i="8"/>
  <c r="O834" i="7"/>
  <c r="N834" i="7"/>
  <c r="L834" i="7"/>
  <c r="H830" i="8"/>
  <c r="J834" i="7"/>
  <c r="H834" i="7"/>
  <c r="G834" i="7"/>
  <c r="V834" i="7"/>
  <c r="F834" i="7"/>
  <c r="D834" i="7"/>
  <c r="W833" i="7"/>
  <c r="T829" i="8"/>
  <c r="U833" i="7"/>
  <c r="S833" i="7"/>
  <c r="Q833" i="7"/>
  <c r="N829" i="8"/>
  <c r="O833" i="7"/>
  <c r="N833" i="7"/>
  <c r="L833" i="7"/>
  <c r="H829" i="8"/>
  <c r="J833" i="7"/>
  <c r="H833" i="7"/>
  <c r="G833" i="7"/>
  <c r="D829" i="8"/>
  <c r="F833" i="7"/>
  <c r="D833" i="7"/>
  <c r="W832" i="7"/>
  <c r="T828" i="8"/>
  <c r="U832" i="7"/>
  <c r="S832" i="7"/>
  <c r="Q832" i="7"/>
  <c r="N828" i="8"/>
  <c r="O832" i="7"/>
  <c r="N832" i="7"/>
  <c r="L832" i="7"/>
  <c r="H828" i="8"/>
  <c r="J832" i="7"/>
  <c r="H832" i="7"/>
  <c r="G832" i="7"/>
  <c r="F832" i="7"/>
  <c r="D832" i="7"/>
  <c r="W831" i="7"/>
  <c r="T827" i="8"/>
  <c r="U831" i="7"/>
  <c r="S831" i="7"/>
  <c r="Q831" i="7"/>
  <c r="N827" i="8"/>
  <c r="O831" i="7"/>
  <c r="N831" i="7"/>
  <c r="L831" i="7"/>
  <c r="H827" i="8"/>
  <c r="J831" i="7"/>
  <c r="H831" i="7"/>
  <c r="G831" i="7"/>
  <c r="P831" i="7"/>
  <c r="F831" i="7"/>
  <c r="D831" i="7"/>
  <c r="W830" i="7"/>
  <c r="T826" i="8"/>
  <c r="U830" i="7"/>
  <c r="S830" i="7"/>
  <c r="Q830" i="7"/>
  <c r="N826" i="8"/>
  <c r="O830" i="7"/>
  <c r="N830" i="7"/>
  <c r="L830" i="7"/>
  <c r="H826" i="8"/>
  <c r="J830" i="7"/>
  <c r="H830" i="7"/>
  <c r="G830" i="7"/>
  <c r="F830" i="7"/>
  <c r="D830" i="7"/>
  <c r="W829" i="7"/>
  <c r="T825" i="8"/>
  <c r="U829" i="7"/>
  <c r="S829" i="7"/>
  <c r="Q829" i="7"/>
  <c r="N825" i="8"/>
  <c r="O829" i="7"/>
  <c r="N829" i="7"/>
  <c r="L829" i="7"/>
  <c r="H825" i="8"/>
  <c r="J829" i="7"/>
  <c r="H829" i="7"/>
  <c r="G829" i="7"/>
  <c r="K829" i="7"/>
  <c r="F829" i="7"/>
  <c r="D829" i="7"/>
  <c r="W828" i="7"/>
  <c r="T824" i="8"/>
  <c r="U828" i="7"/>
  <c r="S828" i="7"/>
  <c r="Q828" i="7"/>
  <c r="N824" i="8"/>
  <c r="O828" i="7"/>
  <c r="N828" i="7"/>
  <c r="L828" i="7"/>
  <c r="H824" i="8"/>
  <c r="J828" i="7"/>
  <c r="H828" i="7"/>
  <c r="G828" i="7"/>
  <c r="F828" i="7"/>
  <c r="D828" i="7"/>
  <c r="W827" i="7"/>
  <c r="T823" i="8"/>
  <c r="U827" i="7"/>
  <c r="S827" i="7"/>
  <c r="Q827" i="7"/>
  <c r="N823" i="8"/>
  <c r="O827" i="7"/>
  <c r="N827" i="7"/>
  <c r="L827" i="7"/>
  <c r="H823" i="8"/>
  <c r="J827" i="7"/>
  <c r="H827" i="7"/>
  <c r="G827" i="7"/>
  <c r="K827" i="7"/>
  <c r="F827" i="7"/>
  <c r="D827" i="7"/>
  <c r="W826" i="7"/>
  <c r="T822" i="8"/>
  <c r="U826" i="7"/>
  <c r="S826" i="7"/>
  <c r="Q826" i="7"/>
  <c r="N822" i="8"/>
  <c r="O826" i="7"/>
  <c r="N826" i="7"/>
  <c r="L826" i="7"/>
  <c r="H822" i="8"/>
  <c r="J826" i="7"/>
  <c r="H826" i="7"/>
  <c r="G826" i="7"/>
  <c r="V826" i="7"/>
  <c r="F826" i="7"/>
  <c r="D826" i="7"/>
  <c r="W825" i="7"/>
  <c r="T821" i="8"/>
  <c r="U825" i="7"/>
  <c r="S825" i="7"/>
  <c r="Q825" i="7"/>
  <c r="N821" i="8"/>
  <c r="O825" i="7"/>
  <c r="N825" i="7"/>
  <c r="L825" i="7"/>
  <c r="H821" i="8"/>
  <c r="J825" i="7"/>
  <c r="H825" i="7"/>
  <c r="G825" i="7"/>
  <c r="F825" i="7"/>
  <c r="D825" i="7"/>
  <c r="W824" i="7"/>
  <c r="T820" i="8"/>
  <c r="U824" i="7"/>
  <c r="S824" i="7"/>
  <c r="Q824" i="7"/>
  <c r="N820" i="8"/>
  <c r="O824" i="7"/>
  <c r="N824" i="7"/>
  <c r="L824" i="7"/>
  <c r="H820" i="8"/>
  <c r="J824" i="7"/>
  <c r="H824" i="7"/>
  <c r="G824" i="7"/>
  <c r="K824" i="7"/>
  <c r="F824" i="7"/>
  <c r="D824" i="7"/>
  <c r="W823" i="7"/>
  <c r="T819" i="8"/>
  <c r="U823" i="7"/>
  <c r="S823" i="7"/>
  <c r="Q823" i="7"/>
  <c r="N819" i="8"/>
  <c r="O823" i="7"/>
  <c r="N823" i="7"/>
  <c r="L823" i="7"/>
  <c r="H819" i="8"/>
  <c r="J823" i="7"/>
  <c r="H823" i="7"/>
  <c r="G823" i="7"/>
  <c r="K823" i="7"/>
  <c r="F823" i="7"/>
  <c r="D823" i="7"/>
  <c r="W822" i="7"/>
  <c r="T818" i="8"/>
  <c r="U822" i="7"/>
  <c r="S822" i="7"/>
  <c r="Q822" i="7"/>
  <c r="N818" i="8"/>
  <c r="O822" i="7"/>
  <c r="N822" i="7"/>
  <c r="L822" i="7"/>
  <c r="H818" i="8"/>
  <c r="J822" i="7"/>
  <c r="H822" i="7"/>
  <c r="G822" i="7"/>
  <c r="D818" i="8"/>
  <c r="F822" i="7"/>
  <c r="D822" i="7"/>
  <c r="W821" i="7"/>
  <c r="T817" i="8"/>
  <c r="U821" i="7"/>
  <c r="S821" i="7"/>
  <c r="Q821" i="7"/>
  <c r="N817" i="8"/>
  <c r="O821" i="7"/>
  <c r="N821" i="7"/>
  <c r="L821" i="7"/>
  <c r="H817" i="8"/>
  <c r="J821" i="7"/>
  <c r="H821" i="7"/>
  <c r="G821" i="7"/>
  <c r="K821" i="7"/>
  <c r="F821" i="7"/>
  <c r="D821" i="7"/>
  <c r="W820" i="7"/>
  <c r="T816" i="8"/>
  <c r="U820" i="7"/>
  <c r="S820" i="7"/>
  <c r="Q820" i="7"/>
  <c r="N816" i="8"/>
  <c r="O820" i="7"/>
  <c r="N820" i="7"/>
  <c r="L820" i="7"/>
  <c r="H816" i="8"/>
  <c r="J820" i="7"/>
  <c r="H820" i="7"/>
  <c r="G820" i="7"/>
  <c r="F820" i="7"/>
  <c r="D820" i="7"/>
  <c r="W819" i="7"/>
  <c r="T815" i="8"/>
  <c r="U819" i="7"/>
  <c r="S819" i="7"/>
  <c r="Q819" i="7"/>
  <c r="N815" i="8"/>
  <c r="O819" i="7"/>
  <c r="N819" i="7"/>
  <c r="L819" i="7"/>
  <c r="H815" i="8"/>
  <c r="J819" i="7"/>
  <c r="H819" i="7"/>
  <c r="G819" i="7"/>
  <c r="F819" i="7"/>
  <c r="D819" i="7"/>
  <c r="W818" i="7"/>
  <c r="T814" i="8"/>
  <c r="U818" i="7"/>
  <c r="S818" i="7"/>
  <c r="Q818" i="7"/>
  <c r="N814" i="8"/>
  <c r="O818" i="7"/>
  <c r="N818" i="7"/>
  <c r="L818" i="7"/>
  <c r="H814" i="8"/>
  <c r="J818" i="7"/>
  <c r="H818" i="7"/>
  <c r="G818" i="7"/>
  <c r="F818" i="7"/>
  <c r="D818" i="7"/>
  <c r="W817" i="7"/>
  <c r="T813" i="8"/>
  <c r="U817" i="7"/>
  <c r="S817" i="7"/>
  <c r="Q817" i="7"/>
  <c r="N813" i="8"/>
  <c r="O817" i="7"/>
  <c r="N817" i="7"/>
  <c r="L817" i="7"/>
  <c r="H813" i="8"/>
  <c r="J817" i="7"/>
  <c r="H817" i="7"/>
  <c r="G817" i="7"/>
  <c r="P817" i="7"/>
  <c r="F817" i="7"/>
  <c r="D817" i="7"/>
  <c r="W816" i="7"/>
  <c r="T812" i="8"/>
  <c r="U816" i="7"/>
  <c r="S816" i="7"/>
  <c r="Q816" i="7"/>
  <c r="N812" i="8"/>
  <c r="O816" i="7"/>
  <c r="N816" i="7"/>
  <c r="L816" i="7"/>
  <c r="H812" i="8"/>
  <c r="J816" i="7"/>
  <c r="H816" i="7"/>
  <c r="G816" i="7"/>
  <c r="D812" i="8"/>
  <c r="F816" i="7"/>
  <c r="D816" i="7"/>
  <c r="W815" i="7"/>
  <c r="T811" i="8"/>
  <c r="U815" i="7"/>
  <c r="S815" i="7"/>
  <c r="Q815" i="7"/>
  <c r="N811" i="8"/>
  <c r="O815" i="7"/>
  <c r="N815" i="7"/>
  <c r="L815" i="7"/>
  <c r="H811" i="8"/>
  <c r="J815" i="7"/>
  <c r="H815" i="7"/>
  <c r="G815" i="7"/>
  <c r="D811" i="8"/>
  <c r="F815" i="7"/>
  <c r="D815" i="7"/>
  <c r="W814" i="7"/>
  <c r="T810" i="8"/>
  <c r="U814" i="7"/>
  <c r="S814" i="7"/>
  <c r="Q814" i="7"/>
  <c r="N810" i="8"/>
  <c r="O814" i="7"/>
  <c r="N814" i="7"/>
  <c r="L814" i="7"/>
  <c r="H810" i="8"/>
  <c r="J814" i="7"/>
  <c r="H814" i="7"/>
  <c r="G814" i="7"/>
  <c r="D810" i="8"/>
  <c r="F814" i="7"/>
  <c r="D814" i="7"/>
  <c r="W813" i="7"/>
  <c r="T809" i="8"/>
  <c r="U813" i="7"/>
  <c r="S813" i="7"/>
  <c r="Q813" i="7"/>
  <c r="N809" i="8"/>
  <c r="O813" i="7"/>
  <c r="N813" i="7"/>
  <c r="L813" i="7"/>
  <c r="H809" i="8"/>
  <c r="J813" i="7"/>
  <c r="H813" i="7"/>
  <c r="G813" i="7"/>
  <c r="K813" i="7"/>
  <c r="F813" i="7"/>
  <c r="D813" i="7"/>
  <c r="W812" i="7"/>
  <c r="T808" i="8"/>
  <c r="U812" i="7"/>
  <c r="S812" i="7"/>
  <c r="Q812" i="7"/>
  <c r="N808" i="8"/>
  <c r="O812" i="7"/>
  <c r="N812" i="7"/>
  <c r="L812" i="7"/>
  <c r="H808" i="8"/>
  <c r="J812" i="7"/>
  <c r="H812" i="7"/>
  <c r="G812" i="7"/>
  <c r="D808" i="8"/>
  <c r="F812" i="7"/>
  <c r="D812" i="7"/>
  <c r="W811" i="7"/>
  <c r="T807" i="8"/>
  <c r="U811" i="7"/>
  <c r="S811" i="7"/>
  <c r="Q811" i="7"/>
  <c r="N807" i="8"/>
  <c r="O811" i="7"/>
  <c r="N811" i="7"/>
  <c r="L811" i="7"/>
  <c r="H807" i="8"/>
  <c r="J811" i="7"/>
  <c r="H811" i="7"/>
  <c r="G811" i="7"/>
  <c r="K811" i="7"/>
  <c r="F811" i="7"/>
  <c r="D811" i="7"/>
  <c r="W810" i="7"/>
  <c r="T806" i="8"/>
  <c r="U810" i="7"/>
  <c r="S810" i="7"/>
  <c r="Q810" i="7"/>
  <c r="N806" i="8"/>
  <c r="O810" i="7"/>
  <c r="N810" i="7"/>
  <c r="L810" i="7"/>
  <c r="H806" i="8"/>
  <c r="J810" i="7"/>
  <c r="H810" i="7"/>
  <c r="G810" i="7"/>
  <c r="F810" i="7"/>
  <c r="D810" i="7"/>
  <c r="W809" i="7"/>
  <c r="T805" i="8"/>
  <c r="U809" i="7"/>
  <c r="S809" i="7"/>
  <c r="Q809" i="7"/>
  <c r="N805" i="8"/>
  <c r="O809" i="7"/>
  <c r="N809" i="7"/>
  <c r="L809" i="7"/>
  <c r="H805" i="8"/>
  <c r="J809" i="7"/>
  <c r="H809" i="7"/>
  <c r="G809" i="7"/>
  <c r="V809" i="7"/>
  <c r="F809" i="7"/>
  <c r="D809" i="7"/>
  <c r="W808" i="7"/>
  <c r="T804" i="8"/>
  <c r="U808" i="7"/>
  <c r="S808" i="7"/>
  <c r="Q808" i="7"/>
  <c r="N804" i="8"/>
  <c r="O808" i="7"/>
  <c r="N808" i="7"/>
  <c r="L808" i="7"/>
  <c r="H804" i="8"/>
  <c r="J808" i="7"/>
  <c r="H808" i="7"/>
  <c r="G808" i="7"/>
  <c r="K808" i="7"/>
  <c r="F808" i="7"/>
  <c r="D808" i="7"/>
  <c r="W807" i="7"/>
  <c r="T803" i="8"/>
  <c r="U807" i="7"/>
  <c r="S807" i="7"/>
  <c r="Q807" i="7"/>
  <c r="N803" i="8"/>
  <c r="O807" i="7"/>
  <c r="N807" i="7"/>
  <c r="L807" i="7"/>
  <c r="H803" i="8"/>
  <c r="J807" i="7"/>
  <c r="H807" i="7"/>
  <c r="G807" i="7"/>
  <c r="K807" i="7"/>
  <c r="F807" i="7"/>
  <c r="D807" i="7"/>
  <c r="W806" i="7"/>
  <c r="T802" i="8"/>
  <c r="U806" i="7"/>
  <c r="S806" i="7"/>
  <c r="Q806" i="7"/>
  <c r="N802" i="8"/>
  <c r="O806" i="7"/>
  <c r="N806" i="7"/>
  <c r="L806" i="7"/>
  <c r="H802" i="8"/>
  <c r="J806" i="7"/>
  <c r="H806" i="7"/>
  <c r="G806" i="7"/>
  <c r="F806" i="7"/>
  <c r="D806" i="7"/>
  <c r="W805" i="7"/>
  <c r="T801" i="8"/>
  <c r="U805" i="7"/>
  <c r="S805" i="7"/>
  <c r="Q805" i="7"/>
  <c r="N801" i="8"/>
  <c r="O805" i="7"/>
  <c r="N805" i="7"/>
  <c r="L805" i="7"/>
  <c r="H801" i="8"/>
  <c r="J805" i="7"/>
  <c r="H805" i="7"/>
  <c r="G805" i="7"/>
  <c r="V805" i="7"/>
  <c r="F805" i="7"/>
  <c r="D805" i="7"/>
  <c r="W804" i="7"/>
  <c r="T800" i="8"/>
  <c r="U804" i="7"/>
  <c r="S804" i="7"/>
  <c r="Q804" i="7"/>
  <c r="N800" i="8"/>
  <c r="O804" i="7"/>
  <c r="N804" i="7"/>
  <c r="L804" i="7"/>
  <c r="H800" i="8"/>
  <c r="J804" i="7"/>
  <c r="H804" i="7"/>
  <c r="G804" i="7"/>
  <c r="P804" i="7"/>
  <c r="F804" i="7"/>
  <c r="D804" i="7"/>
  <c r="W803" i="7"/>
  <c r="T799" i="8"/>
  <c r="U803" i="7"/>
  <c r="S803" i="7"/>
  <c r="Q803" i="7"/>
  <c r="N799" i="8"/>
  <c r="O803" i="7"/>
  <c r="N803" i="7"/>
  <c r="L803" i="7"/>
  <c r="H799" i="8"/>
  <c r="J803" i="7"/>
  <c r="H803" i="7"/>
  <c r="G803" i="7"/>
  <c r="F803" i="7"/>
  <c r="D803" i="7"/>
  <c r="W802" i="7"/>
  <c r="T798" i="8"/>
  <c r="U802" i="7"/>
  <c r="S802" i="7"/>
  <c r="Q802" i="7"/>
  <c r="N798" i="8"/>
  <c r="O802" i="7"/>
  <c r="N802" i="7"/>
  <c r="L802" i="7"/>
  <c r="H798" i="8"/>
  <c r="J802" i="7"/>
  <c r="H802" i="7"/>
  <c r="G802" i="7"/>
  <c r="K802" i="7"/>
  <c r="F802" i="7"/>
  <c r="D802" i="7"/>
  <c r="W801" i="7"/>
  <c r="T797" i="8"/>
  <c r="U801" i="7"/>
  <c r="S801" i="7"/>
  <c r="Q801" i="7"/>
  <c r="N797" i="8"/>
  <c r="O801" i="7"/>
  <c r="N801" i="7"/>
  <c r="L801" i="7"/>
  <c r="H797" i="8"/>
  <c r="J801" i="7"/>
  <c r="H801" i="7"/>
  <c r="G801" i="7"/>
  <c r="K801" i="7"/>
  <c r="F801" i="7"/>
  <c r="D801" i="7"/>
  <c r="W800" i="7"/>
  <c r="T796" i="8"/>
  <c r="U800" i="7"/>
  <c r="S800" i="7"/>
  <c r="Q800" i="7"/>
  <c r="N796" i="8"/>
  <c r="O800" i="7"/>
  <c r="N800" i="7"/>
  <c r="L800" i="7"/>
  <c r="H796" i="8"/>
  <c r="J800" i="7"/>
  <c r="H800" i="7"/>
  <c r="G800" i="7"/>
  <c r="F800" i="7"/>
  <c r="D800" i="7"/>
  <c r="W799" i="7"/>
  <c r="T795" i="8"/>
  <c r="U799" i="7"/>
  <c r="S799" i="7"/>
  <c r="Q799" i="7"/>
  <c r="N795" i="8"/>
  <c r="O799" i="7"/>
  <c r="N799" i="7"/>
  <c r="L799" i="7"/>
  <c r="H795" i="8"/>
  <c r="J799" i="7"/>
  <c r="H799" i="7"/>
  <c r="G799" i="7"/>
  <c r="V799" i="7"/>
  <c r="F799" i="7"/>
  <c r="D799" i="7"/>
  <c r="W798" i="7"/>
  <c r="T794" i="8"/>
  <c r="U798" i="7"/>
  <c r="S798" i="7"/>
  <c r="Q798" i="7"/>
  <c r="N794" i="8"/>
  <c r="O798" i="7"/>
  <c r="N798" i="7"/>
  <c r="L798" i="7"/>
  <c r="H794" i="8"/>
  <c r="J798" i="7"/>
  <c r="H798" i="7"/>
  <c r="G798" i="7"/>
  <c r="F798" i="7"/>
  <c r="D798" i="7"/>
  <c r="W797" i="7"/>
  <c r="T793" i="8"/>
  <c r="U797" i="7"/>
  <c r="S797" i="7"/>
  <c r="Q797" i="7"/>
  <c r="N793" i="8"/>
  <c r="O797" i="7"/>
  <c r="N797" i="7"/>
  <c r="L797" i="7"/>
  <c r="H793" i="8"/>
  <c r="J797" i="7"/>
  <c r="H797" i="7"/>
  <c r="G797" i="7"/>
  <c r="P797" i="7"/>
  <c r="F797" i="7"/>
  <c r="D797" i="7"/>
  <c r="W796" i="7"/>
  <c r="T792" i="8"/>
  <c r="U796" i="7"/>
  <c r="S796" i="7"/>
  <c r="Q796" i="7"/>
  <c r="N792" i="8"/>
  <c r="O796" i="7"/>
  <c r="N796" i="7"/>
  <c r="L796" i="7"/>
  <c r="H792" i="8"/>
  <c r="J796" i="7"/>
  <c r="H796" i="7"/>
  <c r="G796" i="7"/>
  <c r="P796" i="7"/>
  <c r="F796" i="7"/>
  <c r="D796" i="7"/>
  <c r="W795" i="7"/>
  <c r="T791" i="8"/>
  <c r="U795" i="7"/>
  <c r="S795" i="7"/>
  <c r="Q795" i="7"/>
  <c r="N791" i="8"/>
  <c r="O795" i="7"/>
  <c r="N795" i="7"/>
  <c r="L795" i="7"/>
  <c r="H791" i="8"/>
  <c r="J795" i="7"/>
  <c r="H795" i="7"/>
  <c r="G795" i="7"/>
  <c r="P795" i="7"/>
  <c r="F795" i="7"/>
  <c r="D795" i="7"/>
  <c r="W794" i="7"/>
  <c r="T790" i="8"/>
  <c r="U794" i="7"/>
  <c r="S794" i="7"/>
  <c r="Q794" i="7"/>
  <c r="N790" i="8"/>
  <c r="O794" i="7"/>
  <c r="N794" i="7"/>
  <c r="L794" i="7"/>
  <c r="H790" i="8"/>
  <c r="J794" i="7"/>
  <c r="H794" i="7"/>
  <c r="G794" i="7"/>
  <c r="K794" i="7"/>
  <c r="F794" i="7"/>
  <c r="D794" i="7"/>
  <c r="W793" i="7"/>
  <c r="T789" i="8"/>
  <c r="U793" i="7"/>
  <c r="S793" i="7"/>
  <c r="Q793" i="7"/>
  <c r="N789" i="8"/>
  <c r="O793" i="7"/>
  <c r="N793" i="7"/>
  <c r="L793" i="7"/>
  <c r="H789" i="8"/>
  <c r="J793" i="7"/>
  <c r="H793" i="7"/>
  <c r="G793" i="7"/>
  <c r="D789" i="8"/>
  <c r="F793" i="7"/>
  <c r="D793" i="7"/>
  <c r="W792" i="7"/>
  <c r="T788" i="8"/>
  <c r="U792" i="7"/>
  <c r="S792" i="7"/>
  <c r="Q792" i="7"/>
  <c r="N788" i="8"/>
  <c r="O792" i="7"/>
  <c r="N792" i="7"/>
  <c r="L792" i="7"/>
  <c r="H788" i="8"/>
  <c r="J792" i="7"/>
  <c r="H792" i="7"/>
  <c r="G792" i="7"/>
  <c r="V792" i="7"/>
  <c r="F792" i="7"/>
  <c r="D792" i="7"/>
  <c r="W791" i="7"/>
  <c r="T787" i="8"/>
  <c r="U791" i="7"/>
  <c r="S791" i="7"/>
  <c r="Q791" i="7"/>
  <c r="N787" i="8"/>
  <c r="O791" i="7"/>
  <c r="N791" i="7"/>
  <c r="L791" i="7"/>
  <c r="H787" i="8"/>
  <c r="J791" i="7"/>
  <c r="H791" i="7"/>
  <c r="G791" i="7"/>
  <c r="D787" i="8"/>
  <c r="F791" i="7"/>
  <c r="D791" i="7"/>
  <c r="W790" i="7"/>
  <c r="T786" i="8"/>
  <c r="U790" i="7"/>
  <c r="S790" i="7"/>
  <c r="Q790" i="7"/>
  <c r="N786" i="8"/>
  <c r="O790" i="7"/>
  <c r="N790" i="7"/>
  <c r="L790" i="7"/>
  <c r="H786" i="8"/>
  <c r="J790" i="7"/>
  <c r="H790" i="7"/>
  <c r="G790" i="7"/>
  <c r="V790" i="7"/>
  <c r="F790" i="7"/>
  <c r="D790" i="7"/>
  <c r="W789" i="7"/>
  <c r="T785" i="8"/>
  <c r="U789" i="7"/>
  <c r="S789" i="7"/>
  <c r="Q789" i="7"/>
  <c r="N785" i="8"/>
  <c r="O789" i="7"/>
  <c r="N789" i="7"/>
  <c r="L789" i="7"/>
  <c r="H785" i="8"/>
  <c r="J789" i="7"/>
  <c r="H789" i="7"/>
  <c r="G789" i="7"/>
  <c r="P789" i="7"/>
  <c r="F789" i="7"/>
  <c r="D789" i="7"/>
  <c r="W788" i="7"/>
  <c r="T784" i="8"/>
  <c r="U788" i="7"/>
  <c r="S788" i="7"/>
  <c r="Q788" i="7"/>
  <c r="N784" i="8"/>
  <c r="O788" i="7"/>
  <c r="N788" i="7"/>
  <c r="L788" i="7"/>
  <c r="H784" i="8"/>
  <c r="J788" i="7"/>
  <c r="H788" i="7"/>
  <c r="G788" i="7"/>
  <c r="D784" i="8"/>
  <c r="F788" i="7"/>
  <c r="D788" i="7"/>
  <c r="W787" i="7"/>
  <c r="T783" i="8"/>
  <c r="U787" i="7"/>
  <c r="S787" i="7"/>
  <c r="Q787" i="7"/>
  <c r="N783" i="8"/>
  <c r="O787" i="7"/>
  <c r="N787" i="7"/>
  <c r="L787" i="7"/>
  <c r="H783" i="8"/>
  <c r="J787" i="7"/>
  <c r="H787" i="7"/>
  <c r="G787" i="7"/>
  <c r="K787" i="7"/>
  <c r="F787" i="7"/>
  <c r="D787" i="7"/>
  <c r="W786" i="7"/>
  <c r="T782" i="8"/>
  <c r="U786" i="7"/>
  <c r="S786" i="7"/>
  <c r="Q786" i="7"/>
  <c r="N782" i="8"/>
  <c r="O786" i="7"/>
  <c r="N786" i="7"/>
  <c r="L786" i="7"/>
  <c r="H782" i="8"/>
  <c r="J786" i="7"/>
  <c r="H786" i="7"/>
  <c r="G786" i="7"/>
  <c r="V786" i="7"/>
  <c r="F786" i="7"/>
  <c r="D786" i="7"/>
  <c r="W785" i="7"/>
  <c r="T781" i="8"/>
  <c r="U785" i="7"/>
  <c r="S785" i="7"/>
  <c r="Q785" i="7"/>
  <c r="N781" i="8"/>
  <c r="O785" i="7"/>
  <c r="N785" i="7"/>
  <c r="L785" i="7"/>
  <c r="H781" i="8"/>
  <c r="J785" i="7"/>
  <c r="H785" i="7"/>
  <c r="G785" i="7"/>
  <c r="K785" i="7"/>
  <c r="F785" i="7"/>
  <c r="D785" i="7"/>
  <c r="W784" i="7"/>
  <c r="T780" i="8"/>
  <c r="U784" i="7"/>
  <c r="S784" i="7"/>
  <c r="Q784" i="7"/>
  <c r="N780" i="8"/>
  <c r="O784" i="7"/>
  <c r="N784" i="7"/>
  <c r="L784" i="7"/>
  <c r="H780" i="8"/>
  <c r="J784" i="7"/>
  <c r="H784" i="7"/>
  <c r="G784" i="7"/>
  <c r="F784" i="7"/>
  <c r="D784" i="7"/>
  <c r="W783" i="7"/>
  <c r="T779" i="8"/>
  <c r="U783" i="7"/>
  <c r="S783" i="7"/>
  <c r="Q783" i="7"/>
  <c r="N779" i="8"/>
  <c r="O783" i="7"/>
  <c r="N783" i="7"/>
  <c r="L783" i="7"/>
  <c r="H779" i="8"/>
  <c r="J783" i="7"/>
  <c r="H783" i="7"/>
  <c r="G783" i="7"/>
  <c r="F783" i="7"/>
  <c r="D783" i="7"/>
  <c r="W782" i="7"/>
  <c r="T778" i="8"/>
  <c r="U782" i="7"/>
  <c r="S782" i="7"/>
  <c r="Q782" i="7"/>
  <c r="N778" i="8"/>
  <c r="O782" i="7"/>
  <c r="N782" i="7"/>
  <c r="L782" i="7"/>
  <c r="H778" i="8"/>
  <c r="J782" i="7"/>
  <c r="H782" i="7"/>
  <c r="G782" i="7"/>
  <c r="F782" i="7"/>
  <c r="D782" i="7"/>
  <c r="W781" i="7"/>
  <c r="T777" i="8"/>
  <c r="U781" i="7"/>
  <c r="S781" i="7"/>
  <c r="Q781" i="7"/>
  <c r="N777" i="8"/>
  <c r="O781" i="7"/>
  <c r="N781" i="7"/>
  <c r="L781" i="7"/>
  <c r="H777" i="8"/>
  <c r="J781" i="7"/>
  <c r="H781" i="7"/>
  <c r="G781" i="7"/>
  <c r="K781" i="7"/>
  <c r="F781" i="7"/>
  <c r="D781" i="7"/>
  <c r="W780" i="7"/>
  <c r="T776" i="8"/>
  <c r="U780" i="7"/>
  <c r="S780" i="7"/>
  <c r="Q780" i="7"/>
  <c r="N776" i="8"/>
  <c r="O780" i="7"/>
  <c r="N780" i="7"/>
  <c r="L780" i="7"/>
  <c r="H776" i="8"/>
  <c r="J780" i="7"/>
  <c r="H780" i="7"/>
  <c r="G780" i="7"/>
  <c r="V780" i="7"/>
  <c r="F780" i="7"/>
  <c r="D780" i="7"/>
  <c r="W779" i="7"/>
  <c r="T775" i="8"/>
  <c r="U779" i="7"/>
  <c r="S779" i="7"/>
  <c r="Q779" i="7"/>
  <c r="N775" i="8"/>
  <c r="O779" i="7"/>
  <c r="N779" i="7"/>
  <c r="L779" i="7"/>
  <c r="H775" i="8"/>
  <c r="J779" i="7"/>
  <c r="H779" i="7"/>
  <c r="G779" i="7"/>
  <c r="P779" i="7"/>
  <c r="F779" i="7"/>
  <c r="D779" i="7"/>
  <c r="W778" i="7"/>
  <c r="T774" i="8"/>
  <c r="U778" i="7"/>
  <c r="S778" i="7"/>
  <c r="Q778" i="7"/>
  <c r="N774" i="8"/>
  <c r="O778" i="7"/>
  <c r="N778" i="7"/>
  <c r="L778" i="7"/>
  <c r="H774" i="8"/>
  <c r="J778" i="7"/>
  <c r="H778" i="7"/>
  <c r="G778" i="7"/>
  <c r="P778" i="7"/>
  <c r="F778" i="7"/>
  <c r="D778" i="7"/>
  <c r="W777" i="7"/>
  <c r="T773" i="8"/>
  <c r="U777" i="7"/>
  <c r="S777" i="7"/>
  <c r="Q777" i="7"/>
  <c r="N773" i="8"/>
  <c r="O777" i="7"/>
  <c r="N777" i="7"/>
  <c r="L777" i="7"/>
  <c r="H773" i="8"/>
  <c r="J777" i="7"/>
  <c r="H777" i="7"/>
  <c r="G777" i="7"/>
  <c r="K777" i="7"/>
  <c r="F777" i="7"/>
  <c r="D777" i="7"/>
  <c r="W776" i="7"/>
  <c r="T772" i="8"/>
  <c r="U776" i="7"/>
  <c r="S776" i="7"/>
  <c r="Q776" i="7"/>
  <c r="N772" i="8"/>
  <c r="O776" i="7"/>
  <c r="N776" i="7"/>
  <c r="L776" i="7"/>
  <c r="H772" i="8"/>
  <c r="J776" i="7"/>
  <c r="H776" i="7"/>
  <c r="G776" i="7"/>
  <c r="F776" i="7"/>
  <c r="D776" i="7"/>
  <c r="W775" i="7"/>
  <c r="T771" i="8"/>
  <c r="U775" i="7"/>
  <c r="S775" i="7"/>
  <c r="Q775" i="7"/>
  <c r="N771" i="8"/>
  <c r="O775" i="7"/>
  <c r="N775" i="7"/>
  <c r="L775" i="7"/>
  <c r="H771" i="8"/>
  <c r="J775" i="7"/>
  <c r="H775" i="7"/>
  <c r="G775" i="7"/>
  <c r="F775" i="7"/>
  <c r="D775" i="7"/>
  <c r="W774" i="7"/>
  <c r="T770" i="8"/>
  <c r="U774" i="7"/>
  <c r="S774" i="7"/>
  <c r="Q774" i="7"/>
  <c r="N770" i="8"/>
  <c r="O774" i="7"/>
  <c r="N774" i="7"/>
  <c r="L774" i="7"/>
  <c r="H770" i="8"/>
  <c r="J774" i="7"/>
  <c r="H774" i="7"/>
  <c r="G774" i="7"/>
  <c r="K774" i="7"/>
  <c r="F774" i="7"/>
  <c r="D774" i="7"/>
  <c r="W773" i="7"/>
  <c r="T769" i="8"/>
  <c r="U773" i="7"/>
  <c r="S773" i="7"/>
  <c r="Q773" i="7"/>
  <c r="N769" i="8"/>
  <c r="O773" i="7"/>
  <c r="N773" i="7"/>
  <c r="L773" i="7"/>
  <c r="H769" i="8"/>
  <c r="J773" i="7"/>
  <c r="H773" i="7"/>
  <c r="G773" i="7"/>
  <c r="K773" i="7"/>
  <c r="F773" i="7"/>
  <c r="D773" i="7"/>
  <c r="W772" i="7"/>
  <c r="T768" i="8"/>
  <c r="U772" i="7"/>
  <c r="S772" i="7"/>
  <c r="Q772" i="7"/>
  <c r="N768" i="8"/>
  <c r="O772" i="7"/>
  <c r="N772" i="7"/>
  <c r="L772" i="7"/>
  <c r="H768" i="8"/>
  <c r="J772" i="7"/>
  <c r="H772" i="7"/>
  <c r="G772" i="7"/>
  <c r="F772" i="7"/>
  <c r="D772" i="7"/>
  <c r="W771" i="7"/>
  <c r="T767" i="8"/>
  <c r="U771" i="7"/>
  <c r="S771" i="7"/>
  <c r="Q771" i="7"/>
  <c r="N767" i="8"/>
  <c r="O771" i="7"/>
  <c r="N771" i="7"/>
  <c r="L771" i="7"/>
  <c r="H767" i="8"/>
  <c r="J771" i="7"/>
  <c r="H771" i="7"/>
  <c r="G771" i="7"/>
  <c r="F771" i="7"/>
  <c r="D771" i="7"/>
  <c r="W770" i="7"/>
  <c r="T766" i="8"/>
  <c r="U770" i="7"/>
  <c r="S770" i="7"/>
  <c r="Q770" i="7"/>
  <c r="N766" i="8"/>
  <c r="O770" i="7"/>
  <c r="N770" i="7"/>
  <c r="L770" i="7"/>
  <c r="H766" i="8"/>
  <c r="J770" i="7"/>
  <c r="H770" i="7"/>
  <c r="G770" i="7"/>
  <c r="D766" i="8"/>
  <c r="F770" i="7"/>
  <c r="D770" i="7"/>
  <c r="W769" i="7"/>
  <c r="T765" i="8"/>
  <c r="U769" i="7"/>
  <c r="S769" i="7"/>
  <c r="Q769" i="7"/>
  <c r="N765" i="8"/>
  <c r="O769" i="7"/>
  <c r="N769" i="7"/>
  <c r="L769" i="7"/>
  <c r="H765" i="8"/>
  <c r="J769" i="7"/>
  <c r="H769" i="7"/>
  <c r="G769" i="7"/>
  <c r="P769" i="7"/>
  <c r="F769" i="7"/>
  <c r="D769" i="7"/>
  <c r="W768" i="7"/>
  <c r="T764" i="8"/>
  <c r="U768" i="7"/>
  <c r="S768" i="7"/>
  <c r="Q768" i="7"/>
  <c r="N764" i="8"/>
  <c r="O768" i="7"/>
  <c r="N768" i="7"/>
  <c r="L768" i="7"/>
  <c r="H764" i="8"/>
  <c r="J768" i="7"/>
  <c r="H768" i="7"/>
  <c r="G768" i="7"/>
  <c r="V768" i="7"/>
  <c r="F768" i="7"/>
  <c r="D768" i="7"/>
  <c r="W767" i="7"/>
  <c r="T763" i="8"/>
  <c r="U767" i="7"/>
  <c r="S767" i="7"/>
  <c r="Q767" i="7"/>
  <c r="N763" i="8"/>
  <c r="O767" i="7"/>
  <c r="N767" i="7"/>
  <c r="L767" i="7"/>
  <c r="H763" i="8"/>
  <c r="J767" i="7"/>
  <c r="H767" i="7"/>
  <c r="G767" i="7"/>
  <c r="K767" i="7"/>
  <c r="F767" i="7"/>
  <c r="D767" i="7"/>
  <c r="W766" i="7"/>
  <c r="T762" i="8"/>
  <c r="U766" i="7"/>
  <c r="S766" i="7"/>
  <c r="Q766" i="7"/>
  <c r="N762" i="8"/>
  <c r="O766" i="7"/>
  <c r="N766" i="7"/>
  <c r="L766" i="7"/>
  <c r="H762" i="8"/>
  <c r="J766" i="7"/>
  <c r="H766" i="7"/>
  <c r="G766" i="7"/>
  <c r="F766" i="7"/>
  <c r="D766" i="7"/>
  <c r="W765" i="7"/>
  <c r="T761" i="8"/>
  <c r="U765" i="7"/>
  <c r="S765" i="7"/>
  <c r="Q765" i="7"/>
  <c r="N761" i="8"/>
  <c r="O765" i="7"/>
  <c r="N765" i="7"/>
  <c r="L765" i="7"/>
  <c r="H761" i="8"/>
  <c r="J765" i="7"/>
  <c r="H765" i="7"/>
  <c r="G765" i="7"/>
  <c r="V765" i="7"/>
  <c r="F765" i="7"/>
  <c r="D765" i="7"/>
  <c r="W764" i="7"/>
  <c r="T760" i="8"/>
  <c r="U764" i="7"/>
  <c r="S764" i="7"/>
  <c r="Q764" i="7"/>
  <c r="N760" i="8"/>
  <c r="O764" i="7"/>
  <c r="N764" i="7"/>
  <c r="L764" i="7"/>
  <c r="H760" i="8"/>
  <c r="J764" i="7"/>
  <c r="H764" i="7"/>
  <c r="G764" i="7"/>
  <c r="D760" i="8"/>
  <c r="F764" i="7"/>
  <c r="D764" i="7"/>
  <c r="W763" i="7"/>
  <c r="T759" i="8"/>
  <c r="U763" i="7"/>
  <c r="S763" i="7"/>
  <c r="Q763" i="7"/>
  <c r="N759" i="8"/>
  <c r="O763" i="7"/>
  <c r="N763" i="7"/>
  <c r="L763" i="7"/>
  <c r="H759" i="8"/>
  <c r="J763" i="7"/>
  <c r="H763" i="7"/>
  <c r="G763" i="7"/>
  <c r="K763" i="7"/>
  <c r="F763" i="7"/>
  <c r="D763" i="7"/>
  <c r="W762" i="7"/>
  <c r="T758" i="8"/>
  <c r="U762" i="7"/>
  <c r="S762" i="7"/>
  <c r="Q762" i="7"/>
  <c r="N758" i="8"/>
  <c r="O762" i="7"/>
  <c r="N762" i="7"/>
  <c r="L762" i="7"/>
  <c r="H758" i="8"/>
  <c r="J762" i="7"/>
  <c r="H762" i="7"/>
  <c r="G762" i="7"/>
  <c r="D758" i="8"/>
  <c r="F762" i="7"/>
  <c r="D762" i="7"/>
  <c r="W761" i="7"/>
  <c r="T757" i="8"/>
  <c r="U761" i="7"/>
  <c r="S761" i="7"/>
  <c r="Q761" i="7"/>
  <c r="N757" i="8"/>
  <c r="O761" i="7"/>
  <c r="N761" i="7"/>
  <c r="L761" i="7"/>
  <c r="H757" i="8"/>
  <c r="J761" i="7"/>
  <c r="H761" i="7"/>
  <c r="G761" i="7"/>
  <c r="F761" i="7"/>
  <c r="D761" i="7"/>
  <c r="W760" i="7"/>
  <c r="T756" i="8"/>
  <c r="U760" i="7"/>
  <c r="S760" i="7"/>
  <c r="Q760" i="7"/>
  <c r="N756" i="8"/>
  <c r="O760" i="7"/>
  <c r="N760" i="7"/>
  <c r="L760" i="7"/>
  <c r="H756" i="8"/>
  <c r="J760" i="7"/>
  <c r="H760" i="7"/>
  <c r="G760" i="7"/>
  <c r="F760" i="7"/>
  <c r="D760" i="7"/>
  <c r="W759" i="7"/>
  <c r="T755" i="8"/>
  <c r="U759" i="7"/>
  <c r="S759" i="7"/>
  <c r="Q759" i="7"/>
  <c r="N755" i="8"/>
  <c r="O759" i="7"/>
  <c r="N759" i="7"/>
  <c r="L759" i="7"/>
  <c r="H755" i="8"/>
  <c r="J759" i="7"/>
  <c r="H759" i="7"/>
  <c r="G759" i="7"/>
  <c r="K759" i="7"/>
  <c r="F759" i="7"/>
  <c r="D759" i="7"/>
  <c r="W758" i="7"/>
  <c r="T754" i="8"/>
  <c r="U758" i="7"/>
  <c r="S758" i="7"/>
  <c r="Q758" i="7"/>
  <c r="N754" i="8"/>
  <c r="O758" i="7"/>
  <c r="N758" i="7"/>
  <c r="L758" i="7"/>
  <c r="H754" i="8"/>
  <c r="J758" i="7"/>
  <c r="H758" i="7"/>
  <c r="G758" i="7"/>
  <c r="V758" i="7"/>
  <c r="F758" i="7"/>
  <c r="D758" i="7"/>
  <c r="W757" i="7"/>
  <c r="T753" i="8"/>
  <c r="U757" i="7"/>
  <c r="S757" i="7"/>
  <c r="Q757" i="7"/>
  <c r="N753" i="8"/>
  <c r="O757" i="7"/>
  <c r="N757" i="7"/>
  <c r="L757" i="7"/>
  <c r="H753" i="8"/>
  <c r="J757" i="7"/>
  <c r="H757" i="7"/>
  <c r="G757" i="7"/>
  <c r="K757" i="7"/>
  <c r="F757" i="7"/>
  <c r="D757" i="7"/>
  <c r="W756" i="7"/>
  <c r="T752" i="8"/>
  <c r="U756" i="7"/>
  <c r="S756" i="7"/>
  <c r="Q756" i="7"/>
  <c r="N752" i="8"/>
  <c r="O756" i="7"/>
  <c r="N756" i="7"/>
  <c r="L756" i="7"/>
  <c r="H752" i="8"/>
  <c r="J756" i="7"/>
  <c r="H756" i="7"/>
  <c r="G756" i="7"/>
  <c r="F756" i="7"/>
  <c r="D756" i="7"/>
  <c r="W755" i="7"/>
  <c r="T751" i="8"/>
  <c r="U755" i="7"/>
  <c r="S755" i="7"/>
  <c r="Q755" i="7"/>
  <c r="N751" i="8"/>
  <c r="O755" i="7"/>
  <c r="N755" i="7"/>
  <c r="L755" i="7"/>
  <c r="H751" i="8"/>
  <c r="J755" i="7"/>
  <c r="H755" i="7"/>
  <c r="G755" i="7"/>
  <c r="F755" i="7"/>
  <c r="D755" i="7"/>
  <c r="W754" i="7"/>
  <c r="T750" i="8"/>
  <c r="U754" i="7"/>
  <c r="S754" i="7"/>
  <c r="Q754" i="7"/>
  <c r="N750" i="8"/>
  <c r="O754" i="7"/>
  <c r="N754" i="7"/>
  <c r="L754" i="7"/>
  <c r="H750" i="8"/>
  <c r="J754" i="7"/>
  <c r="H754" i="7"/>
  <c r="G754" i="7"/>
  <c r="K754" i="7"/>
  <c r="F754" i="7"/>
  <c r="D754" i="7"/>
  <c r="W753" i="7"/>
  <c r="T749" i="8"/>
  <c r="U753" i="7"/>
  <c r="S753" i="7"/>
  <c r="Q753" i="7"/>
  <c r="N749" i="8"/>
  <c r="O753" i="7"/>
  <c r="N753" i="7"/>
  <c r="L753" i="7"/>
  <c r="H749" i="8"/>
  <c r="J753" i="7"/>
  <c r="H753" i="7"/>
  <c r="G753" i="7"/>
  <c r="P753" i="7"/>
  <c r="F753" i="7"/>
  <c r="D753" i="7"/>
  <c r="W752" i="7"/>
  <c r="T748" i="8"/>
  <c r="U752" i="7"/>
  <c r="S752" i="7"/>
  <c r="Q752" i="7"/>
  <c r="N748" i="8"/>
  <c r="O752" i="7"/>
  <c r="N752" i="7"/>
  <c r="L752" i="7"/>
  <c r="H748" i="8"/>
  <c r="J752" i="7"/>
  <c r="H752" i="7"/>
  <c r="G752" i="7"/>
  <c r="F752" i="7"/>
  <c r="D752" i="7"/>
  <c r="W751" i="7"/>
  <c r="T747" i="8"/>
  <c r="U751" i="7"/>
  <c r="S751" i="7"/>
  <c r="Q751" i="7"/>
  <c r="N747" i="8"/>
  <c r="O751" i="7"/>
  <c r="N751" i="7"/>
  <c r="L751" i="7"/>
  <c r="H747" i="8"/>
  <c r="J751" i="7"/>
  <c r="H751" i="7"/>
  <c r="G751" i="7"/>
  <c r="D747" i="8"/>
  <c r="F751" i="7"/>
  <c r="D751" i="7"/>
  <c r="W750" i="7"/>
  <c r="T746" i="8"/>
  <c r="U750" i="7"/>
  <c r="S750" i="7"/>
  <c r="Q750" i="7"/>
  <c r="N746" i="8"/>
  <c r="O750" i="7"/>
  <c r="N750" i="7"/>
  <c r="L750" i="7"/>
  <c r="H746" i="8"/>
  <c r="J750" i="7"/>
  <c r="H750" i="7"/>
  <c r="G750" i="7"/>
  <c r="F750" i="7"/>
  <c r="D750" i="7"/>
  <c r="W749" i="7"/>
  <c r="T745" i="8"/>
  <c r="U749" i="7"/>
  <c r="S749" i="7"/>
  <c r="Q749" i="7"/>
  <c r="N745" i="8"/>
  <c r="O749" i="7"/>
  <c r="N749" i="7"/>
  <c r="L749" i="7"/>
  <c r="H745" i="8"/>
  <c r="J749" i="7"/>
  <c r="H749" i="7"/>
  <c r="G749" i="7"/>
  <c r="F749" i="7"/>
  <c r="D749" i="7"/>
  <c r="W748" i="7"/>
  <c r="T744" i="8"/>
  <c r="U748" i="7"/>
  <c r="S748" i="7"/>
  <c r="Q748" i="7"/>
  <c r="N744" i="8"/>
  <c r="O748" i="7"/>
  <c r="N748" i="7"/>
  <c r="L748" i="7"/>
  <c r="H744" i="8"/>
  <c r="J748" i="7"/>
  <c r="H748" i="7"/>
  <c r="G748" i="7"/>
  <c r="P748" i="7"/>
  <c r="F748" i="7"/>
  <c r="D748" i="7"/>
  <c r="W747" i="7"/>
  <c r="T743" i="8"/>
  <c r="U747" i="7"/>
  <c r="S747" i="7"/>
  <c r="Q747" i="7"/>
  <c r="N743" i="8"/>
  <c r="O747" i="7"/>
  <c r="N747" i="7"/>
  <c r="L747" i="7"/>
  <c r="H743" i="8"/>
  <c r="J747" i="7"/>
  <c r="H747" i="7"/>
  <c r="G747" i="7"/>
  <c r="P747" i="7"/>
  <c r="F747" i="7"/>
  <c r="D747" i="7"/>
  <c r="W746" i="7"/>
  <c r="T742" i="8"/>
  <c r="U746" i="7"/>
  <c r="S746" i="7"/>
  <c r="Q746" i="7"/>
  <c r="N742" i="8"/>
  <c r="O746" i="7"/>
  <c r="N746" i="7"/>
  <c r="L746" i="7"/>
  <c r="H742" i="8"/>
  <c r="J746" i="7"/>
  <c r="H746" i="7"/>
  <c r="G746" i="7"/>
  <c r="F746" i="7"/>
  <c r="D746" i="7"/>
  <c r="W745" i="7"/>
  <c r="T741" i="8"/>
  <c r="U745" i="7"/>
  <c r="S745" i="7"/>
  <c r="Q745" i="7"/>
  <c r="N741" i="8"/>
  <c r="O745" i="7"/>
  <c r="N745" i="7"/>
  <c r="L745" i="7"/>
  <c r="H741" i="8"/>
  <c r="J745" i="7"/>
  <c r="H745" i="7"/>
  <c r="G745" i="7"/>
  <c r="V745" i="7"/>
  <c r="F745" i="7"/>
  <c r="D745" i="7"/>
  <c r="W744" i="7"/>
  <c r="T740" i="8"/>
  <c r="U744" i="7"/>
  <c r="S744" i="7"/>
  <c r="Q744" i="7"/>
  <c r="N740" i="8"/>
  <c r="O744" i="7"/>
  <c r="N744" i="7"/>
  <c r="L744" i="7"/>
  <c r="H740" i="8"/>
  <c r="J744" i="7"/>
  <c r="H744" i="7"/>
  <c r="G744" i="7"/>
  <c r="K744" i="7"/>
  <c r="F744" i="7"/>
  <c r="D744" i="7"/>
  <c r="W743" i="7"/>
  <c r="T739" i="8"/>
  <c r="U743" i="7"/>
  <c r="S743" i="7"/>
  <c r="Q743" i="7"/>
  <c r="N739" i="8"/>
  <c r="O743" i="7"/>
  <c r="N743" i="7"/>
  <c r="L743" i="7"/>
  <c r="H739" i="8"/>
  <c r="J743" i="7"/>
  <c r="H743" i="7"/>
  <c r="G743" i="7"/>
  <c r="K743" i="7"/>
  <c r="F743" i="7"/>
  <c r="D743" i="7"/>
  <c r="W742" i="7"/>
  <c r="T738" i="8"/>
  <c r="U742" i="7"/>
  <c r="S742" i="7"/>
  <c r="Q742" i="7"/>
  <c r="N738" i="8"/>
  <c r="O742" i="7"/>
  <c r="N742" i="7"/>
  <c r="L742" i="7"/>
  <c r="H738" i="8"/>
  <c r="J742" i="7"/>
  <c r="H742" i="7"/>
  <c r="G742" i="7"/>
  <c r="D738" i="8"/>
  <c r="F742" i="7"/>
  <c r="D742" i="7"/>
  <c r="W741" i="7"/>
  <c r="T737" i="8"/>
  <c r="U741" i="7"/>
  <c r="S741" i="7"/>
  <c r="Q741" i="7"/>
  <c r="N737" i="8"/>
  <c r="O741" i="7"/>
  <c r="N741" i="7"/>
  <c r="L741" i="7"/>
  <c r="H737" i="8"/>
  <c r="J741" i="7"/>
  <c r="H741" i="7"/>
  <c r="G741" i="7"/>
  <c r="K741" i="7"/>
  <c r="F741" i="7"/>
  <c r="D741" i="7"/>
  <c r="W740" i="7"/>
  <c r="T736" i="8"/>
  <c r="U740" i="7"/>
  <c r="S740" i="7"/>
  <c r="Q740" i="7"/>
  <c r="N736" i="8"/>
  <c r="O740" i="7"/>
  <c r="N740" i="7"/>
  <c r="L740" i="7"/>
  <c r="H736" i="8"/>
  <c r="J740" i="7"/>
  <c r="H740" i="7"/>
  <c r="G740" i="7"/>
  <c r="K740" i="7"/>
  <c r="F740" i="7"/>
  <c r="D740" i="7"/>
  <c r="W739" i="7"/>
  <c r="T735" i="8"/>
  <c r="U739" i="7"/>
  <c r="S739" i="7"/>
  <c r="Q739" i="7"/>
  <c r="N735" i="8"/>
  <c r="O739" i="7"/>
  <c r="N739" i="7"/>
  <c r="L739" i="7"/>
  <c r="H735" i="8"/>
  <c r="J739" i="7"/>
  <c r="H739" i="7"/>
  <c r="G739" i="7"/>
  <c r="V739" i="7"/>
  <c r="F739" i="7"/>
  <c r="D739" i="7"/>
  <c r="W738" i="7"/>
  <c r="T734" i="8"/>
  <c r="U738" i="7"/>
  <c r="S738" i="7"/>
  <c r="Q738" i="7"/>
  <c r="N734" i="8"/>
  <c r="O738" i="7"/>
  <c r="N738" i="7"/>
  <c r="L738" i="7"/>
  <c r="H734" i="8"/>
  <c r="J738" i="7"/>
  <c r="H738" i="7"/>
  <c r="G738" i="7"/>
  <c r="F738" i="7"/>
  <c r="D738" i="7"/>
  <c r="W737" i="7"/>
  <c r="T733" i="8"/>
  <c r="U737" i="7"/>
  <c r="S737" i="7"/>
  <c r="Q737" i="7"/>
  <c r="N733" i="8"/>
  <c r="O737" i="7"/>
  <c r="N737" i="7"/>
  <c r="L737" i="7"/>
  <c r="H733" i="8"/>
  <c r="J737" i="7"/>
  <c r="H737" i="7"/>
  <c r="G737" i="7"/>
  <c r="P737" i="7"/>
  <c r="F737" i="7"/>
  <c r="D737" i="7"/>
  <c r="W736" i="7"/>
  <c r="T732" i="8"/>
  <c r="U736" i="7"/>
  <c r="S736" i="7"/>
  <c r="Q736" i="7"/>
  <c r="N732" i="8"/>
  <c r="O736" i="7"/>
  <c r="N736" i="7"/>
  <c r="L736" i="7"/>
  <c r="H732" i="8"/>
  <c r="J736" i="7"/>
  <c r="H736" i="7"/>
  <c r="G736" i="7"/>
  <c r="K736" i="7"/>
  <c r="F736" i="7"/>
  <c r="D736" i="7"/>
  <c r="W735" i="7"/>
  <c r="T731" i="8"/>
  <c r="U735" i="7"/>
  <c r="S735" i="7"/>
  <c r="Q735" i="7"/>
  <c r="N731" i="8"/>
  <c r="O735" i="7"/>
  <c r="N735" i="7"/>
  <c r="L735" i="7"/>
  <c r="H731" i="8"/>
  <c r="J735" i="7"/>
  <c r="H735" i="7"/>
  <c r="G735" i="7"/>
  <c r="P735" i="7"/>
  <c r="F735" i="7"/>
  <c r="D735" i="7"/>
  <c r="W734" i="7"/>
  <c r="T730" i="8"/>
  <c r="U734" i="7"/>
  <c r="S734" i="7"/>
  <c r="Q734" i="7"/>
  <c r="N730" i="8"/>
  <c r="O734" i="7"/>
  <c r="N734" i="7"/>
  <c r="L734" i="7"/>
  <c r="H730" i="8"/>
  <c r="J734" i="7"/>
  <c r="H734" i="7"/>
  <c r="G734" i="7"/>
  <c r="D730" i="8"/>
  <c r="F734" i="7"/>
  <c r="D734" i="7"/>
  <c r="W733" i="7"/>
  <c r="T729" i="8"/>
  <c r="U733" i="7"/>
  <c r="S733" i="7"/>
  <c r="Q733" i="7"/>
  <c r="N729" i="8"/>
  <c r="O733" i="7"/>
  <c r="N733" i="7"/>
  <c r="L733" i="7"/>
  <c r="H729" i="8"/>
  <c r="J733" i="7"/>
  <c r="H733" i="7"/>
  <c r="G733" i="7"/>
  <c r="F733" i="7"/>
  <c r="D733" i="7"/>
  <c r="W732" i="7"/>
  <c r="T728" i="8"/>
  <c r="U732" i="7"/>
  <c r="S732" i="7"/>
  <c r="Q732" i="7"/>
  <c r="N728" i="8"/>
  <c r="O732" i="7"/>
  <c r="N732" i="7"/>
  <c r="L732" i="7"/>
  <c r="H728" i="8"/>
  <c r="J732" i="7"/>
  <c r="H732" i="7"/>
  <c r="G732" i="7"/>
  <c r="P732" i="7"/>
  <c r="F732" i="7"/>
  <c r="D732" i="7"/>
  <c r="W731" i="7"/>
  <c r="T727" i="8"/>
  <c r="U731" i="7"/>
  <c r="S731" i="7"/>
  <c r="Q731" i="7"/>
  <c r="N727" i="8"/>
  <c r="O731" i="7"/>
  <c r="N731" i="7"/>
  <c r="L731" i="7"/>
  <c r="H727" i="8"/>
  <c r="J731" i="7"/>
  <c r="H731" i="7"/>
  <c r="G731" i="7"/>
  <c r="V731" i="7"/>
  <c r="F731" i="7"/>
  <c r="D731" i="7"/>
  <c r="W730" i="7"/>
  <c r="T726" i="8"/>
  <c r="U730" i="7"/>
  <c r="S730" i="7"/>
  <c r="Q730" i="7"/>
  <c r="N726" i="8"/>
  <c r="O730" i="7"/>
  <c r="N730" i="7"/>
  <c r="L730" i="7"/>
  <c r="H726" i="8"/>
  <c r="J730" i="7"/>
  <c r="H730" i="7"/>
  <c r="G730" i="7"/>
  <c r="F730" i="7"/>
  <c r="D730" i="7"/>
  <c r="W729" i="7"/>
  <c r="T725" i="8"/>
  <c r="U729" i="7"/>
  <c r="S729" i="7"/>
  <c r="Q729" i="7"/>
  <c r="N725" i="8"/>
  <c r="O729" i="7"/>
  <c r="N729" i="7"/>
  <c r="L729" i="7"/>
  <c r="H725" i="8"/>
  <c r="J729" i="7"/>
  <c r="H729" i="7"/>
  <c r="G729" i="7"/>
  <c r="K729" i="7"/>
  <c r="F729" i="7"/>
  <c r="D729" i="7"/>
  <c r="W728" i="7"/>
  <c r="T724" i="8"/>
  <c r="U728" i="7"/>
  <c r="S728" i="7"/>
  <c r="Q728" i="7"/>
  <c r="N724" i="8"/>
  <c r="O728" i="7"/>
  <c r="N728" i="7"/>
  <c r="L728" i="7"/>
  <c r="H724" i="8"/>
  <c r="J728" i="7"/>
  <c r="H728" i="7"/>
  <c r="G728" i="7"/>
  <c r="V728" i="7"/>
  <c r="F728" i="7"/>
  <c r="D728" i="7"/>
  <c r="W727" i="7"/>
  <c r="T723" i="8"/>
  <c r="U727" i="7"/>
  <c r="S727" i="7"/>
  <c r="Q727" i="7"/>
  <c r="N723" i="8"/>
  <c r="O727" i="7"/>
  <c r="N727" i="7"/>
  <c r="L727" i="7"/>
  <c r="H723" i="8"/>
  <c r="J727" i="7"/>
  <c r="H727" i="7"/>
  <c r="G727" i="7"/>
  <c r="D723" i="8"/>
  <c r="F727" i="7"/>
  <c r="D727" i="7"/>
  <c r="W726" i="7"/>
  <c r="T722" i="8"/>
  <c r="U726" i="7"/>
  <c r="S726" i="7"/>
  <c r="Q726" i="7"/>
  <c r="N722" i="8"/>
  <c r="O726" i="7"/>
  <c r="N726" i="7"/>
  <c r="L726" i="7"/>
  <c r="H722" i="8"/>
  <c r="J726" i="7"/>
  <c r="H726" i="7"/>
  <c r="G726" i="7"/>
  <c r="F726" i="7"/>
  <c r="D726" i="7"/>
  <c r="W725" i="7"/>
  <c r="T721" i="8"/>
  <c r="U725" i="7"/>
  <c r="S725" i="7"/>
  <c r="Q725" i="7"/>
  <c r="N721" i="8"/>
  <c r="O725" i="7"/>
  <c r="N725" i="7"/>
  <c r="L725" i="7"/>
  <c r="H721" i="8"/>
  <c r="J725" i="7"/>
  <c r="H725" i="7"/>
  <c r="G725" i="7"/>
  <c r="D721" i="8"/>
  <c r="F725" i="7"/>
  <c r="D725" i="7"/>
  <c r="W724" i="7"/>
  <c r="T720" i="8"/>
  <c r="U724" i="7"/>
  <c r="S724" i="7"/>
  <c r="Q724" i="7"/>
  <c r="N720" i="8"/>
  <c r="O724" i="7"/>
  <c r="N724" i="7"/>
  <c r="L724" i="7"/>
  <c r="H720" i="8"/>
  <c r="J724" i="7"/>
  <c r="H724" i="7"/>
  <c r="G724" i="7"/>
  <c r="V724" i="7"/>
  <c r="F724" i="7"/>
  <c r="D724" i="7"/>
  <c r="W723" i="7"/>
  <c r="T719" i="8"/>
  <c r="U723" i="7"/>
  <c r="S723" i="7"/>
  <c r="Q723" i="7"/>
  <c r="N719" i="8"/>
  <c r="O723" i="7"/>
  <c r="N723" i="7"/>
  <c r="L723" i="7"/>
  <c r="H719" i="8"/>
  <c r="J723" i="7"/>
  <c r="H723" i="7"/>
  <c r="G723" i="7"/>
  <c r="F723" i="7"/>
  <c r="D723" i="7"/>
  <c r="W722" i="7"/>
  <c r="T718" i="8"/>
  <c r="U722" i="7"/>
  <c r="S722" i="7"/>
  <c r="Q722" i="7"/>
  <c r="N718" i="8"/>
  <c r="O722" i="7"/>
  <c r="N722" i="7"/>
  <c r="L722" i="7"/>
  <c r="H718" i="8"/>
  <c r="J722" i="7"/>
  <c r="H722" i="7"/>
  <c r="G722" i="7"/>
  <c r="D718" i="8"/>
  <c r="F722" i="7"/>
  <c r="D722" i="7"/>
  <c r="W721" i="7"/>
  <c r="T717" i="8"/>
  <c r="U721" i="7"/>
  <c r="S721" i="7"/>
  <c r="Q721" i="7"/>
  <c r="N717" i="8"/>
  <c r="O721" i="7"/>
  <c r="N721" i="7"/>
  <c r="L721" i="7"/>
  <c r="H717" i="8"/>
  <c r="J721" i="7"/>
  <c r="H721" i="7"/>
  <c r="G721" i="7"/>
  <c r="D717" i="8"/>
  <c r="F721" i="7"/>
  <c r="D721" i="7"/>
  <c r="W720" i="7"/>
  <c r="T716" i="8"/>
  <c r="U720" i="7"/>
  <c r="S720" i="7"/>
  <c r="Q720" i="7"/>
  <c r="N716" i="8"/>
  <c r="O720" i="7"/>
  <c r="N720" i="7"/>
  <c r="L720" i="7"/>
  <c r="H716" i="8"/>
  <c r="J720" i="7"/>
  <c r="H720" i="7"/>
  <c r="G720" i="7"/>
  <c r="D716" i="8"/>
  <c r="F720" i="7"/>
  <c r="D720" i="7"/>
  <c r="W719" i="7"/>
  <c r="T715" i="8"/>
  <c r="U719" i="7"/>
  <c r="S719" i="7"/>
  <c r="Q719" i="7"/>
  <c r="N715" i="8"/>
  <c r="O719" i="7"/>
  <c r="N719" i="7"/>
  <c r="L719" i="7"/>
  <c r="H715" i="8"/>
  <c r="J719" i="7"/>
  <c r="H719" i="7"/>
  <c r="G719" i="7"/>
  <c r="D715" i="8"/>
  <c r="F719" i="7"/>
  <c r="D719" i="7"/>
  <c r="W718" i="7"/>
  <c r="T714" i="8"/>
  <c r="U718" i="7"/>
  <c r="S718" i="7"/>
  <c r="Q718" i="7"/>
  <c r="N714" i="8"/>
  <c r="O718" i="7"/>
  <c r="N718" i="7"/>
  <c r="L718" i="7"/>
  <c r="H714" i="8"/>
  <c r="J718" i="7"/>
  <c r="H718" i="7"/>
  <c r="G718" i="7"/>
  <c r="D714" i="8"/>
  <c r="F718" i="7"/>
  <c r="D718" i="7"/>
  <c r="W717" i="7"/>
  <c r="T713" i="8"/>
  <c r="U717" i="7"/>
  <c r="S717" i="7"/>
  <c r="Q717" i="7"/>
  <c r="N713" i="8"/>
  <c r="O717" i="7"/>
  <c r="N717" i="7"/>
  <c r="L717" i="7"/>
  <c r="H713" i="8"/>
  <c r="J717" i="7"/>
  <c r="H717" i="7"/>
  <c r="G717" i="7"/>
  <c r="D713" i="8"/>
  <c r="F717" i="7"/>
  <c r="D717" i="7"/>
  <c r="W716" i="7"/>
  <c r="T712" i="8"/>
  <c r="U716" i="7"/>
  <c r="S716" i="7"/>
  <c r="Q716" i="7"/>
  <c r="N712" i="8"/>
  <c r="O716" i="7"/>
  <c r="N716" i="7"/>
  <c r="L716" i="7"/>
  <c r="H712" i="8"/>
  <c r="J716" i="7"/>
  <c r="H716" i="7"/>
  <c r="G716" i="7"/>
  <c r="V716" i="7"/>
  <c r="F716" i="7"/>
  <c r="D716" i="7"/>
  <c r="W715" i="7"/>
  <c r="T711" i="8"/>
  <c r="U715" i="7"/>
  <c r="S715" i="7"/>
  <c r="Q715" i="7"/>
  <c r="N711" i="8"/>
  <c r="O715" i="7"/>
  <c r="N715" i="7"/>
  <c r="L715" i="7"/>
  <c r="H711" i="8"/>
  <c r="J715" i="7"/>
  <c r="H715" i="7"/>
  <c r="G715" i="7"/>
  <c r="D711" i="8"/>
  <c r="F715" i="7"/>
  <c r="D715" i="7"/>
  <c r="W714" i="7"/>
  <c r="T710" i="8"/>
  <c r="U714" i="7"/>
  <c r="S714" i="7"/>
  <c r="Q714" i="7"/>
  <c r="N710" i="8"/>
  <c r="O714" i="7"/>
  <c r="N714" i="7"/>
  <c r="L714" i="7"/>
  <c r="H710" i="8"/>
  <c r="J714" i="7"/>
  <c r="H714" i="7"/>
  <c r="G714" i="7"/>
  <c r="K714" i="7"/>
  <c r="F714" i="7"/>
  <c r="D714" i="7"/>
  <c r="W713" i="7"/>
  <c r="T709" i="8"/>
  <c r="U713" i="7"/>
  <c r="S713" i="7"/>
  <c r="Q713" i="7"/>
  <c r="N709" i="8"/>
  <c r="O713" i="7"/>
  <c r="N713" i="7"/>
  <c r="L713" i="7"/>
  <c r="H709" i="8"/>
  <c r="J713" i="7"/>
  <c r="H713" i="7"/>
  <c r="G713" i="7"/>
  <c r="D709" i="8"/>
  <c r="F713" i="7"/>
  <c r="D713" i="7"/>
  <c r="W712" i="7"/>
  <c r="T708" i="8"/>
  <c r="U712" i="7"/>
  <c r="S712" i="7"/>
  <c r="Q712" i="7"/>
  <c r="N708" i="8"/>
  <c r="O712" i="7"/>
  <c r="N712" i="7"/>
  <c r="L712" i="7"/>
  <c r="H708" i="8"/>
  <c r="J712" i="7"/>
  <c r="H712" i="7"/>
  <c r="G712" i="7"/>
  <c r="P712" i="7"/>
  <c r="F712" i="7"/>
  <c r="D712" i="7"/>
  <c r="W711" i="7"/>
  <c r="T707" i="8"/>
  <c r="U711" i="7"/>
  <c r="S711" i="7"/>
  <c r="Q711" i="7"/>
  <c r="N707" i="8"/>
  <c r="O711" i="7"/>
  <c r="N711" i="7"/>
  <c r="L711" i="7"/>
  <c r="H707" i="8"/>
  <c r="J711" i="7"/>
  <c r="H711" i="7"/>
  <c r="G711" i="7"/>
  <c r="V711" i="7"/>
  <c r="F711" i="7"/>
  <c r="D711" i="7"/>
  <c r="W710" i="7"/>
  <c r="T706" i="8"/>
  <c r="U710" i="7"/>
  <c r="S710" i="7"/>
  <c r="Q710" i="7"/>
  <c r="N706" i="8"/>
  <c r="O710" i="7"/>
  <c r="N710" i="7"/>
  <c r="L710" i="7"/>
  <c r="H706" i="8"/>
  <c r="J710" i="7"/>
  <c r="H710" i="7"/>
  <c r="G710" i="7"/>
  <c r="V710" i="7"/>
  <c r="F710" i="7"/>
  <c r="D710" i="7"/>
  <c r="W709" i="7"/>
  <c r="T705" i="8"/>
  <c r="U709" i="7"/>
  <c r="S709" i="7"/>
  <c r="Q709" i="7"/>
  <c r="N705" i="8"/>
  <c r="O709" i="7"/>
  <c r="N709" i="7"/>
  <c r="L709" i="7"/>
  <c r="H705" i="8"/>
  <c r="J709" i="7"/>
  <c r="H709" i="7"/>
  <c r="G709" i="7"/>
  <c r="F709" i="7"/>
  <c r="D709" i="7"/>
  <c r="W708" i="7"/>
  <c r="T704" i="8"/>
  <c r="U708" i="7"/>
  <c r="S708" i="7"/>
  <c r="Q708" i="7"/>
  <c r="N704" i="8"/>
  <c r="O708" i="7"/>
  <c r="N708" i="7"/>
  <c r="L708" i="7"/>
  <c r="H704" i="8"/>
  <c r="J708" i="7"/>
  <c r="H708" i="7"/>
  <c r="G708" i="7"/>
  <c r="D704" i="8"/>
  <c r="F708" i="7"/>
  <c r="D708" i="7"/>
  <c r="W707" i="7"/>
  <c r="T703" i="8"/>
  <c r="U707" i="7"/>
  <c r="S707" i="7"/>
  <c r="Q707" i="7"/>
  <c r="N703" i="8"/>
  <c r="O707" i="7"/>
  <c r="N707" i="7"/>
  <c r="L707" i="7"/>
  <c r="H703" i="8"/>
  <c r="J707" i="7"/>
  <c r="H707" i="7"/>
  <c r="G707" i="7"/>
  <c r="K707" i="7"/>
  <c r="F707" i="7"/>
  <c r="D707" i="7"/>
  <c r="W706" i="7"/>
  <c r="T702" i="8"/>
  <c r="U706" i="7"/>
  <c r="S706" i="7"/>
  <c r="Q706" i="7"/>
  <c r="N702" i="8"/>
  <c r="O706" i="7"/>
  <c r="N706" i="7"/>
  <c r="L706" i="7"/>
  <c r="H702" i="8"/>
  <c r="J706" i="7"/>
  <c r="H706" i="7"/>
  <c r="G706" i="7"/>
  <c r="K706" i="7"/>
  <c r="F706" i="7"/>
  <c r="D706" i="7"/>
  <c r="W705" i="7"/>
  <c r="T701" i="8"/>
  <c r="U705" i="7"/>
  <c r="S705" i="7"/>
  <c r="Q705" i="7"/>
  <c r="N701" i="8"/>
  <c r="O705" i="7"/>
  <c r="N705" i="7"/>
  <c r="L705" i="7"/>
  <c r="H701" i="8"/>
  <c r="J705" i="7"/>
  <c r="H705" i="7"/>
  <c r="G705" i="7"/>
  <c r="D701" i="8"/>
  <c r="F705" i="7"/>
  <c r="D705" i="7"/>
  <c r="W704" i="7"/>
  <c r="T700" i="8"/>
  <c r="U704" i="7"/>
  <c r="S704" i="7"/>
  <c r="Q704" i="7"/>
  <c r="N700" i="8"/>
  <c r="O704" i="7"/>
  <c r="N704" i="7"/>
  <c r="L704" i="7"/>
  <c r="H700" i="8"/>
  <c r="J704" i="7"/>
  <c r="H704" i="7"/>
  <c r="G704" i="7"/>
  <c r="F704" i="7"/>
  <c r="D704" i="7"/>
  <c r="W703" i="7"/>
  <c r="T699" i="8"/>
  <c r="U703" i="7"/>
  <c r="S703" i="7"/>
  <c r="Q703" i="7"/>
  <c r="N699" i="8"/>
  <c r="O703" i="7"/>
  <c r="N703" i="7"/>
  <c r="L703" i="7"/>
  <c r="H699" i="8"/>
  <c r="J703" i="7"/>
  <c r="H703" i="7"/>
  <c r="G703" i="7"/>
  <c r="K703" i="7"/>
  <c r="F703" i="7"/>
  <c r="D703" i="7"/>
  <c r="W702" i="7"/>
  <c r="T698" i="8"/>
  <c r="U702" i="7"/>
  <c r="S702" i="7"/>
  <c r="Q702" i="7"/>
  <c r="N698" i="8"/>
  <c r="O702" i="7"/>
  <c r="N702" i="7"/>
  <c r="L702" i="7"/>
  <c r="H698" i="8"/>
  <c r="J702" i="7"/>
  <c r="H702" i="7"/>
  <c r="G702" i="7"/>
  <c r="V702" i="7"/>
  <c r="F702" i="7"/>
  <c r="D702" i="7"/>
  <c r="W701" i="7"/>
  <c r="T697" i="8"/>
  <c r="U701" i="7"/>
  <c r="S701" i="7"/>
  <c r="Q701" i="7"/>
  <c r="N697" i="8"/>
  <c r="O701" i="7"/>
  <c r="N701" i="7"/>
  <c r="L701" i="7"/>
  <c r="H697" i="8"/>
  <c r="J701" i="7"/>
  <c r="H701" i="7"/>
  <c r="G701" i="7"/>
  <c r="F701" i="7"/>
  <c r="D701" i="7"/>
  <c r="W700" i="7"/>
  <c r="T696" i="8"/>
  <c r="U700" i="7"/>
  <c r="S700" i="7"/>
  <c r="Q700" i="7"/>
  <c r="N696" i="8"/>
  <c r="O700" i="7"/>
  <c r="N700" i="7"/>
  <c r="L700" i="7"/>
  <c r="H696" i="8"/>
  <c r="J700" i="7"/>
  <c r="H700" i="7"/>
  <c r="G700" i="7"/>
  <c r="K700" i="7"/>
  <c r="F700" i="7"/>
  <c r="D700" i="7"/>
  <c r="W699" i="7"/>
  <c r="T695" i="8"/>
  <c r="U699" i="7"/>
  <c r="S699" i="7"/>
  <c r="Q699" i="7"/>
  <c r="N695" i="8"/>
  <c r="O699" i="7"/>
  <c r="N699" i="7"/>
  <c r="L699" i="7"/>
  <c r="H695" i="8"/>
  <c r="J699" i="7"/>
  <c r="H699" i="7"/>
  <c r="G699" i="7"/>
  <c r="K699" i="7"/>
  <c r="F699" i="7"/>
  <c r="D699" i="7"/>
  <c r="W698" i="7"/>
  <c r="T694" i="8"/>
  <c r="U698" i="7"/>
  <c r="S698" i="7"/>
  <c r="Q698" i="7"/>
  <c r="N694" i="8"/>
  <c r="O698" i="7"/>
  <c r="N698" i="7"/>
  <c r="L698" i="7"/>
  <c r="H694" i="8"/>
  <c r="J698" i="7"/>
  <c r="H698" i="7"/>
  <c r="G698" i="7"/>
  <c r="F698" i="7"/>
  <c r="D698" i="7"/>
  <c r="W697" i="7"/>
  <c r="T693" i="8"/>
  <c r="U697" i="7"/>
  <c r="S697" i="7"/>
  <c r="Q697" i="7"/>
  <c r="N693" i="8"/>
  <c r="O697" i="7"/>
  <c r="N697" i="7"/>
  <c r="L697" i="7"/>
  <c r="H693" i="8"/>
  <c r="J697" i="7"/>
  <c r="H697" i="7"/>
  <c r="G697" i="7"/>
  <c r="K697" i="7"/>
  <c r="F697" i="7"/>
  <c r="D697" i="7"/>
  <c r="W696" i="7"/>
  <c r="T692" i="8"/>
  <c r="U696" i="7"/>
  <c r="S696" i="7"/>
  <c r="Q696" i="7"/>
  <c r="N692" i="8"/>
  <c r="O696" i="7"/>
  <c r="N696" i="7"/>
  <c r="L696" i="7"/>
  <c r="H692" i="8"/>
  <c r="J696" i="7"/>
  <c r="H696" i="7"/>
  <c r="G696" i="7"/>
  <c r="P696" i="7"/>
  <c r="F696" i="7"/>
  <c r="D696" i="7"/>
  <c r="W695" i="7"/>
  <c r="T691" i="8"/>
  <c r="U695" i="7"/>
  <c r="S695" i="7"/>
  <c r="Q695" i="7"/>
  <c r="N691" i="8"/>
  <c r="O695" i="7"/>
  <c r="N695" i="7"/>
  <c r="L695" i="7"/>
  <c r="H691" i="8"/>
  <c r="J695" i="7"/>
  <c r="H695" i="7"/>
  <c r="G695" i="7"/>
  <c r="V695" i="7"/>
  <c r="F695" i="7"/>
  <c r="D695" i="7"/>
  <c r="W694" i="7"/>
  <c r="T690" i="8"/>
  <c r="U694" i="7"/>
  <c r="S694" i="7"/>
  <c r="Q694" i="7"/>
  <c r="N690" i="8"/>
  <c r="O694" i="7"/>
  <c r="N694" i="7"/>
  <c r="L694" i="7"/>
  <c r="H690" i="8"/>
  <c r="J694" i="7"/>
  <c r="H694" i="7"/>
  <c r="G694" i="7"/>
  <c r="F694" i="7"/>
  <c r="D694" i="7"/>
  <c r="W693" i="7"/>
  <c r="T689" i="8"/>
  <c r="U693" i="7"/>
  <c r="S693" i="7"/>
  <c r="Q693" i="7"/>
  <c r="N689" i="8"/>
  <c r="O693" i="7"/>
  <c r="N693" i="7"/>
  <c r="L693" i="7"/>
  <c r="H689" i="8"/>
  <c r="J693" i="7"/>
  <c r="H693" i="7"/>
  <c r="G693" i="7"/>
  <c r="P693" i="7"/>
  <c r="F693" i="7"/>
  <c r="D693" i="7"/>
  <c r="W692" i="7"/>
  <c r="T688" i="8"/>
  <c r="U692" i="7"/>
  <c r="S692" i="7"/>
  <c r="Q692" i="7"/>
  <c r="N688" i="8"/>
  <c r="O692" i="7"/>
  <c r="N692" i="7"/>
  <c r="L692" i="7"/>
  <c r="H688" i="8"/>
  <c r="J692" i="7"/>
  <c r="H692" i="7"/>
  <c r="G692" i="7"/>
  <c r="K692" i="7"/>
  <c r="F692" i="7"/>
  <c r="D692" i="7"/>
  <c r="W691" i="7"/>
  <c r="T687" i="8"/>
  <c r="U691" i="7"/>
  <c r="S691" i="7"/>
  <c r="Q691" i="7"/>
  <c r="N687" i="8"/>
  <c r="O691" i="7"/>
  <c r="N691" i="7"/>
  <c r="L691" i="7"/>
  <c r="H687" i="8"/>
  <c r="J691" i="7"/>
  <c r="H691" i="7"/>
  <c r="G691" i="7"/>
  <c r="F691" i="7"/>
  <c r="D691" i="7"/>
  <c r="W690" i="7"/>
  <c r="T686" i="8"/>
  <c r="U690" i="7"/>
  <c r="S690" i="7"/>
  <c r="Q690" i="7"/>
  <c r="N686" i="8"/>
  <c r="O690" i="7"/>
  <c r="N690" i="7"/>
  <c r="L690" i="7"/>
  <c r="H686" i="8"/>
  <c r="J690" i="7"/>
  <c r="H690" i="7"/>
  <c r="G690" i="7"/>
  <c r="F690" i="7"/>
  <c r="D690" i="7"/>
  <c r="W689" i="7"/>
  <c r="T685" i="8"/>
  <c r="U689" i="7"/>
  <c r="S689" i="7"/>
  <c r="Q689" i="7"/>
  <c r="N685" i="8"/>
  <c r="O689" i="7"/>
  <c r="N689" i="7"/>
  <c r="L689" i="7"/>
  <c r="H685" i="8"/>
  <c r="J689" i="7"/>
  <c r="H689" i="7"/>
  <c r="G689" i="7"/>
  <c r="V689" i="7"/>
  <c r="F689" i="7"/>
  <c r="D689" i="7"/>
  <c r="W688" i="7"/>
  <c r="T684" i="8"/>
  <c r="U688" i="7"/>
  <c r="S688" i="7"/>
  <c r="Q688" i="7"/>
  <c r="N684" i="8"/>
  <c r="O688" i="7"/>
  <c r="N688" i="7"/>
  <c r="L688" i="7"/>
  <c r="H684" i="8"/>
  <c r="J688" i="7"/>
  <c r="H688" i="7"/>
  <c r="G688" i="7"/>
  <c r="P688" i="7"/>
  <c r="F688" i="7"/>
  <c r="D688" i="7"/>
  <c r="W687" i="7"/>
  <c r="T683" i="8"/>
  <c r="U687" i="7"/>
  <c r="S687" i="7"/>
  <c r="Q687" i="7"/>
  <c r="N683" i="8"/>
  <c r="O687" i="7"/>
  <c r="N687" i="7"/>
  <c r="L687" i="7"/>
  <c r="H683" i="8"/>
  <c r="J687" i="7"/>
  <c r="H687" i="7"/>
  <c r="G687" i="7"/>
  <c r="V687" i="7"/>
  <c r="F687" i="7"/>
  <c r="D687" i="7"/>
  <c r="W686" i="7"/>
  <c r="T682" i="8"/>
  <c r="U686" i="7"/>
  <c r="S686" i="7"/>
  <c r="Q686" i="7"/>
  <c r="N682" i="8"/>
  <c r="O686" i="7"/>
  <c r="N686" i="7"/>
  <c r="L686" i="7"/>
  <c r="H682" i="8"/>
  <c r="J686" i="7"/>
  <c r="H686" i="7"/>
  <c r="G686" i="7"/>
  <c r="P686" i="7"/>
  <c r="F686" i="7"/>
  <c r="D686" i="7"/>
  <c r="W685" i="7"/>
  <c r="T681" i="8"/>
  <c r="U685" i="7"/>
  <c r="S685" i="7"/>
  <c r="Q685" i="7"/>
  <c r="N681" i="8"/>
  <c r="O685" i="7"/>
  <c r="N685" i="7"/>
  <c r="L685" i="7"/>
  <c r="H681" i="8"/>
  <c r="J685" i="7"/>
  <c r="H685" i="7"/>
  <c r="G685" i="7"/>
  <c r="D681" i="8"/>
  <c r="F685" i="7"/>
  <c r="D685" i="7"/>
  <c r="W684" i="7"/>
  <c r="T680" i="8"/>
  <c r="U684" i="7"/>
  <c r="S684" i="7"/>
  <c r="Q684" i="7"/>
  <c r="N680" i="8"/>
  <c r="O684" i="7"/>
  <c r="N684" i="7"/>
  <c r="L684" i="7"/>
  <c r="H680" i="8"/>
  <c r="J684" i="7"/>
  <c r="H684" i="7"/>
  <c r="G684" i="7"/>
  <c r="P684" i="7"/>
  <c r="F684" i="7"/>
  <c r="D684" i="7"/>
  <c r="W683" i="7"/>
  <c r="T679" i="8"/>
  <c r="U683" i="7"/>
  <c r="S683" i="7"/>
  <c r="Q683" i="7"/>
  <c r="N679" i="8"/>
  <c r="O683" i="7"/>
  <c r="N683" i="7"/>
  <c r="L683" i="7"/>
  <c r="H679" i="8"/>
  <c r="J683" i="7"/>
  <c r="H683" i="7"/>
  <c r="G683" i="7"/>
  <c r="F683" i="7"/>
  <c r="D683" i="7"/>
  <c r="W682" i="7"/>
  <c r="T678" i="8"/>
  <c r="U682" i="7"/>
  <c r="S682" i="7"/>
  <c r="Q682" i="7"/>
  <c r="N678" i="8"/>
  <c r="O682" i="7"/>
  <c r="N682" i="7"/>
  <c r="L682" i="7"/>
  <c r="H678" i="8"/>
  <c r="J682" i="7"/>
  <c r="H682" i="7"/>
  <c r="G682" i="7"/>
  <c r="V682" i="7"/>
  <c r="F682" i="7"/>
  <c r="D682" i="7"/>
  <c r="W681" i="7"/>
  <c r="T677" i="8"/>
  <c r="U681" i="7"/>
  <c r="S681" i="7"/>
  <c r="Q681" i="7"/>
  <c r="N677" i="8"/>
  <c r="O681" i="7"/>
  <c r="N681" i="7"/>
  <c r="L681" i="7"/>
  <c r="H677" i="8"/>
  <c r="J681" i="7"/>
  <c r="H681" i="7"/>
  <c r="G681" i="7"/>
  <c r="K681" i="7"/>
  <c r="F681" i="7"/>
  <c r="D681" i="7"/>
  <c r="W680" i="7"/>
  <c r="T676" i="8"/>
  <c r="U680" i="7"/>
  <c r="S680" i="7"/>
  <c r="Q680" i="7"/>
  <c r="N676" i="8"/>
  <c r="O680" i="7"/>
  <c r="N680" i="7"/>
  <c r="L680" i="7"/>
  <c r="H676" i="8"/>
  <c r="J680" i="7"/>
  <c r="H680" i="7"/>
  <c r="G680" i="7"/>
  <c r="D676" i="8"/>
  <c r="F680" i="7"/>
  <c r="D680" i="7"/>
  <c r="W679" i="7"/>
  <c r="T675" i="8"/>
  <c r="U679" i="7"/>
  <c r="S679" i="7"/>
  <c r="Q679" i="7"/>
  <c r="N675" i="8"/>
  <c r="O679" i="7"/>
  <c r="N679" i="7"/>
  <c r="L679" i="7"/>
  <c r="H675" i="8"/>
  <c r="J679" i="7"/>
  <c r="H679" i="7"/>
  <c r="G679" i="7"/>
  <c r="F679" i="7"/>
  <c r="D679" i="7"/>
  <c r="W678" i="7"/>
  <c r="T674" i="8"/>
  <c r="U678" i="7"/>
  <c r="S678" i="7"/>
  <c r="Q678" i="7"/>
  <c r="N674" i="8"/>
  <c r="O678" i="7"/>
  <c r="N678" i="7"/>
  <c r="L678" i="7"/>
  <c r="H674" i="8"/>
  <c r="J678" i="7"/>
  <c r="H678" i="7"/>
  <c r="G678" i="7"/>
  <c r="D674" i="8"/>
  <c r="F678" i="7"/>
  <c r="D678" i="7"/>
  <c r="W677" i="7"/>
  <c r="T673" i="8"/>
  <c r="U677" i="7"/>
  <c r="S677" i="7"/>
  <c r="Q677" i="7"/>
  <c r="N673" i="8"/>
  <c r="O677" i="7"/>
  <c r="N677" i="7"/>
  <c r="L677" i="7"/>
  <c r="H673" i="8"/>
  <c r="J677" i="7"/>
  <c r="H677" i="7"/>
  <c r="G677" i="7"/>
  <c r="F677" i="7"/>
  <c r="D677" i="7"/>
  <c r="W676" i="7"/>
  <c r="T672" i="8"/>
  <c r="U676" i="7"/>
  <c r="S676" i="7"/>
  <c r="Q676" i="7"/>
  <c r="N672" i="8"/>
  <c r="O676" i="7"/>
  <c r="N676" i="7"/>
  <c r="L676" i="7"/>
  <c r="H672" i="8"/>
  <c r="J676" i="7"/>
  <c r="H676" i="7"/>
  <c r="G676" i="7"/>
  <c r="V676" i="7"/>
  <c r="F676" i="7"/>
  <c r="D676" i="7"/>
  <c r="W675" i="7"/>
  <c r="T671" i="8"/>
  <c r="U675" i="7"/>
  <c r="S675" i="7"/>
  <c r="Q675" i="7"/>
  <c r="N671" i="8"/>
  <c r="O675" i="7"/>
  <c r="N675" i="7"/>
  <c r="L675" i="7"/>
  <c r="H671" i="8"/>
  <c r="J675" i="7"/>
  <c r="H675" i="7"/>
  <c r="G675" i="7"/>
  <c r="P675" i="7"/>
  <c r="F675" i="7"/>
  <c r="D675" i="7"/>
  <c r="W674" i="7"/>
  <c r="T670" i="8"/>
  <c r="U674" i="7"/>
  <c r="S674" i="7"/>
  <c r="Q674" i="7"/>
  <c r="N670" i="8"/>
  <c r="O674" i="7"/>
  <c r="N674" i="7"/>
  <c r="L674" i="7"/>
  <c r="H670" i="8"/>
  <c r="J674" i="7"/>
  <c r="H674" i="7"/>
  <c r="G674" i="7"/>
  <c r="F674" i="7"/>
  <c r="D674" i="7"/>
  <c r="W673" i="7"/>
  <c r="T669" i="8"/>
  <c r="U673" i="7"/>
  <c r="S673" i="7"/>
  <c r="Q673" i="7"/>
  <c r="N669" i="8"/>
  <c r="O673" i="7"/>
  <c r="N673" i="7"/>
  <c r="L673" i="7"/>
  <c r="H669" i="8"/>
  <c r="J673" i="7"/>
  <c r="H673" i="7"/>
  <c r="G673" i="7"/>
  <c r="F673" i="7"/>
  <c r="D673" i="7"/>
  <c r="W672" i="7"/>
  <c r="T668" i="8"/>
  <c r="U672" i="7"/>
  <c r="S672" i="7"/>
  <c r="Q672" i="7"/>
  <c r="N668" i="8"/>
  <c r="O672" i="7"/>
  <c r="N672" i="7"/>
  <c r="L672" i="7"/>
  <c r="H668" i="8"/>
  <c r="J672" i="7"/>
  <c r="H672" i="7"/>
  <c r="G672" i="7"/>
  <c r="F672" i="7"/>
  <c r="D672" i="7"/>
  <c r="W671" i="7"/>
  <c r="T667" i="8"/>
  <c r="U671" i="7"/>
  <c r="S671" i="7"/>
  <c r="Q671" i="7"/>
  <c r="N667" i="8"/>
  <c r="O671" i="7"/>
  <c r="N671" i="7"/>
  <c r="L671" i="7"/>
  <c r="H667" i="8"/>
  <c r="J671" i="7"/>
  <c r="H671" i="7"/>
  <c r="G671" i="7"/>
  <c r="D667" i="8"/>
  <c r="F671" i="7"/>
  <c r="D671" i="7"/>
  <c r="W670" i="7"/>
  <c r="T666" i="8"/>
  <c r="U670" i="7"/>
  <c r="S670" i="7"/>
  <c r="Q670" i="7"/>
  <c r="N666" i="8"/>
  <c r="O670" i="7"/>
  <c r="N670" i="7"/>
  <c r="L670" i="7"/>
  <c r="H666" i="8"/>
  <c r="J670" i="7"/>
  <c r="H670" i="7"/>
  <c r="G670" i="7"/>
  <c r="P670" i="7"/>
  <c r="F670" i="7"/>
  <c r="D670" i="7"/>
  <c r="W669" i="7"/>
  <c r="T665" i="8"/>
  <c r="U669" i="7"/>
  <c r="S669" i="7"/>
  <c r="Q669" i="7"/>
  <c r="N665" i="8"/>
  <c r="O669" i="7"/>
  <c r="N669" i="7"/>
  <c r="L669" i="7"/>
  <c r="H665" i="8"/>
  <c r="J669" i="7"/>
  <c r="H669" i="7"/>
  <c r="G669" i="7"/>
  <c r="K669" i="7"/>
  <c r="F669" i="7"/>
  <c r="D669" i="7"/>
  <c r="W668" i="7"/>
  <c r="T664" i="8"/>
  <c r="U668" i="7"/>
  <c r="S668" i="7"/>
  <c r="Q668" i="7"/>
  <c r="N664" i="8"/>
  <c r="O668" i="7"/>
  <c r="N668" i="7"/>
  <c r="L668" i="7"/>
  <c r="H664" i="8"/>
  <c r="J668" i="7"/>
  <c r="H668" i="7"/>
  <c r="G668" i="7"/>
  <c r="K668" i="7"/>
  <c r="F668" i="7"/>
  <c r="D668" i="7"/>
  <c r="W667" i="7"/>
  <c r="T663" i="8"/>
  <c r="U667" i="7"/>
  <c r="S667" i="7"/>
  <c r="Q667" i="7"/>
  <c r="N663" i="8"/>
  <c r="O667" i="7"/>
  <c r="N667" i="7"/>
  <c r="L667" i="7"/>
  <c r="H663" i="8"/>
  <c r="J667" i="7"/>
  <c r="H667" i="7"/>
  <c r="G667" i="7"/>
  <c r="K667" i="7"/>
  <c r="F667" i="7"/>
  <c r="D667" i="7"/>
  <c r="W666" i="7"/>
  <c r="T662" i="8"/>
  <c r="U666" i="7"/>
  <c r="S666" i="7"/>
  <c r="Q666" i="7"/>
  <c r="N662" i="8"/>
  <c r="O666" i="7"/>
  <c r="N666" i="7"/>
  <c r="L666" i="7"/>
  <c r="H662" i="8"/>
  <c r="J666" i="7"/>
  <c r="H666" i="7"/>
  <c r="G666" i="7"/>
  <c r="D662" i="8"/>
  <c r="F666" i="7"/>
  <c r="D666" i="7"/>
  <c r="W665" i="7"/>
  <c r="T661" i="8"/>
  <c r="U665" i="7"/>
  <c r="S665" i="7"/>
  <c r="Q665" i="7"/>
  <c r="N661" i="8"/>
  <c r="O665" i="7"/>
  <c r="N665" i="7"/>
  <c r="L665" i="7"/>
  <c r="H661" i="8"/>
  <c r="J665" i="7"/>
  <c r="H665" i="7"/>
  <c r="G665" i="7"/>
  <c r="F665" i="7"/>
  <c r="D665" i="7"/>
  <c r="W664" i="7"/>
  <c r="T660" i="8"/>
  <c r="U664" i="7"/>
  <c r="S664" i="7"/>
  <c r="Q664" i="7"/>
  <c r="N660" i="8"/>
  <c r="O664" i="7"/>
  <c r="N664" i="7"/>
  <c r="L664" i="7"/>
  <c r="H660" i="8"/>
  <c r="J664" i="7"/>
  <c r="H664" i="7"/>
  <c r="G664" i="7"/>
  <c r="P664" i="7"/>
  <c r="F664" i="7"/>
  <c r="D664" i="7"/>
  <c r="W663" i="7"/>
  <c r="T659" i="8"/>
  <c r="U663" i="7"/>
  <c r="S663" i="7"/>
  <c r="Q663" i="7"/>
  <c r="N659" i="8"/>
  <c r="O663" i="7"/>
  <c r="N663" i="7"/>
  <c r="L663" i="7"/>
  <c r="H659" i="8"/>
  <c r="J663" i="7"/>
  <c r="H663" i="7"/>
  <c r="G663" i="7"/>
  <c r="F663" i="7"/>
  <c r="D663" i="7"/>
  <c r="W662" i="7"/>
  <c r="T658" i="8"/>
  <c r="U662" i="7"/>
  <c r="S662" i="7"/>
  <c r="Q662" i="7"/>
  <c r="N658" i="8"/>
  <c r="O662" i="7"/>
  <c r="N662" i="7"/>
  <c r="L662" i="7"/>
  <c r="H658" i="8"/>
  <c r="J662" i="7"/>
  <c r="H662" i="7"/>
  <c r="G662" i="7"/>
  <c r="D658" i="8"/>
  <c r="F662" i="7"/>
  <c r="D662" i="7"/>
  <c r="W661" i="7"/>
  <c r="T657" i="8"/>
  <c r="U661" i="7"/>
  <c r="S661" i="7"/>
  <c r="Q661" i="7"/>
  <c r="N657" i="8"/>
  <c r="O661" i="7"/>
  <c r="N661" i="7"/>
  <c r="L661" i="7"/>
  <c r="H657" i="8"/>
  <c r="J661" i="7"/>
  <c r="H661" i="7"/>
  <c r="G661" i="7"/>
  <c r="F661" i="7"/>
  <c r="D661" i="7"/>
  <c r="W660" i="7"/>
  <c r="T656" i="8"/>
  <c r="U660" i="7"/>
  <c r="S660" i="7"/>
  <c r="Q660" i="7"/>
  <c r="N656" i="8"/>
  <c r="O660" i="7"/>
  <c r="N660" i="7"/>
  <c r="L660" i="7"/>
  <c r="H656" i="8"/>
  <c r="J660" i="7"/>
  <c r="H660" i="7"/>
  <c r="G660" i="7"/>
  <c r="K660" i="7"/>
  <c r="F660" i="7"/>
  <c r="D660" i="7"/>
  <c r="W659" i="7"/>
  <c r="T655" i="8"/>
  <c r="U659" i="7"/>
  <c r="S659" i="7"/>
  <c r="Q659" i="7"/>
  <c r="N655" i="8"/>
  <c r="O659" i="7"/>
  <c r="N659" i="7"/>
  <c r="L659" i="7"/>
  <c r="H655" i="8"/>
  <c r="J659" i="7"/>
  <c r="H659" i="7"/>
  <c r="G659" i="7"/>
  <c r="F659" i="7"/>
  <c r="D659" i="7"/>
  <c r="W658" i="7"/>
  <c r="T654" i="8"/>
  <c r="U658" i="7"/>
  <c r="S658" i="7"/>
  <c r="Q658" i="7"/>
  <c r="N654" i="8"/>
  <c r="O658" i="7"/>
  <c r="N658" i="7"/>
  <c r="L658" i="7"/>
  <c r="H654" i="8"/>
  <c r="J658" i="7"/>
  <c r="H658" i="7"/>
  <c r="G658" i="7"/>
  <c r="V658" i="7"/>
  <c r="F658" i="7"/>
  <c r="D658" i="7"/>
  <c r="W657" i="7"/>
  <c r="T653" i="8"/>
  <c r="U657" i="7"/>
  <c r="S657" i="7"/>
  <c r="Q657" i="7"/>
  <c r="N653" i="8"/>
  <c r="O657" i="7"/>
  <c r="N657" i="7"/>
  <c r="L657" i="7"/>
  <c r="H653" i="8"/>
  <c r="J657" i="7"/>
  <c r="H657" i="7"/>
  <c r="G657" i="7"/>
  <c r="F657" i="7"/>
  <c r="D657" i="7"/>
  <c r="W656" i="7"/>
  <c r="T652" i="8"/>
  <c r="U656" i="7"/>
  <c r="S656" i="7"/>
  <c r="Q656" i="7"/>
  <c r="N652" i="8"/>
  <c r="O656" i="7"/>
  <c r="N656" i="7"/>
  <c r="L656" i="7"/>
  <c r="H652" i="8"/>
  <c r="J656" i="7"/>
  <c r="H656" i="7"/>
  <c r="G656" i="7"/>
  <c r="P656" i="7"/>
  <c r="F656" i="7"/>
  <c r="D656" i="7"/>
  <c r="W655" i="7"/>
  <c r="T651" i="8"/>
  <c r="U655" i="7"/>
  <c r="S655" i="7"/>
  <c r="Q655" i="7"/>
  <c r="N651" i="8"/>
  <c r="O655" i="7"/>
  <c r="N655" i="7"/>
  <c r="L655" i="7"/>
  <c r="H651" i="8"/>
  <c r="J655" i="7"/>
  <c r="H655" i="7"/>
  <c r="G655" i="7"/>
  <c r="K655" i="7"/>
  <c r="F655" i="7"/>
  <c r="D655" i="7"/>
  <c r="W654" i="7"/>
  <c r="T650" i="8"/>
  <c r="U654" i="7"/>
  <c r="S654" i="7"/>
  <c r="Q654" i="7"/>
  <c r="N650" i="8"/>
  <c r="O654" i="7"/>
  <c r="N654" i="7"/>
  <c r="L654" i="7"/>
  <c r="H650" i="8"/>
  <c r="J654" i="7"/>
  <c r="H654" i="7"/>
  <c r="G654" i="7"/>
  <c r="P654" i="7"/>
  <c r="F654" i="7"/>
  <c r="D654" i="7"/>
  <c r="W653" i="7"/>
  <c r="T649" i="8"/>
  <c r="U653" i="7"/>
  <c r="S653" i="7"/>
  <c r="Q653" i="7"/>
  <c r="N649" i="8"/>
  <c r="O653" i="7"/>
  <c r="N653" i="7"/>
  <c r="L653" i="7"/>
  <c r="H649" i="8"/>
  <c r="J653" i="7"/>
  <c r="H653" i="7"/>
  <c r="G653" i="7"/>
  <c r="P653" i="7"/>
  <c r="F653" i="7"/>
  <c r="D653" i="7"/>
  <c r="W652" i="7"/>
  <c r="T648" i="8"/>
  <c r="U652" i="7"/>
  <c r="S652" i="7"/>
  <c r="Q652" i="7"/>
  <c r="N648" i="8"/>
  <c r="O652" i="7"/>
  <c r="N652" i="7"/>
  <c r="L652" i="7"/>
  <c r="H648" i="8"/>
  <c r="J652" i="7"/>
  <c r="H652" i="7"/>
  <c r="G652" i="7"/>
  <c r="F652" i="7"/>
  <c r="D652" i="7"/>
  <c r="W651" i="7"/>
  <c r="T647" i="8"/>
  <c r="U651" i="7"/>
  <c r="S651" i="7"/>
  <c r="Q651" i="7"/>
  <c r="N647" i="8"/>
  <c r="O651" i="7"/>
  <c r="N651" i="7"/>
  <c r="L651" i="7"/>
  <c r="H647" i="8"/>
  <c r="J651" i="7"/>
  <c r="H651" i="7"/>
  <c r="G651" i="7"/>
  <c r="V651" i="7"/>
  <c r="F651" i="7"/>
  <c r="D651" i="7"/>
  <c r="W650" i="7"/>
  <c r="T646" i="8"/>
  <c r="U650" i="7"/>
  <c r="S650" i="7"/>
  <c r="Q650" i="7"/>
  <c r="N646" i="8"/>
  <c r="O650" i="7"/>
  <c r="N650" i="7"/>
  <c r="L650" i="7"/>
  <c r="H646" i="8"/>
  <c r="J650" i="7"/>
  <c r="H650" i="7"/>
  <c r="G650" i="7"/>
  <c r="V650" i="7"/>
  <c r="F650" i="7"/>
  <c r="D650" i="7"/>
  <c r="W649" i="7"/>
  <c r="T645" i="8"/>
  <c r="U649" i="7"/>
  <c r="S649" i="7"/>
  <c r="Q649" i="7"/>
  <c r="N645" i="8"/>
  <c r="O649" i="7"/>
  <c r="N649" i="7"/>
  <c r="L649" i="7"/>
  <c r="H645" i="8"/>
  <c r="J649" i="7"/>
  <c r="H649" i="7"/>
  <c r="G649" i="7"/>
  <c r="D645" i="8"/>
  <c r="F649" i="7"/>
  <c r="D649" i="7"/>
  <c r="W648" i="7"/>
  <c r="T644" i="8"/>
  <c r="U648" i="7"/>
  <c r="S648" i="7"/>
  <c r="Q648" i="7"/>
  <c r="N644" i="8"/>
  <c r="O648" i="7"/>
  <c r="N648" i="7"/>
  <c r="L648" i="7"/>
  <c r="H644" i="8"/>
  <c r="J648" i="7"/>
  <c r="H648" i="7"/>
  <c r="G648" i="7"/>
  <c r="F648" i="7"/>
  <c r="D648" i="7"/>
  <c r="W647" i="7"/>
  <c r="T643" i="8"/>
  <c r="U647" i="7"/>
  <c r="S647" i="7"/>
  <c r="Q647" i="7"/>
  <c r="N643" i="8"/>
  <c r="O647" i="7"/>
  <c r="N647" i="7"/>
  <c r="L647" i="7"/>
  <c r="H643" i="8"/>
  <c r="J647" i="7"/>
  <c r="H647" i="7"/>
  <c r="G647" i="7"/>
  <c r="P647" i="7"/>
  <c r="F647" i="7"/>
  <c r="D647" i="7"/>
  <c r="W646" i="7"/>
  <c r="T642" i="8"/>
  <c r="U646" i="7"/>
  <c r="S646" i="7"/>
  <c r="Q646" i="7"/>
  <c r="N642" i="8"/>
  <c r="O646" i="7"/>
  <c r="N646" i="7"/>
  <c r="L646" i="7"/>
  <c r="H642" i="8"/>
  <c r="J646" i="7"/>
  <c r="H646" i="7"/>
  <c r="G646" i="7"/>
  <c r="F646" i="7"/>
  <c r="D646" i="7"/>
  <c r="W645" i="7"/>
  <c r="T641" i="8"/>
  <c r="U645" i="7"/>
  <c r="S645" i="7"/>
  <c r="Q645" i="7"/>
  <c r="N641" i="8"/>
  <c r="O645" i="7"/>
  <c r="N645" i="7"/>
  <c r="L645" i="7"/>
  <c r="H641" i="8"/>
  <c r="J645" i="7"/>
  <c r="H645" i="7"/>
  <c r="G645" i="7"/>
  <c r="P645" i="7"/>
  <c r="F645" i="7"/>
  <c r="D645" i="7"/>
  <c r="W644" i="7"/>
  <c r="T640" i="8"/>
  <c r="U644" i="7"/>
  <c r="S644" i="7"/>
  <c r="Q644" i="7"/>
  <c r="N640" i="8"/>
  <c r="O644" i="7"/>
  <c r="N644" i="7"/>
  <c r="L644" i="7"/>
  <c r="H640" i="8"/>
  <c r="J644" i="7"/>
  <c r="H644" i="7"/>
  <c r="G644" i="7"/>
  <c r="P644" i="7"/>
  <c r="F644" i="7"/>
  <c r="D644" i="7"/>
  <c r="W643" i="7"/>
  <c r="T639" i="8"/>
  <c r="U643" i="7"/>
  <c r="S643" i="7"/>
  <c r="Q643" i="7"/>
  <c r="N639" i="8"/>
  <c r="O643" i="7"/>
  <c r="N643" i="7"/>
  <c r="L643" i="7"/>
  <c r="H639" i="8"/>
  <c r="J643" i="7"/>
  <c r="H643" i="7"/>
  <c r="G643" i="7"/>
  <c r="V643" i="7"/>
  <c r="F643" i="7"/>
  <c r="D643" i="7"/>
  <c r="W642" i="7"/>
  <c r="T638" i="8"/>
  <c r="U642" i="7"/>
  <c r="S642" i="7"/>
  <c r="Q642" i="7"/>
  <c r="N638" i="8"/>
  <c r="O642" i="7"/>
  <c r="N642" i="7"/>
  <c r="L642" i="7"/>
  <c r="H638" i="8"/>
  <c r="J642" i="7"/>
  <c r="H642" i="7"/>
  <c r="G642" i="7"/>
  <c r="F642" i="7"/>
  <c r="D642" i="7"/>
  <c r="W641" i="7"/>
  <c r="T637" i="8"/>
  <c r="U641" i="7"/>
  <c r="S641" i="7"/>
  <c r="Q641" i="7"/>
  <c r="N637" i="8"/>
  <c r="O641" i="7"/>
  <c r="N641" i="7"/>
  <c r="L641" i="7"/>
  <c r="H637" i="8"/>
  <c r="J641" i="7"/>
  <c r="H641" i="7"/>
  <c r="G641" i="7"/>
  <c r="K641" i="7"/>
  <c r="F641" i="7"/>
  <c r="D641" i="7"/>
  <c r="W640" i="7"/>
  <c r="T636" i="8"/>
  <c r="U640" i="7"/>
  <c r="S640" i="7"/>
  <c r="Q640" i="7"/>
  <c r="N636" i="8"/>
  <c r="O640" i="7"/>
  <c r="N640" i="7"/>
  <c r="L640" i="7"/>
  <c r="H636" i="8"/>
  <c r="J640" i="7"/>
  <c r="H640" i="7"/>
  <c r="G640" i="7"/>
  <c r="F640" i="7"/>
  <c r="D640" i="7"/>
  <c r="W639" i="7"/>
  <c r="T635" i="8"/>
  <c r="U639" i="7"/>
  <c r="S639" i="7"/>
  <c r="Q639" i="7"/>
  <c r="N635" i="8"/>
  <c r="O639" i="7"/>
  <c r="N639" i="7"/>
  <c r="L639" i="7"/>
  <c r="H635" i="8"/>
  <c r="J639" i="7"/>
  <c r="H639" i="7"/>
  <c r="G639" i="7"/>
  <c r="P639" i="7"/>
  <c r="F639" i="7"/>
  <c r="D639" i="7"/>
  <c r="W638" i="7"/>
  <c r="T634" i="8"/>
  <c r="U638" i="7"/>
  <c r="S638" i="7"/>
  <c r="Q638" i="7"/>
  <c r="N634" i="8"/>
  <c r="O638" i="7"/>
  <c r="N638" i="7"/>
  <c r="L638" i="7"/>
  <c r="H634" i="8"/>
  <c r="J638" i="7"/>
  <c r="H638" i="7"/>
  <c r="G638" i="7"/>
  <c r="F638" i="7"/>
  <c r="D638" i="7"/>
  <c r="W637" i="7"/>
  <c r="T633" i="8"/>
  <c r="U637" i="7"/>
  <c r="S637" i="7"/>
  <c r="Q637" i="7"/>
  <c r="N633" i="8"/>
  <c r="O637" i="7"/>
  <c r="N637" i="7"/>
  <c r="L637" i="7"/>
  <c r="H633" i="8"/>
  <c r="J637" i="7"/>
  <c r="H637" i="7"/>
  <c r="G637" i="7"/>
  <c r="V637" i="7"/>
  <c r="F637" i="7"/>
  <c r="D637" i="7"/>
  <c r="W636" i="7"/>
  <c r="T632" i="8"/>
  <c r="U636" i="7"/>
  <c r="S636" i="7"/>
  <c r="Q636" i="7"/>
  <c r="N632" i="8"/>
  <c r="O636" i="7"/>
  <c r="N636" i="7"/>
  <c r="L636" i="7"/>
  <c r="H632" i="8"/>
  <c r="J636" i="7"/>
  <c r="H636" i="7"/>
  <c r="G636" i="7"/>
  <c r="F636" i="7"/>
  <c r="D636" i="7"/>
  <c r="W635" i="7"/>
  <c r="T631" i="8"/>
  <c r="U635" i="7"/>
  <c r="S635" i="7"/>
  <c r="Q635" i="7"/>
  <c r="N631" i="8"/>
  <c r="O635" i="7"/>
  <c r="N635" i="7"/>
  <c r="L635" i="7"/>
  <c r="H631" i="8"/>
  <c r="J635" i="7"/>
  <c r="H635" i="7"/>
  <c r="G635" i="7"/>
  <c r="D631" i="8"/>
  <c r="F635" i="7"/>
  <c r="D635" i="7"/>
  <c r="W634" i="7"/>
  <c r="T630" i="8"/>
  <c r="U634" i="7"/>
  <c r="S634" i="7"/>
  <c r="Q634" i="7"/>
  <c r="N630" i="8"/>
  <c r="O634" i="7"/>
  <c r="N634" i="7"/>
  <c r="L634" i="7"/>
  <c r="H630" i="8"/>
  <c r="J634" i="7"/>
  <c r="H634" i="7"/>
  <c r="G634" i="7"/>
  <c r="K634" i="7"/>
  <c r="F634" i="7"/>
  <c r="D634" i="7"/>
  <c r="W633" i="7"/>
  <c r="T629" i="8"/>
  <c r="U633" i="7"/>
  <c r="S633" i="7"/>
  <c r="Q633" i="7"/>
  <c r="N629" i="8"/>
  <c r="O633" i="7"/>
  <c r="N633" i="7"/>
  <c r="L633" i="7"/>
  <c r="H629" i="8"/>
  <c r="J633" i="7"/>
  <c r="H633" i="7"/>
  <c r="G633" i="7"/>
  <c r="V633" i="7"/>
  <c r="F633" i="7"/>
  <c r="D633" i="7"/>
  <c r="W632" i="7"/>
  <c r="T628" i="8"/>
  <c r="U632" i="7"/>
  <c r="S632" i="7"/>
  <c r="Q632" i="7"/>
  <c r="N628" i="8"/>
  <c r="O632" i="7"/>
  <c r="N632" i="7"/>
  <c r="L632" i="7"/>
  <c r="H628" i="8"/>
  <c r="J632" i="7"/>
  <c r="H632" i="7"/>
  <c r="G632" i="7"/>
  <c r="F632" i="7"/>
  <c r="D632" i="7"/>
  <c r="W631" i="7"/>
  <c r="T627" i="8"/>
  <c r="U631" i="7"/>
  <c r="S631" i="7"/>
  <c r="Q631" i="7"/>
  <c r="N627" i="8"/>
  <c r="O631" i="7"/>
  <c r="N631" i="7"/>
  <c r="L631" i="7"/>
  <c r="H627" i="8"/>
  <c r="J631" i="7"/>
  <c r="H631" i="7"/>
  <c r="G631" i="7"/>
  <c r="V631" i="7"/>
  <c r="F631" i="7"/>
  <c r="D631" i="7"/>
  <c r="W630" i="7"/>
  <c r="T626" i="8"/>
  <c r="U630" i="7"/>
  <c r="S630" i="7"/>
  <c r="Q630" i="7"/>
  <c r="N626" i="8"/>
  <c r="O630" i="7"/>
  <c r="N630" i="7"/>
  <c r="L630" i="7"/>
  <c r="H626" i="8"/>
  <c r="J630" i="7"/>
  <c r="H630" i="7"/>
  <c r="G630" i="7"/>
  <c r="F630" i="7"/>
  <c r="D630" i="7"/>
  <c r="W629" i="7"/>
  <c r="T625" i="8"/>
  <c r="U629" i="7"/>
  <c r="S629" i="7"/>
  <c r="Q629" i="7"/>
  <c r="N625" i="8"/>
  <c r="O629" i="7"/>
  <c r="N629" i="7"/>
  <c r="L629" i="7"/>
  <c r="H625" i="8"/>
  <c r="J629" i="7"/>
  <c r="H629" i="7"/>
  <c r="G629" i="7"/>
  <c r="K629" i="7"/>
  <c r="F629" i="7"/>
  <c r="D629" i="7"/>
  <c r="W628" i="7"/>
  <c r="T624" i="8"/>
  <c r="U628" i="7"/>
  <c r="S628" i="7"/>
  <c r="Q628" i="7"/>
  <c r="N624" i="8"/>
  <c r="O628" i="7"/>
  <c r="N628" i="7"/>
  <c r="L628" i="7"/>
  <c r="H624" i="8"/>
  <c r="J628" i="7"/>
  <c r="H628" i="7"/>
  <c r="G628" i="7"/>
  <c r="F628" i="7"/>
  <c r="D628" i="7"/>
  <c r="W627" i="7"/>
  <c r="T623" i="8"/>
  <c r="U627" i="7"/>
  <c r="S627" i="7"/>
  <c r="Q627" i="7"/>
  <c r="N623" i="8"/>
  <c r="O627" i="7"/>
  <c r="N627" i="7"/>
  <c r="L627" i="7"/>
  <c r="H623" i="8"/>
  <c r="J627" i="7"/>
  <c r="H627" i="7"/>
  <c r="G627" i="7"/>
  <c r="K627" i="7"/>
  <c r="F627" i="7"/>
  <c r="D627" i="7"/>
  <c r="W626" i="7"/>
  <c r="T622" i="8"/>
  <c r="U626" i="7"/>
  <c r="S626" i="7"/>
  <c r="Q626" i="7"/>
  <c r="N622" i="8"/>
  <c r="O626" i="7"/>
  <c r="N626" i="7"/>
  <c r="L626" i="7"/>
  <c r="H622" i="8"/>
  <c r="J626" i="7"/>
  <c r="H626" i="7"/>
  <c r="G626" i="7"/>
  <c r="D622" i="8"/>
  <c r="F626" i="7"/>
  <c r="D626" i="7"/>
  <c r="W625" i="7"/>
  <c r="T621" i="8"/>
  <c r="U625" i="7"/>
  <c r="S625" i="7"/>
  <c r="Q625" i="7"/>
  <c r="N621" i="8"/>
  <c r="O625" i="7"/>
  <c r="N625" i="7"/>
  <c r="L625" i="7"/>
  <c r="H621" i="8"/>
  <c r="J625" i="7"/>
  <c r="H625" i="7"/>
  <c r="G625" i="7"/>
  <c r="D621" i="8"/>
  <c r="F625" i="7"/>
  <c r="D625" i="7"/>
  <c r="W624" i="7"/>
  <c r="T620" i="8"/>
  <c r="U624" i="7"/>
  <c r="S624" i="7"/>
  <c r="Q624" i="7"/>
  <c r="N620" i="8"/>
  <c r="O624" i="7"/>
  <c r="N624" i="7"/>
  <c r="L624" i="7"/>
  <c r="H620" i="8"/>
  <c r="J624" i="7"/>
  <c r="H624" i="7"/>
  <c r="G624" i="7"/>
  <c r="F624" i="7"/>
  <c r="D624" i="7"/>
  <c r="W623" i="7"/>
  <c r="T619" i="8"/>
  <c r="U623" i="7"/>
  <c r="S623" i="7"/>
  <c r="Q623" i="7"/>
  <c r="N619" i="8"/>
  <c r="O623" i="7"/>
  <c r="N623" i="7"/>
  <c r="L623" i="7"/>
  <c r="H619" i="8"/>
  <c r="J623" i="7"/>
  <c r="H623" i="7"/>
  <c r="G623" i="7"/>
  <c r="K623" i="7"/>
  <c r="F623" i="7"/>
  <c r="D623" i="7"/>
  <c r="W622" i="7"/>
  <c r="T618" i="8"/>
  <c r="U622" i="7"/>
  <c r="S622" i="7"/>
  <c r="Q622" i="7"/>
  <c r="N618" i="8"/>
  <c r="O622" i="7"/>
  <c r="N622" i="7"/>
  <c r="L622" i="7"/>
  <c r="H618" i="8"/>
  <c r="J622" i="7"/>
  <c r="H622" i="7"/>
  <c r="G622" i="7"/>
  <c r="F622" i="7"/>
  <c r="D622" i="7"/>
  <c r="W621" i="7"/>
  <c r="T617" i="8"/>
  <c r="U621" i="7"/>
  <c r="S621" i="7"/>
  <c r="Q621" i="7"/>
  <c r="N617" i="8"/>
  <c r="O621" i="7"/>
  <c r="N621" i="7"/>
  <c r="L621" i="7"/>
  <c r="H617" i="8"/>
  <c r="J621" i="7"/>
  <c r="H621" i="7"/>
  <c r="G621" i="7"/>
  <c r="K621" i="7"/>
  <c r="F621" i="7"/>
  <c r="D621" i="7"/>
  <c r="W620" i="7"/>
  <c r="T616" i="8"/>
  <c r="U620" i="7"/>
  <c r="S620" i="7"/>
  <c r="Q620" i="7"/>
  <c r="N616" i="8"/>
  <c r="O620" i="7"/>
  <c r="N620" i="7"/>
  <c r="L620" i="7"/>
  <c r="H616" i="8"/>
  <c r="J620" i="7"/>
  <c r="H620" i="7"/>
  <c r="G620" i="7"/>
  <c r="F620" i="7"/>
  <c r="D620" i="7"/>
  <c r="W619" i="7"/>
  <c r="T615" i="8"/>
  <c r="U619" i="7"/>
  <c r="S619" i="7"/>
  <c r="Q619" i="7"/>
  <c r="N615" i="8"/>
  <c r="O619" i="7"/>
  <c r="N619" i="7"/>
  <c r="L619" i="7"/>
  <c r="H615" i="8"/>
  <c r="J619" i="7"/>
  <c r="H619" i="7"/>
  <c r="G619" i="7"/>
  <c r="K619" i="7"/>
  <c r="F619" i="7"/>
  <c r="D619" i="7"/>
  <c r="W618" i="7"/>
  <c r="T614" i="8"/>
  <c r="U618" i="7"/>
  <c r="S618" i="7"/>
  <c r="Q618" i="7"/>
  <c r="N614" i="8"/>
  <c r="O618" i="7"/>
  <c r="N618" i="7"/>
  <c r="L618" i="7"/>
  <c r="H614" i="8"/>
  <c r="J618" i="7"/>
  <c r="H618" i="7"/>
  <c r="G618" i="7"/>
  <c r="D614" i="8"/>
  <c r="F618" i="7"/>
  <c r="D618" i="7"/>
  <c r="W617" i="7"/>
  <c r="T613" i="8"/>
  <c r="U617" i="7"/>
  <c r="S617" i="7"/>
  <c r="Q617" i="7"/>
  <c r="N613" i="8"/>
  <c r="O617" i="7"/>
  <c r="N617" i="7"/>
  <c r="L617" i="7"/>
  <c r="H613" i="8"/>
  <c r="J617" i="7"/>
  <c r="H617" i="7"/>
  <c r="G617" i="7"/>
  <c r="V617" i="7"/>
  <c r="F617" i="7"/>
  <c r="D617" i="7"/>
  <c r="W616" i="7"/>
  <c r="T612" i="8"/>
  <c r="U616" i="7"/>
  <c r="S616" i="7"/>
  <c r="Q616" i="7"/>
  <c r="N612" i="8"/>
  <c r="O616" i="7"/>
  <c r="N616" i="7"/>
  <c r="L616" i="7"/>
  <c r="H612" i="8"/>
  <c r="J616" i="7"/>
  <c r="H616" i="7"/>
  <c r="G616" i="7"/>
  <c r="V616" i="7"/>
  <c r="F616" i="7"/>
  <c r="D616" i="7"/>
  <c r="W615" i="7"/>
  <c r="T611" i="8"/>
  <c r="U615" i="7"/>
  <c r="S615" i="7"/>
  <c r="Q615" i="7"/>
  <c r="N611" i="8"/>
  <c r="O615" i="7"/>
  <c r="N615" i="7"/>
  <c r="L615" i="7"/>
  <c r="H611" i="8"/>
  <c r="J615" i="7"/>
  <c r="H615" i="7"/>
  <c r="G615" i="7"/>
  <c r="V615" i="7"/>
  <c r="F615" i="7"/>
  <c r="D615" i="7"/>
  <c r="W614" i="7"/>
  <c r="T610" i="8"/>
  <c r="U614" i="7"/>
  <c r="S614" i="7"/>
  <c r="Q614" i="7"/>
  <c r="N610" i="8"/>
  <c r="O614" i="7"/>
  <c r="N614" i="7"/>
  <c r="L614" i="7"/>
  <c r="H610" i="8"/>
  <c r="J614" i="7"/>
  <c r="H614" i="7"/>
  <c r="G614" i="7"/>
  <c r="D610" i="8"/>
  <c r="F614" i="7"/>
  <c r="D614" i="7"/>
  <c r="W613" i="7"/>
  <c r="T609" i="8"/>
  <c r="U613" i="7"/>
  <c r="S613" i="7"/>
  <c r="Q613" i="7"/>
  <c r="N609" i="8"/>
  <c r="O613" i="7"/>
  <c r="N613" i="7"/>
  <c r="L613" i="7"/>
  <c r="H609" i="8"/>
  <c r="J613" i="7"/>
  <c r="H613" i="7"/>
  <c r="G613" i="7"/>
  <c r="K613" i="7"/>
  <c r="F613" i="7"/>
  <c r="D613" i="7"/>
  <c r="W612" i="7"/>
  <c r="T608" i="8"/>
  <c r="U612" i="7"/>
  <c r="S612" i="7"/>
  <c r="Q612" i="7"/>
  <c r="N608" i="8"/>
  <c r="O612" i="7"/>
  <c r="N612" i="7"/>
  <c r="L612" i="7"/>
  <c r="H608" i="8"/>
  <c r="J612" i="7"/>
  <c r="H612" i="7"/>
  <c r="G612" i="7"/>
  <c r="F612" i="7"/>
  <c r="D612" i="7"/>
  <c r="W611" i="7"/>
  <c r="T607" i="8"/>
  <c r="U611" i="7"/>
  <c r="S611" i="7"/>
  <c r="Q611" i="7"/>
  <c r="N607" i="8"/>
  <c r="O611" i="7"/>
  <c r="N611" i="7"/>
  <c r="L611" i="7"/>
  <c r="H607" i="8"/>
  <c r="J611" i="7"/>
  <c r="H611" i="7"/>
  <c r="G611" i="7"/>
  <c r="K611" i="7"/>
  <c r="F611" i="7"/>
  <c r="D611" i="7"/>
  <c r="W610" i="7"/>
  <c r="T606" i="8"/>
  <c r="U610" i="7"/>
  <c r="S610" i="7"/>
  <c r="Q610" i="7"/>
  <c r="N606" i="8"/>
  <c r="O610" i="7"/>
  <c r="N610" i="7"/>
  <c r="L610" i="7"/>
  <c r="H606" i="8"/>
  <c r="J610" i="7"/>
  <c r="H610" i="7"/>
  <c r="G610" i="7"/>
  <c r="D606" i="8"/>
  <c r="F610" i="7"/>
  <c r="D610" i="7"/>
  <c r="W609" i="7"/>
  <c r="T605" i="8"/>
  <c r="U609" i="7"/>
  <c r="S609" i="7"/>
  <c r="Q609" i="7"/>
  <c r="N605" i="8"/>
  <c r="O609" i="7"/>
  <c r="N609" i="7"/>
  <c r="L609" i="7"/>
  <c r="H605" i="8"/>
  <c r="J609" i="7"/>
  <c r="H609" i="7"/>
  <c r="G609" i="7"/>
  <c r="F609" i="7"/>
  <c r="D609" i="7"/>
  <c r="W608" i="7"/>
  <c r="T604" i="8"/>
  <c r="U608" i="7"/>
  <c r="S608" i="7"/>
  <c r="Q608" i="7"/>
  <c r="N604" i="8"/>
  <c r="O608" i="7"/>
  <c r="N608" i="7"/>
  <c r="L608" i="7"/>
  <c r="H604" i="8"/>
  <c r="J608" i="7"/>
  <c r="H608" i="7"/>
  <c r="G608" i="7"/>
  <c r="D604" i="8"/>
  <c r="F608" i="7"/>
  <c r="D608" i="7"/>
  <c r="W607" i="7"/>
  <c r="T603" i="8"/>
  <c r="U607" i="7"/>
  <c r="S607" i="7"/>
  <c r="Q607" i="7"/>
  <c r="N603" i="8"/>
  <c r="O607" i="7"/>
  <c r="N607" i="7"/>
  <c r="L607" i="7"/>
  <c r="H603" i="8"/>
  <c r="J607" i="7"/>
  <c r="H607" i="7"/>
  <c r="G607" i="7"/>
  <c r="K607" i="7"/>
  <c r="F607" i="7"/>
  <c r="D607" i="7"/>
  <c r="W606" i="7"/>
  <c r="T602" i="8"/>
  <c r="U606" i="7"/>
  <c r="S606" i="7"/>
  <c r="Q606" i="7"/>
  <c r="N602" i="8"/>
  <c r="O606" i="7"/>
  <c r="N606" i="7"/>
  <c r="L606" i="7"/>
  <c r="H602" i="8"/>
  <c r="J606" i="7"/>
  <c r="H606" i="7"/>
  <c r="G606" i="7"/>
  <c r="F606" i="7"/>
  <c r="D606" i="7"/>
  <c r="W605" i="7"/>
  <c r="T601" i="8"/>
  <c r="U605" i="7"/>
  <c r="S605" i="7"/>
  <c r="Q605" i="7"/>
  <c r="N601" i="8"/>
  <c r="O605" i="7"/>
  <c r="N605" i="7"/>
  <c r="L605" i="7"/>
  <c r="H601" i="8"/>
  <c r="J605" i="7"/>
  <c r="H605" i="7"/>
  <c r="G605" i="7"/>
  <c r="F605" i="7"/>
  <c r="D605" i="7"/>
  <c r="W604" i="7"/>
  <c r="T600" i="8"/>
  <c r="U604" i="7"/>
  <c r="S604" i="7"/>
  <c r="Q604" i="7"/>
  <c r="N600" i="8"/>
  <c r="O604" i="7"/>
  <c r="N604" i="7"/>
  <c r="L604" i="7"/>
  <c r="H600" i="8"/>
  <c r="J604" i="7"/>
  <c r="H604" i="7"/>
  <c r="G604" i="7"/>
  <c r="K604" i="7"/>
  <c r="F604" i="7"/>
  <c r="D604" i="7"/>
  <c r="W603" i="7"/>
  <c r="T599" i="8"/>
  <c r="U603" i="7"/>
  <c r="S603" i="7"/>
  <c r="Q603" i="7"/>
  <c r="N599" i="8"/>
  <c r="O603" i="7"/>
  <c r="N603" i="7"/>
  <c r="L603" i="7"/>
  <c r="H599" i="8"/>
  <c r="J603" i="7"/>
  <c r="H603" i="7"/>
  <c r="G603" i="7"/>
  <c r="V603" i="7"/>
  <c r="F603" i="7"/>
  <c r="D603" i="7"/>
  <c r="W602" i="7"/>
  <c r="T598" i="8"/>
  <c r="U602" i="7"/>
  <c r="S602" i="7"/>
  <c r="Q602" i="7"/>
  <c r="N598" i="8"/>
  <c r="O602" i="7"/>
  <c r="N602" i="7"/>
  <c r="L602" i="7"/>
  <c r="H598" i="8"/>
  <c r="J602" i="7"/>
  <c r="H602" i="7"/>
  <c r="G602" i="7"/>
  <c r="F602" i="7"/>
  <c r="D602" i="7"/>
  <c r="W601" i="7"/>
  <c r="T597" i="8"/>
  <c r="U601" i="7"/>
  <c r="S601" i="7"/>
  <c r="Q601" i="7"/>
  <c r="N597" i="8"/>
  <c r="O601" i="7"/>
  <c r="N601" i="7"/>
  <c r="L601" i="7"/>
  <c r="H597" i="8"/>
  <c r="J601" i="7"/>
  <c r="H601" i="7"/>
  <c r="G601" i="7"/>
  <c r="F601" i="7"/>
  <c r="D601" i="7"/>
  <c r="W600" i="7"/>
  <c r="T596" i="8"/>
  <c r="U600" i="7"/>
  <c r="S600" i="7"/>
  <c r="Q600" i="7"/>
  <c r="N596" i="8"/>
  <c r="O600" i="7"/>
  <c r="N600" i="7"/>
  <c r="L600" i="7"/>
  <c r="H596" i="8"/>
  <c r="J600" i="7"/>
  <c r="H600" i="7"/>
  <c r="G600" i="7"/>
  <c r="D596" i="8"/>
  <c r="F600" i="7"/>
  <c r="D600" i="7"/>
  <c r="W599" i="7"/>
  <c r="T595" i="8"/>
  <c r="U599" i="7"/>
  <c r="S599" i="7"/>
  <c r="Q599" i="7"/>
  <c r="N595" i="8"/>
  <c r="O599" i="7"/>
  <c r="N599" i="7"/>
  <c r="L599" i="7"/>
  <c r="H595" i="8"/>
  <c r="J599" i="7"/>
  <c r="H599" i="7"/>
  <c r="G599" i="7"/>
  <c r="F599" i="7"/>
  <c r="D599" i="7"/>
  <c r="W598" i="7"/>
  <c r="T594" i="8"/>
  <c r="U598" i="7"/>
  <c r="S598" i="7"/>
  <c r="Q598" i="7"/>
  <c r="N594" i="8"/>
  <c r="O598" i="7"/>
  <c r="N598" i="7"/>
  <c r="L598" i="7"/>
  <c r="H594" i="8"/>
  <c r="J598" i="7"/>
  <c r="H598" i="7"/>
  <c r="G598" i="7"/>
  <c r="D594" i="8"/>
  <c r="F598" i="7"/>
  <c r="D598" i="7"/>
  <c r="W597" i="7"/>
  <c r="T593" i="8"/>
  <c r="U597" i="7"/>
  <c r="S597" i="7"/>
  <c r="Q597" i="7"/>
  <c r="N593" i="8"/>
  <c r="O597" i="7"/>
  <c r="N597" i="7"/>
  <c r="L597" i="7"/>
  <c r="H593" i="8"/>
  <c r="J597" i="7"/>
  <c r="H597" i="7"/>
  <c r="G597" i="7"/>
  <c r="P597" i="7"/>
  <c r="F597" i="7"/>
  <c r="D597" i="7"/>
  <c r="W596" i="7"/>
  <c r="T592" i="8"/>
  <c r="U596" i="7"/>
  <c r="S596" i="7"/>
  <c r="Q596" i="7"/>
  <c r="N592" i="8"/>
  <c r="O596" i="7"/>
  <c r="N596" i="7"/>
  <c r="L596" i="7"/>
  <c r="H592" i="8"/>
  <c r="J596" i="7"/>
  <c r="H596" i="7"/>
  <c r="G596" i="7"/>
  <c r="P596" i="7"/>
  <c r="F596" i="7"/>
  <c r="D596" i="7"/>
  <c r="W595" i="7"/>
  <c r="T591" i="8"/>
  <c r="U595" i="7"/>
  <c r="S595" i="7"/>
  <c r="Q595" i="7"/>
  <c r="N591" i="8"/>
  <c r="O595" i="7"/>
  <c r="N595" i="7"/>
  <c r="L595" i="7"/>
  <c r="H591" i="8"/>
  <c r="J595" i="7"/>
  <c r="H595" i="7"/>
  <c r="G595" i="7"/>
  <c r="F595" i="7"/>
  <c r="D595" i="7"/>
  <c r="W594" i="7"/>
  <c r="T590" i="8"/>
  <c r="U594" i="7"/>
  <c r="S594" i="7"/>
  <c r="Q594" i="7"/>
  <c r="N590" i="8"/>
  <c r="O594" i="7"/>
  <c r="N594" i="7"/>
  <c r="L594" i="7"/>
  <c r="H590" i="8"/>
  <c r="J594" i="7"/>
  <c r="H594" i="7"/>
  <c r="G594" i="7"/>
  <c r="P594" i="7"/>
  <c r="F594" i="7"/>
  <c r="D594" i="7"/>
  <c r="W593" i="7"/>
  <c r="T589" i="8"/>
  <c r="U593" i="7"/>
  <c r="S593" i="7"/>
  <c r="Q593" i="7"/>
  <c r="N589" i="8"/>
  <c r="O593" i="7"/>
  <c r="N593" i="7"/>
  <c r="L593" i="7"/>
  <c r="H589" i="8"/>
  <c r="J593" i="7"/>
  <c r="H593" i="7"/>
  <c r="G593" i="7"/>
  <c r="K593" i="7"/>
  <c r="F593" i="7"/>
  <c r="D593" i="7"/>
  <c r="W592" i="7"/>
  <c r="T588" i="8"/>
  <c r="U592" i="7"/>
  <c r="S592" i="7"/>
  <c r="Q592" i="7"/>
  <c r="N588" i="8"/>
  <c r="O592" i="7"/>
  <c r="N592" i="7"/>
  <c r="L592" i="7"/>
  <c r="H588" i="8"/>
  <c r="J592" i="7"/>
  <c r="H592" i="7"/>
  <c r="G592" i="7"/>
  <c r="F592" i="7"/>
  <c r="D592" i="7"/>
  <c r="W591" i="7"/>
  <c r="T587" i="8"/>
  <c r="U591" i="7"/>
  <c r="S591" i="7"/>
  <c r="Q591" i="7"/>
  <c r="N587" i="8"/>
  <c r="O591" i="7"/>
  <c r="N591" i="7"/>
  <c r="L591" i="7"/>
  <c r="H587" i="8"/>
  <c r="J591" i="7"/>
  <c r="H591" i="7"/>
  <c r="G591" i="7"/>
  <c r="K591" i="7"/>
  <c r="F591" i="7"/>
  <c r="D591" i="7"/>
  <c r="W590" i="7"/>
  <c r="T586" i="8"/>
  <c r="U590" i="7"/>
  <c r="S590" i="7"/>
  <c r="Q590" i="7"/>
  <c r="N586" i="8"/>
  <c r="O590" i="7"/>
  <c r="N590" i="7"/>
  <c r="L590" i="7"/>
  <c r="H586" i="8"/>
  <c r="J590" i="7"/>
  <c r="H590" i="7"/>
  <c r="G590" i="7"/>
  <c r="D586" i="8"/>
  <c r="F590" i="7"/>
  <c r="D590" i="7"/>
  <c r="W589" i="7"/>
  <c r="T585" i="8"/>
  <c r="U589" i="7"/>
  <c r="S589" i="7"/>
  <c r="Q589" i="7"/>
  <c r="N585" i="8"/>
  <c r="O589" i="7"/>
  <c r="N589" i="7"/>
  <c r="L589" i="7"/>
  <c r="H585" i="8"/>
  <c r="J589" i="7"/>
  <c r="H589" i="7"/>
  <c r="G589" i="7"/>
  <c r="V589" i="7"/>
  <c r="F589" i="7"/>
  <c r="D589" i="7"/>
  <c r="W588" i="7"/>
  <c r="T584" i="8"/>
  <c r="U588" i="7"/>
  <c r="S588" i="7"/>
  <c r="Q588" i="7"/>
  <c r="N584" i="8"/>
  <c r="O588" i="7"/>
  <c r="N588" i="7"/>
  <c r="L588" i="7"/>
  <c r="H584" i="8"/>
  <c r="J588" i="7"/>
  <c r="H588" i="7"/>
  <c r="G588" i="7"/>
  <c r="P588" i="7"/>
  <c r="F588" i="7"/>
  <c r="D588" i="7"/>
  <c r="W587" i="7"/>
  <c r="T583" i="8"/>
  <c r="U587" i="7"/>
  <c r="S587" i="7"/>
  <c r="Q587" i="7"/>
  <c r="N583" i="8"/>
  <c r="O587" i="7"/>
  <c r="N587" i="7"/>
  <c r="L587" i="7"/>
  <c r="H583" i="8"/>
  <c r="J587" i="7"/>
  <c r="H587" i="7"/>
  <c r="G587" i="7"/>
  <c r="P587" i="7"/>
  <c r="F587" i="7"/>
  <c r="D587" i="7"/>
  <c r="W586" i="7"/>
  <c r="T582" i="8"/>
  <c r="U586" i="7"/>
  <c r="S586" i="7"/>
  <c r="Q586" i="7"/>
  <c r="N582" i="8"/>
  <c r="O586" i="7"/>
  <c r="N586" i="7"/>
  <c r="L586" i="7"/>
  <c r="H582" i="8"/>
  <c r="J586" i="7"/>
  <c r="H586" i="7"/>
  <c r="G586" i="7"/>
  <c r="P586" i="7"/>
  <c r="F586" i="7"/>
  <c r="D586" i="7"/>
  <c r="W585" i="7"/>
  <c r="T581" i="8"/>
  <c r="U585" i="7"/>
  <c r="S585" i="7"/>
  <c r="Q585" i="7"/>
  <c r="N581" i="8"/>
  <c r="O585" i="7"/>
  <c r="N585" i="7"/>
  <c r="L585" i="7"/>
  <c r="H581" i="8"/>
  <c r="J585" i="7"/>
  <c r="H585" i="7"/>
  <c r="G585" i="7"/>
  <c r="D581" i="8"/>
  <c r="F585" i="7"/>
  <c r="D585" i="7"/>
  <c r="W584" i="7"/>
  <c r="T580" i="8"/>
  <c r="U584" i="7"/>
  <c r="S584" i="7"/>
  <c r="Q584" i="7"/>
  <c r="N580" i="8"/>
  <c r="O584" i="7"/>
  <c r="N584" i="7"/>
  <c r="L584" i="7"/>
  <c r="H580" i="8"/>
  <c r="J584" i="7"/>
  <c r="H584" i="7"/>
  <c r="G584" i="7"/>
  <c r="K584" i="7"/>
  <c r="F584" i="7"/>
  <c r="D584" i="7"/>
  <c r="W583" i="7"/>
  <c r="T579" i="8"/>
  <c r="U583" i="7"/>
  <c r="S583" i="7"/>
  <c r="Q583" i="7"/>
  <c r="N579" i="8"/>
  <c r="O583" i="7"/>
  <c r="N583" i="7"/>
  <c r="L583" i="7"/>
  <c r="H579" i="8"/>
  <c r="J583" i="7"/>
  <c r="H583" i="7"/>
  <c r="G583" i="7"/>
  <c r="D579" i="8"/>
  <c r="F583" i="7"/>
  <c r="D583" i="7"/>
  <c r="W582" i="7"/>
  <c r="T578" i="8"/>
  <c r="U582" i="7"/>
  <c r="S582" i="7"/>
  <c r="Q582" i="7"/>
  <c r="N578" i="8"/>
  <c r="O582" i="7"/>
  <c r="N582" i="7"/>
  <c r="L582" i="7"/>
  <c r="H578" i="8"/>
  <c r="J582" i="7"/>
  <c r="H582" i="7"/>
  <c r="G582" i="7"/>
  <c r="P582" i="7"/>
  <c r="F582" i="7"/>
  <c r="D582" i="7"/>
  <c r="W581" i="7"/>
  <c r="T577" i="8"/>
  <c r="U581" i="7"/>
  <c r="S581" i="7"/>
  <c r="Q581" i="7"/>
  <c r="N577" i="8"/>
  <c r="O581" i="7"/>
  <c r="N581" i="7"/>
  <c r="L581" i="7"/>
  <c r="H577" i="8"/>
  <c r="J581" i="7"/>
  <c r="H581" i="7"/>
  <c r="G581" i="7"/>
  <c r="K581" i="7"/>
  <c r="F581" i="7"/>
  <c r="D581" i="7"/>
  <c r="W580" i="7"/>
  <c r="T576" i="8"/>
  <c r="U580" i="7"/>
  <c r="S580" i="7"/>
  <c r="Q580" i="7"/>
  <c r="N576" i="8"/>
  <c r="O580" i="7"/>
  <c r="N580" i="7"/>
  <c r="L580" i="7"/>
  <c r="H576" i="8"/>
  <c r="J580" i="7"/>
  <c r="H580" i="7"/>
  <c r="G580" i="7"/>
  <c r="D576" i="8"/>
  <c r="F580" i="7"/>
  <c r="D580" i="7"/>
  <c r="W579" i="7"/>
  <c r="T575" i="8"/>
  <c r="U579" i="7"/>
  <c r="S579" i="7"/>
  <c r="Q579" i="7"/>
  <c r="N575" i="8"/>
  <c r="O579" i="7"/>
  <c r="N579" i="7"/>
  <c r="L579" i="7"/>
  <c r="H575" i="8"/>
  <c r="J579" i="7"/>
  <c r="H579" i="7"/>
  <c r="G579" i="7"/>
  <c r="D575" i="8"/>
  <c r="F579" i="7"/>
  <c r="D579" i="7"/>
  <c r="W578" i="7"/>
  <c r="T574" i="8"/>
  <c r="U578" i="7"/>
  <c r="S578" i="7"/>
  <c r="Q578" i="7"/>
  <c r="N574" i="8"/>
  <c r="O578" i="7"/>
  <c r="N578" i="7"/>
  <c r="L578" i="7"/>
  <c r="H574" i="8"/>
  <c r="J578" i="7"/>
  <c r="H578" i="7"/>
  <c r="G578" i="7"/>
  <c r="V578" i="7"/>
  <c r="F578" i="7"/>
  <c r="D578" i="7"/>
  <c r="W577" i="7"/>
  <c r="T573" i="8"/>
  <c r="U577" i="7"/>
  <c r="S577" i="7"/>
  <c r="Q577" i="7"/>
  <c r="N573" i="8"/>
  <c r="O577" i="7"/>
  <c r="N577" i="7"/>
  <c r="L577" i="7"/>
  <c r="H573" i="8"/>
  <c r="J577" i="7"/>
  <c r="H577" i="7"/>
  <c r="G577" i="7"/>
  <c r="V577" i="7"/>
  <c r="F577" i="7"/>
  <c r="D577" i="7"/>
  <c r="W576" i="7"/>
  <c r="T572" i="8"/>
  <c r="U576" i="7"/>
  <c r="S576" i="7"/>
  <c r="Q576" i="7"/>
  <c r="N572" i="8"/>
  <c r="O576" i="7"/>
  <c r="N576" i="7"/>
  <c r="L576" i="7"/>
  <c r="H572" i="8"/>
  <c r="J576" i="7"/>
  <c r="H576" i="7"/>
  <c r="G576" i="7"/>
  <c r="P576" i="7"/>
  <c r="F576" i="7"/>
  <c r="D576" i="7"/>
  <c r="W575" i="7"/>
  <c r="T571" i="8"/>
  <c r="U575" i="7"/>
  <c r="S575" i="7"/>
  <c r="Q575" i="7"/>
  <c r="N571" i="8"/>
  <c r="O575" i="7"/>
  <c r="N575" i="7"/>
  <c r="L575" i="7"/>
  <c r="H571" i="8"/>
  <c r="J575" i="7"/>
  <c r="H575" i="7"/>
  <c r="G575" i="7"/>
  <c r="D571" i="8"/>
  <c r="F575" i="7"/>
  <c r="D575" i="7"/>
  <c r="W574" i="7"/>
  <c r="T570" i="8"/>
  <c r="U574" i="7"/>
  <c r="S574" i="7"/>
  <c r="Q574" i="7"/>
  <c r="N570" i="8"/>
  <c r="O574" i="7"/>
  <c r="N574" i="7"/>
  <c r="L574" i="7"/>
  <c r="H570" i="8"/>
  <c r="J574" i="7"/>
  <c r="H574" i="7"/>
  <c r="G574" i="7"/>
  <c r="V574" i="7"/>
  <c r="F574" i="7"/>
  <c r="D574" i="7"/>
  <c r="W573" i="7"/>
  <c r="T569" i="8"/>
  <c r="U573" i="7"/>
  <c r="S573" i="7"/>
  <c r="Q573" i="7"/>
  <c r="N569" i="8"/>
  <c r="O573" i="7"/>
  <c r="N573" i="7"/>
  <c r="L573" i="7"/>
  <c r="H569" i="8"/>
  <c r="J573" i="7"/>
  <c r="H573" i="7"/>
  <c r="G573" i="7"/>
  <c r="F573" i="7"/>
  <c r="D573" i="7"/>
  <c r="W572" i="7"/>
  <c r="T568" i="8"/>
  <c r="U572" i="7"/>
  <c r="S572" i="7"/>
  <c r="Q572" i="7"/>
  <c r="N568" i="8"/>
  <c r="O572" i="7"/>
  <c r="N572" i="7"/>
  <c r="L572" i="7"/>
  <c r="H568" i="8"/>
  <c r="J572" i="7"/>
  <c r="H572" i="7"/>
  <c r="G572" i="7"/>
  <c r="P572" i="7"/>
  <c r="F572" i="7"/>
  <c r="D572" i="7"/>
  <c r="W571" i="7"/>
  <c r="T567" i="8"/>
  <c r="U571" i="7"/>
  <c r="S571" i="7"/>
  <c r="Q571" i="7"/>
  <c r="N567" i="8"/>
  <c r="O571" i="7"/>
  <c r="N571" i="7"/>
  <c r="L571" i="7"/>
  <c r="H567" i="8"/>
  <c r="J571" i="7"/>
  <c r="H571" i="7"/>
  <c r="G571" i="7"/>
  <c r="V571" i="7"/>
  <c r="F571" i="7"/>
  <c r="D571" i="7"/>
  <c r="W570" i="7"/>
  <c r="T566" i="8"/>
  <c r="U570" i="7"/>
  <c r="S570" i="7"/>
  <c r="Q570" i="7"/>
  <c r="N566" i="8"/>
  <c r="O570" i="7"/>
  <c r="N570" i="7"/>
  <c r="L570" i="7"/>
  <c r="H566" i="8"/>
  <c r="J570" i="7"/>
  <c r="H570" i="7"/>
  <c r="G570" i="7"/>
  <c r="D566" i="8"/>
  <c r="F570" i="7"/>
  <c r="D570" i="7"/>
  <c r="W569" i="7"/>
  <c r="T565" i="8"/>
  <c r="U569" i="7"/>
  <c r="S569" i="7"/>
  <c r="Q569" i="7"/>
  <c r="N565" i="8"/>
  <c r="O569" i="7"/>
  <c r="N569" i="7"/>
  <c r="L569" i="7"/>
  <c r="H565" i="8"/>
  <c r="J569" i="7"/>
  <c r="H569" i="7"/>
  <c r="G569" i="7"/>
  <c r="F569" i="7"/>
  <c r="D569" i="7"/>
  <c r="W568" i="7"/>
  <c r="T564" i="8"/>
  <c r="U568" i="7"/>
  <c r="S568" i="7"/>
  <c r="Q568" i="7"/>
  <c r="N564" i="8"/>
  <c r="O568" i="7"/>
  <c r="N568" i="7"/>
  <c r="L568" i="7"/>
  <c r="H564" i="8"/>
  <c r="J568" i="7"/>
  <c r="H568" i="7"/>
  <c r="G568" i="7"/>
  <c r="V568" i="7"/>
  <c r="F568" i="7"/>
  <c r="D568" i="7"/>
  <c r="W567" i="7"/>
  <c r="T563" i="8"/>
  <c r="U567" i="7"/>
  <c r="S567" i="7"/>
  <c r="Q567" i="7"/>
  <c r="N563" i="8"/>
  <c r="O567" i="7"/>
  <c r="N567" i="7"/>
  <c r="L567" i="7"/>
  <c r="H563" i="8"/>
  <c r="J567" i="7"/>
  <c r="H567" i="7"/>
  <c r="G567" i="7"/>
  <c r="D563" i="8"/>
  <c r="F567" i="7"/>
  <c r="D567" i="7"/>
  <c r="W566" i="7"/>
  <c r="T562" i="8"/>
  <c r="U566" i="7"/>
  <c r="S566" i="7"/>
  <c r="Q566" i="7"/>
  <c r="N562" i="8"/>
  <c r="O566" i="7"/>
  <c r="N566" i="7"/>
  <c r="L566" i="7"/>
  <c r="H562" i="8"/>
  <c r="J566" i="7"/>
  <c r="H566" i="7"/>
  <c r="G566" i="7"/>
  <c r="D562" i="8"/>
  <c r="F566" i="7"/>
  <c r="D566" i="7"/>
  <c r="W565" i="7"/>
  <c r="T561" i="8"/>
  <c r="U565" i="7"/>
  <c r="S565" i="7"/>
  <c r="Q565" i="7"/>
  <c r="N561" i="8"/>
  <c r="O565" i="7"/>
  <c r="N565" i="7"/>
  <c r="L565" i="7"/>
  <c r="H561" i="8"/>
  <c r="J565" i="7"/>
  <c r="H565" i="7"/>
  <c r="G565" i="7"/>
  <c r="P565" i="7"/>
  <c r="F565" i="7"/>
  <c r="D565" i="7"/>
  <c r="W564" i="7"/>
  <c r="T560" i="8"/>
  <c r="U564" i="7"/>
  <c r="S564" i="7"/>
  <c r="Q564" i="7"/>
  <c r="N560" i="8"/>
  <c r="O564" i="7"/>
  <c r="N564" i="7"/>
  <c r="L564" i="7"/>
  <c r="H560" i="8"/>
  <c r="J564" i="7"/>
  <c r="H564" i="7"/>
  <c r="G564" i="7"/>
  <c r="F564" i="7"/>
  <c r="D564" i="7"/>
  <c r="W563" i="7"/>
  <c r="T559" i="8"/>
  <c r="U563" i="7"/>
  <c r="S563" i="7"/>
  <c r="Q563" i="7"/>
  <c r="N559" i="8"/>
  <c r="O563" i="7"/>
  <c r="N563" i="7"/>
  <c r="L563" i="7"/>
  <c r="H559" i="8"/>
  <c r="J563" i="7"/>
  <c r="H563" i="7"/>
  <c r="G563" i="7"/>
  <c r="D559" i="8"/>
  <c r="F563" i="7"/>
  <c r="D563" i="7"/>
  <c r="W562" i="7"/>
  <c r="T558" i="8"/>
  <c r="U562" i="7"/>
  <c r="S562" i="7"/>
  <c r="Q562" i="7"/>
  <c r="N558" i="8"/>
  <c r="O562" i="7"/>
  <c r="N562" i="7"/>
  <c r="L562" i="7"/>
  <c r="H558" i="8"/>
  <c r="J562" i="7"/>
  <c r="H562" i="7"/>
  <c r="G562" i="7"/>
  <c r="F562" i="7"/>
  <c r="D562" i="7"/>
  <c r="W561" i="7"/>
  <c r="T557" i="8"/>
  <c r="U561" i="7"/>
  <c r="S561" i="7"/>
  <c r="Q561" i="7"/>
  <c r="N557" i="8"/>
  <c r="O561" i="7"/>
  <c r="N561" i="7"/>
  <c r="L561" i="7"/>
  <c r="H557" i="8"/>
  <c r="J561" i="7"/>
  <c r="H561" i="7"/>
  <c r="G561" i="7"/>
  <c r="D557" i="8"/>
  <c r="F561" i="7"/>
  <c r="D561" i="7"/>
  <c r="W560" i="7"/>
  <c r="T556" i="8"/>
  <c r="U560" i="7"/>
  <c r="S560" i="7"/>
  <c r="Q560" i="7"/>
  <c r="N556" i="8"/>
  <c r="O560" i="7"/>
  <c r="N560" i="7"/>
  <c r="L560" i="7"/>
  <c r="H556" i="8"/>
  <c r="J560" i="7"/>
  <c r="H560" i="7"/>
  <c r="G560" i="7"/>
  <c r="F560" i="7"/>
  <c r="D560" i="7"/>
  <c r="W559" i="7"/>
  <c r="T555" i="8"/>
  <c r="U559" i="7"/>
  <c r="S559" i="7"/>
  <c r="Q559" i="7"/>
  <c r="N555" i="8"/>
  <c r="O559" i="7"/>
  <c r="N559" i="7"/>
  <c r="L559" i="7"/>
  <c r="H555" i="8"/>
  <c r="J559" i="7"/>
  <c r="H559" i="7"/>
  <c r="G559" i="7"/>
  <c r="K559" i="7"/>
  <c r="F559" i="7"/>
  <c r="D559" i="7"/>
  <c r="W558" i="7"/>
  <c r="T554" i="8"/>
  <c r="U558" i="7"/>
  <c r="S558" i="7"/>
  <c r="Q558" i="7"/>
  <c r="N554" i="8"/>
  <c r="O558" i="7"/>
  <c r="N558" i="7"/>
  <c r="L558" i="7"/>
  <c r="H554" i="8"/>
  <c r="J558" i="7"/>
  <c r="H558" i="7"/>
  <c r="G558" i="7"/>
  <c r="V558" i="7"/>
  <c r="F558" i="7"/>
  <c r="D558" i="7"/>
  <c r="W557" i="7"/>
  <c r="T553" i="8"/>
  <c r="U557" i="7"/>
  <c r="S557" i="7"/>
  <c r="Q557" i="7"/>
  <c r="N553" i="8"/>
  <c r="O557" i="7"/>
  <c r="N557" i="7"/>
  <c r="L557" i="7"/>
  <c r="H553" i="8"/>
  <c r="J557" i="7"/>
  <c r="H557" i="7"/>
  <c r="G557" i="7"/>
  <c r="P557" i="7"/>
  <c r="F557" i="7"/>
  <c r="D557" i="7"/>
  <c r="W556" i="7"/>
  <c r="T552" i="8"/>
  <c r="U556" i="7"/>
  <c r="S556" i="7"/>
  <c r="Q556" i="7"/>
  <c r="N552" i="8"/>
  <c r="O556" i="7"/>
  <c r="N556" i="7"/>
  <c r="L556" i="7"/>
  <c r="H552" i="8"/>
  <c r="J556" i="7"/>
  <c r="H556" i="7"/>
  <c r="G556" i="7"/>
  <c r="K556" i="7"/>
  <c r="F556" i="7"/>
  <c r="D556" i="7"/>
  <c r="W555" i="7"/>
  <c r="T551" i="8"/>
  <c r="U555" i="7"/>
  <c r="S555" i="7"/>
  <c r="Q555" i="7"/>
  <c r="N551" i="8"/>
  <c r="O555" i="7"/>
  <c r="N555" i="7"/>
  <c r="L555" i="7"/>
  <c r="H551" i="8"/>
  <c r="J555" i="7"/>
  <c r="H555" i="7"/>
  <c r="G555" i="7"/>
  <c r="D551" i="8"/>
  <c r="F555" i="7"/>
  <c r="D555" i="7"/>
  <c r="W554" i="7"/>
  <c r="T550" i="8"/>
  <c r="U554" i="7"/>
  <c r="S554" i="7"/>
  <c r="Q554" i="7"/>
  <c r="N550" i="8"/>
  <c r="O554" i="7"/>
  <c r="N554" i="7"/>
  <c r="L554" i="7"/>
  <c r="H550" i="8"/>
  <c r="J554" i="7"/>
  <c r="H554" i="7"/>
  <c r="G554" i="7"/>
  <c r="F554" i="7"/>
  <c r="D554" i="7"/>
  <c r="W553" i="7"/>
  <c r="T549" i="8"/>
  <c r="U553" i="7"/>
  <c r="S553" i="7"/>
  <c r="Q553" i="7"/>
  <c r="N549" i="8"/>
  <c r="O553" i="7"/>
  <c r="N553" i="7"/>
  <c r="L553" i="7"/>
  <c r="H549" i="8"/>
  <c r="J553" i="7"/>
  <c r="H553" i="7"/>
  <c r="G553" i="7"/>
  <c r="F553" i="7"/>
  <c r="D553" i="7"/>
  <c r="W552" i="7"/>
  <c r="T548" i="8"/>
  <c r="U552" i="7"/>
  <c r="S552" i="7"/>
  <c r="Q552" i="7"/>
  <c r="N548" i="8"/>
  <c r="O552" i="7"/>
  <c r="N552" i="7"/>
  <c r="L552" i="7"/>
  <c r="H548" i="8"/>
  <c r="J552" i="7"/>
  <c r="H552" i="7"/>
  <c r="G552" i="7"/>
  <c r="V552" i="7"/>
  <c r="F552" i="7"/>
  <c r="D552" i="7"/>
  <c r="W551" i="7"/>
  <c r="T547" i="8"/>
  <c r="U551" i="7"/>
  <c r="S551" i="7"/>
  <c r="Q551" i="7"/>
  <c r="N547" i="8"/>
  <c r="O551" i="7"/>
  <c r="N551" i="7"/>
  <c r="L551" i="7"/>
  <c r="H547" i="8"/>
  <c r="J551" i="7"/>
  <c r="H551" i="7"/>
  <c r="G551" i="7"/>
  <c r="P551" i="7"/>
  <c r="F551" i="7"/>
  <c r="D551" i="7"/>
  <c r="W550" i="7"/>
  <c r="T546" i="8"/>
  <c r="U550" i="7"/>
  <c r="S550" i="7"/>
  <c r="Q550" i="7"/>
  <c r="N546" i="8"/>
  <c r="O550" i="7"/>
  <c r="N550" i="7"/>
  <c r="L550" i="7"/>
  <c r="H546" i="8"/>
  <c r="J550" i="7"/>
  <c r="H550" i="7"/>
  <c r="G550" i="7"/>
  <c r="P550" i="7"/>
  <c r="F550" i="7"/>
  <c r="D550" i="7"/>
  <c r="W549" i="7"/>
  <c r="T545" i="8"/>
  <c r="U549" i="7"/>
  <c r="S549" i="7"/>
  <c r="Q549" i="7"/>
  <c r="N545" i="8"/>
  <c r="O549" i="7"/>
  <c r="N549" i="7"/>
  <c r="L549" i="7"/>
  <c r="H545" i="8"/>
  <c r="J549" i="7"/>
  <c r="H549" i="7"/>
  <c r="G549" i="7"/>
  <c r="V549" i="7"/>
  <c r="F549" i="7"/>
  <c r="D549" i="7"/>
  <c r="W548" i="7"/>
  <c r="T544" i="8"/>
  <c r="U548" i="7"/>
  <c r="S548" i="7"/>
  <c r="Q548" i="7"/>
  <c r="N544" i="8"/>
  <c r="O548" i="7"/>
  <c r="N548" i="7"/>
  <c r="L548" i="7"/>
  <c r="H544" i="8"/>
  <c r="J548" i="7"/>
  <c r="H548" i="7"/>
  <c r="G548" i="7"/>
  <c r="K548" i="7"/>
  <c r="F548" i="7"/>
  <c r="D548" i="7"/>
  <c r="W547" i="7"/>
  <c r="T543" i="8"/>
  <c r="U547" i="7"/>
  <c r="S547" i="7"/>
  <c r="Q547" i="7"/>
  <c r="N543" i="8"/>
  <c r="O547" i="7"/>
  <c r="N547" i="7"/>
  <c r="L547" i="7"/>
  <c r="H543" i="8"/>
  <c r="J547" i="7"/>
  <c r="H547" i="7"/>
  <c r="G547" i="7"/>
  <c r="V547" i="7"/>
  <c r="F547" i="7"/>
  <c r="D547" i="7"/>
  <c r="W546" i="7"/>
  <c r="T542" i="8"/>
  <c r="U546" i="7"/>
  <c r="S546" i="7"/>
  <c r="Q546" i="7"/>
  <c r="N542" i="8"/>
  <c r="O546" i="7"/>
  <c r="N546" i="7"/>
  <c r="L546" i="7"/>
  <c r="H542" i="8"/>
  <c r="J546" i="7"/>
  <c r="H546" i="7"/>
  <c r="G546" i="7"/>
  <c r="D542" i="8"/>
  <c r="F546" i="7"/>
  <c r="D546" i="7"/>
  <c r="W545" i="7"/>
  <c r="T541" i="8"/>
  <c r="U545" i="7"/>
  <c r="S545" i="7"/>
  <c r="Q545" i="7"/>
  <c r="N541" i="8"/>
  <c r="O545" i="7"/>
  <c r="N545" i="7"/>
  <c r="L545" i="7"/>
  <c r="H541" i="8"/>
  <c r="J545" i="7"/>
  <c r="H545" i="7"/>
  <c r="G545" i="7"/>
  <c r="D541" i="8"/>
  <c r="F545" i="7"/>
  <c r="D545" i="7"/>
  <c r="W544" i="7"/>
  <c r="T540" i="8"/>
  <c r="U544" i="7"/>
  <c r="S544" i="7"/>
  <c r="Q544" i="7"/>
  <c r="N540" i="8"/>
  <c r="O544" i="7"/>
  <c r="N544" i="7"/>
  <c r="L544" i="7"/>
  <c r="H540" i="8"/>
  <c r="J544" i="7"/>
  <c r="H544" i="7"/>
  <c r="G544" i="7"/>
  <c r="D540" i="8"/>
  <c r="F544" i="7"/>
  <c r="D544" i="7"/>
  <c r="W543" i="7"/>
  <c r="T539" i="8"/>
  <c r="U543" i="7"/>
  <c r="S543" i="7"/>
  <c r="Q543" i="7"/>
  <c r="N539" i="8"/>
  <c r="O543" i="7"/>
  <c r="N543" i="7"/>
  <c r="L543" i="7"/>
  <c r="H539" i="8"/>
  <c r="J543" i="7"/>
  <c r="H543" i="7"/>
  <c r="G543" i="7"/>
  <c r="D539" i="8"/>
  <c r="F543" i="7"/>
  <c r="D543" i="7"/>
  <c r="W542" i="7"/>
  <c r="T538" i="8"/>
  <c r="U542" i="7"/>
  <c r="S542" i="7"/>
  <c r="Q542" i="7"/>
  <c r="N538" i="8"/>
  <c r="O542" i="7"/>
  <c r="N542" i="7"/>
  <c r="L542" i="7"/>
  <c r="H538" i="8"/>
  <c r="J542" i="7"/>
  <c r="H542" i="7"/>
  <c r="G542" i="7"/>
  <c r="K542" i="7"/>
  <c r="F542" i="7"/>
  <c r="D542" i="7"/>
  <c r="W541" i="7"/>
  <c r="T537" i="8"/>
  <c r="U541" i="7"/>
  <c r="S541" i="7"/>
  <c r="Q541" i="7"/>
  <c r="N537" i="8"/>
  <c r="O541" i="7"/>
  <c r="N541" i="7"/>
  <c r="L541" i="7"/>
  <c r="H537" i="8"/>
  <c r="J541" i="7"/>
  <c r="H541" i="7"/>
  <c r="G541" i="7"/>
  <c r="V541" i="7"/>
  <c r="F541" i="7"/>
  <c r="D541" i="7"/>
  <c r="W540" i="7"/>
  <c r="T536" i="8"/>
  <c r="U540" i="7"/>
  <c r="S540" i="7"/>
  <c r="Q540" i="7"/>
  <c r="N536" i="8"/>
  <c r="O540" i="7"/>
  <c r="N540" i="7"/>
  <c r="L540" i="7"/>
  <c r="H536" i="8"/>
  <c r="J540" i="7"/>
  <c r="H540" i="7"/>
  <c r="G540" i="7"/>
  <c r="F540" i="7"/>
  <c r="D540" i="7"/>
  <c r="W539" i="7"/>
  <c r="T535" i="8"/>
  <c r="U539" i="7"/>
  <c r="S539" i="7"/>
  <c r="Q539" i="7"/>
  <c r="N535" i="8"/>
  <c r="O539" i="7"/>
  <c r="N539" i="7"/>
  <c r="L539" i="7"/>
  <c r="H535" i="8"/>
  <c r="J539" i="7"/>
  <c r="H539" i="7"/>
  <c r="G539" i="7"/>
  <c r="K539" i="7"/>
  <c r="F539" i="7"/>
  <c r="D539" i="7"/>
  <c r="W538" i="7"/>
  <c r="T534" i="8"/>
  <c r="U538" i="7"/>
  <c r="S538" i="7"/>
  <c r="Q538" i="7"/>
  <c r="N534" i="8"/>
  <c r="O538" i="7"/>
  <c r="N538" i="7"/>
  <c r="L538" i="7"/>
  <c r="H534" i="8"/>
  <c r="J538" i="7"/>
  <c r="H538" i="7"/>
  <c r="G538" i="7"/>
  <c r="F538" i="7"/>
  <c r="D538" i="7"/>
  <c r="W537" i="7"/>
  <c r="T533" i="8"/>
  <c r="U537" i="7"/>
  <c r="S537" i="7"/>
  <c r="Q537" i="7"/>
  <c r="N533" i="8"/>
  <c r="O537" i="7"/>
  <c r="N537" i="7"/>
  <c r="L537" i="7"/>
  <c r="H533" i="8"/>
  <c r="J537" i="7"/>
  <c r="H537" i="7"/>
  <c r="G537" i="7"/>
  <c r="D533" i="8"/>
  <c r="F537" i="7"/>
  <c r="D537" i="7"/>
  <c r="W536" i="7"/>
  <c r="T532" i="8"/>
  <c r="U536" i="7"/>
  <c r="S536" i="7"/>
  <c r="Q536" i="7"/>
  <c r="N532" i="8"/>
  <c r="O536" i="7"/>
  <c r="N536" i="7"/>
  <c r="L536" i="7"/>
  <c r="H532" i="8"/>
  <c r="J536" i="7"/>
  <c r="H536" i="7"/>
  <c r="G536" i="7"/>
  <c r="F536" i="7"/>
  <c r="D536" i="7"/>
  <c r="W535" i="7"/>
  <c r="T531" i="8"/>
  <c r="U535" i="7"/>
  <c r="S535" i="7"/>
  <c r="Q535" i="7"/>
  <c r="N531" i="8"/>
  <c r="O535" i="7"/>
  <c r="N535" i="7"/>
  <c r="L535" i="7"/>
  <c r="H531" i="8"/>
  <c r="J535" i="7"/>
  <c r="H535" i="7"/>
  <c r="G535" i="7"/>
  <c r="P535" i="7"/>
  <c r="F535" i="7"/>
  <c r="D535" i="7"/>
  <c r="W534" i="7"/>
  <c r="T530" i="8"/>
  <c r="U534" i="7"/>
  <c r="S534" i="7"/>
  <c r="Q534" i="7"/>
  <c r="N530" i="8"/>
  <c r="O534" i="7"/>
  <c r="N534" i="7"/>
  <c r="L534" i="7"/>
  <c r="H530" i="8"/>
  <c r="J534" i="7"/>
  <c r="H534" i="7"/>
  <c r="G534" i="7"/>
  <c r="K534" i="7"/>
  <c r="F534" i="7"/>
  <c r="D534" i="7"/>
  <c r="W533" i="7"/>
  <c r="T529" i="8"/>
  <c r="U533" i="7"/>
  <c r="S533" i="7"/>
  <c r="Q533" i="7"/>
  <c r="N529" i="8"/>
  <c r="O533" i="7"/>
  <c r="N533" i="7"/>
  <c r="L533" i="7"/>
  <c r="H529" i="8"/>
  <c r="J533" i="7"/>
  <c r="H533" i="7"/>
  <c r="G533" i="7"/>
  <c r="K533" i="7"/>
  <c r="F533" i="7"/>
  <c r="D533" i="7"/>
  <c r="W532" i="7"/>
  <c r="T528" i="8"/>
  <c r="U532" i="7"/>
  <c r="S532" i="7"/>
  <c r="Q532" i="7"/>
  <c r="N528" i="8"/>
  <c r="O532" i="7"/>
  <c r="N532" i="7"/>
  <c r="L532" i="7"/>
  <c r="H528" i="8"/>
  <c r="J532" i="7"/>
  <c r="H532" i="7"/>
  <c r="G532" i="7"/>
  <c r="P532" i="7"/>
  <c r="F532" i="7"/>
  <c r="D532" i="7"/>
  <c r="W531" i="7"/>
  <c r="T527" i="8"/>
  <c r="U531" i="7"/>
  <c r="S531" i="7"/>
  <c r="Q531" i="7"/>
  <c r="N527" i="8"/>
  <c r="O531" i="7"/>
  <c r="N531" i="7"/>
  <c r="L531" i="7"/>
  <c r="H527" i="8"/>
  <c r="J531" i="7"/>
  <c r="H531" i="7"/>
  <c r="G531" i="7"/>
  <c r="F531" i="7"/>
  <c r="D531" i="7"/>
  <c r="W530" i="7"/>
  <c r="T526" i="8"/>
  <c r="U530" i="7"/>
  <c r="S530" i="7"/>
  <c r="Q530" i="7"/>
  <c r="N526" i="8"/>
  <c r="O530" i="7"/>
  <c r="N530" i="7"/>
  <c r="L530" i="7"/>
  <c r="H526" i="8"/>
  <c r="J530" i="7"/>
  <c r="H530" i="7"/>
  <c r="G530" i="7"/>
  <c r="K530" i="7"/>
  <c r="F530" i="7"/>
  <c r="D530" i="7"/>
  <c r="W529" i="7"/>
  <c r="T525" i="8"/>
  <c r="U529" i="7"/>
  <c r="S529" i="7"/>
  <c r="Q529" i="7"/>
  <c r="N525" i="8"/>
  <c r="O529" i="7"/>
  <c r="N529" i="7"/>
  <c r="L529" i="7"/>
  <c r="H525" i="8"/>
  <c r="J529" i="7"/>
  <c r="H529" i="7"/>
  <c r="G529" i="7"/>
  <c r="V529" i="7"/>
  <c r="F529" i="7"/>
  <c r="D529" i="7"/>
  <c r="W528" i="7"/>
  <c r="T524" i="8"/>
  <c r="U528" i="7"/>
  <c r="S528" i="7"/>
  <c r="Q528" i="7"/>
  <c r="N524" i="8"/>
  <c r="O528" i="7"/>
  <c r="N528" i="7"/>
  <c r="L528" i="7"/>
  <c r="H524" i="8"/>
  <c r="J528" i="7"/>
  <c r="H528" i="7"/>
  <c r="G528" i="7"/>
  <c r="K528" i="7"/>
  <c r="F528" i="7"/>
  <c r="D528" i="7"/>
  <c r="W527" i="7"/>
  <c r="T523" i="8"/>
  <c r="U527" i="7"/>
  <c r="S527" i="7"/>
  <c r="Q527" i="7"/>
  <c r="N523" i="8"/>
  <c r="O527" i="7"/>
  <c r="N527" i="7"/>
  <c r="L527" i="7"/>
  <c r="H523" i="8"/>
  <c r="J527" i="7"/>
  <c r="H527" i="7"/>
  <c r="G527" i="7"/>
  <c r="F527" i="7"/>
  <c r="D527" i="7"/>
  <c r="W526" i="7"/>
  <c r="T522" i="8"/>
  <c r="U526" i="7"/>
  <c r="S526" i="7"/>
  <c r="Q526" i="7"/>
  <c r="N522" i="8"/>
  <c r="O526" i="7"/>
  <c r="N526" i="7"/>
  <c r="L526" i="7"/>
  <c r="H522" i="8"/>
  <c r="J526" i="7"/>
  <c r="H526" i="7"/>
  <c r="G526" i="7"/>
  <c r="D522" i="8"/>
  <c r="F526" i="7"/>
  <c r="D526" i="7"/>
  <c r="W525" i="7"/>
  <c r="T521" i="8"/>
  <c r="U525" i="7"/>
  <c r="S525" i="7"/>
  <c r="Q525" i="7"/>
  <c r="N521" i="8"/>
  <c r="O525" i="7"/>
  <c r="N525" i="7"/>
  <c r="L525" i="7"/>
  <c r="H521" i="8"/>
  <c r="J525" i="7"/>
  <c r="H525" i="7"/>
  <c r="G525" i="7"/>
  <c r="F525" i="7"/>
  <c r="D525" i="7"/>
  <c r="W524" i="7"/>
  <c r="T520" i="8"/>
  <c r="U524" i="7"/>
  <c r="S524" i="7"/>
  <c r="Q524" i="7"/>
  <c r="N520" i="8"/>
  <c r="O524" i="7"/>
  <c r="N524" i="7"/>
  <c r="L524" i="7"/>
  <c r="H520" i="8"/>
  <c r="J524" i="7"/>
  <c r="H524" i="7"/>
  <c r="G524" i="7"/>
  <c r="K524" i="7"/>
  <c r="F524" i="7"/>
  <c r="D524" i="7"/>
  <c r="W523" i="7"/>
  <c r="T519" i="8"/>
  <c r="U523" i="7"/>
  <c r="S523" i="7"/>
  <c r="Q523" i="7"/>
  <c r="N519" i="8"/>
  <c r="O523" i="7"/>
  <c r="N523" i="7"/>
  <c r="L523" i="7"/>
  <c r="H519" i="8"/>
  <c r="J523" i="7"/>
  <c r="H523" i="7"/>
  <c r="G523" i="7"/>
  <c r="K523" i="7"/>
  <c r="F523" i="7"/>
  <c r="D523" i="7"/>
  <c r="W522" i="7"/>
  <c r="T518" i="8"/>
  <c r="U522" i="7"/>
  <c r="S522" i="7"/>
  <c r="Q522" i="7"/>
  <c r="N518" i="8"/>
  <c r="O522" i="7"/>
  <c r="N522" i="7"/>
  <c r="L522" i="7"/>
  <c r="H518" i="8"/>
  <c r="J522" i="7"/>
  <c r="H522" i="7"/>
  <c r="G522" i="7"/>
  <c r="K522" i="7"/>
  <c r="F522" i="7"/>
  <c r="D522" i="7"/>
  <c r="W521" i="7"/>
  <c r="T517" i="8"/>
  <c r="U521" i="7"/>
  <c r="S521" i="7"/>
  <c r="Q521" i="7"/>
  <c r="N517" i="8"/>
  <c r="O521" i="7"/>
  <c r="N521" i="7"/>
  <c r="L521" i="7"/>
  <c r="H517" i="8"/>
  <c r="J521" i="7"/>
  <c r="H521" i="7"/>
  <c r="G521" i="7"/>
  <c r="K521" i="7"/>
  <c r="F521" i="7"/>
  <c r="D521" i="7"/>
  <c r="W520" i="7"/>
  <c r="T516" i="8"/>
  <c r="U520" i="7"/>
  <c r="S520" i="7"/>
  <c r="Q520" i="7"/>
  <c r="N516" i="8"/>
  <c r="O520" i="7"/>
  <c r="N520" i="7"/>
  <c r="L520" i="7"/>
  <c r="H516" i="8"/>
  <c r="J520" i="7"/>
  <c r="H520" i="7"/>
  <c r="G520" i="7"/>
  <c r="V520" i="7"/>
  <c r="F520" i="7"/>
  <c r="D520" i="7"/>
  <c r="W519" i="7"/>
  <c r="T515" i="8"/>
  <c r="U519" i="7"/>
  <c r="S519" i="7"/>
  <c r="Q519" i="7"/>
  <c r="N515" i="8"/>
  <c r="O519" i="7"/>
  <c r="N519" i="7"/>
  <c r="L519" i="7"/>
  <c r="H515" i="8"/>
  <c r="J519" i="7"/>
  <c r="H519" i="7"/>
  <c r="G519" i="7"/>
  <c r="F519" i="7"/>
  <c r="D519" i="7"/>
  <c r="W518" i="7"/>
  <c r="T514" i="8"/>
  <c r="U518" i="7"/>
  <c r="S518" i="7"/>
  <c r="Q518" i="7"/>
  <c r="N514" i="8"/>
  <c r="O518" i="7"/>
  <c r="N518" i="7"/>
  <c r="L518" i="7"/>
  <c r="H514" i="8"/>
  <c r="J518" i="7"/>
  <c r="H518" i="7"/>
  <c r="G518" i="7"/>
  <c r="F518" i="7"/>
  <c r="D518" i="7"/>
  <c r="W517" i="7"/>
  <c r="T513" i="8"/>
  <c r="U517" i="7"/>
  <c r="S517" i="7"/>
  <c r="Q517" i="7"/>
  <c r="N513" i="8"/>
  <c r="O517" i="7"/>
  <c r="N517" i="7"/>
  <c r="L517" i="7"/>
  <c r="H513" i="8"/>
  <c r="J517" i="7"/>
  <c r="H517" i="7"/>
  <c r="G517" i="7"/>
  <c r="F517" i="7"/>
  <c r="D517" i="7"/>
  <c r="W516" i="7"/>
  <c r="T512" i="8"/>
  <c r="U516" i="7"/>
  <c r="S516" i="7"/>
  <c r="Q516" i="7"/>
  <c r="N512" i="8"/>
  <c r="O516" i="7"/>
  <c r="N516" i="7"/>
  <c r="L516" i="7"/>
  <c r="H512" i="8"/>
  <c r="J516" i="7"/>
  <c r="H516" i="7"/>
  <c r="G516" i="7"/>
  <c r="V516" i="7"/>
  <c r="F516" i="7"/>
  <c r="D516" i="7"/>
  <c r="W515" i="7"/>
  <c r="T511" i="8"/>
  <c r="U515" i="7"/>
  <c r="S515" i="7"/>
  <c r="Q515" i="7"/>
  <c r="N511" i="8"/>
  <c r="O515" i="7"/>
  <c r="N515" i="7"/>
  <c r="L515" i="7"/>
  <c r="H511" i="8"/>
  <c r="J515" i="7"/>
  <c r="H515" i="7"/>
  <c r="G515" i="7"/>
  <c r="V515" i="7"/>
  <c r="F515" i="7"/>
  <c r="D515" i="7"/>
  <c r="W514" i="7"/>
  <c r="T510" i="8"/>
  <c r="U514" i="7"/>
  <c r="S514" i="7"/>
  <c r="Q514" i="7"/>
  <c r="N510" i="8"/>
  <c r="O514" i="7"/>
  <c r="N514" i="7"/>
  <c r="L514" i="7"/>
  <c r="H510" i="8"/>
  <c r="J514" i="7"/>
  <c r="H514" i="7"/>
  <c r="G514" i="7"/>
  <c r="V514" i="7"/>
  <c r="F514" i="7"/>
  <c r="D514" i="7"/>
  <c r="W513" i="7"/>
  <c r="T509" i="8"/>
  <c r="U513" i="7"/>
  <c r="S513" i="7"/>
  <c r="Q513" i="7"/>
  <c r="N509" i="8"/>
  <c r="O513" i="7"/>
  <c r="N513" i="7"/>
  <c r="L513" i="7"/>
  <c r="H509" i="8"/>
  <c r="J513" i="7"/>
  <c r="H513" i="7"/>
  <c r="G513" i="7"/>
  <c r="D509" i="8"/>
  <c r="F513" i="7"/>
  <c r="D513" i="7"/>
  <c r="W512" i="7"/>
  <c r="T508" i="8"/>
  <c r="U512" i="7"/>
  <c r="S512" i="7"/>
  <c r="Q512" i="7"/>
  <c r="N508" i="8"/>
  <c r="O512" i="7"/>
  <c r="N512" i="7"/>
  <c r="L512" i="7"/>
  <c r="H508" i="8"/>
  <c r="J512" i="7"/>
  <c r="H512" i="7"/>
  <c r="G512" i="7"/>
  <c r="P512" i="7"/>
  <c r="F512" i="7"/>
  <c r="D512" i="7"/>
  <c r="W511" i="7"/>
  <c r="T507" i="8"/>
  <c r="U511" i="7"/>
  <c r="S511" i="7"/>
  <c r="Q511" i="7"/>
  <c r="N507" i="8"/>
  <c r="O511" i="7"/>
  <c r="N511" i="7"/>
  <c r="L511" i="7"/>
  <c r="H507" i="8"/>
  <c r="J511" i="7"/>
  <c r="H511" i="7"/>
  <c r="G511" i="7"/>
  <c r="V511" i="7"/>
  <c r="F511" i="7"/>
  <c r="D511" i="7"/>
  <c r="W510" i="7"/>
  <c r="T506" i="8"/>
  <c r="U510" i="7"/>
  <c r="S510" i="7"/>
  <c r="Q510" i="7"/>
  <c r="N506" i="8"/>
  <c r="O510" i="7"/>
  <c r="N510" i="7"/>
  <c r="L510" i="7"/>
  <c r="H506" i="8"/>
  <c r="J510" i="7"/>
  <c r="H510" i="7"/>
  <c r="G510" i="7"/>
  <c r="V510" i="7"/>
  <c r="F510" i="7"/>
  <c r="D510" i="7"/>
  <c r="W509" i="7"/>
  <c r="T505" i="8"/>
  <c r="U509" i="7"/>
  <c r="S509" i="7"/>
  <c r="Q509" i="7"/>
  <c r="N505" i="8"/>
  <c r="O509" i="7"/>
  <c r="N509" i="7"/>
  <c r="L509" i="7"/>
  <c r="H505" i="8"/>
  <c r="J509" i="7"/>
  <c r="H509" i="7"/>
  <c r="G509" i="7"/>
  <c r="D505" i="8"/>
  <c r="F509" i="7"/>
  <c r="D509" i="7"/>
  <c r="W508" i="7"/>
  <c r="T504" i="8"/>
  <c r="U508" i="7"/>
  <c r="S508" i="7"/>
  <c r="Q508" i="7"/>
  <c r="N504" i="8"/>
  <c r="O508" i="7"/>
  <c r="N508" i="7"/>
  <c r="L508" i="7"/>
  <c r="H504" i="8"/>
  <c r="J508" i="7"/>
  <c r="H508" i="7"/>
  <c r="G508" i="7"/>
  <c r="P508" i="7"/>
  <c r="F508" i="7"/>
  <c r="D508" i="7"/>
  <c r="W507" i="7"/>
  <c r="T503" i="8"/>
  <c r="U507" i="7"/>
  <c r="S507" i="7"/>
  <c r="Q507" i="7"/>
  <c r="N503" i="8"/>
  <c r="O507" i="7"/>
  <c r="N507" i="7"/>
  <c r="L507" i="7"/>
  <c r="H503" i="8"/>
  <c r="J507" i="7"/>
  <c r="H507" i="7"/>
  <c r="G507" i="7"/>
  <c r="P507" i="7"/>
  <c r="F507" i="7"/>
  <c r="D507" i="7"/>
  <c r="W506" i="7"/>
  <c r="T502" i="8"/>
  <c r="U506" i="7"/>
  <c r="S506" i="7"/>
  <c r="Q506" i="7"/>
  <c r="N502" i="8"/>
  <c r="O506" i="7"/>
  <c r="N506" i="7"/>
  <c r="L506" i="7"/>
  <c r="H502" i="8"/>
  <c r="J506" i="7"/>
  <c r="H506" i="7"/>
  <c r="G506" i="7"/>
  <c r="K506" i="7"/>
  <c r="F506" i="7"/>
  <c r="D506" i="7"/>
  <c r="W505" i="7"/>
  <c r="T501" i="8"/>
  <c r="U505" i="7"/>
  <c r="S505" i="7"/>
  <c r="Q505" i="7"/>
  <c r="N501" i="8"/>
  <c r="O505" i="7"/>
  <c r="N505" i="7"/>
  <c r="L505" i="7"/>
  <c r="H501" i="8"/>
  <c r="J505" i="7"/>
  <c r="H505" i="7"/>
  <c r="G505" i="7"/>
  <c r="P505" i="7"/>
  <c r="F505" i="7"/>
  <c r="D505" i="7"/>
  <c r="W504" i="7"/>
  <c r="T500" i="8"/>
  <c r="U504" i="7"/>
  <c r="S504" i="7"/>
  <c r="Q504" i="7"/>
  <c r="N500" i="8"/>
  <c r="O504" i="7"/>
  <c r="N504" i="7"/>
  <c r="L504" i="7"/>
  <c r="H500" i="8"/>
  <c r="J504" i="7"/>
  <c r="H504" i="7"/>
  <c r="G504" i="7"/>
  <c r="P504" i="7"/>
  <c r="F504" i="7"/>
  <c r="D504" i="7"/>
  <c r="W503" i="7"/>
  <c r="T499" i="8"/>
  <c r="U503" i="7"/>
  <c r="S503" i="7"/>
  <c r="Q503" i="7"/>
  <c r="N499" i="8"/>
  <c r="O503" i="7"/>
  <c r="N503" i="7"/>
  <c r="L503" i="7"/>
  <c r="H499" i="8"/>
  <c r="J503" i="7"/>
  <c r="H503" i="7"/>
  <c r="G503" i="7"/>
  <c r="K503" i="7"/>
  <c r="F503" i="7"/>
  <c r="D503" i="7"/>
  <c r="W502" i="7"/>
  <c r="T498" i="8"/>
  <c r="U502" i="7"/>
  <c r="S502" i="7"/>
  <c r="Q502" i="7"/>
  <c r="N498" i="8"/>
  <c r="O502" i="7"/>
  <c r="N502" i="7"/>
  <c r="L502" i="7"/>
  <c r="H498" i="8"/>
  <c r="J502" i="7"/>
  <c r="H502" i="7"/>
  <c r="G502" i="7"/>
  <c r="P502" i="7"/>
  <c r="F502" i="7"/>
  <c r="D502" i="7"/>
  <c r="W501" i="7"/>
  <c r="T497" i="8"/>
  <c r="U501" i="7"/>
  <c r="S501" i="7"/>
  <c r="Q501" i="7"/>
  <c r="N497" i="8"/>
  <c r="O501" i="7"/>
  <c r="N501" i="7"/>
  <c r="L501" i="7"/>
  <c r="H497" i="8"/>
  <c r="J501" i="7"/>
  <c r="H501" i="7"/>
  <c r="G501" i="7"/>
  <c r="D497" i="8"/>
  <c r="F501" i="7"/>
  <c r="D501" i="7"/>
  <c r="W500" i="7"/>
  <c r="T496" i="8"/>
  <c r="U500" i="7"/>
  <c r="S500" i="7"/>
  <c r="Q500" i="7"/>
  <c r="N496" i="8"/>
  <c r="O500" i="7"/>
  <c r="N500" i="7"/>
  <c r="L500" i="7"/>
  <c r="H496" i="8"/>
  <c r="J500" i="7"/>
  <c r="H500" i="7"/>
  <c r="G500" i="7"/>
  <c r="K500" i="7"/>
  <c r="F500" i="7"/>
  <c r="D500" i="7"/>
  <c r="W499" i="7"/>
  <c r="T495" i="8"/>
  <c r="U499" i="7"/>
  <c r="S499" i="7"/>
  <c r="Q499" i="7"/>
  <c r="N495" i="8"/>
  <c r="O499" i="7"/>
  <c r="N499" i="7"/>
  <c r="L499" i="7"/>
  <c r="H495" i="8"/>
  <c r="J499" i="7"/>
  <c r="H499" i="7"/>
  <c r="G499" i="7"/>
  <c r="D495" i="8"/>
  <c r="F499" i="7"/>
  <c r="D499" i="7"/>
  <c r="W498" i="7"/>
  <c r="T494" i="8"/>
  <c r="U498" i="7"/>
  <c r="S498" i="7"/>
  <c r="Q498" i="7"/>
  <c r="N494" i="8"/>
  <c r="O498" i="7"/>
  <c r="N498" i="7"/>
  <c r="L498" i="7"/>
  <c r="H494" i="8"/>
  <c r="J498" i="7"/>
  <c r="H498" i="7"/>
  <c r="G498" i="7"/>
  <c r="D494" i="8"/>
  <c r="F498" i="7"/>
  <c r="D498" i="7"/>
  <c r="W497" i="7"/>
  <c r="T493" i="8"/>
  <c r="U497" i="7"/>
  <c r="S497" i="7"/>
  <c r="Q497" i="7"/>
  <c r="N493" i="8"/>
  <c r="O497" i="7"/>
  <c r="N497" i="7"/>
  <c r="L497" i="7"/>
  <c r="H493" i="8"/>
  <c r="J497" i="7"/>
  <c r="H497" i="7"/>
  <c r="G497" i="7"/>
  <c r="K497" i="7"/>
  <c r="F497" i="7"/>
  <c r="D497" i="7"/>
  <c r="W496" i="7"/>
  <c r="T492" i="8"/>
  <c r="U496" i="7"/>
  <c r="S496" i="7"/>
  <c r="Q496" i="7"/>
  <c r="N492" i="8"/>
  <c r="O496" i="7"/>
  <c r="N496" i="7"/>
  <c r="L496" i="7"/>
  <c r="H492" i="8"/>
  <c r="J496" i="7"/>
  <c r="H496" i="7"/>
  <c r="G496" i="7"/>
  <c r="K496" i="7"/>
  <c r="F496" i="7"/>
  <c r="D496" i="7"/>
  <c r="W495" i="7"/>
  <c r="T491" i="8"/>
  <c r="U495" i="7"/>
  <c r="S495" i="7"/>
  <c r="Q495" i="7"/>
  <c r="N491" i="8"/>
  <c r="O495" i="7"/>
  <c r="N495" i="7"/>
  <c r="L495" i="7"/>
  <c r="H491" i="8"/>
  <c r="J495" i="7"/>
  <c r="H495" i="7"/>
  <c r="G495" i="7"/>
  <c r="V495" i="7"/>
  <c r="F495" i="7"/>
  <c r="D495" i="7"/>
  <c r="W494" i="7"/>
  <c r="T490" i="8"/>
  <c r="U494" i="7"/>
  <c r="S494" i="7"/>
  <c r="Q494" i="7"/>
  <c r="N490" i="8"/>
  <c r="O494" i="7"/>
  <c r="N494" i="7"/>
  <c r="L494" i="7"/>
  <c r="H490" i="8"/>
  <c r="J494" i="7"/>
  <c r="H494" i="7"/>
  <c r="G494" i="7"/>
  <c r="K494" i="7"/>
  <c r="F494" i="7"/>
  <c r="D494" i="7"/>
  <c r="W493" i="7"/>
  <c r="T489" i="8"/>
  <c r="U493" i="7"/>
  <c r="S493" i="7"/>
  <c r="Q493" i="7"/>
  <c r="N489" i="8"/>
  <c r="O493" i="7"/>
  <c r="N493" i="7"/>
  <c r="L493" i="7"/>
  <c r="H489" i="8"/>
  <c r="J493" i="7"/>
  <c r="H493" i="7"/>
  <c r="G493" i="7"/>
  <c r="V493" i="7"/>
  <c r="F493" i="7"/>
  <c r="D493" i="7"/>
  <c r="W492" i="7"/>
  <c r="T488" i="8"/>
  <c r="U492" i="7"/>
  <c r="S492" i="7"/>
  <c r="Q492" i="7"/>
  <c r="N488" i="8"/>
  <c r="O492" i="7"/>
  <c r="N492" i="7"/>
  <c r="L492" i="7"/>
  <c r="H488" i="8"/>
  <c r="J492" i="7"/>
  <c r="H492" i="7"/>
  <c r="G492" i="7"/>
  <c r="K492" i="7"/>
  <c r="F492" i="7"/>
  <c r="D492" i="7"/>
  <c r="W491" i="7"/>
  <c r="T487" i="8"/>
  <c r="U491" i="7"/>
  <c r="S491" i="7"/>
  <c r="Q491" i="7"/>
  <c r="N487" i="8"/>
  <c r="O491" i="7"/>
  <c r="N491" i="7"/>
  <c r="L491" i="7"/>
  <c r="H487" i="8"/>
  <c r="J491" i="7"/>
  <c r="H491" i="7"/>
  <c r="G491" i="7"/>
  <c r="P491" i="7"/>
  <c r="F491" i="7"/>
  <c r="D491" i="7"/>
  <c r="W490" i="7"/>
  <c r="T486" i="8"/>
  <c r="U490" i="7"/>
  <c r="S490" i="7"/>
  <c r="Q490" i="7"/>
  <c r="N486" i="8"/>
  <c r="O490" i="7"/>
  <c r="N490" i="7"/>
  <c r="L490" i="7"/>
  <c r="H486" i="8"/>
  <c r="J490" i="7"/>
  <c r="H490" i="7"/>
  <c r="G490" i="7"/>
  <c r="F490" i="7"/>
  <c r="D490" i="7"/>
  <c r="W489" i="7"/>
  <c r="T485" i="8"/>
  <c r="U489" i="7"/>
  <c r="S489" i="7"/>
  <c r="Q489" i="7"/>
  <c r="N485" i="8"/>
  <c r="O489" i="7"/>
  <c r="N489" i="7"/>
  <c r="L489" i="7"/>
  <c r="H485" i="8"/>
  <c r="J489" i="7"/>
  <c r="H489" i="7"/>
  <c r="G489" i="7"/>
  <c r="P489" i="7"/>
  <c r="F489" i="7"/>
  <c r="D489" i="7"/>
  <c r="W488" i="7"/>
  <c r="T484" i="8"/>
  <c r="U488" i="7"/>
  <c r="S488" i="7"/>
  <c r="Q488" i="7"/>
  <c r="N484" i="8"/>
  <c r="O488" i="7"/>
  <c r="N488" i="7"/>
  <c r="L488" i="7"/>
  <c r="H484" i="8"/>
  <c r="J488" i="7"/>
  <c r="H488" i="7"/>
  <c r="G488" i="7"/>
  <c r="F488" i="7"/>
  <c r="D488" i="7"/>
  <c r="W487" i="7"/>
  <c r="T483" i="8"/>
  <c r="U487" i="7"/>
  <c r="S487" i="7"/>
  <c r="Q487" i="7"/>
  <c r="N483" i="8"/>
  <c r="O487" i="7"/>
  <c r="N487" i="7"/>
  <c r="L487" i="7"/>
  <c r="H483" i="8"/>
  <c r="J487" i="7"/>
  <c r="H487" i="7"/>
  <c r="G487" i="7"/>
  <c r="P487" i="7"/>
  <c r="F487" i="7"/>
  <c r="D487" i="7"/>
  <c r="W486" i="7"/>
  <c r="T482" i="8"/>
  <c r="U486" i="7"/>
  <c r="S486" i="7"/>
  <c r="Q486" i="7"/>
  <c r="N482" i="8"/>
  <c r="O486" i="7"/>
  <c r="N486" i="7"/>
  <c r="L486" i="7"/>
  <c r="H482" i="8"/>
  <c r="J486" i="7"/>
  <c r="H486" i="7"/>
  <c r="G486" i="7"/>
  <c r="V486" i="7"/>
  <c r="F486" i="7"/>
  <c r="D486" i="7"/>
  <c r="W485" i="7"/>
  <c r="T481" i="8"/>
  <c r="U485" i="7"/>
  <c r="S485" i="7"/>
  <c r="Q485" i="7"/>
  <c r="N481" i="8"/>
  <c r="O485" i="7"/>
  <c r="N485" i="7"/>
  <c r="L485" i="7"/>
  <c r="H481" i="8"/>
  <c r="J485" i="7"/>
  <c r="H485" i="7"/>
  <c r="G485" i="7"/>
  <c r="V485" i="7"/>
  <c r="F485" i="7"/>
  <c r="D485" i="7"/>
  <c r="W484" i="7"/>
  <c r="T480" i="8"/>
  <c r="U484" i="7"/>
  <c r="S484" i="7"/>
  <c r="Q484" i="7"/>
  <c r="N480" i="8"/>
  <c r="O484" i="7"/>
  <c r="N484" i="7"/>
  <c r="L484" i="7"/>
  <c r="H480" i="8"/>
  <c r="J484" i="7"/>
  <c r="H484" i="7"/>
  <c r="G484" i="7"/>
  <c r="P484" i="7"/>
  <c r="F484" i="7"/>
  <c r="D484" i="7"/>
  <c r="W483" i="7"/>
  <c r="T479" i="8"/>
  <c r="U483" i="7"/>
  <c r="S483" i="7"/>
  <c r="Q483" i="7"/>
  <c r="N479" i="8"/>
  <c r="O483" i="7"/>
  <c r="N483" i="7"/>
  <c r="L483" i="7"/>
  <c r="H479" i="8"/>
  <c r="J483" i="7"/>
  <c r="H483" i="7"/>
  <c r="G483" i="7"/>
  <c r="P483" i="7"/>
  <c r="F483" i="7"/>
  <c r="D483" i="7"/>
  <c r="W482" i="7"/>
  <c r="T478" i="8"/>
  <c r="U482" i="7"/>
  <c r="S482" i="7"/>
  <c r="Q482" i="7"/>
  <c r="N478" i="8"/>
  <c r="O482" i="7"/>
  <c r="N482" i="7"/>
  <c r="L482" i="7"/>
  <c r="H478" i="8"/>
  <c r="J482" i="7"/>
  <c r="H482" i="7"/>
  <c r="G482" i="7"/>
  <c r="V482" i="7"/>
  <c r="F482" i="7"/>
  <c r="D482" i="7"/>
  <c r="W481" i="7"/>
  <c r="T477" i="8"/>
  <c r="U481" i="7"/>
  <c r="S481" i="7"/>
  <c r="Q481" i="7"/>
  <c r="N477" i="8"/>
  <c r="O481" i="7"/>
  <c r="N481" i="7"/>
  <c r="L481" i="7"/>
  <c r="H477" i="8"/>
  <c r="J481" i="7"/>
  <c r="H481" i="7"/>
  <c r="G481" i="7"/>
  <c r="K481" i="7"/>
  <c r="F481" i="7"/>
  <c r="D481" i="7"/>
  <c r="W480" i="7"/>
  <c r="T476" i="8"/>
  <c r="U480" i="7"/>
  <c r="S480" i="7"/>
  <c r="Q480" i="7"/>
  <c r="N476" i="8"/>
  <c r="O480" i="7"/>
  <c r="N480" i="7"/>
  <c r="L480" i="7"/>
  <c r="H476" i="8"/>
  <c r="J480" i="7"/>
  <c r="H480" i="7"/>
  <c r="G480" i="7"/>
  <c r="P480" i="7"/>
  <c r="F480" i="7"/>
  <c r="D480" i="7"/>
  <c r="W479" i="7"/>
  <c r="T475" i="8"/>
  <c r="U479" i="7"/>
  <c r="S479" i="7"/>
  <c r="Q479" i="7"/>
  <c r="N475" i="8"/>
  <c r="O479" i="7"/>
  <c r="N479" i="7"/>
  <c r="L479" i="7"/>
  <c r="H475" i="8"/>
  <c r="J479" i="7"/>
  <c r="H479" i="7"/>
  <c r="G479" i="7"/>
  <c r="P479" i="7"/>
  <c r="F479" i="7"/>
  <c r="D479" i="7"/>
  <c r="W478" i="7"/>
  <c r="T474" i="8"/>
  <c r="U478" i="7"/>
  <c r="S478" i="7"/>
  <c r="Q478" i="7"/>
  <c r="N474" i="8"/>
  <c r="O478" i="7"/>
  <c r="N478" i="7"/>
  <c r="L478" i="7"/>
  <c r="H474" i="8"/>
  <c r="J478" i="7"/>
  <c r="H478" i="7"/>
  <c r="G478" i="7"/>
  <c r="V478" i="7"/>
  <c r="F478" i="7"/>
  <c r="D478" i="7"/>
  <c r="W477" i="7"/>
  <c r="T473" i="8"/>
  <c r="U477" i="7"/>
  <c r="S477" i="7"/>
  <c r="Q477" i="7"/>
  <c r="N473" i="8"/>
  <c r="O477" i="7"/>
  <c r="N477" i="7"/>
  <c r="L477" i="7"/>
  <c r="H473" i="8"/>
  <c r="J477" i="7"/>
  <c r="H477" i="7"/>
  <c r="G477" i="7"/>
  <c r="P477" i="7"/>
  <c r="F477" i="7"/>
  <c r="D477" i="7"/>
  <c r="W476" i="7"/>
  <c r="T472" i="8"/>
  <c r="U476" i="7"/>
  <c r="S476" i="7"/>
  <c r="Q476" i="7"/>
  <c r="N472" i="8"/>
  <c r="O476" i="7"/>
  <c r="N476" i="7"/>
  <c r="L476" i="7"/>
  <c r="H472" i="8"/>
  <c r="J476" i="7"/>
  <c r="H476" i="7"/>
  <c r="G476" i="7"/>
  <c r="V476" i="7"/>
  <c r="F476" i="7"/>
  <c r="D476" i="7"/>
  <c r="W475" i="7"/>
  <c r="T471" i="8"/>
  <c r="U475" i="7"/>
  <c r="S475" i="7"/>
  <c r="Q475" i="7"/>
  <c r="N471" i="8"/>
  <c r="O475" i="7"/>
  <c r="N475" i="7"/>
  <c r="L475" i="7"/>
  <c r="H471" i="8"/>
  <c r="J475" i="7"/>
  <c r="H475" i="7"/>
  <c r="G475" i="7"/>
  <c r="K475" i="7"/>
  <c r="F475" i="7"/>
  <c r="D475" i="7"/>
  <c r="W474" i="7"/>
  <c r="T470" i="8"/>
  <c r="U474" i="7"/>
  <c r="S474" i="7"/>
  <c r="Q474" i="7"/>
  <c r="N470" i="8"/>
  <c r="O474" i="7"/>
  <c r="N474" i="7"/>
  <c r="L474" i="7"/>
  <c r="H470" i="8"/>
  <c r="J474" i="7"/>
  <c r="H474" i="7"/>
  <c r="G474" i="7"/>
  <c r="K474" i="7"/>
  <c r="F474" i="7"/>
  <c r="D474" i="7"/>
  <c r="W473" i="7"/>
  <c r="T469" i="8"/>
  <c r="U473" i="7"/>
  <c r="S473" i="7"/>
  <c r="Q473" i="7"/>
  <c r="N469" i="8"/>
  <c r="O473" i="7"/>
  <c r="N473" i="7"/>
  <c r="L473" i="7"/>
  <c r="H469" i="8"/>
  <c r="J473" i="7"/>
  <c r="H473" i="7"/>
  <c r="G473" i="7"/>
  <c r="D469" i="8"/>
  <c r="F473" i="7"/>
  <c r="D473" i="7"/>
  <c r="W472" i="7"/>
  <c r="T468" i="8"/>
  <c r="U472" i="7"/>
  <c r="S472" i="7"/>
  <c r="Q472" i="7"/>
  <c r="N468" i="8"/>
  <c r="O472" i="7"/>
  <c r="N472" i="7"/>
  <c r="L472" i="7"/>
  <c r="H468" i="8"/>
  <c r="J472" i="7"/>
  <c r="H472" i="7"/>
  <c r="G472" i="7"/>
  <c r="P472" i="7"/>
  <c r="F472" i="7"/>
  <c r="D472" i="7"/>
  <c r="W471" i="7"/>
  <c r="T467" i="8"/>
  <c r="U471" i="7"/>
  <c r="S471" i="7"/>
  <c r="Q471" i="7"/>
  <c r="N467" i="8"/>
  <c r="O471" i="7"/>
  <c r="N471" i="7"/>
  <c r="L471" i="7"/>
  <c r="H467" i="8"/>
  <c r="J471" i="7"/>
  <c r="H471" i="7"/>
  <c r="G471" i="7"/>
  <c r="F471" i="7"/>
  <c r="D471" i="7"/>
  <c r="W470" i="7"/>
  <c r="T466" i="8"/>
  <c r="U470" i="7"/>
  <c r="S470" i="7"/>
  <c r="Q470" i="7"/>
  <c r="N466" i="8"/>
  <c r="O470" i="7"/>
  <c r="N470" i="7"/>
  <c r="L470" i="7"/>
  <c r="H466" i="8"/>
  <c r="J470" i="7"/>
  <c r="H470" i="7"/>
  <c r="G470" i="7"/>
  <c r="F470" i="7"/>
  <c r="D470" i="7"/>
  <c r="W469" i="7"/>
  <c r="T465" i="8"/>
  <c r="U469" i="7"/>
  <c r="S469" i="7"/>
  <c r="Q469" i="7"/>
  <c r="N465" i="8"/>
  <c r="O469" i="7"/>
  <c r="N469" i="7"/>
  <c r="L469" i="7"/>
  <c r="H465" i="8"/>
  <c r="J469" i="7"/>
  <c r="H469" i="7"/>
  <c r="G469" i="7"/>
  <c r="P469" i="7"/>
  <c r="F469" i="7"/>
  <c r="D469" i="7"/>
  <c r="W468" i="7"/>
  <c r="T464" i="8"/>
  <c r="U468" i="7"/>
  <c r="S468" i="7"/>
  <c r="Q468" i="7"/>
  <c r="N464" i="8"/>
  <c r="O468" i="7"/>
  <c r="N468" i="7"/>
  <c r="L468" i="7"/>
  <c r="H464" i="8"/>
  <c r="J468" i="7"/>
  <c r="H468" i="7"/>
  <c r="G468" i="7"/>
  <c r="K468" i="7"/>
  <c r="F468" i="7"/>
  <c r="D468" i="7"/>
  <c r="W467" i="7"/>
  <c r="T463" i="8"/>
  <c r="U467" i="7"/>
  <c r="S467" i="7"/>
  <c r="Q467" i="7"/>
  <c r="N463" i="8"/>
  <c r="O467" i="7"/>
  <c r="N467" i="7"/>
  <c r="L467" i="7"/>
  <c r="H463" i="8"/>
  <c r="J467" i="7"/>
  <c r="H467" i="7"/>
  <c r="G467" i="7"/>
  <c r="F467" i="7"/>
  <c r="D467" i="7"/>
  <c r="W466" i="7"/>
  <c r="T462" i="8"/>
  <c r="U466" i="7"/>
  <c r="S466" i="7"/>
  <c r="Q466" i="7"/>
  <c r="N462" i="8"/>
  <c r="O466" i="7"/>
  <c r="N466" i="7"/>
  <c r="L466" i="7"/>
  <c r="H462" i="8"/>
  <c r="J466" i="7"/>
  <c r="H466" i="7"/>
  <c r="G466" i="7"/>
  <c r="D462" i="8"/>
  <c r="F466" i="7"/>
  <c r="D466" i="7"/>
  <c r="W465" i="7"/>
  <c r="T461" i="8"/>
  <c r="U465" i="7"/>
  <c r="S465" i="7"/>
  <c r="Q465" i="7"/>
  <c r="N461" i="8"/>
  <c r="O465" i="7"/>
  <c r="N465" i="7"/>
  <c r="L465" i="7"/>
  <c r="H461" i="8"/>
  <c r="J465" i="7"/>
  <c r="H465" i="7"/>
  <c r="G465" i="7"/>
  <c r="P465" i="7"/>
  <c r="F465" i="7"/>
  <c r="D465" i="7"/>
  <c r="W464" i="7"/>
  <c r="T460" i="8"/>
  <c r="U464" i="7"/>
  <c r="S464" i="7"/>
  <c r="Q464" i="7"/>
  <c r="N460" i="8"/>
  <c r="O464" i="7"/>
  <c r="N464" i="7"/>
  <c r="L464" i="7"/>
  <c r="H460" i="8"/>
  <c r="J464" i="7"/>
  <c r="H464" i="7"/>
  <c r="G464" i="7"/>
  <c r="F464" i="7"/>
  <c r="D464" i="7"/>
  <c r="W463" i="7"/>
  <c r="T459" i="8"/>
  <c r="U463" i="7"/>
  <c r="S463" i="7"/>
  <c r="Q463" i="7"/>
  <c r="N459" i="8"/>
  <c r="O463" i="7"/>
  <c r="N463" i="7"/>
  <c r="L463" i="7"/>
  <c r="H459" i="8"/>
  <c r="J463" i="7"/>
  <c r="H463" i="7"/>
  <c r="G463" i="7"/>
  <c r="P463" i="7"/>
  <c r="F463" i="7"/>
  <c r="D463" i="7"/>
  <c r="W462" i="7"/>
  <c r="T458" i="8"/>
  <c r="U462" i="7"/>
  <c r="S462" i="7"/>
  <c r="Q462" i="7"/>
  <c r="N458" i="8"/>
  <c r="O462" i="7"/>
  <c r="N462" i="7"/>
  <c r="L462" i="7"/>
  <c r="H458" i="8"/>
  <c r="J462" i="7"/>
  <c r="H462" i="7"/>
  <c r="G462" i="7"/>
  <c r="F462" i="7"/>
  <c r="D462" i="7"/>
  <c r="W461" i="7"/>
  <c r="T457" i="8"/>
  <c r="U461" i="7"/>
  <c r="S461" i="7"/>
  <c r="Q461" i="7"/>
  <c r="N457" i="8"/>
  <c r="O461" i="7"/>
  <c r="N461" i="7"/>
  <c r="L461" i="7"/>
  <c r="H457" i="8"/>
  <c r="J461" i="7"/>
  <c r="H461" i="7"/>
  <c r="G461" i="7"/>
  <c r="V461" i="7"/>
  <c r="F461" i="7"/>
  <c r="D461" i="7"/>
  <c r="W460" i="7"/>
  <c r="T456" i="8"/>
  <c r="U460" i="7"/>
  <c r="S460" i="7"/>
  <c r="Q460" i="7"/>
  <c r="N456" i="8"/>
  <c r="O460" i="7"/>
  <c r="N460" i="7"/>
  <c r="L460" i="7"/>
  <c r="H456" i="8"/>
  <c r="J460" i="7"/>
  <c r="H460" i="7"/>
  <c r="G460" i="7"/>
  <c r="P460" i="7"/>
  <c r="F460" i="7"/>
  <c r="D460" i="7"/>
  <c r="W459" i="7"/>
  <c r="T455" i="8"/>
  <c r="U459" i="7"/>
  <c r="S459" i="7"/>
  <c r="Q459" i="7"/>
  <c r="N455" i="8"/>
  <c r="O459" i="7"/>
  <c r="N459" i="7"/>
  <c r="L459" i="7"/>
  <c r="H455" i="8"/>
  <c r="J459" i="7"/>
  <c r="H459" i="7"/>
  <c r="G459" i="7"/>
  <c r="V459" i="7"/>
  <c r="F459" i="7"/>
  <c r="D459" i="7"/>
  <c r="W458" i="7"/>
  <c r="T454" i="8"/>
  <c r="U458" i="7"/>
  <c r="S458" i="7"/>
  <c r="Q458" i="7"/>
  <c r="N454" i="8"/>
  <c r="O458" i="7"/>
  <c r="N458" i="7"/>
  <c r="L458" i="7"/>
  <c r="H454" i="8"/>
  <c r="J458" i="7"/>
  <c r="H458" i="7"/>
  <c r="G458" i="7"/>
  <c r="K458" i="7"/>
  <c r="F458" i="7"/>
  <c r="D458" i="7"/>
  <c r="W457" i="7"/>
  <c r="T453" i="8"/>
  <c r="U457" i="7"/>
  <c r="S457" i="7"/>
  <c r="Q457" i="7"/>
  <c r="N453" i="8"/>
  <c r="O457" i="7"/>
  <c r="N457" i="7"/>
  <c r="L457" i="7"/>
  <c r="H453" i="8"/>
  <c r="J457" i="7"/>
  <c r="H457" i="7"/>
  <c r="G457" i="7"/>
  <c r="D453" i="8"/>
  <c r="F457" i="7"/>
  <c r="D457" i="7"/>
  <c r="W456" i="7"/>
  <c r="T452" i="8"/>
  <c r="U456" i="7"/>
  <c r="S456" i="7"/>
  <c r="Q456" i="7"/>
  <c r="N452" i="8"/>
  <c r="O456" i="7"/>
  <c r="N456" i="7"/>
  <c r="L456" i="7"/>
  <c r="H452" i="8"/>
  <c r="J456" i="7"/>
  <c r="H456" i="7"/>
  <c r="G456" i="7"/>
  <c r="D452" i="8"/>
  <c r="F456" i="7"/>
  <c r="D456" i="7"/>
  <c r="W455" i="7"/>
  <c r="T451" i="8"/>
  <c r="U455" i="7"/>
  <c r="S455" i="7"/>
  <c r="Q455" i="7"/>
  <c r="N451" i="8"/>
  <c r="O455" i="7"/>
  <c r="N455" i="7"/>
  <c r="L455" i="7"/>
  <c r="H451" i="8"/>
  <c r="J455" i="7"/>
  <c r="H455" i="7"/>
  <c r="G455" i="7"/>
  <c r="V455" i="7"/>
  <c r="F455" i="7"/>
  <c r="D455" i="7"/>
  <c r="W454" i="7"/>
  <c r="T450" i="8"/>
  <c r="U454" i="7"/>
  <c r="S454" i="7"/>
  <c r="Q454" i="7"/>
  <c r="N450" i="8"/>
  <c r="O454" i="7"/>
  <c r="N454" i="7"/>
  <c r="L454" i="7"/>
  <c r="H450" i="8"/>
  <c r="J454" i="7"/>
  <c r="H454" i="7"/>
  <c r="G454" i="7"/>
  <c r="F454" i="7"/>
  <c r="D454" i="7"/>
  <c r="W453" i="7"/>
  <c r="T449" i="8"/>
  <c r="U453" i="7"/>
  <c r="S453" i="7"/>
  <c r="Q453" i="7"/>
  <c r="N449" i="8"/>
  <c r="O453" i="7"/>
  <c r="N453" i="7"/>
  <c r="L453" i="7"/>
  <c r="H449" i="8"/>
  <c r="J453" i="7"/>
  <c r="H453" i="7"/>
  <c r="G453" i="7"/>
  <c r="P453" i="7"/>
  <c r="F453" i="7"/>
  <c r="D453" i="7"/>
  <c r="W452" i="7"/>
  <c r="T448" i="8"/>
  <c r="U452" i="7"/>
  <c r="S452" i="7"/>
  <c r="Q452" i="7"/>
  <c r="N448" i="8"/>
  <c r="O452" i="7"/>
  <c r="N452" i="7"/>
  <c r="L452" i="7"/>
  <c r="H448" i="8"/>
  <c r="J452" i="7"/>
  <c r="H452" i="7"/>
  <c r="G452" i="7"/>
  <c r="V452" i="7"/>
  <c r="F452" i="7"/>
  <c r="D452" i="7"/>
  <c r="W451" i="7"/>
  <c r="T447" i="8"/>
  <c r="U451" i="7"/>
  <c r="S451" i="7"/>
  <c r="Q451" i="7"/>
  <c r="N447" i="8"/>
  <c r="O451" i="7"/>
  <c r="N451" i="7"/>
  <c r="L451" i="7"/>
  <c r="H447" i="8"/>
  <c r="J451" i="7"/>
  <c r="H451" i="7"/>
  <c r="G451" i="7"/>
  <c r="F451" i="7"/>
  <c r="D451" i="7"/>
  <c r="W450" i="7"/>
  <c r="T446" i="8"/>
  <c r="U450" i="7"/>
  <c r="S450" i="7"/>
  <c r="Q450" i="7"/>
  <c r="N446" i="8"/>
  <c r="O450" i="7"/>
  <c r="N450" i="7"/>
  <c r="L450" i="7"/>
  <c r="H446" i="8"/>
  <c r="J450" i="7"/>
  <c r="H450" i="7"/>
  <c r="G450" i="7"/>
  <c r="V450" i="7"/>
  <c r="F450" i="7"/>
  <c r="D450" i="7"/>
  <c r="W449" i="7"/>
  <c r="T445" i="8"/>
  <c r="U449" i="7"/>
  <c r="S449" i="7"/>
  <c r="Q449" i="7"/>
  <c r="N445" i="8"/>
  <c r="O449" i="7"/>
  <c r="N449" i="7"/>
  <c r="L449" i="7"/>
  <c r="H445" i="8"/>
  <c r="J449" i="7"/>
  <c r="H449" i="7"/>
  <c r="G449" i="7"/>
  <c r="V449" i="7"/>
  <c r="F449" i="7"/>
  <c r="D449" i="7"/>
  <c r="W448" i="7"/>
  <c r="T444" i="8"/>
  <c r="U448" i="7"/>
  <c r="S448" i="7"/>
  <c r="Q448" i="7"/>
  <c r="N444" i="8"/>
  <c r="O448" i="7"/>
  <c r="N448" i="7"/>
  <c r="L448" i="7"/>
  <c r="H444" i="8"/>
  <c r="J448" i="7"/>
  <c r="H448" i="7"/>
  <c r="G448" i="7"/>
  <c r="P448" i="7"/>
  <c r="F448" i="7"/>
  <c r="D448" i="7"/>
  <c r="W447" i="7"/>
  <c r="T443" i="8"/>
  <c r="U447" i="7"/>
  <c r="S447" i="7"/>
  <c r="Q447" i="7"/>
  <c r="N443" i="8"/>
  <c r="O447" i="7"/>
  <c r="N447" i="7"/>
  <c r="L447" i="7"/>
  <c r="H443" i="8"/>
  <c r="J447" i="7"/>
  <c r="H447" i="7"/>
  <c r="G447" i="7"/>
  <c r="K447" i="7"/>
  <c r="F447" i="7"/>
  <c r="D447" i="7"/>
  <c r="W446" i="7"/>
  <c r="T442" i="8"/>
  <c r="U446" i="7"/>
  <c r="S446" i="7"/>
  <c r="Q446" i="7"/>
  <c r="N442" i="8"/>
  <c r="O446" i="7"/>
  <c r="N446" i="7"/>
  <c r="L446" i="7"/>
  <c r="H442" i="8"/>
  <c r="J446" i="7"/>
  <c r="H446" i="7"/>
  <c r="G446" i="7"/>
  <c r="K446" i="7"/>
  <c r="F446" i="7"/>
  <c r="D446" i="7"/>
  <c r="W445" i="7"/>
  <c r="T441" i="8"/>
  <c r="U445" i="7"/>
  <c r="S445" i="7"/>
  <c r="Q445" i="7"/>
  <c r="N441" i="8"/>
  <c r="O445" i="7"/>
  <c r="N445" i="7"/>
  <c r="L445" i="7"/>
  <c r="H441" i="8"/>
  <c r="J445" i="7"/>
  <c r="H445" i="7"/>
  <c r="G445" i="7"/>
  <c r="F445" i="7"/>
  <c r="D445" i="7"/>
  <c r="W444" i="7"/>
  <c r="T440" i="8"/>
  <c r="U444" i="7"/>
  <c r="S444" i="7"/>
  <c r="Q444" i="7"/>
  <c r="N440" i="8"/>
  <c r="O444" i="7"/>
  <c r="N444" i="7"/>
  <c r="L444" i="7"/>
  <c r="H440" i="8"/>
  <c r="J444" i="7"/>
  <c r="H444" i="7"/>
  <c r="G444" i="7"/>
  <c r="F444" i="7"/>
  <c r="D444" i="7"/>
  <c r="W443" i="7"/>
  <c r="T439" i="8"/>
  <c r="U443" i="7"/>
  <c r="S443" i="7"/>
  <c r="Q443" i="7"/>
  <c r="N439" i="8"/>
  <c r="O443" i="7"/>
  <c r="N443" i="7"/>
  <c r="L443" i="7"/>
  <c r="H439" i="8"/>
  <c r="J443" i="7"/>
  <c r="H443" i="7"/>
  <c r="G443" i="7"/>
  <c r="F443" i="7"/>
  <c r="D443" i="7"/>
  <c r="W442" i="7"/>
  <c r="T438" i="8"/>
  <c r="U442" i="7"/>
  <c r="S442" i="7"/>
  <c r="Q442" i="7"/>
  <c r="N438" i="8"/>
  <c r="O442" i="7"/>
  <c r="N442" i="7"/>
  <c r="L442" i="7"/>
  <c r="H438" i="8"/>
  <c r="J442" i="7"/>
  <c r="H442" i="7"/>
  <c r="G442" i="7"/>
  <c r="V442" i="7"/>
  <c r="F442" i="7"/>
  <c r="D442" i="7"/>
  <c r="W441" i="7"/>
  <c r="T437" i="8"/>
  <c r="U441" i="7"/>
  <c r="S441" i="7"/>
  <c r="Q441" i="7"/>
  <c r="N437" i="8"/>
  <c r="O441" i="7"/>
  <c r="N441" i="7"/>
  <c r="L441" i="7"/>
  <c r="H437" i="8"/>
  <c r="J441" i="7"/>
  <c r="H441" i="7"/>
  <c r="G441" i="7"/>
  <c r="F441" i="7"/>
  <c r="D441" i="7"/>
  <c r="W440" i="7"/>
  <c r="T436" i="8"/>
  <c r="U440" i="7"/>
  <c r="S440" i="7"/>
  <c r="Q440" i="7"/>
  <c r="N436" i="8"/>
  <c r="O440" i="7"/>
  <c r="N440" i="7"/>
  <c r="L440" i="7"/>
  <c r="H436" i="8"/>
  <c r="J440" i="7"/>
  <c r="H440" i="7"/>
  <c r="G440" i="7"/>
  <c r="K440" i="7"/>
  <c r="F440" i="7"/>
  <c r="D440" i="7"/>
  <c r="W439" i="7"/>
  <c r="T435" i="8"/>
  <c r="U439" i="7"/>
  <c r="S439" i="7"/>
  <c r="Q439" i="7"/>
  <c r="N435" i="8"/>
  <c r="O439" i="7"/>
  <c r="N439" i="7"/>
  <c r="L439" i="7"/>
  <c r="H435" i="8"/>
  <c r="J439" i="7"/>
  <c r="H439" i="7"/>
  <c r="G439" i="7"/>
  <c r="V439" i="7"/>
  <c r="F439" i="7"/>
  <c r="D439" i="7"/>
  <c r="W438" i="7"/>
  <c r="T434" i="8"/>
  <c r="U438" i="7"/>
  <c r="S438" i="7"/>
  <c r="Q438" i="7"/>
  <c r="N434" i="8"/>
  <c r="O438" i="7"/>
  <c r="N438" i="7"/>
  <c r="L438" i="7"/>
  <c r="H434" i="8"/>
  <c r="J438" i="7"/>
  <c r="H438" i="7"/>
  <c r="G438" i="7"/>
  <c r="K438" i="7"/>
  <c r="F438" i="7"/>
  <c r="D438" i="7"/>
  <c r="W437" i="7"/>
  <c r="T433" i="8"/>
  <c r="U437" i="7"/>
  <c r="S437" i="7"/>
  <c r="Q437" i="7"/>
  <c r="N433" i="8"/>
  <c r="O437" i="7"/>
  <c r="N437" i="7"/>
  <c r="L437" i="7"/>
  <c r="H433" i="8"/>
  <c r="J437" i="7"/>
  <c r="H437" i="7"/>
  <c r="G437" i="7"/>
  <c r="K437" i="7"/>
  <c r="F437" i="7"/>
  <c r="D437" i="7"/>
  <c r="W436" i="7"/>
  <c r="T432" i="8"/>
  <c r="U436" i="7"/>
  <c r="S436" i="7"/>
  <c r="Q436" i="7"/>
  <c r="N432" i="8"/>
  <c r="O436" i="7"/>
  <c r="N436" i="7"/>
  <c r="L436" i="7"/>
  <c r="H432" i="8"/>
  <c r="J436" i="7"/>
  <c r="H436" i="7"/>
  <c r="G436" i="7"/>
  <c r="V436" i="7"/>
  <c r="F436" i="7"/>
  <c r="D436" i="7"/>
  <c r="W435" i="7"/>
  <c r="T431" i="8"/>
  <c r="U435" i="7"/>
  <c r="S435" i="7"/>
  <c r="Q435" i="7"/>
  <c r="N431" i="8"/>
  <c r="O435" i="7"/>
  <c r="N435" i="7"/>
  <c r="L435" i="7"/>
  <c r="H431" i="8"/>
  <c r="J435" i="7"/>
  <c r="H435" i="7"/>
  <c r="G435" i="7"/>
  <c r="P435" i="7"/>
  <c r="F435" i="7"/>
  <c r="D435" i="7"/>
  <c r="W434" i="7"/>
  <c r="T430" i="8"/>
  <c r="U434" i="7"/>
  <c r="S434" i="7"/>
  <c r="Q434" i="7"/>
  <c r="N430" i="8"/>
  <c r="O434" i="7"/>
  <c r="N434" i="7"/>
  <c r="L434" i="7"/>
  <c r="H430" i="8"/>
  <c r="J434" i="7"/>
  <c r="H434" i="7"/>
  <c r="G434" i="7"/>
  <c r="D430" i="8"/>
  <c r="F434" i="7"/>
  <c r="D434" i="7"/>
  <c r="W433" i="7"/>
  <c r="T429" i="8"/>
  <c r="U433" i="7"/>
  <c r="S433" i="7"/>
  <c r="Q433" i="7"/>
  <c r="N429" i="8"/>
  <c r="O433" i="7"/>
  <c r="N433" i="7"/>
  <c r="L433" i="7"/>
  <c r="H429" i="8"/>
  <c r="J433" i="7"/>
  <c r="H433" i="7"/>
  <c r="G433" i="7"/>
  <c r="F433" i="7"/>
  <c r="D433" i="7"/>
  <c r="W432" i="7"/>
  <c r="T428" i="8"/>
  <c r="U432" i="7"/>
  <c r="S432" i="7"/>
  <c r="Q432" i="7"/>
  <c r="N428" i="8"/>
  <c r="O432" i="7"/>
  <c r="N432" i="7"/>
  <c r="L432" i="7"/>
  <c r="H428" i="8"/>
  <c r="J432" i="7"/>
  <c r="H432" i="7"/>
  <c r="G432" i="7"/>
  <c r="K432" i="7"/>
  <c r="F432" i="7"/>
  <c r="D432" i="7"/>
  <c r="W431" i="7"/>
  <c r="T427" i="8"/>
  <c r="U431" i="7"/>
  <c r="S431" i="7"/>
  <c r="Q431" i="7"/>
  <c r="N427" i="8"/>
  <c r="O431" i="7"/>
  <c r="N431" i="7"/>
  <c r="L431" i="7"/>
  <c r="H427" i="8"/>
  <c r="J431" i="7"/>
  <c r="H431" i="7"/>
  <c r="G431" i="7"/>
  <c r="F431" i="7"/>
  <c r="D431" i="7"/>
  <c r="W430" i="7"/>
  <c r="T426" i="8"/>
  <c r="U430" i="7"/>
  <c r="S430" i="7"/>
  <c r="Q430" i="7"/>
  <c r="N426" i="8"/>
  <c r="O430" i="7"/>
  <c r="N430" i="7"/>
  <c r="L430" i="7"/>
  <c r="H426" i="8"/>
  <c r="J430" i="7"/>
  <c r="H430" i="7"/>
  <c r="G430" i="7"/>
  <c r="F430" i="7"/>
  <c r="D430" i="7"/>
  <c r="W429" i="7"/>
  <c r="T425" i="8"/>
  <c r="U429" i="7"/>
  <c r="S429" i="7"/>
  <c r="Q429" i="7"/>
  <c r="N425" i="8"/>
  <c r="O429" i="7"/>
  <c r="N429" i="7"/>
  <c r="L429" i="7"/>
  <c r="H425" i="8"/>
  <c r="J429" i="7"/>
  <c r="H429" i="7"/>
  <c r="G429" i="7"/>
  <c r="V429" i="7"/>
  <c r="F429" i="7"/>
  <c r="D429" i="7"/>
  <c r="W428" i="7"/>
  <c r="T424" i="8"/>
  <c r="U428" i="7"/>
  <c r="S428" i="7"/>
  <c r="Q428" i="7"/>
  <c r="N424" i="8"/>
  <c r="O428" i="7"/>
  <c r="N428" i="7"/>
  <c r="L428" i="7"/>
  <c r="H424" i="8"/>
  <c r="J428" i="7"/>
  <c r="H428" i="7"/>
  <c r="G428" i="7"/>
  <c r="V428" i="7"/>
  <c r="F428" i="7"/>
  <c r="D428" i="7"/>
  <c r="W427" i="7"/>
  <c r="T423" i="8"/>
  <c r="U427" i="7"/>
  <c r="S427" i="7"/>
  <c r="Q427" i="7"/>
  <c r="N423" i="8"/>
  <c r="O427" i="7"/>
  <c r="N427" i="7"/>
  <c r="L427" i="7"/>
  <c r="H423" i="8"/>
  <c r="J427" i="7"/>
  <c r="H427" i="7"/>
  <c r="G427" i="7"/>
  <c r="D423" i="8"/>
  <c r="F427" i="7"/>
  <c r="D427" i="7"/>
  <c r="W426" i="7"/>
  <c r="T422" i="8"/>
  <c r="U426" i="7"/>
  <c r="S426" i="7"/>
  <c r="Q426" i="7"/>
  <c r="N422" i="8"/>
  <c r="O426" i="7"/>
  <c r="N426" i="7"/>
  <c r="L426" i="7"/>
  <c r="H422" i="8"/>
  <c r="J426" i="7"/>
  <c r="H426" i="7"/>
  <c r="G426" i="7"/>
  <c r="F426" i="7"/>
  <c r="D426" i="7"/>
  <c r="W425" i="7"/>
  <c r="T421" i="8"/>
  <c r="U425" i="7"/>
  <c r="S425" i="7"/>
  <c r="Q425" i="7"/>
  <c r="N421" i="8"/>
  <c r="O425" i="7"/>
  <c r="N425" i="7"/>
  <c r="L425" i="7"/>
  <c r="H421" i="8"/>
  <c r="J425" i="7"/>
  <c r="H425" i="7"/>
  <c r="G425" i="7"/>
  <c r="K425" i="7"/>
  <c r="F425" i="7"/>
  <c r="D425" i="7"/>
  <c r="W424" i="7"/>
  <c r="T420" i="8"/>
  <c r="U424" i="7"/>
  <c r="S424" i="7"/>
  <c r="Q424" i="7"/>
  <c r="N420" i="8"/>
  <c r="O424" i="7"/>
  <c r="N424" i="7"/>
  <c r="L424" i="7"/>
  <c r="H420" i="8"/>
  <c r="J424" i="7"/>
  <c r="H424" i="7"/>
  <c r="G424" i="7"/>
  <c r="P424" i="7"/>
  <c r="F424" i="7"/>
  <c r="D424" i="7"/>
  <c r="W423" i="7"/>
  <c r="T419" i="8"/>
  <c r="U423" i="7"/>
  <c r="S423" i="7"/>
  <c r="Q423" i="7"/>
  <c r="N419" i="8"/>
  <c r="O423" i="7"/>
  <c r="N423" i="7"/>
  <c r="L423" i="7"/>
  <c r="H419" i="8"/>
  <c r="J423" i="7"/>
  <c r="H423" i="7"/>
  <c r="G423" i="7"/>
  <c r="F423" i="7"/>
  <c r="D423" i="7"/>
  <c r="W422" i="7"/>
  <c r="T418" i="8"/>
  <c r="U422" i="7"/>
  <c r="S422" i="7"/>
  <c r="Q422" i="7"/>
  <c r="N418" i="8"/>
  <c r="O422" i="7"/>
  <c r="N422" i="7"/>
  <c r="L422" i="7"/>
  <c r="H418" i="8"/>
  <c r="J422" i="7"/>
  <c r="H422" i="7"/>
  <c r="G422" i="7"/>
  <c r="P422" i="7"/>
  <c r="F422" i="7"/>
  <c r="D422" i="7"/>
  <c r="W421" i="7"/>
  <c r="T417" i="8"/>
  <c r="U421" i="7"/>
  <c r="S421" i="7"/>
  <c r="Q421" i="7"/>
  <c r="N417" i="8"/>
  <c r="O421" i="7"/>
  <c r="N421" i="7"/>
  <c r="L421" i="7"/>
  <c r="H417" i="8"/>
  <c r="J421" i="7"/>
  <c r="H421" i="7"/>
  <c r="G421" i="7"/>
  <c r="D417" i="8"/>
  <c r="F421" i="7"/>
  <c r="D421" i="7"/>
  <c r="W420" i="7"/>
  <c r="T416" i="8"/>
  <c r="U420" i="7"/>
  <c r="S420" i="7"/>
  <c r="Q420" i="7"/>
  <c r="N416" i="8"/>
  <c r="O420" i="7"/>
  <c r="N420" i="7"/>
  <c r="L420" i="7"/>
  <c r="H416" i="8"/>
  <c r="J420" i="7"/>
  <c r="H420" i="7"/>
  <c r="G420" i="7"/>
  <c r="V420" i="7"/>
  <c r="F420" i="7"/>
  <c r="D420" i="7"/>
  <c r="W419" i="7"/>
  <c r="T415" i="8"/>
  <c r="U419" i="7"/>
  <c r="S419" i="7"/>
  <c r="Q419" i="7"/>
  <c r="N415" i="8"/>
  <c r="O419" i="7"/>
  <c r="N419" i="7"/>
  <c r="L419" i="7"/>
  <c r="H415" i="8"/>
  <c r="J419" i="7"/>
  <c r="H419" i="7"/>
  <c r="G419" i="7"/>
  <c r="V419" i="7"/>
  <c r="F419" i="7"/>
  <c r="D419" i="7"/>
  <c r="W418" i="7"/>
  <c r="T414" i="8"/>
  <c r="U418" i="7"/>
  <c r="S418" i="7"/>
  <c r="Q418" i="7"/>
  <c r="N414" i="8"/>
  <c r="O418" i="7"/>
  <c r="N418" i="7"/>
  <c r="L418" i="7"/>
  <c r="H414" i="8"/>
  <c r="J418" i="7"/>
  <c r="H418" i="7"/>
  <c r="G418" i="7"/>
  <c r="F418" i="7"/>
  <c r="D418" i="7"/>
  <c r="W417" i="7"/>
  <c r="T413" i="8"/>
  <c r="U417" i="7"/>
  <c r="S417" i="7"/>
  <c r="Q417" i="7"/>
  <c r="N413" i="8"/>
  <c r="O417" i="7"/>
  <c r="N417" i="7"/>
  <c r="L417" i="7"/>
  <c r="H413" i="8"/>
  <c r="J417" i="7"/>
  <c r="H417" i="7"/>
  <c r="G417" i="7"/>
  <c r="V417" i="7"/>
  <c r="F417" i="7"/>
  <c r="D417" i="7"/>
  <c r="W416" i="7"/>
  <c r="T412" i="8"/>
  <c r="U416" i="7"/>
  <c r="S416" i="7"/>
  <c r="Q416" i="7"/>
  <c r="N412" i="8"/>
  <c r="O416" i="7"/>
  <c r="N416" i="7"/>
  <c r="L416" i="7"/>
  <c r="H412" i="8"/>
  <c r="J416" i="7"/>
  <c r="H416" i="7"/>
  <c r="G416" i="7"/>
  <c r="F416" i="7"/>
  <c r="D416" i="7"/>
  <c r="W415" i="7"/>
  <c r="T411" i="8"/>
  <c r="U415" i="7"/>
  <c r="S415" i="7"/>
  <c r="Q415" i="7"/>
  <c r="N411" i="8"/>
  <c r="O415" i="7"/>
  <c r="N415" i="7"/>
  <c r="L415" i="7"/>
  <c r="H411" i="8"/>
  <c r="J415" i="7"/>
  <c r="H415" i="7"/>
  <c r="G415" i="7"/>
  <c r="P415" i="7"/>
  <c r="F415" i="7"/>
  <c r="D415" i="7"/>
  <c r="W414" i="7"/>
  <c r="T410" i="8"/>
  <c r="U414" i="7"/>
  <c r="S414" i="7"/>
  <c r="Q414" i="7"/>
  <c r="N410" i="8"/>
  <c r="O414" i="7"/>
  <c r="N414" i="7"/>
  <c r="L414" i="7"/>
  <c r="H410" i="8"/>
  <c r="J414" i="7"/>
  <c r="H414" i="7"/>
  <c r="G414" i="7"/>
  <c r="D410" i="8"/>
  <c r="F414" i="7"/>
  <c r="D414" i="7"/>
  <c r="W413" i="7"/>
  <c r="T409" i="8"/>
  <c r="U413" i="7"/>
  <c r="S413" i="7"/>
  <c r="Q413" i="7"/>
  <c r="N409" i="8"/>
  <c r="O413" i="7"/>
  <c r="N413" i="7"/>
  <c r="L413" i="7"/>
  <c r="H409" i="8"/>
  <c r="J413" i="7"/>
  <c r="H413" i="7"/>
  <c r="G413" i="7"/>
  <c r="P413" i="7"/>
  <c r="F413" i="7"/>
  <c r="D413" i="7"/>
  <c r="W412" i="7"/>
  <c r="T408" i="8"/>
  <c r="U412" i="7"/>
  <c r="S412" i="7"/>
  <c r="Q412" i="7"/>
  <c r="N408" i="8"/>
  <c r="O412" i="7"/>
  <c r="N412" i="7"/>
  <c r="L412" i="7"/>
  <c r="H408" i="8"/>
  <c r="J412" i="7"/>
  <c r="H412" i="7"/>
  <c r="G412" i="7"/>
  <c r="V412" i="7"/>
  <c r="F412" i="7"/>
  <c r="D412" i="7"/>
  <c r="W411" i="7"/>
  <c r="T407" i="8"/>
  <c r="U411" i="7"/>
  <c r="S411" i="7"/>
  <c r="Q411" i="7"/>
  <c r="N407" i="8"/>
  <c r="O411" i="7"/>
  <c r="N411" i="7"/>
  <c r="L411" i="7"/>
  <c r="H407" i="8"/>
  <c r="J411" i="7"/>
  <c r="H411" i="7"/>
  <c r="G411" i="7"/>
  <c r="P411" i="7"/>
  <c r="F411" i="7"/>
  <c r="D411" i="7"/>
  <c r="W410" i="7"/>
  <c r="T406" i="8"/>
  <c r="U410" i="7"/>
  <c r="S410" i="7"/>
  <c r="Q410" i="7"/>
  <c r="N406" i="8"/>
  <c r="O410" i="7"/>
  <c r="N410" i="7"/>
  <c r="L410" i="7"/>
  <c r="H406" i="8"/>
  <c r="J410" i="7"/>
  <c r="H410" i="7"/>
  <c r="G410" i="7"/>
  <c r="D406" i="8"/>
  <c r="F410" i="7"/>
  <c r="D410" i="7"/>
  <c r="W409" i="7"/>
  <c r="T405" i="8"/>
  <c r="U409" i="7"/>
  <c r="S409" i="7"/>
  <c r="Q409" i="7"/>
  <c r="N405" i="8"/>
  <c r="O409" i="7"/>
  <c r="N409" i="7"/>
  <c r="L409" i="7"/>
  <c r="H405" i="8"/>
  <c r="J409" i="7"/>
  <c r="H409" i="7"/>
  <c r="G409" i="7"/>
  <c r="F409" i="7"/>
  <c r="D409" i="7"/>
  <c r="W408" i="7"/>
  <c r="T404" i="8"/>
  <c r="U408" i="7"/>
  <c r="S408" i="7"/>
  <c r="Q408" i="7"/>
  <c r="N404" i="8"/>
  <c r="O408" i="7"/>
  <c r="N408" i="7"/>
  <c r="L408" i="7"/>
  <c r="H404" i="8"/>
  <c r="J408" i="7"/>
  <c r="H408" i="7"/>
  <c r="G408" i="7"/>
  <c r="F408" i="7"/>
  <c r="D408" i="7"/>
  <c r="W407" i="7"/>
  <c r="T403" i="8"/>
  <c r="U407" i="7"/>
  <c r="S407" i="7"/>
  <c r="Q407" i="7"/>
  <c r="N403" i="8"/>
  <c r="O407" i="7"/>
  <c r="N407" i="7"/>
  <c r="L407" i="7"/>
  <c r="H403" i="8"/>
  <c r="J407" i="7"/>
  <c r="H407" i="7"/>
  <c r="G407" i="7"/>
  <c r="F407" i="7"/>
  <c r="D407" i="7"/>
  <c r="W406" i="7"/>
  <c r="T402" i="8"/>
  <c r="U406" i="7"/>
  <c r="S406" i="7"/>
  <c r="Q406" i="7"/>
  <c r="N402" i="8"/>
  <c r="O406" i="7"/>
  <c r="N406" i="7"/>
  <c r="L406" i="7"/>
  <c r="H402" i="8"/>
  <c r="J406" i="7"/>
  <c r="H406" i="7"/>
  <c r="G406" i="7"/>
  <c r="D402" i="8"/>
  <c r="F406" i="7"/>
  <c r="D406" i="7"/>
  <c r="W405" i="7"/>
  <c r="T401" i="8"/>
  <c r="U405" i="7"/>
  <c r="S405" i="7"/>
  <c r="Q405" i="7"/>
  <c r="N401" i="8"/>
  <c r="O405" i="7"/>
  <c r="N405" i="7"/>
  <c r="L405" i="7"/>
  <c r="H401" i="8"/>
  <c r="J405" i="7"/>
  <c r="H405" i="7"/>
  <c r="G405" i="7"/>
  <c r="V405" i="7"/>
  <c r="F405" i="7"/>
  <c r="D405" i="7"/>
  <c r="W404" i="7"/>
  <c r="T400" i="8"/>
  <c r="U404" i="7"/>
  <c r="S404" i="7"/>
  <c r="Q404" i="7"/>
  <c r="N400" i="8"/>
  <c r="O404" i="7"/>
  <c r="N404" i="7"/>
  <c r="L404" i="7"/>
  <c r="H400" i="8"/>
  <c r="J404" i="7"/>
  <c r="H404" i="7"/>
  <c r="G404" i="7"/>
  <c r="P404" i="7"/>
  <c r="F404" i="7"/>
  <c r="D404" i="7"/>
  <c r="W403" i="7"/>
  <c r="T399" i="8"/>
  <c r="U403" i="7"/>
  <c r="S403" i="7"/>
  <c r="Q403" i="7"/>
  <c r="N399" i="8"/>
  <c r="O403" i="7"/>
  <c r="N403" i="7"/>
  <c r="L403" i="7"/>
  <c r="H399" i="8"/>
  <c r="J403" i="7"/>
  <c r="H403" i="7"/>
  <c r="G403" i="7"/>
  <c r="V403" i="7"/>
  <c r="F403" i="7"/>
  <c r="D403" i="7"/>
  <c r="W402" i="7"/>
  <c r="T398" i="8"/>
  <c r="U402" i="7"/>
  <c r="S402" i="7"/>
  <c r="Q402" i="7"/>
  <c r="N398" i="8"/>
  <c r="O402" i="7"/>
  <c r="N402" i="7"/>
  <c r="L402" i="7"/>
  <c r="H398" i="8"/>
  <c r="J402" i="7"/>
  <c r="H402" i="7"/>
  <c r="G402" i="7"/>
  <c r="D398" i="8"/>
  <c r="F402" i="7"/>
  <c r="D402" i="7"/>
  <c r="W401" i="7"/>
  <c r="T397" i="8"/>
  <c r="U401" i="7"/>
  <c r="S401" i="7"/>
  <c r="Q401" i="7"/>
  <c r="N397" i="8"/>
  <c r="O401" i="7"/>
  <c r="N401" i="7"/>
  <c r="L401" i="7"/>
  <c r="H397" i="8"/>
  <c r="J401" i="7"/>
  <c r="H401" i="7"/>
  <c r="G401" i="7"/>
  <c r="D397" i="8"/>
  <c r="F401" i="7"/>
  <c r="D401" i="7"/>
  <c r="W400" i="7"/>
  <c r="T396" i="8"/>
  <c r="U400" i="7"/>
  <c r="S400" i="7"/>
  <c r="Q400" i="7"/>
  <c r="N396" i="8"/>
  <c r="O400" i="7"/>
  <c r="N400" i="7"/>
  <c r="L400" i="7"/>
  <c r="H396" i="8"/>
  <c r="J400" i="7"/>
  <c r="H400" i="7"/>
  <c r="G400" i="7"/>
  <c r="F400" i="7"/>
  <c r="D400" i="7"/>
  <c r="W399" i="7"/>
  <c r="T395" i="8"/>
  <c r="U399" i="7"/>
  <c r="S399" i="7"/>
  <c r="Q399" i="7"/>
  <c r="N395" i="8"/>
  <c r="O399" i="7"/>
  <c r="N399" i="7"/>
  <c r="L399" i="7"/>
  <c r="H395" i="8"/>
  <c r="J399" i="7"/>
  <c r="H399" i="7"/>
  <c r="G399" i="7"/>
  <c r="V399" i="7"/>
  <c r="F399" i="7"/>
  <c r="D399" i="7"/>
  <c r="W398" i="7"/>
  <c r="T394" i="8"/>
  <c r="U398" i="7"/>
  <c r="S398" i="7"/>
  <c r="Q398" i="7"/>
  <c r="N394" i="8"/>
  <c r="O398" i="7"/>
  <c r="N398" i="7"/>
  <c r="L398" i="7"/>
  <c r="H394" i="8"/>
  <c r="J398" i="7"/>
  <c r="H398" i="7"/>
  <c r="G398" i="7"/>
  <c r="F398" i="7"/>
  <c r="D398" i="7"/>
  <c r="W397" i="7"/>
  <c r="T393" i="8"/>
  <c r="U397" i="7"/>
  <c r="S397" i="7"/>
  <c r="Q397" i="7"/>
  <c r="N393" i="8"/>
  <c r="O397" i="7"/>
  <c r="N397" i="7"/>
  <c r="L397" i="7"/>
  <c r="H393" i="8"/>
  <c r="J397" i="7"/>
  <c r="H397" i="7"/>
  <c r="G397" i="7"/>
  <c r="D393" i="8"/>
  <c r="F397" i="7"/>
  <c r="D397" i="7"/>
  <c r="W396" i="7"/>
  <c r="T392" i="8"/>
  <c r="U396" i="7"/>
  <c r="S396" i="7"/>
  <c r="Q396" i="7"/>
  <c r="N392" i="8"/>
  <c r="O396" i="7"/>
  <c r="N396" i="7"/>
  <c r="L396" i="7"/>
  <c r="H392" i="8"/>
  <c r="J396" i="7"/>
  <c r="H396" i="7"/>
  <c r="G396" i="7"/>
  <c r="D392" i="8"/>
  <c r="F396" i="7"/>
  <c r="D396" i="7"/>
  <c r="W395" i="7"/>
  <c r="T391" i="8"/>
  <c r="U395" i="7"/>
  <c r="S395" i="7"/>
  <c r="Q395" i="7"/>
  <c r="N391" i="8"/>
  <c r="O395" i="7"/>
  <c r="N395" i="7"/>
  <c r="L395" i="7"/>
  <c r="H391" i="8"/>
  <c r="J395" i="7"/>
  <c r="H395" i="7"/>
  <c r="G395" i="7"/>
  <c r="K395" i="7"/>
  <c r="F395" i="7"/>
  <c r="D395" i="7"/>
  <c r="W394" i="7"/>
  <c r="T390" i="8"/>
  <c r="U394" i="7"/>
  <c r="S394" i="7"/>
  <c r="Q394" i="7"/>
  <c r="N390" i="8"/>
  <c r="O394" i="7"/>
  <c r="N394" i="7"/>
  <c r="L394" i="7"/>
  <c r="H390" i="8"/>
  <c r="J394" i="7"/>
  <c r="H394" i="7"/>
  <c r="G394" i="7"/>
  <c r="F394" i="7"/>
  <c r="D394" i="7"/>
  <c r="W393" i="7"/>
  <c r="T389" i="8"/>
  <c r="U393" i="7"/>
  <c r="S393" i="7"/>
  <c r="Q393" i="7"/>
  <c r="N389" i="8"/>
  <c r="O393" i="7"/>
  <c r="N393" i="7"/>
  <c r="L393" i="7"/>
  <c r="H389" i="8"/>
  <c r="J393" i="7"/>
  <c r="H393" i="7"/>
  <c r="G393" i="7"/>
  <c r="F393" i="7"/>
  <c r="D393" i="7"/>
  <c r="W392" i="7"/>
  <c r="T388" i="8"/>
  <c r="U392" i="7"/>
  <c r="S392" i="7"/>
  <c r="Q392" i="7"/>
  <c r="N388" i="8"/>
  <c r="O392" i="7"/>
  <c r="N392" i="7"/>
  <c r="L392" i="7"/>
  <c r="H388" i="8"/>
  <c r="J392" i="7"/>
  <c r="H392" i="7"/>
  <c r="G392" i="7"/>
  <c r="F392" i="7"/>
  <c r="D392" i="7"/>
  <c r="W391" i="7"/>
  <c r="T387" i="8"/>
  <c r="U391" i="7"/>
  <c r="S391" i="7"/>
  <c r="Q391" i="7"/>
  <c r="N387" i="8"/>
  <c r="O391" i="7"/>
  <c r="N391" i="7"/>
  <c r="L391" i="7"/>
  <c r="H387" i="8"/>
  <c r="J391" i="7"/>
  <c r="H391" i="7"/>
  <c r="G391" i="7"/>
  <c r="F391" i="7"/>
  <c r="D391" i="7"/>
  <c r="W390" i="7"/>
  <c r="T386" i="8"/>
  <c r="U390" i="7"/>
  <c r="S390" i="7"/>
  <c r="Q390" i="7"/>
  <c r="N386" i="8"/>
  <c r="O390" i="7"/>
  <c r="N390" i="7"/>
  <c r="L390" i="7"/>
  <c r="H386" i="8"/>
  <c r="J390" i="7"/>
  <c r="H390" i="7"/>
  <c r="G390" i="7"/>
  <c r="F390" i="7"/>
  <c r="D390" i="7"/>
  <c r="W389" i="7"/>
  <c r="T385" i="8"/>
  <c r="U389" i="7"/>
  <c r="S389" i="7"/>
  <c r="Q389" i="7"/>
  <c r="N385" i="8"/>
  <c r="O389" i="7"/>
  <c r="N389" i="7"/>
  <c r="L389" i="7"/>
  <c r="H385" i="8"/>
  <c r="J389" i="7"/>
  <c r="H389" i="7"/>
  <c r="G389" i="7"/>
  <c r="D385" i="8"/>
  <c r="F389" i="7"/>
  <c r="D389" i="7"/>
  <c r="W388" i="7"/>
  <c r="T384" i="8"/>
  <c r="U388" i="7"/>
  <c r="S388" i="7"/>
  <c r="Q388" i="7"/>
  <c r="N384" i="8"/>
  <c r="O388" i="7"/>
  <c r="N388" i="7"/>
  <c r="L388" i="7"/>
  <c r="H384" i="8"/>
  <c r="J388" i="7"/>
  <c r="H388" i="7"/>
  <c r="G388" i="7"/>
  <c r="D384" i="8"/>
  <c r="F388" i="7"/>
  <c r="D388" i="7"/>
  <c r="W387" i="7"/>
  <c r="T383" i="8"/>
  <c r="U387" i="7"/>
  <c r="S387" i="7"/>
  <c r="Q387" i="7"/>
  <c r="N383" i="8"/>
  <c r="O387" i="7"/>
  <c r="N387" i="7"/>
  <c r="L387" i="7"/>
  <c r="H383" i="8"/>
  <c r="J387" i="7"/>
  <c r="H387" i="7"/>
  <c r="G387" i="7"/>
  <c r="F387" i="7"/>
  <c r="D387" i="7"/>
  <c r="W386" i="7"/>
  <c r="T382" i="8"/>
  <c r="U386" i="7"/>
  <c r="S386" i="7"/>
  <c r="Q386" i="7"/>
  <c r="N382" i="8"/>
  <c r="O386" i="7"/>
  <c r="N386" i="7"/>
  <c r="L386" i="7"/>
  <c r="H382" i="8"/>
  <c r="J386" i="7"/>
  <c r="H386" i="7"/>
  <c r="G386" i="7"/>
  <c r="F386" i="7"/>
  <c r="D386" i="7"/>
  <c r="W385" i="7"/>
  <c r="T381" i="8"/>
  <c r="U385" i="7"/>
  <c r="S385" i="7"/>
  <c r="Q385" i="7"/>
  <c r="N381" i="8"/>
  <c r="O385" i="7"/>
  <c r="N385" i="7"/>
  <c r="L385" i="7"/>
  <c r="H381" i="8"/>
  <c r="J385" i="7"/>
  <c r="H385" i="7"/>
  <c r="G385" i="7"/>
  <c r="D381" i="8"/>
  <c r="F385" i="7"/>
  <c r="D385" i="7"/>
  <c r="W384" i="7"/>
  <c r="T380" i="8"/>
  <c r="U384" i="7"/>
  <c r="S384" i="7"/>
  <c r="Q384" i="7"/>
  <c r="N380" i="8"/>
  <c r="O384" i="7"/>
  <c r="N384" i="7"/>
  <c r="L384" i="7"/>
  <c r="H380" i="8"/>
  <c r="J384" i="7"/>
  <c r="H384" i="7"/>
  <c r="G384" i="7"/>
  <c r="K384" i="7"/>
  <c r="F384" i="7"/>
  <c r="D384" i="7"/>
  <c r="W383" i="7"/>
  <c r="T379" i="8"/>
  <c r="U383" i="7"/>
  <c r="S383" i="7"/>
  <c r="Q383" i="7"/>
  <c r="N379" i="8"/>
  <c r="O383" i="7"/>
  <c r="N383" i="7"/>
  <c r="L383" i="7"/>
  <c r="H379" i="8"/>
  <c r="J383" i="7"/>
  <c r="H383" i="7"/>
  <c r="G383" i="7"/>
  <c r="P383" i="7"/>
  <c r="F383" i="7"/>
  <c r="D383" i="7"/>
  <c r="W382" i="7"/>
  <c r="T378" i="8"/>
  <c r="U382" i="7"/>
  <c r="S382" i="7"/>
  <c r="Q382" i="7"/>
  <c r="N378" i="8"/>
  <c r="O382" i="7"/>
  <c r="N382" i="7"/>
  <c r="L382" i="7"/>
  <c r="H378" i="8"/>
  <c r="J382" i="7"/>
  <c r="H382" i="7"/>
  <c r="G382" i="7"/>
  <c r="K382" i="7"/>
  <c r="F382" i="7"/>
  <c r="D382" i="7"/>
  <c r="W381" i="7"/>
  <c r="T377" i="8"/>
  <c r="U381" i="7"/>
  <c r="S381" i="7"/>
  <c r="Q381" i="7"/>
  <c r="N377" i="8"/>
  <c r="O381" i="7"/>
  <c r="N381" i="7"/>
  <c r="L381" i="7"/>
  <c r="H377" i="8"/>
  <c r="J381" i="7"/>
  <c r="H381" i="7"/>
  <c r="G381" i="7"/>
  <c r="P381" i="7"/>
  <c r="F381" i="7"/>
  <c r="D381" i="7"/>
  <c r="W380" i="7"/>
  <c r="T376" i="8"/>
  <c r="U380" i="7"/>
  <c r="S380" i="7"/>
  <c r="Q380" i="7"/>
  <c r="N376" i="8"/>
  <c r="O380" i="7"/>
  <c r="N380" i="7"/>
  <c r="L380" i="7"/>
  <c r="H376" i="8"/>
  <c r="J380" i="7"/>
  <c r="H380" i="7"/>
  <c r="G380" i="7"/>
  <c r="K380" i="7"/>
  <c r="F380" i="7"/>
  <c r="D380" i="7"/>
  <c r="W379" i="7"/>
  <c r="T375" i="8"/>
  <c r="U379" i="7"/>
  <c r="S379" i="7"/>
  <c r="Q379" i="7"/>
  <c r="N375" i="8"/>
  <c r="O379" i="7"/>
  <c r="N379" i="7"/>
  <c r="L379" i="7"/>
  <c r="H375" i="8"/>
  <c r="J379" i="7"/>
  <c r="H379" i="7"/>
  <c r="G379" i="7"/>
  <c r="D375" i="8"/>
  <c r="F379" i="7"/>
  <c r="D379" i="7"/>
  <c r="W378" i="7"/>
  <c r="T374" i="8"/>
  <c r="U378" i="7"/>
  <c r="S378" i="7"/>
  <c r="Q378" i="7"/>
  <c r="N374" i="8"/>
  <c r="O378" i="7"/>
  <c r="N378" i="7"/>
  <c r="L378" i="7"/>
  <c r="H374" i="8"/>
  <c r="J378" i="7"/>
  <c r="H378" i="7"/>
  <c r="G378" i="7"/>
  <c r="V378" i="7"/>
  <c r="F378" i="7"/>
  <c r="D378" i="7"/>
  <c r="W377" i="7"/>
  <c r="T373" i="8"/>
  <c r="U377" i="7"/>
  <c r="S377" i="7"/>
  <c r="Q377" i="7"/>
  <c r="N373" i="8"/>
  <c r="O377" i="7"/>
  <c r="N377" i="7"/>
  <c r="L377" i="7"/>
  <c r="H373" i="8"/>
  <c r="J377" i="7"/>
  <c r="H377" i="7"/>
  <c r="G377" i="7"/>
  <c r="V377" i="7"/>
  <c r="F377" i="7"/>
  <c r="D377" i="7"/>
  <c r="W376" i="7"/>
  <c r="T372" i="8"/>
  <c r="U376" i="7"/>
  <c r="S376" i="7"/>
  <c r="Q376" i="7"/>
  <c r="N372" i="8"/>
  <c r="O376" i="7"/>
  <c r="N376" i="7"/>
  <c r="L376" i="7"/>
  <c r="H372" i="8"/>
  <c r="J376" i="7"/>
  <c r="H376" i="7"/>
  <c r="G376" i="7"/>
  <c r="K376" i="7"/>
  <c r="F376" i="7"/>
  <c r="D376" i="7"/>
  <c r="W375" i="7"/>
  <c r="T371" i="8"/>
  <c r="U375" i="7"/>
  <c r="S375" i="7"/>
  <c r="Q375" i="7"/>
  <c r="N371" i="8"/>
  <c r="O375" i="7"/>
  <c r="N375" i="7"/>
  <c r="L375" i="7"/>
  <c r="H371" i="8"/>
  <c r="J375" i="7"/>
  <c r="H375" i="7"/>
  <c r="G375" i="7"/>
  <c r="V375" i="7"/>
  <c r="F375" i="7"/>
  <c r="D375" i="7"/>
  <c r="W374" i="7"/>
  <c r="T370" i="8"/>
  <c r="U374" i="7"/>
  <c r="S374" i="7"/>
  <c r="Q374" i="7"/>
  <c r="N370" i="8"/>
  <c r="O374" i="7"/>
  <c r="N374" i="7"/>
  <c r="L374" i="7"/>
  <c r="H370" i="8"/>
  <c r="J374" i="7"/>
  <c r="H374" i="7"/>
  <c r="G374" i="7"/>
  <c r="D370" i="8"/>
  <c r="F374" i="7"/>
  <c r="D374" i="7"/>
  <c r="W373" i="7"/>
  <c r="T369" i="8"/>
  <c r="U373" i="7"/>
  <c r="S373" i="7"/>
  <c r="Q373" i="7"/>
  <c r="N369" i="8"/>
  <c r="O373" i="7"/>
  <c r="N373" i="7"/>
  <c r="L373" i="7"/>
  <c r="H369" i="8"/>
  <c r="J373" i="7"/>
  <c r="H373" i="7"/>
  <c r="G373" i="7"/>
  <c r="P373" i="7"/>
  <c r="F373" i="7"/>
  <c r="D373" i="7"/>
  <c r="W372" i="7"/>
  <c r="T368" i="8"/>
  <c r="U372" i="7"/>
  <c r="S372" i="7"/>
  <c r="Q372" i="7"/>
  <c r="N368" i="8"/>
  <c r="O372" i="7"/>
  <c r="N372" i="7"/>
  <c r="L372" i="7"/>
  <c r="H368" i="8"/>
  <c r="J372" i="7"/>
  <c r="H372" i="7"/>
  <c r="G372" i="7"/>
  <c r="V372" i="7"/>
  <c r="F372" i="7"/>
  <c r="D372" i="7"/>
  <c r="W371" i="7"/>
  <c r="T367" i="8"/>
  <c r="U371" i="7"/>
  <c r="S371" i="7"/>
  <c r="Q371" i="7"/>
  <c r="N367" i="8"/>
  <c r="O371" i="7"/>
  <c r="N371" i="7"/>
  <c r="L371" i="7"/>
  <c r="H367" i="8"/>
  <c r="J371" i="7"/>
  <c r="H371" i="7"/>
  <c r="G371" i="7"/>
  <c r="V371" i="7"/>
  <c r="F371" i="7"/>
  <c r="D371" i="7"/>
  <c r="W370" i="7"/>
  <c r="T366" i="8"/>
  <c r="U370" i="7"/>
  <c r="S370" i="7"/>
  <c r="Q370" i="7"/>
  <c r="N366" i="8"/>
  <c r="O370" i="7"/>
  <c r="N370" i="7"/>
  <c r="L370" i="7"/>
  <c r="H366" i="8"/>
  <c r="J370" i="7"/>
  <c r="H370" i="7"/>
  <c r="G370" i="7"/>
  <c r="V370" i="7"/>
  <c r="F370" i="7"/>
  <c r="D370" i="7"/>
  <c r="W369" i="7"/>
  <c r="T365" i="8"/>
  <c r="U369" i="7"/>
  <c r="S369" i="7"/>
  <c r="Q369" i="7"/>
  <c r="N365" i="8"/>
  <c r="O369" i="7"/>
  <c r="N369" i="7"/>
  <c r="L369" i="7"/>
  <c r="H365" i="8"/>
  <c r="J369" i="7"/>
  <c r="H369" i="7"/>
  <c r="G369" i="7"/>
  <c r="V369" i="7"/>
  <c r="F369" i="7"/>
  <c r="D369" i="7"/>
  <c r="W368" i="7"/>
  <c r="T364" i="8"/>
  <c r="U368" i="7"/>
  <c r="S368" i="7"/>
  <c r="Q368" i="7"/>
  <c r="N364" i="8"/>
  <c r="O368" i="7"/>
  <c r="N368" i="7"/>
  <c r="L368" i="7"/>
  <c r="H364" i="8"/>
  <c r="J368" i="7"/>
  <c r="H368" i="7"/>
  <c r="G368" i="7"/>
  <c r="K368" i="7"/>
  <c r="F368" i="7"/>
  <c r="D368" i="7"/>
  <c r="W367" i="7"/>
  <c r="T363" i="8"/>
  <c r="U367" i="7"/>
  <c r="S367" i="7"/>
  <c r="Q367" i="7"/>
  <c r="N363" i="8"/>
  <c r="O367" i="7"/>
  <c r="N367" i="7"/>
  <c r="L367" i="7"/>
  <c r="H363" i="8"/>
  <c r="J367" i="7"/>
  <c r="H367" i="7"/>
  <c r="G367" i="7"/>
  <c r="P367" i="7"/>
  <c r="F367" i="7"/>
  <c r="D367" i="7"/>
  <c r="W366" i="7"/>
  <c r="T362" i="8"/>
  <c r="U366" i="7"/>
  <c r="S366" i="7"/>
  <c r="Q366" i="7"/>
  <c r="N362" i="8"/>
  <c r="O366" i="7"/>
  <c r="N366" i="7"/>
  <c r="L366" i="7"/>
  <c r="H362" i="8"/>
  <c r="J366" i="7"/>
  <c r="H366" i="7"/>
  <c r="G366" i="7"/>
  <c r="F366" i="7"/>
  <c r="D366" i="7"/>
  <c r="W365" i="7"/>
  <c r="T361" i="8"/>
  <c r="U365" i="7"/>
  <c r="S365" i="7"/>
  <c r="Q365" i="7"/>
  <c r="N361" i="8"/>
  <c r="O365" i="7"/>
  <c r="N365" i="7"/>
  <c r="L365" i="7"/>
  <c r="H361" i="8"/>
  <c r="J365" i="7"/>
  <c r="H365" i="7"/>
  <c r="G365" i="7"/>
  <c r="K365" i="7"/>
  <c r="F365" i="7"/>
  <c r="D365" i="7"/>
  <c r="W364" i="7"/>
  <c r="T360" i="8"/>
  <c r="U364" i="7"/>
  <c r="S364" i="7"/>
  <c r="Q364" i="7"/>
  <c r="N360" i="8"/>
  <c r="O364" i="7"/>
  <c r="N364" i="7"/>
  <c r="L364" i="7"/>
  <c r="H360" i="8"/>
  <c r="J364" i="7"/>
  <c r="H364" i="7"/>
  <c r="G364" i="7"/>
  <c r="F364" i="7"/>
  <c r="D364" i="7"/>
  <c r="W363" i="7"/>
  <c r="T359" i="8"/>
  <c r="U363" i="7"/>
  <c r="S363" i="7"/>
  <c r="Q363" i="7"/>
  <c r="N359" i="8"/>
  <c r="O363" i="7"/>
  <c r="N363" i="7"/>
  <c r="L363" i="7"/>
  <c r="H359" i="8"/>
  <c r="J363" i="7"/>
  <c r="H363" i="7"/>
  <c r="G363" i="7"/>
  <c r="D359" i="8"/>
  <c r="F363" i="7"/>
  <c r="D363" i="7"/>
  <c r="W362" i="7"/>
  <c r="T358" i="8"/>
  <c r="U362" i="7"/>
  <c r="S362" i="7"/>
  <c r="Q362" i="7"/>
  <c r="N358" i="8"/>
  <c r="O362" i="7"/>
  <c r="N362" i="7"/>
  <c r="L362" i="7"/>
  <c r="H358" i="8"/>
  <c r="J362" i="7"/>
  <c r="H362" i="7"/>
  <c r="G362" i="7"/>
  <c r="K362" i="7"/>
  <c r="F362" i="7"/>
  <c r="D362" i="7"/>
  <c r="W361" i="7"/>
  <c r="T357" i="8"/>
  <c r="U361" i="7"/>
  <c r="S361" i="7"/>
  <c r="Q361" i="7"/>
  <c r="N357" i="8"/>
  <c r="O361" i="7"/>
  <c r="N361" i="7"/>
  <c r="L361" i="7"/>
  <c r="H357" i="8"/>
  <c r="J361" i="7"/>
  <c r="H361" i="7"/>
  <c r="G361" i="7"/>
  <c r="V361" i="7"/>
  <c r="F361" i="7"/>
  <c r="D361" i="7"/>
  <c r="W360" i="7"/>
  <c r="T356" i="8"/>
  <c r="U360" i="7"/>
  <c r="S360" i="7"/>
  <c r="Q360" i="7"/>
  <c r="N356" i="8"/>
  <c r="O360" i="7"/>
  <c r="N360" i="7"/>
  <c r="L360" i="7"/>
  <c r="H356" i="8"/>
  <c r="J360" i="7"/>
  <c r="H360" i="7"/>
  <c r="G360" i="7"/>
  <c r="K360" i="7"/>
  <c r="F360" i="7"/>
  <c r="D360" i="7"/>
  <c r="W359" i="7"/>
  <c r="T355" i="8"/>
  <c r="U359" i="7"/>
  <c r="S359" i="7"/>
  <c r="Q359" i="7"/>
  <c r="N355" i="8"/>
  <c r="O359" i="7"/>
  <c r="N359" i="7"/>
  <c r="L359" i="7"/>
  <c r="H355" i="8"/>
  <c r="J359" i="7"/>
  <c r="H359" i="7"/>
  <c r="G359" i="7"/>
  <c r="K359" i="7"/>
  <c r="F359" i="7"/>
  <c r="D359" i="7"/>
  <c r="W358" i="7"/>
  <c r="T354" i="8"/>
  <c r="U358" i="7"/>
  <c r="S358" i="7"/>
  <c r="Q358" i="7"/>
  <c r="N354" i="8"/>
  <c r="O358" i="7"/>
  <c r="N358" i="7"/>
  <c r="L358" i="7"/>
  <c r="H354" i="8"/>
  <c r="J358" i="7"/>
  <c r="H358" i="7"/>
  <c r="G358" i="7"/>
  <c r="F358" i="7"/>
  <c r="D358" i="7"/>
  <c r="W357" i="7"/>
  <c r="T353" i="8"/>
  <c r="U357" i="7"/>
  <c r="S357" i="7"/>
  <c r="Q357" i="7"/>
  <c r="N353" i="8"/>
  <c r="O357" i="7"/>
  <c r="N357" i="7"/>
  <c r="L357" i="7"/>
  <c r="H353" i="8"/>
  <c r="J357" i="7"/>
  <c r="H357" i="7"/>
  <c r="G357" i="7"/>
  <c r="D353" i="8"/>
  <c r="F357" i="7"/>
  <c r="D357" i="7"/>
  <c r="W356" i="7"/>
  <c r="T352" i="8"/>
  <c r="U356" i="7"/>
  <c r="S356" i="7"/>
  <c r="Q356" i="7"/>
  <c r="N352" i="8"/>
  <c r="O356" i="7"/>
  <c r="N356" i="7"/>
  <c r="L356" i="7"/>
  <c r="H352" i="8"/>
  <c r="J356" i="7"/>
  <c r="H356" i="7"/>
  <c r="G356" i="7"/>
  <c r="D352" i="8"/>
  <c r="F356" i="7"/>
  <c r="D356" i="7"/>
  <c r="W355" i="7"/>
  <c r="T351" i="8"/>
  <c r="U355" i="7"/>
  <c r="S355" i="7"/>
  <c r="Q355" i="7"/>
  <c r="N351" i="8"/>
  <c r="O355" i="7"/>
  <c r="N355" i="7"/>
  <c r="L355" i="7"/>
  <c r="H351" i="8"/>
  <c r="J355" i="7"/>
  <c r="H355" i="7"/>
  <c r="G355" i="7"/>
  <c r="F355" i="7"/>
  <c r="D355" i="7"/>
  <c r="W354" i="7"/>
  <c r="T350" i="8"/>
  <c r="U354" i="7"/>
  <c r="S354" i="7"/>
  <c r="Q354" i="7"/>
  <c r="N350" i="8"/>
  <c r="O354" i="7"/>
  <c r="N354" i="7"/>
  <c r="L354" i="7"/>
  <c r="H350" i="8"/>
  <c r="J354" i="7"/>
  <c r="H354" i="7"/>
  <c r="G354" i="7"/>
  <c r="V354" i="7"/>
  <c r="F354" i="7"/>
  <c r="D354" i="7"/>
  <c r="W353" i="7"/>
  <c r="T349" i="8"/>
  <c r="U353" i="7"/>
  <c r="S353" i="7"/>
  <c r="Q353" i="7"/>
  <c r="N349" i="8"/>
  <c r="O353" i="7"/>
  <c r="N353" i="7"/>
  <c r="L353" i="7"/>
  <c r="H349" i="8"/>
  <c r="J353" i="7"/>
  <c r="H353" i="7"/>
  <c r="G353" i="7"/>
  <c r="V353" i="7"/>
  <c r="F353" i="7"/>
  <c r="D353" i="7"/>
  <c r="W352" i="7"/>
  <c r="T348" i="8"/>
  <c r="U352" i="7"/>
  <c r="S352" i="7"/>
  <c r="Q352" i="7"/>
  <c r="N348" i="8"/>
  <c r="O352" i="7"/>
  <c r="N352" i="7"/>
  <c r="L352" i="7"/>
  <c r="H348" i="8"/>
  <c r="J352" i="7"/>
  <c r="H352" i="7"/>
  <c r="G352" i="7"/>
  <c r="K352" i="7"/>
  <c r="F352" i="7"/>
  <c r="D352" i="7"/>
  <c r="W351" i="7"/>
  <c r="T347" i="8"/>
  <c r="U351" i="7"/>
  <c r="S351" i="7"/>
  <c r="Q351" i="7"/>
  <c r="N347" i="8"/>
  <c r="O351" i="7"/>
  <c r="N351" i="7"/>
  <c r="L351" i="7"/>
  <c r="H347" i="8"/>
  <c r="J351" i="7"/>
  <c r="H351" i="7"/>
  <c r="G351" i="7"/>
  <c r="V351" i="7"/>
  <c r="F351" i="7"/>
  <c r="D351" i="7"/>
  <c r="W350" i="7"/>
  <c r="T346" i="8"/>
  <c r="U350" i="7"/>
  <c r="S350" i="7"/>
  <c r="Q350" i="7"/>
  <c r="N346" i="8"/>
  <c r="O350" i="7"/>
  <c r="N350" i="7"/>
  <c r="L350" i="7"/>
  <c r="H346" i="8"/>
  <c r="J350" i="7"/>
  <c r="H350" i="7"/>
  <c r="G350" i="7"/>
  <c r="F350" i="7"/>
  <c r="D350" i="7"/>
  <c r="W349" i="7"/>
  <c r="T345" i="8"/>
  <c r="U349" i="7"/>
  <c r="S349" i="7"/>
  <c r="Q349" i="7"/>
  <c r="N345" i="8"/>
  <c r="O349" i="7"/>
  <c r="N349" i="7"/>
  <c r="L349" i="7"/>
  <c r="H345" i="8"/>
  <c r="J349" i="7"/>
  <c r="H349" i="7"/>
  <c r="G349" i="7"/>
  <c r="K349" i="7"/>
  <c r="F349" i="7"/>
  <c r="D349" i="7"/>
  <c r="W348" i="7"/>
  <c r="T344" i="8"/>
  <c r="U348" i="7"/>
  <c r="S348" i="7"/>
  <c r="Q348" i="7"/>
  <c r="N344" i="8"/>
  <c r="O348" i="7"/>
  <c r="N348" i="7"/>
  <c r="L348" i="7"/>
  <c r="H344" i="8"/>
  <c r="J348" i="7"/>
  <c r="H348" i="7"/>
  <c r="G348" i="7"/>
  <c r="P348" i="7"/>
  <c r="F348" i="7"/>
  <c r="D348" i="7"/>
  <c r="W347" i="7"/>
  <c r="T343" i="8"/>
  <c r="U347" i="7"/>
  <c r="S347" i="7"/>
  <c r="Q347" i="7"/>
  <c r="N343" i="8"/>
  <c r="O347" i="7"/>
  <c r="N347" i="7"/>
  <c r="L347" i="7"/>
  <c r="H343" i="8"/>
  <c r="J347" i="7"/>
  <c r="H347" i="7"/>
  <c r="G347" i="7"/>
  <c r="K347" i="7"/>
  <c r="F347" i="7"/>
  <c r="D347" i="7"/>
  <c r="W346" i="7"/>
  <c r="T342" i="8"/>
  <c r="U346" i="7"/>
  <c r="S346" i="7"/>
  <c r="Q346" i="7"/>
  <c r="N342" i="8"/>
  <c r="O346" i="7"/>
  <c r="N346" i="7"/>
  <c r="L346" i="7"/>
  <c r="H342" i="8"/>
  <c r="J346" i="7"/>
  <c r="H346" i="7"/>
  <c r="G346" i="7"/>
  <c r="P346" i="7"/>
  <c r="F346" i="7"/>
  <c r="D346" i="7"/>
  <c r="W345" i="7"/>
  <c r="T341" i="8"/>
  <c r="U345" i="7"/>
  <c r="S345" i="7"/>
  <c r="Q345" i="7"/>
  <c r="N341" i="8"/>
  <c r="O345" i="7"/>
  <c r="N345" i="7"/>
  <c r="L345" i="7"/>
  <c r="H341" i="8"/>
  <c r="J345" i="7"/>
  <c r="H345" i="7"/>
  <c r="G345" i="7"/>
  <c r="V345" i="7"/>
  <c r="F345" i="7"/>
  <c r="D345" i="7"/>
  <c r="W344" i="7"/>
  <c r="T340" i="8"/>
  <c r="U344" i="7"/>
  <c r="S344" i="7"/>
  <c r="Q344" i="7"/>
  <c r="N340" i="8"/>
  <c r="O344" i="7"/>
  <c r="N344" i="7"/>
  <c r="L344" i="7"/>
  <c r="H340" i="8"/>
  <c r="J344" i="7"/>
  <c r="H344" i="7"/>
  <c r="G344" i="7"/>
  <c r="P344" i="7"/>
  <c r="F344" i="7"/>
  <c r="D344" i="7"/>
  <c r="W343" i="7"/>
  <c r="T339" i="8"/>
  <c r="U343" i="7"/>
  <c r="S343" i="7"/>
  <c r="Q343" i="7"/>
  <c r="N339" i="8"/>
  <c r="O343" i="7"/>
  <c r="N343" i="7"/>
  <c r="L343" i="7"/>
  <c r="H339" i="8"/>
  <c r="J343" i="7"/>
  <c r="H343" i="7"/>
  <c r="G343" i="7"/>
  <c r="F343" i="7"/>
  <c r="D343" i="7"/>
  <c r="W342" i="7"/>
  <c r="T338" i="8"/>
  <c r="U342" i="7"/>
  <c r="S342" i="7"/>
  <c r="Q342" i="7"/>
  <c r="N338" i="8"/>
  <c r="O342" i="7"/>
  <c r="N342" i="7"/>
  <c r="L342" i="7"/>
  <c r="H338" i="8"/>
  <c r="J342" i="7"/>
  <c r="H342" i="7"/>
  <c r="G342" i="7"/>
  <c r="D338" i="8"/>
  <c r="F342" i="7"/>
  <c r="D342" i="7"/>
  <c r="W341" i="7"/>
  <c r="T337" i="8"/>
  <c r="U341" i="7"/>
  <c r="S341" i="7"/>
  <c r="Q341" i="7"/>
  <c r="N337" i="8"/>
  <c r="O341" i="7"/>
  <c r="N341" i="7"/>
  <c r="L341" i="7"/>
  <c r="H337" i="8"/>
  <c r="J341" i="7"/>
  <c r="H341" i="7"/>
  <c r="G341" i="7"/>
  <c r="K341" i="7"/>
  <c r="F341" i="7"/>
  <c r="D341" i="7"/>
  <c r="W340" i="7"/>
  <c r="T336" i="8"/>
  <c r="U340" i="7"/>
  <c r="S340" i="7"/>
  <c r="Q340" i="7"/>
  <c r="N336" i="8"/>
  <c r="O340" i="7"/>
  <c r="N340" i="7"/>
  <c r="L340" i="7"/>
  <c r="H336" i="8"/>
  <c r="J340" i="7"/>
  <c r="H340" i="7"/>
  <c r="G340" i="7"/>
  <c r="K340" i="7"/>
  <c r="F340" i="7"/>
  <c r="D340" i="7"/>
  <c r="W339" i="7"/>
  <c r="T335" i="8"/>
  <c r="U339" i="7"/>
  <c r="S339" i="7"/>
  <c r="Q339" i="7"/>
  <c r="N335" i="8"/>
  <c r="O339" i="7"/>
  <c r="N339" i="7"/>
  <c r="L339" i="7"/>
  <c r="H335" i="8"/>
  <c r="J339" i="7"/>
  <c r="H339" i="7"/>
  <c r="G339" i="7"/>
  <c r="F339" i="7"/>
  <c r="D339" i="7"/>
  <c r="W338" i="7"/>
  <c r="T334" i="8"/>
  <c r="U338" i="7"/>
  <c r="S338" i="7"/>
  <c r="Q338" i="7"/>
  <c r="N334" i="8"/>
  <c r="O338" i="7"/>
  <c r="N338" i="7"/>
  <c r="L338" i="7"/>
  <c r="H334" i="8"/>
  <c r="J338" i="7"/>
  <c r="H338" i="7"/>
  <c r="G338" i="7"/>
  <c r="D334" i="8"/>
  <c r="F338" i="7"/>
  <c r="D338" i="7"/>
  <c r="W337" i="7"/>
  <c r="T333" i="8"/>
  <c r="U337" i="7"/>
  <c r="S337" i="7"/>
  <c r="Q337" i="7"/>
  <c r="N333" i="8"/>
  <c r="O337" i="7"/>
  <c r="N337" i="7"/>
  <c r="L337" i="7"/>
  <c r="H333" i="8"/>
  <c r="J337" i="7"/>
  <c r="H337" i="7"/>
  <c r="G337" i="7"/>
  <c r="V337" i="7"/>
  <c r="F337" i="7"/>
  <c r="D337" i="7"/>
  <c r="W336" i="7"/>
  <c r="T332" i="8"/>
  <c r="U336" i="7"/>
  <c r="S336" i="7"/>
  <c r="Q336" i="7"/>
  <c r="N332" i="8"/>
  <c r="O336" i="7"/>
  <c r="N336" i="7"/>
  <c r="L336" i="7"/>
  <c r="H332" i="8"/>
  <c r="J336" i="7"/>
  <c r="H336" i="7"/>
  <c r="G336" i="7"/>
  <c r="P336" i="7"/>
  <c r="F336" i="7"/>
  <c r="D336" i="7"/>
  <c r="W335" i="7"/>
  <c r="T331" i="8"/>
  <c r="U335" i="7"/>
  <c r="S335" i="7"/>
  <c r="Q335" i="7"/>
  <c r="N331" i="8"/>
  <c r="O335" i="7"/>
  <c r="N335" i="7"/>
  <c r="L335" i="7"/>
  <c r="H331" i="8"/>
  <c r="J335" i="7"/>
  <c r="H335" i="7"/>
  <c r="G335" i="7"/>
  <c r="K335" i="7"/>
  <c r="F335" i="7"/>
  <c r="D335" i="7"/>
  <c r="W334" i="7"/>
  <c r="T330" i="8"/>
  <c r="U334" i="7"/>
  <c r="S334" i="7"/>
  <c r="Q334" i="7"/>
  <c r="N330" i="8"/>
  <c r="O334" i="7"/>
  <c r="N334" i="7"/>
  <c r="L334" i="7"/>
  <c r="H330" i="8"/>
  <c r="J334" i="7"/>
  <c r="H334" i="7"/>
  <c r="G334" i="7"/>
  <c r="P334" i="7"/>
  <c r="F334" i="7"/>
  <c r="D334" i="7"/>
  <c r="W333" i="7"/>
  <c r="T329" i="8"/>
  <c r="U333" i="7"/>
  <c r="S333" i="7"/>
  <c r="Q333" i="7"/>
  <c r="N329" i="8"/>
  <c r="O333" i="7"/>
  <c r="N333" i="7"/>
  <c r="L333" i="7"/>
  <c r="H329" i="8"/>
  <c r="J333" i="7"/>
  <c r="H333" i="7"/>
  <c r="G333" i="7"/>
  <c r="D329" i="8"/>
  <c r="F333" i="7"/>
  <c r="D333" i="7"/>
  <c r="W332" i="7"/>
  <c r="T328" i="8"/>
  <c r="U332" i="7"/>
  <c r="S332" i="7"/>
  <c r="Q332" i="7"/>
  <c r="N328" i="8"/>
  <c r="O332" i="7"/>
  <c r="N332" i="7"/>
  <c r="L332" i="7"/>
  <c r="H328" i="8"/>
  <c r="J332" i="7"/>
  <c r="H332" i="7"/>
  <c r="G332" i="7"/>
  <c r="D328" i="8"/>
  <c r="F332" i="7"/>
  <c r="D332" i="7"/>
  <c r="W331" i="7"/>
  <c r="T327" i="8"/>
  <c r="U331" i="7"/>
  <c r="S331" i="7"/>
  <c r="Q331" i="7"/>
  <c r="N327" i="8"/>
  <c r="O331" i="7"/>
  <c r="N331" i="7"/>
  <c r="L331" i="7"/>
  <c r="H327" i="8"/>
  <c r="J331" i="7"/>
  <c r="H331" i="7"/>
  <c r="G331" i="7"/>
  <c r="V331" i="7"/>
  <c r="F331" i="7"/>
  <c r="D331" i="7"/>
  <c r="W330" i="7"/>
  <c r="T326" i="8"/>
  <c r="U330" i="7"/>
  <c r="S330" i="7"/>
  <c r="Q330" i="7"/>
  <c r="N326" i="8"/>
  <c r="O330" i="7"/>
  <c r="N330" i="7"/>
  <c r="L330" i="7"/>
  <c r="H326" i="8"/>
  <c r="J330" i="7"/>
  <c r="H330" i="7"/>
  <c r="G330" i="7"/>
  <c r="D326" i="8"/>
  <c r="F330" i="7"/>
  <c r="D330" i="7"/>
  <c r="W329" i="7"/>
  <c r="T325" i="8"/>
  <c r="U329" i="7"/>
  <c r="S329" i="7"/>
  <c r="Q329" i="7"/>
  <c r="N325" i="8"/>
  <c r="O329" i="7"/>
  <c r="N329" i="7"/>
  <c r="L329" i="7"/>
  <c r="H325" i="8"/>
  <c r="J329" i="7"/>
  <c r="H329" i="7"/>
  <c r="G329" i="7"/>
  <c r="F329" i="7"/>
  <c r="D329" i="7"/>
  <c r="W328" i="7"/>
  <c r="T324" i="8"/>
  <c r="U328" i="7"/>
  <c r="S328" i="7"/>
  <c r="Q328" i="7"/>
  <c r="N324" i="8"/>
  <c r="O328" i="7"/>
  <c r="N328" i="7"/>
  <c r="L328" i="7"/>
  <c r="H324" i="8"/>
  <c r="J328" i="7"/>
  <c r="H328" i="7"/>
  <c r="G328" i="7"/>
  <c r="D324" i="8"/>
  <c r="F328" i="7"/>
  <c r="D328" i="7"/>
  <c r="W327" i="7"/>
  <c r="T323" i="8"/>
  <c r="U327" i="7"/>
  <c r="S327" i="7"/>
  <c r="Q327" i="7"/>
  <c r="N323" i="8"/>
  <c r="O327" i="7"/>
  <c r="N327" i="7"/>
  <c r="L327" i="7"/>
  <c r="H323" i="8"/>
  <c r="J327" i="7"/>
  <c r="H327" i="7"/>
  <c r="G327" i="7"/>
  <c r="D323" i="8"/>
  <c r="F327" i="7"/>
  <c r="D327" i="7"/>
  <c r="W326" i="7"/>
  <c r="T322" i="8"/>
  <c r="U326" i="7"/>
  <c r="S326" i="7"/>
  <c r="Q326" i="7"/>
  <c r="N322" i="8"/>
  <c r="O326" i="7"/>
  <c r="N326" i="7"/>
  <c r="L326" i="7"/>
  <c r="H322" i="8"/>
  <c r="J326" i="7"/>
  <c r="H326" i="7"/>
  <c r="G326" i="7"/>
  <c r="P326" i="7"/>
  <c r="F326" i="7"/>
  <c r="D326" i="7"/>
  <c r="W325" i="7"/>
  <c r="T321" i="8"/>
  <c r="U325" i="7"/>
  <c r="S325" i="7"/>
  <c r="Q325" i="7"/>
  <c r="N321" i="8"/>
  <c r="O325" i="7"/>
  <c r="N325" i="7"/>
  <c r="L325" i="7"/>
  <c r="H321" i="8"/>
  <c r="J325" i="7"/>
  <c r="H325" i="7"/>
  <c r="G325" i="7"/>
  <c r="V325" i="7"/>
  <c r="F325" i="7"/>
  <c r="D325" i="7"/>
  <c r="W324" i="7"/>
  <c r="T320" i="8"/>
  <c r="U324" i="7"/>
  <c r="S324" i="7"/>
  <c r="Q324" i="7"/>
  <c r="N320" i="8"/>
  <c r="O324" i="7"/>
  <c r="N324" i="7"/>
  <c r="L324" i="7"/>
  <c r="H320" i="8"/>
  <c r="J324" i="7"/>
  <c r="H324" i="7"/>
  <c r="G324" i="7"/>
  <c r="P324" i="7"/>
  <c r="F324" i="7"/>
  <c r="D324" i="7"/>
  <c r="W323" i="7"/>
  <c r="T319" i="8"/>
  <c r="U323" i="7"/>
  <c r="S323" i="7"/>
  <c r="Q323" i="7"/>
  <c r="N319" i="8"/>
  <c r="O323" i="7"/>
  <c r="N323" i="7"/>
  <c r="L323" i="7"/>
  <c r="H319" i="8"/>
  <c r="J323" i="7"/>
  <c r="H323" i="7"/>
  <c r="G323" i="7"/>
  <c r="F323" i="7"/>
  <c r="D323" i="7"/>
  <c r="W322" i="7"/>
  <c r="T318" i="8"/>
  <c r="U322" i="7"/>
  <c r="S322" i="7"/>
  <c r="Q322" i="7"/>
  <c r="N318" i="8"/>
  <c r="O322" i="7"/>
  <c r="N322" i="7"/>
  <c r="L322" i="7"/>
  <c r="H318" i="8"/>
  <c r="J322" i="7"/>
  <c r="H322" i="7"/>
  <c r="G322" i="7"/>
  <c r="K322" i="7"/>
  <c r="F322" i="7"/>
  <c r="D322" i="7"/>
  <c r="W321" i="7"/>
  <c r="T317" i="8"/>
  <c r="U321" i="7"/>
  <c r="S321" i="7"/>
  <c r="Q321" i="7"/>
  <c r="N317" i="8"/>
  <c r="O321" i="7"/>
  <c r="N321" i="7"/>
  <c r="L321" i="7"/>
  <c r="H317" i="8"/>
  <c r="J321" i="7"/>
  <c r="H321" i="7"/>
  <c r="G321" i="7"/>
  <c r="F321" i="7"/>
  <c r="D321" i="7"/>
  <c r="W320" i="7"/>
  <c r="T316" i="8"/>
  <c r="U320" i="7"/>
  <c r="S320" i="7"/>
  <c r="Q320" i="7"/>
  <c r="N316" i="8"/>
  <c r="O320" i="7"/>
  <c r="N320" i="7"/>
  <c r="L320" i="7"/>
  <c r="H316" i="8"/>
  <c r="J320" i="7"/>
  <c r="H320" i="7"/>
  <c r="G320" i="7"/>
  <c r="K320" i="7"/>
  <c r="F320" i="7"/>
  <c r="D320" i="7"/>
  <c r="W319" i="7"/>
  <c r="T315" i="8"/>
  <c r="U319" i="7"/>
  <c r="S319" i="7"/>
  <c r="Q319" i="7"/>
  <c r="N315" i="8"/>
  <c r="O319" i="7"/>
  <c r="N319" i="7"/>
  <c r="L319" i="7"/>
  <c r="H315" i="8"/>
  <c r="J319" i="7"/>
  <c r="H319" i="7"/>
  <c r="G319" i="7"/>
  <c r="V319" i="7"/>
  <c r="F319" i="7"/>
  <c r="D319" i="7"/>
  <c r="W318" i="7"/>
  <c r="T314" i="8"/>
  <c r="U318" i="7"/>
  <c r="S318" i="7"/>
  <c r="Q318" i="7"/>
  <c r="N314" i="8"/>
  <c r="O318" i="7"/>
  <c r="N318" i="7"/>
  <c r="L318" i="7"/>
  <c r="H314" i="8"/>
  <c r="J318" i="7"/>
  <c r="H318" i="7"/>
  <c r="G318" i="7"/>
  <c r="V318" i="7"/>
  <c r="F318" i="7"/>
  <c r="D318" i="7"/>
  <c r="W317" i="7"/>
  <c r="T313" i="8"/>
  <c r="U317" i="7"/>
  <c r="S317" i="7"/>
  <c r="Q317" i="7"/>
  <c r="N313" i="8"/>
  <c r="O317" i="7"/>
  <c r="N317" i="7"/>
  <c r="L317" i="7"/>
  <c r="H313" i="8"/>
  <c r="J317" i="7"/>
  <c r="H317" i="7"/>
  <c r="G317" i="7"/>
  <c r="P317" i="7"/>
  <c r="F317" i="7"/>
  <c r="D317" i="7"/>
  <c r="W316" i="7"/>
  <c r="T312" i="8"/>
  <c r="U316" i="7"/>
  <c r="S316" i="7"/>
  <c r="Q316" i="7"/>
  <c r="N312" i="8"/>
  <c r="O316" i="7"/>
  <c r="N316" i="7"/>
  <c r="L316" i="7"/>
  <c r="H312" i="8"/>
  <c r="J316" i="7"/>
  <c r="H316" i="7"/>
  <c r="G316" i="7"/>
  <c r="V316" i="7"/>
  <c r="F316" i="7"/>
  <c r="D316" i="7"/>
  <c r="W315" i="7"/>
  <c r="T311" i="8"/>
  <c r="U315" i="7"/>
  <c r="S315" i="7"/>
  <c r="Q315" i="7"/>
  <c r="N311" i="8"/>
  <c r="O315" i="7"/>
  <c r="N315" i="7"/>
  <c r="L315" i="7"/>
  <c r="H311" i="8"/>
  <c r="J315" i="7"/>
  <c r="H315" i="7"/>
  <c r="G315" i="7"/>
  <c r="F315" i="7"/>
  <c r="D315" i="7"/>
  <c r="W314" i="7"/>
  <c r="T310" i="8"/>
  <c r="U314" i="7"/>
  <c r="S314" i="7"/>
  <c r="Q314" i="7"/>
  <c r="N310" i="8"/>
  <c r="O314" i="7"/>
  <c r="N314" i="7"/>
  <c r="L314" i="7"/>
  <c r="H310" i="8"/>
  <c r="J314" i="7"/>
  <c r="H314" i="7"/>
  <c r="G314" i="7"/>
  <c r="P314" i="7"/>
  <c r="F314" i="7"/>
  <c r="D314" i="7"/>
  <c r="W313" i="7"/>
  <c r="T309" i="8"/>
  <c r="U313" i="7"/>
  <c r="S313" i="7"/>
  <c r="Q313" i="7"/>
  <c r="N309" i="8"/>
  <c r="O313" i="7"/>
  <c r="N313" i="7"/>
  <c r="L313" i="7"/>
  <c r="H309" i="8"/>
  <c r="J313" i="7"/>
  <c r="H313" i="7"/>
  <c r="G313" i="7"/>
  <c r="K313" i="7"/>
  <c r="F313" i="7"/>
  <c r="D313" i="7"/>
  <c r="W312" i="7"/>
  <c r="T308" i="8"/>
  <c r="U312" i="7"/>
  <c r="S312" i="7"/>
  <c r="Q312" i="7"/>
  <c r="N308" i="8"/>
  <c r="O312" i="7"/>
  <c r="N312" i="7"/>
  <c r="L312" i="7"/>
  <c r="H308" i="8"/>
  <c r="J312" i="7"/>
  <c r="H312" i="7"/>
  <c r="G312" i="7"/>
  <c r="P312" i="7"/>
  <c r="F312" i="7"/>
  <c r="D312" i="7"/>
  <c r="W311" i="7"/>
  <c r="T307" i="8"/>
  <c r="U311" i="7"/>
  <c r="S311" i="7"/>
  <c r="Q311" i="7"/>
  <c r="N307" i="8"/>
  <c r="O311" i="7"/>
  <c r="N311" i="7"/>
  <c r="L311" i="7"/>
  <c r="H307" i="8"/>
  <c r="J311" i="7"/>
  <c r="H311" i="7"/>
  <c r="G311" i="7"/>
  <c r="P311" i="7"/>
  <c r="F311" i="7"/>
  <c r="D311" i="7"/>
  <c r="W310" i="7"/>
  <c r="T306" i="8"/>
  <c r="U310" i="7"/>
  <c r="S310" i="7"/>
  <c r="Q310" i="7"/>
  <c r="N306" i="8"/>
  <c r="O310" i="7"/>
  <c r="N310" i="7"/>
  <c r="L310" i="7"/>
  <c r="H306" i="8"/>
  <c r="J310" i="7"/>
  <c r="H310" i="7"/>
  <c r="G310" i="7"/>
  <c r="P310" i="7"/>
  <c r="F310" i="7"/>
  <c r="D310" i="7"/>
  <c r="W309" i="7"/>
  <c r="T305" i="8"/>
  <c r="U309" i="7"/>
  <c r="S309" i="7"/>
  <c r="Q309" i="7"/>
  <c r="N305" i="8"/>
  <c r="O309" i="7"/>
  <c r="N309" i="7"/>
  <c r="L309" i="7"/>
  <c r="H305" i="8"/>
  <c r="J309" i="7"/>
  <c r="H309" i="7"/>
  <c r="G309" i="7"/>
  <c r="P309" i="7"/>
  <c r="F309" i="7"/>
  <c r="D309" i="7"/>
  <c r="W308" i="7"/>
  <c r="T304" i="8"/>
  <c r="U308" i="7"/>
  <c r="S308" i="7"/>
  <c r="Q308" i="7"/>
  <c r="N304" i="8"/>
  <c r="O308" i="7"/>
  <c r="N308" i="7"/>
  <c r="L308" i="7"/>
  <c r="H304" i="8"/>
  <c r="J308" i="7"/>
  <c r="H308" i="7"/>
  <c r="G308" i="7"/>
  <c r="P308" i="7"/>
  <c r="F308" i="7"/>
  <c r="D308" i="7"/>
  <c r="W307" i="7"/>
  <c r="T303" i="8"/>
  <c r="U307" i="7"/>
  <c r="S307" i="7"/>
  <c r="Q307" i="7"/>
  <c r="N303" i="8"/>
  <c r="O307" i="7"/>
  <c r="N307" i="7"/>
  <c r="L307" i="7"/>
  <c r="H303" i="8"/>
  <c r="J307" i="7"/>
  <c r="H307" i="7"/>
  <c r="G307" i="7"/>
  <c r="P307" i="7"/>
  <c r="F307" i="7"/>
  <c r="D307" i="7"/>
  <c r="W306" i="7"/>
  <c r="T302" i="8"/>
  <c r="U306" i="7"/>
  <c r="S306" i="7"/>
  <c r="Q306" i="7"/>
  <c r="N302" i="8"/>
  <c r="O306" i="7"/>
  <c r="N306" i="7"/>
  <c r="L306" i="7"/>
  <c r="H302" i="8"/>
  <c r="J306" i="7"/>
  <c r="H306" i="7"/>
  <c r="G306" i="7"/>
  <c r="F306" i="7"/>
  <c r="D306" i="7"/>
  <c r="W305" i="7"/>
  <c r="T301" i="8"/>
  <c r="U305" i="7"/>
  <c r="S305" i="7"/>
  <c r="Q305" i="7"/>
  <c r="N301" i="8"/>
  <c r="O305" i="7"/>
  <c r="N305" i="7"/>
  <c r="L305" i="7"/>
  <c r="H301" i="8"/>
  <c r="J305" i="7"/>
  <c r="H305" i="7"/>
  <c r="G305" i="7"/>
  <c r="V305" i="7"/>
  <c r="F305" i="7"/>
  <c r="D305" i="7"/>
  <c r="W304" i="7"/>
  <c r="T300" i="8"/>
  <c r="U304" i="7"/>
  <c r="S304" i="7"/>
  <c r="Q304" i="7"/>
  <c r="N300" i="8"/>
  <c r="O304" i="7"/>
  <c r="N304" i="7"/>
  <c r="L304" i="7"/>
  <c r="H300" i="8"/>
  <c r="J304" i="7"/>
  <c r="H304" i="7"/>
  <c r="G304" i="7"/>
  <c r="F304" i="7"/>
  <c r="D304" i="7"/>
  <c r="W303" i="7"/>
  <c r="T299" i="8"/>
  <c r="U303" i="7"/>
  <c r="S303" i="7"/>
  <c r="Q303" i="7"/>
  <c r="N299" i="8"/>
  <c r="O303" i="7"/>
  <c r="N303" i="7"/>
  <c r="L303" i="7"/>
  <c r="H299" i="8"/>
  <c r="J303" i="7"/>
  <c r="H303" i="7"/>
  <c r="G303" i="7"/>
  <c r="P303" i="7"/>
  <c r="F303" i="7"/>
  <c r="D303" i="7"/>
  <c r="W302" i="7"/>
  <c r="T298" i="8"/>
  <c r="U302" i="7"/>
  <c r="S302" i="7"/>
  <c r="Q302" i="7"/>
  <c r="N298" i="8"/>
  <c r="O302" i="7"/>
  <c r="N302" i="7"/>
  <c r="L302" i="7"/>
  <c r="H298" i="8"/>
  <c r="J302" i="7"/>
  <c r="H302" i="7"/>
  <c r="G302" i="7"/>
  <c r="D298" i="8"/>
  <c r="F302" i="7"/>
  <c r="D302" i="7"/>
  <c r="W301" i="7"/>
  <c r="T297" i="8"/>
  <c r="U301" i="7"/>
  <c r="S301" i="7"/>
  <c r="Q301" i="7"/>
  <c r="N297" i="8"/>
  <c r="O301" i="7"/>
  <c r="N301" i="7"/>
  <c r="L301" i="7"/>
  <c r="H297" i="8"/>
  <c r="J301" i="7"/>
  <c r="H301" i="7"/>
  <c r="G301" i="7"/>
  <c r="K301" i="7"/>
  <c r="F301" i="7"/>
  <c r="D301" i="7"/>
  <c r="W300" i="7"/>
  <c r="T296" i="8"/>
  <c r="U300" i="7"/>
  <c r="S300" i="7"/>
  <c r="Q300" i="7"/>
  <c r="N296" i="8"/>
  <c r="O300" i="7"/>
  <c r="N300" i="7"/>
  <c r="L300" i="7"/>
  <c r="H296" i="8"/>
  <c r="J300" i="7"/>
  <c r="H300" i="7"/>
  <c r="G300" i="7"/>
  <c r="D296" i="8"/>
  <c r="F300" i="7"/>
  <c r="D300" i="7"/>
  <c r="W299" i="7"/>
  <c r="T295" i="8"/>
  <c r="U299" i="7"/>
  <c r="S299" i="7"/>
  <c r="Q299" i="7"/>
  <c r="N295" i="8"/>
  <c r="O299" i="7"/>
  <c r="N299" i="7"/>
  <c r="L299" i="7"/>
  <c r="H295" i="8"/>
  <c r="J299" i="7"/>
  <c r="H299" i="7"/>
  <c r="G299" i="7"/>
  <c r="D295" i="8"/>
  <c r="F299" i="7"/>
  <c r="D299" i="7"/>
  <c r="W298" i="7"/>
  <c r="T294" i="8"/>
  <c r="U298" i="7"/>
  <c r="S298" i="7"/>
  <c r="Q298" i="7"/>
  <c r="N294" i="8"/>
  <c r="O298" i="7"/>
  <c r="N298" i="7"/>
  <c r="L298" i="7"/>
  <c r="H294" i="8"/>
  <c r="J298" i="7"/>
  <c r="H298" i="7"/>
  <c r="G298" i="7"/>
  <c r="K298" i="7"/>
  <c r="F298" i="7"/>
  <c r="D298" i="7"/>
  <c r="W297" i="7"/>
  <c r="T293" i="8"/>
  <c r="U297" i="7"/>
  <c r="S297" i="7"/>
  <c r="Q297" i="7"/>
  <c r="N293" i="8"/>
  <c r="O297" i="7"/>
  <c r="N297" i="7"/>
  <c r="L297" i="7"/>
  <c r="H293" i="8"/>
  <c r="J297" i="7"/>
  <c r="H297" i="7"/>
  <c r="G297" i="7"/>
  <c r="D293" i="8"/>
  <c r="F297" i="7"/>
  <c r="D297" i="7"/>
  <c r="W296" i="7"/>
  <c r="T292" i="8"/>
  <c r="U296" i="7"/>
  <c r="S296" i="7"/>
  <c r="Q296" i="7"/>
  <c r="N292" i="8"/>
  <c r="O296" i="7"/>
  <c r="N296" i="7"/>
  <c r="L296" i="7"/>
  <c r="H292" i="8"/>
  <c r="J296" i="7"/>
  <c r="H296" i="7"/>
  <c r="G296" i="7"/>
  <c r="F296" i="7"/>
  <c r="D296" i="7"/>
  <c r="W295" i="7"/>
  <c r="T291" i="8"/>
  <c r="U295" i="7"/>
  <c r="S295" i="7"/>
  <c r="Q295" i="7"/>
  <c r="N291" i="8"/>
  <c r="O295" i="7"/>
  <c r="N295" i="7"/>
  <c r="L295" i="7"/>
  <c r="H291" i="8"/>
  <c r="J295" i="7"/>
  <c r="H295" i="7"/>
  <c r="G295" i="7"/>
  <c r="P295" i="7"/>
  <c r="F295" i="7"/>
  <c r="D295" i="7"/>
  <c r="W294" i="7"/>
  <c r="T290" i="8"/>
  <c r="U294" i="7"/>
  <c r="S294" i="7"/>
  <c r="Q294" i="7"/>
  <c r="N290" i="8"/>
  <c r="O294" i="7"/>
  <c r="N294" i="7"/>
  <c r="L294" i="7"/>
  <c r="H290" i="8"/>
  <c r="J294" i="7"/>
  <c r="H294" i="7"/>
  <c r="G294" i="7"/>
  <c r="D290" i="8"/>
  <c r="F294" i="7"/>
  <c r="D294" i="7"/>
  <c r="W293" i="7"/>
  <c r="T289" i="8"/>
  <c r="U293" i="7"/>
  <c r="S293" i="7"/>
  <c r="Q293" i="7"/>
  <c r="N289" i="8"/>
  <c r="O293" i="7"/>
  <c r="N293" i="7"/>
  <c r="L293" i="7"/>
  <c r="H289" i="8"/>
  <c r="J293" i="7"/>
  <c r="H293" i="7"/>
  <c r="G293" i="7"/>
  <c r="K293" i="7"/>
  <c r="F293" i="7"/>
  <c r="D293" i="7"/>
  <c r="W292" i="7"/>
  <c r="T288" i="8"/>
  <c r="U292" i="7"/>
  <c r="S292" i="7"/>
  <c r="Q292" i="7"/>
  <c r="N288" i="8"/>
  <c r="O292" i="7"/>
  <c r="N292" i="7"/>
  <c r="L292" i="7"/>
  <c r="H288" i="8"/>
  <c r="J292" i="7"/>
  <c r="H292" i="7"/>
  <c r="G292" i="7"/>
  <c r="F292" i="7"/>
  <c r="D292" i="7"/>
  <c r="W291" i="7"/>
  <c r="T287" i="8"/>
  <c r="U291" i="7"/>
  <c r="S291" i="7"/>
  <c r="Q291" i="7"/>
  <c r="N287" i="8"/>
  <c r="O291" i="7"/>
  <c r="N291" i="7"/>
  <c r="L291" i="7"/>
  <c r="H287" i="8"/>
  <c r="J291" i="7"/>
  <c r="H291" i="7"/>
  <c r="G291" i="7"/>
  <c r="F291" i="7"/>
  <c r="D291" i="7"/>
  <c r="W290" i="7"/>
  <c r="T286" i="8"/>
  <c r="U290" i="7"/>
  <c r="S290" i="7"/>
  <c r="Q290" i="7"/>
  <c r="N286" i="8"/>
  <c r="O290" i="7"/>
  <c r="N290" i="7"/>
  <c r="L290" i="7"/>
  <c r="H286" i="8"/>
  <c r="J290" i="7"/>
  <c r="H290" i="7"/>
  <c r="G290" i="7"/>
  <c r="P290" i="7"/>
  <c r="F290" i="7"/>
  <c r="D290" i="7"/>
  <c r="W289" i="7"/>
  <c r="T285" i="8"/>
  <c r="U289" i="7"/>
  <c r="S289" i="7"/>
  <c r="Q289" i="7"/>
  <c r="N285" i="8"/>
  <c r="O289" i="7"/>
  <c r="N289" i="7"/>
  <c r="L289" i="7"/>
  <c r="H285" i="8"/>
  <c r="J289" i="7"/>
  <c r="H289" i="7"/>
  <c r="G289" i="7"/>
  <c r="K289" i="7"/>
  <c r="F289" i="7"/>
  <c r="D289" i="7"/>
  <c r="W288" i="7"/>
  <c r="T284" i="8"/>
  <c r="U288" i="7"/>
  <c r="S288" i="7"/>
  <c r="Q288" i="7"/>
  <c r="N284" i="8"/>
  <c r="O288" i="7"/>
  <c r="N288" i="7"/>
  <c r="L288" i="7"/>
  <c r="H284" i="8"/>
  <c r="J288" i="7"/>
  <c r="H288" i="7"/>
  <c r="G288" i="7"/>
  <c r="K288" i="7"/>
  <c r="F288" i="7"/>
  <c r="D288" i="7"/>
  <c r="W287" i="7"/>
  <c r="T283" i="8"/>
  <c r="U287" i="7"/>
  <c r="S287" i="7"/>
  <c r="Q287" i="7"/>
  <c r="N283" i="8"/>
  <c r="O287" i="7"/>
  <c r="N287" i="7"/>
  <c r="L287" i="7"/>
  <c r="H283" i="8"/>
  <c r="J287" i="7"/>
  <c r="H287" i="7"/>
  <c r="G287" i="7"/>
  <c r="K287" i="7"/>
  <c r="F287" i="7"/>
  <c r="D287" i="7"/>
  <c r="W286" i="7"/>
  <c r="T282" i="8"/>
  <c r="U286" i="7"/>
  <c r="S286" i="7"/>
  <c r="Q286" i="7"/>
  <c r="N282" i="8"/>
  <c r="O286" i="7"/>
  <c r="N286" i="7"/>
  <c r="L286" i="7"/>
  <c r="H282" i="8"/>
  <c r="J286" i="7"/>
  <c r="H286" i="7"/>
  <c r="G286" i="7"/>
  <c r="F286" i="7"/>
  <c r="D286" i="7"/>
  <c r="W285" i="7"/>
  <c r="T281" i="8"/>
  <c r="U285" i="7"/>
  <c r="S285" i="7"/>
  <c r="Q285" i="7"/>
  <c r="N281" i="8"/>
  <c r="O285" i="7"/>
  <c r="N285" i="7"/>
  <c r="L285" i="7"/>
  <c r="H281" i="8"/>
  <c r="J285" i="7"/>
  <c r="H285" i="7"/>
  <c r="G285" i="7"/>
  <c r="P285" i="7"/>
  <c r="F285" i="7"/>
  <c r="D285" i="7"/>
  <c r="W284" i="7"/>
  <c r="T280" i="8"/>
  <c r="U284" i="7"/>
  <c r="S284" i="7"/>
  <c r="Q284" i="7"/>
  <c r="N280" i="8"/>
  <c r="O284" i="7"/>
  <c r="N284" i="7"/>
  <c r="L284" i="7"/>
  <c r="H280" i="8"/>
  <c r="J284" i="7"/>
  <c r="H284" i="7"/>
  <c r="G284" i="7"/>
  <c r="F284" i="7"/>
  <c r="D284" i="7"/>
  <c r="W283" i="7"/>
  <c r="T279" i="8"/>
  <c r="U283" i="7"/>
  <c r="S283" i="7"/>
  <c r="Q283" i="7"/>
  <c r="N279" i="8"/>
  <c r="O283" i="7"/>
  <c r="N283" i="7"/>
  <c r="L283" i="7"/>
  <c r="H279" i="8"/>
  <c r="J283" i="7"/>
  <c r="H283" i="7"/>
  <c r="G283" i="7"/>
  <c r="K283" i="7"/>
  <c r="F283" i="7"/>
  <c r="D283" i="7"/>
  <c r="W282" i="7"/>
  <c r="T278" i="8"/>
  <c r="U282" i="7"/>
  <c r="S282" i="7"/>
  <c r="Q282" i="7"/>
  <c r="N278" i="8"/>
  <c r="O282" i="7"/>
  <c r="N282" i="7"/>
  <c r="L282" i="7"/>
  <c r="H278" i="8"/>
  <c r="J282" i="7"/>
  <c r="H282" i="7"/>
  <c r="G282" i="7"/>
  <c r="F282" i="7"/>
  <c r="D282" i="7"/>
  <c r="W281" i="7"/>
  <c r="T277" i="8"/>
  <c r="U281" i="7"/>
  <c r="S281" i="7"/>
  <c r="Q281" i="7"/>
  <c r="N277" i="8"/>
  <c r="O281" i="7"/>
  <c r="N281" i="7"/>
  <c r="L281" i="7"/>
  <c r="H277" i="8"/>
  <c r="J281" i="7"/>
  <c r="H281" i="7"/>
  <c r="G281" i="7"/>
  <c r="V281" i="7"/>
  <c r="F281" i="7"/>
  <c r="D281" i="7"/>
  <c r="W280" i="7"/>
  <c r="T276" i="8"/>
  <c r="U280" i="7"/>
  <c r="S280" i="7"/>
  <c r="Q280" i="7"/>
  <c r="N276" i="8"/>
  <c r="O280" i="7"/>
  <c r="N280" i="7"/>
  <c r="L280" i="7"/>
  <c r="H276" i="8"/>
  <c r="J280" i="7"/>
  <c r="H280" i="7"/>
  <c r="G280" i="7"/>
  <c r="V280" i="7"/>
  <c r="F280" i="7"/>
  <c r="D280" i="7"/>
  <c r="W279" i="7"/>
  <c r="T275" i="8"/>
  <c r="U279" i="7"/>
  <c r="S279" i="7"/>
  <c r="Q279" i="7"/>
  <c r="N275" i="8"/>
  <c r="O279" i="7"/>
  <c r="N279" i="7"/>
  <c r="L279" i="7"/>
  <c r="H275" i="8"/>
  <c r="J279" i="7"/>
  <c r="H279" i="7"/>
  <c r="G279" i="7"/>
  <c r="F279" i="7"/>
  <c r="D279" i="7"/>
  <c r="W278" i="7"/>
  <c r="T274" i="8"/>
  <c r="U278" i="7"/>
  <c r="S278" i="7"/>
  <c r="Q278" i="7"/>
  <c r="N274" i="8"/>
  <c r="O278" i="7"/>
  <c r="N278" i="7"/>
  <c r="L278" i="7"/>
  <c r="H274" i="8"/>
  <c r="J278" i="7"/>
  <c r="H278" i="7"/>
  <c r="G278" i="7"/>
  <c r="P278" i="7"/>
  <c r="F278" i="7"/>
  <c r="D278" i="7"/>
  <c r="W277" i="7"/>
  <c r="T273" i="8"/>
  <c r="U277" i="7"/>
  <c r="S277" i="7"/>
  <c r="Q277" i="7"/>
  <c r="N273" i="8"/>
  <c r="O277" i="7"/>
  <c r="N277" i="7"/>
  <c r="L277" i="7"/>
  <c r="H273" i="8"/>
  <c r="J277" i="7"/>
  <c r="H277" i="7"/>
  <c r="G277" i="7"/>
  <c r="P277" i="7"/>
  <c r="F277" i="7"/>
  <c r="D277" i="7"/>
  <c r="W276" i="7"/>
  <c r="T272" i="8"/>
  <c r="U276" i="7"/>
  <c r="S276" i="7"/>
  <c r="Q276" i="7"/>
  <c r="N272" i="8"/>
  <c r="O276" i="7"/>
  <c r="N276" i="7"/>
  <c r="L276" i="7"/>
  <c r="H272" i="8"/>
  <c r="J276" i="7"/>
  <c r="H276" i="7"/>
  <c r="G276" i="7"/>
  <c r="F276" i="7"/>
  <c r="D276" i="7"/>
  <c r="W275" i="7"/>
  <c r="T271" i="8"/>
  <c r="U275" i="7"/>
  <c r="S275" i="7"/>
  <c r="Q275" i="7"/>
  <c r="N271" i="8"/>
  <c r="O275" i="7"/>
  <c r="N275" i="7"/>
  <c r="L275" i="7"/>
  <c r="H271" i="8"/>
  <c r="J275" i="7"/>
  <c r="H275" i="7"/>
  <c r="G275" i="7"/>
  <c r="F275" i="7"/>
  <c r="D275" i="7"/>
  <c r="W274" i="7"/>
  <c r="T270" i="8"/>
  <c r="U274" i="7"/>
  <c r="S274" i="7"/>
  <c r="Q274" i="7"/>
  <c r="N270" i="8"/>
  <c r="O274" i="7"/>
  <c r="N274" i="7"/>
  <c r="L274" i="7"/>
  <c r="H270" i="8"/>
  <c r="J274" i="7"/>
  <c r="H274" i="7"/>
  <c r="G274" i="7"/>
  <c r="F274" i="7"/>
  <c r="D274" i="7"/>
  <c r="W273" i="7"/>
  <c r="T269" i="8"/>
  <c r="U273" i="7"/>
  <c r="S273" i="7"/>
  <c r="Q273" i="7"/>
  <c r="N269" i="8"/>
  <c r="O273" i="7"/>
  <c r="N273" i="7"/>
  <c r="L273" i="7"/>
  <c r="H269" i="8"/>
  <c r="J273" i="7"/>
  <c r="H273" i="7"/>
  <c r="G273" i="7"/>
  <c r="K273" i="7"/>
  <c r="F273" i="7"/>
  <c r="D273" i="7"/>
  <c r="W272" i="7"/>
  <c r="T268" i="8"/>
  <c r="U272" i="7"/>
  <c r="S272" i="7"/>
  <c r="Q272" i="7"/>
  <c r="N268" i="8"/>
  <c r="O272" i="7"/>
  <c r="N272" i="7"/>
  <c r="L272" i="7"/>
  <c r="H268" i="8"/>
  <c r="J272" i="7"/>
  <c r="H272" i="7"/>
  <c r="G272" i="7"/>
  <c r="F272" i="7"/>
  <c r="D272" i="7"/>
  <c r="W271" i="7"/>
  <c r="T267" i="8"/>
  <c r="U271" i="7"/>
  <c r="S271" i="7"/>
  <c r="Q271" i="7"/>
  <c r="N267" i="8"/>
  <c r="O271" i="7"/>
  <c r="N271" i="7"/>
  <c r="L271" i="7"/>
  <c r="H267" i="8"/>
  <c r="J271" i="7"/>
  <c r="H271" i="7"/>
  <c r="G271" i="7"/>
  <c r="V271" i="7"/>
  <c r="F271" i="7"/>
  <c r="D271" i="7"/>
  <c r="W270" i="7"/>
  <c r="T266" i="8"/>
  <c r="U270" i="7"/>
  <c r="S270" i="7"/>
  <c r="Q270" i="7"/>
  <c r="N266" i="8"/>
  <c r="O270" i="7"/>
  <c r="N270" i="7"/>
  <c r="L270" i="7"/>
  <c r="H266" i="8"/>
  <c r="J270" i="7"/>
  <c r="H270" i="7"/>
  <c r="G270" i="7"/>
  <c r="D266" i="8"/>
  <c r="F270" i="7"/>
  <c r="D270" i="7"/>
  <c r="W269" i="7"/>
  <c r="T265" i="8"/>
  <c r="U269" i="7"/>
  <c r="S269" i="7"/>
  <c r="Q269" i="7"/>
  <c r="N265" i="8"/>
  <c r="O269" i="7"/>
  <c r="N269" i="7"/>
  <c r="L269" i="7"/>
  <c r="H265" i="8"/>
  <c r="J269" i="7"/>
  <c r="H269" i="7"/>
  <c r="G269" i="7"/>
  <c r="K269" i="7"/>
  <c r="F269" i="7"/>
  <c r="D269" i="7"/>
  <c r="W268" i="7"/>
  <c r="T264" i="8"/>
  <c r="U268" i="7"/>
  <c r="S268" i="7"/>
  <c r="Q268" i="7"/>
  <c r="N264" i="8"/>
  <c r="O268" i="7"/>
  <c r="N268" i="7"/>
  <c r="L268" i="7"/>
  <c r="H264" i="8"/>
  <c r="J268" i="7"/>
  <c r="H268" i="7"/>
  <c r="G268" i="7"/>
  <c r="F268" i="7"/>
  <c r="D268" i="7"/>
  <c r="W267" i="7"/>
  <c r="T263" i="8"/>
  <c r="U267" i="7"/>
  <c r="S267" i="7"/>
  <c r="Q267" i="7"/>
  <c r="N263" i="8"/>
  <c r="O267" i="7"/>
  <c r="N267" i="7"/>
  <c r="L267" i="7"/>
  <c r="H263" i="8"/>
  <c r="J267" i="7"/>
  <c r="H267" i="7"/>
  <c r="G267" i="7"/>
  <c r="D263" i="8"/>
  <c r="F267" i="7"/>
  <c r="D267" i="7"/>
  <c r="W266" i="7"/>
  <c r="T262" i="8"/>
  <c r="U266" i="7"/>
  <c r="S266" i="7"/>
  <c r="Q266" i="7"/>
  <c r="N262" i="8"/>
  <c r="O266" i="7"/>
  <c r="N266" i="7"/>
  <c r="L266" i="7"/>
  <c r="H262" i="8"/>
  <c r="J266" i="7"/>
  <c r="H266" i="7"/>
  <c r="G266" i="7"/>
  <c r="F266" i="7"/>
  <c r="D266" i="7"/>
  <c r="W265" i="7"/>
  <c r="T261" i="8"/>
  <c r="U265" i="7"/>
  <c r="S265" i="7"/>
  <c r="Q265" i="7"/>
  <c r="N261" i="8"/>
  <c r="O265" i="7"/>
  <c r="N265" i="7"/>
  <c r="L265" i="7"/>
  <c r="H261" i="8"/>
  <c r="J265" i="7"/>
  <c r="H265" i="7"/>
  <c r="G265" i="7"/>
  <c r="P265" i="7"/>
  <c r="F265" i="7"/>
  <c r="D265" i="7"/>
  <c r="W264" i="7"/>
  <c r="T260" i="8"/>
  <c r="U264" i="7"/>
  <c r="S264" i="7"/>
  <c r="Q264" i="7"/>
  <c r="N260" i="8"/>
  <c r="O264" i="7"/>
  <c r="N264" i="7"/>
  <c r="L264" i="7"/>
  <c r="H260" i="8"/>
  <c r="J264" i="7"/>
  <c r="H264" i="7"/>
  <c r="G264" i="7"/>
  <c r="F264" i="7"/>
  <c r="D264" i="7"/>
  <c r="W263" i="7"/>
  <c r="T259" i="8"/>
  <c r="U263" i="7"/>
  <c r="S263" i="7"/>
  <c r="Q263" i="7"/>
  <c r="N259" i="8"/>
  <c r="O263" i="7"/>
  <c r="N263" i="7"/>
  <c r="L263" i="7"/>
  <c r="H259" i="8"/>
  <c r="J263" i="7"/>
  <c r="H263" i="7"/>
  <c r="G263" i="7"/>
  <c r="P263" i="7"/>
  <c r="F263" i="7"/>
  <c r="D263" i="7"/>
  <c r="W262" i="7"/>
  <c r="T258" i="8"/>
  <c r="U262" i="7"/>
  <c r="S262" i="7"/>
  <c r="Q262" i="7"/>
  <c r="N258" i="8"/>
  <c r="O262" i="7"/>
  <c r="N262" i="7"/>
  <c r="L262" i="7"/>
  <c r="H258" i="8"/>
  <c r="J262" i="7"/>
  <c r="H262" i="7"/>
  <c r="G262" i="7"/>
  <c r="F262" i="7"/>
  <c r="D262" i="7"/>
  <c r="W261" i="7"/>
  <c r="T257" i="8"/>
  <c r="U261" i="7"/>
  <c r="S261" i="7"/>
  <c r="Q261" i="7"/>
  <c r="N257" i="8"/>
  <c r="O261" i="7"/>
  <c r="N261" i="7"/>
  <c r="L261" i="7"/>
  <c r="H257" i="8"/>
  <c r="J261" i="7"/>
  <c r="H261" i="7"/>
  <c r="G261" i="7"/>
  <c r="F261" i="7"/>
  <c r="D261" i="7"/>
  <c r="W260" i="7"/>
  <c r="T256" i="8"/>
  <c r="U260" i="7"/>
  <c r="S260" i="7"/>
  <c r="Q260" i="7"/>
  <c r="N256" i="8"/>
  <c r="O260" i="7"/>
  <c r="N260" i="7"/>
  <c r="L260" i="7"/>
  <c r="H256" i="8"/>
  <c r="J260" i="7"/>
  <c r="H260" i="7"/>
  <c r="G260" i="7"/>
  <c r="F260" i="7"/>
  <c r="D260" i="7"/>
  <c r="W259" i="7"/>
  <c r="T255" i="8"/>
  <c r="U259" i="7"/>
  <c r="S259" i="7"/>
  <c r="Q259" i="7"/>
  <c r="N255" i="8"/>
  <c r="O259" i="7"/>
  <c r="N259" i="7"/>
  <c r="L259" i="7"/>
  <c r="H255" i="8"/>
  <c r="J259" i="7"/>
  <c r="H259" i="7"/>
  <c r="G259" i="7"/>
  <c r="V259" i="7"/>
  <c r="F259" i="7"/>
  <c r="D259" i="7"/>
  <c r="W258" i="7"/>
  <c r="T254" i="8"/>
  <c r="U258" i="7"/>
  <c r="S258" i="7"/>
  <c r="Q258" i="7"/>
  <c r="N254" i="8"/>
  <c r="O258" i="7"/>
  <c r="N258" i="7"/>
  <c r="L258" i="7"/>
  <c r="H254" i="8"/>
  <c r="J258" i="7"/>
  <c r="H258" i="7"/>
  <c r="G258" i="7"/>
  <c r="D254" i="8"/>
  <c r="F258" i="7"/>
  <c r="D258" i="7"/>
  <c r="W257" i="7"/>
  <c r="T253" i="8"/>
  <c r="U257" i="7"/>
  <c r="S257" i="7"/>
  <c r="Q257" i="7"/>
  <c r="N253" i="8"/>
  <c r="O257" i="7"/>
  <c r="N257" i="7"/>
  <c r="L257" i="7"/>
  <c r="H253" i="8"/>
  <c r="J257" i="7"/>
  <c r="H257" i="7"/>
  <c r="G257" i="7"/>
  <c r="F257" i="7"/>
  <c r="D257" i="7"/>
  <c r="W256" i="7"/>
  <c r="T252" i="8"/>
  <c r="U256" i="7"/>
  <c r="S256" i="7"/>
  <c r="Q256" i="7"/>
  <c r="N252" i="8"/>
  <c r="O256" i="7"/>
  <c r="N256" i="7"/>
  <c r="L256" i="7"/>
  <c r="H252" i="8"/>
  <c r="J256" i="7"/>
  <c r="H256" i="7"/>
  <c r="G256" i="7"/>
  <c r="V256" i="7"/>
  <c r="F256" i="7"/>
  <c r="D256" i="7"/>
  <c r="W255" i="7"/>
  <c r="T251" i="8"/>
  <c r="U255" i="7"/>
  <c r="S255" i="7"/>
  <c r="Q255" i="7"/>
  <c r="N251" i="8"/>
  <c r="O255" i="7"/>
  <c r="N255" i="7"/>
  <c r="L255" i="7"/>
  <c r="H251" i="8"/>
  <c r="J255" i="7"/>
  <c r="H255" i="7"/>
  <c r="G255" i="7"/>
  <c r="P255" i="7"/>
  <c r="F255" i="7"/>
  <c r="D255" i="7"/>
  <c r="W254" i="7"/>
  <c r="T250" i="8"/>
  <c r="U254" i="7"/>
  <c r="S254" i="7"/>
  <c r="Q254" i="7"/>
  <c r="N250" i="8"/>
  <c r="O254" i="7"/>
  <c r="N254" i="7"/>
  <c r="L254" i="7"/>
  <c r="H250" i="8"/>
  <c r="J254" i="7"/>
  <c r="H254" i="7"/>
  <c r="G254" i="7"/>
  <c r="P254" i="7"/>
  <c r="F254" i="7"/>
  <c r="D254" i="7"/>
  <c r="W253" i="7"/>
  <c r="T249" i="8"/>
  <c r="U253" i="7"/>
  <c r="S253" i="7"/>
  <c r="Q253" i="7"/>
  <c r="N249" i="8"/>
  <c r="O253" i="7"/>
  <c r="N253" i="7"/>
  <c r="L253" i="7"/>
  <c r="H249" i="8"/>
  <c r="J253" i="7"/>
  <c r="H253" i="7"/>
  <c r="G253" i="7"/>
  <c r="V253" i="7"/>
  <c r="F253" i="7"/>
  <c r="D253" i="7"/>
  <c r="W252" i="7"/>
  <c r="T248" i="8"/>
  <c r="U252" i="7"/>
  <c r="S252" i="7"/>
  <c r="Q252" i="7"/>
  <c r="N248" i="8"/>
  <c r="O252" i="7"/>
  <c r="N252" i="7"/>
  <c r="L252" i="7"/>
  <c r="H248" i="8"/>
  <c r="J252" i="7"/>
  <c r="H252" i="7"/>
  <c r="G252" i="7"/>
  <c r="P252" i="7"/>
  <c r="F252" i="7"/>
  <c r="D252" i="7"/>
  <c r="W251" i="7"/>
  <c r="T247" i="8"/>
  <c r="U251" i="7"/>
  <c r="S251" i="7"/>
  <c r="Q251" i="7"/>
  <c r="N247" i="8"/>
  <c r="O251" i="7"/>
  <c r="N251" i="7"/>
  <c r="L251" i="7"/>
  <c r="H247" i="8"/>
  <c r="J251" i="7"/>
  <c r="H251" i="7"/>
  <c r="G251" i="7"/>
  <c r="P251" i="7"/>
  <c r="F251" i="7"/>
  <c r="D251" i="7"/>
  <c r="W250" i="7"/>
  <c r="T246" i="8"/>
  <c r="U250" i="7"/>
  <c r="S250" i="7"/>
  <c r="Q250" i="7"/>
  <c r="N246" i="8"/>
  <c r="O250" i="7"/>
  <c r="N250" i="7"/>
  <c r="L250" i="7"/>
  <c r="H246" i="8"/>
  <c r="J250" i="7"/>
  <c r="H250" i="7"/>
  <c r="G250" i="7"/>
  <c r="V250" i="7"/>
  <c r="F250" i="7"/>
  <c r="D250" i="7"/>
  <c r="W249" i="7"/>
  <c r="T245" i="8"/>
  <c r="U249" i="7"/>
  <c r="S249" i="7"/>
  <c r="Q249" i="7"/>
  <c r="N245" i="8"/>
  <c r="O249" i="7"/>
  <c r="N249" i="7"/>
  <c r="L249" i="7"/>
  <c r="H245" i="8"/>
  <c r="J249" i="7"/>
  <c r="H249" i="7"/>
  <c r="G249" i="7"/>
  <c r="F249" i="7"/>
  <c r="D249" i="7"/>
  <c r="W248" i="7"/>
  <c r="T244" i="8"/>
  <c r="U248" i="7"/>
  <c r="S248" i="7"/>
  <c r="Q248" i="7"/>
  <c r="N244" i="8"/>
  <c r="O248" i="7"/>
  <c r="N248" i="7"/>
  <c r="L248" i="7"/>
  <c r="H244" i="8"/>
  <c r="J248" i="7"/>
  <c r="H248" i="7"/>
  <c r="G248" i="7"/>
  <c r="F248" i="7"/>
  <c r="D248" i="7"/>
  <c r="W247" i="7"/>
  <c r="T243" i="8"/>
  <c r="U247" i="7"/>
  <c r="S247" i="7"/>
  <c r="Q247" i="7"/>
  <c r="N243" i="8"/>
  <c r="O247" i="7"/>
  <c r="N247" i="7"/>
  <c r="L247" i="7"/>
  <c r="H243" i="8"/>
  <c r="J247" i="7"/>
  <c r="H247" i="7"/>
  <c r="G247" i="7"/>
  <c r="D243" i="8"/>
  <c r="F247" i="7"/>
  <c r="D247" i="7"/>
  <c r="W246" i="7"/>
  <c r="T242" i="8"/>
  <c r="U246" i="7"/>
  <c r="S246" i="7"/>
  <c r="Q246" i="7"/>
  <c r="N242" i="8"/>
  <c r="O246" i="7"/>
  <c r="N246" i="7"/>
  <c r="L246" i="7"/>
  <c r="H242" i="8"/>
  <c r="J246" i="7"/>
  <c r="H246" i="7"/>
  <c r="G246" i="7"/>
  <c r="F246" i="7"/>
  <c r="D246" i="7"/>
  <c r="W245" i="7"/>
  <c r="T241" i="8"/>
  <c r="U245" i="7"/>
  <c r="S245" i="7"/>
  <c r="Q245" i="7"/>
  <c r="N241" i="8"/>
  <c r="O245" i="7"/>
  <c r="N245" i="7"/>
  <c r="L245" i="7"/>
  <c r="H241" i="8"/>
  <c r="J245" i="7"/>
  <c r="H245" i="7"/>
  <c r="G245" i="7"/>
  <c r="D241" i="8"/>
  <c r="F245" i="7"/>
  <c r="D245" i="7"/>
  <c r="W244" i="7"/>
  <c r="T240" i="8"/>
  <c r="U244" i="7"/>
  <c r="S244" i="7"/>
  <c r="Q244" i="7"/>
  <c r="N240" i="8"/>
  <c r="O244" i="7"/>
  <c r="N244" i="7"/>
  <c r="L244" i="7"/>
  <c r="H240" i="8"/>
  <c r="J244" i="7"/>
  <c r="H244" i="7"/>
  <c r="G244" i="7"/>
  <c r="F244" i="7"/>
  <c r="D244" i="7"/>
  <c r="W243" i="7"/>
  <c r="T239" i="8"/>
  <c r="U243" i="7"/>
  <c r="S243" i="7"/>
  <c r="Q243" i="7"/>
  <c r="N239" i="8"/>
  <c r="O243" i="7"/>
  <c r="N243" i="7"/>
  <c r="L243" i="7"/>
  <c r="H239" i="8"/>
  <c r="J243" i="7"/>
  <c r="H243" i="7"/>
  <c r="G243" i="7"/>
  <c r="F243" i="7"/>
  <c r="D243" i="7"/>
  <c r="W242" i="7"/>
  <c r="T238" i="8"/>
  <c r="U242" i="7"/>
  <c r="S242" i="7"/>
  <c r="Q242" i="7"/>
  <c r="N238" i="8"/>
  <c r="O242" i="7"/>
  <c r="N242" i="7"/>
  <c r="L242" i="7"/>
  <c r="H238" i="8"/>
  <c r="J242" i="7"/>
  <c r="H242" i="7"/>
  <c r="G242" i="7"/>
  <c r="F242" i="7"/>
  <c r="D242" i="7"/>
  <c r="W241" i="7"/>
  <c r="T237" i="8"/>
  <c r="U241" i="7"/>
  <c r="S241" i="7"/>
  <c r="Q241" i="7"/>
  <c r="N237" i="8"/>
  <c r="O241" i="7"/>
  <c r="N241" i="7"/>
  <c r="L241" i="7"/>
  <c r="H237" i="8"/>
  <c r="J241" i="7"/>
  <c r="H241" i="7"/>
  <c r="G241" i="7"/>
  <c r="F241" i="7"/>
  <c r="D241" i="7"/>
  <c r="W240" i="7"/>
  <c r="T236" i="8"/>
  <c r="U240" i="7"/>
  <c r="S240" i="7"/>
  <c r="Q240" i="7"/>
  <c r="N236" i="8"/>
  <c r="O240" i="7"/>
  <c r="N240" i="7"/>
  <c r="L240" i="7"/>
  <c r="H236" i="8"/>
  <c r="J240" i="7"/>
  <c r="H240" i="7"/>
  <c r="G240" i="7"/>
  <c r="F240" i="7"/>
  <c r="D240" i="7"/>
  <c r="W239" i="7"/>
  <c r="T235" i="8"/>
  <c r="U239" i="7"/>
  <c r="S239" i="7"/>
  <c r="Q239" i="7"/>
  <c r="N235" i="8"/>
  <c r="O239" i="7"/>
  <c r="N239" i="7"/>
  <c r="L239" i="7"/>
  <c r="H235" i="8"/>
  <c r="J239" i="7"/>
  <c r="H239" i="7"/>
  <c r="G239" i="7"/>
  <c r="K239" i="7"/>
  <c r="F239" i="7"/>
  <c r="D239" i="7"/>
  <c r="W238" i="7"/>
  <c r="T234" i="8"/>
  <c r="U238" i="7"/>
  <c r="S238" i="7"/>
  <c r="Q238" i="7"/>
  <c r="N234" i="8"/>
  <c r="O238" i="7"/>
  <c r="N238" i="7"/>
  <c r="L238" i="7"/>
  <c r="H234" i="8"/>
  <c r="J238" i="7"/>
  <c r="H238" i="7"/>
  <c r="G238" i="7"/>
  <c r="D234" i="8"/>
  <c r="F238" i="7"/>
  <c r="D238" i="7"/>
  <c r="W237" i="7"/>
  <c r="T233" i="8"/>
  <c r="U237" i="7"/>
  <c r="S237" i="7"/>
  <c r="Q237" i="7"/>
  <c r="N233" i="8"/>
  <c r="O237" i="7"/>
  <c r="N237" i="7"/>
  <c r="L237" i="7"/>
  <c r="H233" i="8"/>
  <c r="J237" i="7"/>
  <c r="H237" i="7"/>
  <c r="G237" i="7"/>
  <c r="K237" i="7"/>
  <c r="F237" i="7"/>
  <c r="D237" i="7"/>
  <c r="W236" i="7"/>
  <c r="T232" i="8"/>
  <c r="U236" i="7"/>
  <c r="S236" i="7"/>
  <c r="Q236" i="7"/>
  <c r="N232" i="8"/>
  <c r="O236" i="7"/>
  <c r="N236" i="7"/>
  <c r="L236" i="7"/>
  <c r="H232" i="8"/>
  <c r="J236" i="7"/>
  <c r="H236" i="7"/>
  <c r="G236" i="7"/>
  <c r="K236" i="7"/>
  <c r="F236" i="7"/>
  <c r="D236" i="7"/>
  <c r="W235" i="7"/>
  <c r="T231" i="8"/>
  <c r="U235" i="7"/>
  <c r="S235" i="7"/>
  <c r="Q235" i="7"/>
  <c r="N231" i="8"/>
  <c r="O235" i="7"/>
  <c r="N235" i="7"/>
  <c r="L235" i="7"/>
  <c r="H231" i="8"/>
  <c r="J235" i="7"/>
  <c r="H235" i="7"/>
  <c r="G235" i="7"/>
  <c r="P235" i="7"/>
  <c r="F235" i="7"/>
  <c r="D235" i="7"/>
  <c r="W234" i="7"/>
  <c r="T230" i="8"/>
  <c r="U234" i="7"/>
  <c r="S234" i="7"/>
  <c r="Q234" i="7"/>
  <c r="N230" i="8"/>
  <c r="O234" i="7"/>
  <c r="N234" i="7"/>
  <c r="L234" i="7"/>
  <c r="H230" i="8"/>
  <c r="J234" i="7"/>
  <c r="H234" i="7"/>
  <c r="G234" i="7"/>
  <c r="D230" i="8"/>
  <c r="F234" i="7"/>
  <c r="D234" i="7"/>
  <c r="W233" i="7"/>
  <c r="T229" i="8"/>
  <c r="U233" i="7"/>
  <c r="S233" i="7"/>
  <c r="Q233" i="7"/>
  <c r="N229" i="8"/>
  <c r="O233" i="7"/>
  <c r="N233" i="7"/>
  <c r="L233" i="7"/>
  <c r="H229" i="8"/>
  <c r="J233" i="7"/>
  <c r="H233" i="7"/>
  <c r="G233" i="7"/>
  <c r="D229" i="8"/>
  <c r="F233" i="7"/>
  <c r="D233" i="7"/>
  <c r="W232" i="7"/>
  <c r="T228" i="8"/>
  <c r="U232" i="7"/>
  <c r="S232" i="7"/>
  <c r="Q232" i="7"/>
  <c r="N228" i="8"/>
  <c r="O232" i="7"/>
  <c r="N232" i="7"/>
  <c r="L232" i="7"/>
  <c r="H228" i="8"/>
  <c r="J232" i="7"/>
  <c r="H232" i="7"/>
  <c r="G232" i="7"/>
  <c r="P232" i="7"/>
  <c r="F232" i="7"/>
  <c r="D232" i="7"/>
  <c r="W231" i="7"/>
  <c r="T227" i="8"/>
  <c r="U231" i="7"/>
  <c r="S231" i="7"/>
  <c r="Q231" i="7"/>
  <c r="N227" i="8"/>
  <c r="O231" i="7"/>
  <c r="N231" i="7"/>
  <c r="L231" i="7"/>
  <c r="H227" i="8"/>
  <c r="J231" i="7"/>
  <c r="H231" i="7"/>
  <c r="G231" i="7"/>
  <c r="V231" i="7"/>
  <c r="F231" i="7"/>
  <c r="D231" i="7"/>
  <c r="W230" i="7"/>
  <c r="T226" i="8"/>
  <c r="U230" i="7"/>
  <c r="S230" i="7"/>
  <c r="Q230" i="7"/>
  <c r="N226" i="8"/>
  <c r="O230" i="7"/>
  <c r="N230" i="7"/>
  <c r="L230" i="7"/>
  <c r="H226" i="8"/>
  <c r="J230" i="7"/>
  <c r="H230" i="7"/>
  <c r="G230" i="7"/>
  <c r="P230" i="7"/>
  <c r="F230" i="7"/>
  <c r="D230" i="7"/>
  <c r="W229" i="7"/>
  <c r="T225" i="8"/>
  <c r="U229" i="7"/>
  <c r="S229" i="7"/>
  <c r="Q229" i="7"/>
  <c r="N225" i="8"/>
  <c r="O229" i="7"/>
  <c r="N229" i="7"/>
  <c r="L229" i="7"/>
  <c r="H225" i="8"/>
  <c r="J229" i="7"/>
  <c r="H229" i="7"/>
  <c r="G229" i="7"/>
  <c r="K229" i="7"/>
  <c r="F229" i="7"/>
  <c r="D229" i="7"/>
  <c r="W228" i="7"/>
  <c r="T224" i="8"/>
  <c r="U228" i="7"/>
  <c r="S228" i="7"/>
  <c r="Q228" i="7"/>
  <c r="N224" i="8"/>
  <c r="O228" i="7"/>
  <c r="N228" i="7"/>
  <c r="L228" i="7"/>
  <c r="H224" i="8"/>
  <c r="J228" i="7"/>
  <c r="H228" i="7"/>
  <c r="G228" i="7"/>
  <c r="P228" i="7"/>
  <c r="F228" i="7"/>
  <c r="D228" i="7"/>
  <c r="W227" i="7"/>
  <c r="T223" i="8"/>
  <c r="U227" i="7"/>
  <c r="S227" i="7"/>
  <c r="Q227" i="7"/>
  <c r="N223" i="8"/>
  <c r="O227" i="7"/>
  <c r="N227" i="7"/>
  <c r="L227" i="7"/>
  <c r="H223" i="8"/>
  <c r="J227" i="7"/>
  <c r="H227" i="7"/>
  <c r="G227" i="7"/>
  <c r="F227" i="7"/>
  <c r="D227" i="7"/>
  <c r="W226" i="7"/>
  <c r="T222" i="8"/>
  <c r="U226" i="7"/>
  <c r="S226" i="7"/>
  <c r="Q226" i="7"/>
  <c r="N222" i="8"/>
  <c r="O226" i="7"/>
  <c r="N226" i="7"/>
  <c r="L226" i="7"/>
  <c r="H222" i="8"/>
  <c r="J226" i="7"/>
  <c r="H226" i="7"/>
  <c r="G226" i="7"/>
  <c r="F226" i="7"/>
  <c r="D226" i="7"/>
  <c r="W225" i="7"/>
  <c r="T221" i="8"/>
  <c r="U225" i="7"/>
  <c r="S225" i="7"/>
  <c r="Q225" i="7"/>
  <c r="N221" i="8"/>
  <c r="O225" i="7"/>
  <c r="N225" i="7"/>
  <c r="L225" i="7"/>
  <c r="H221" i="8"/>
  <c r="J225" i="7"/>
  <c r="H225" i="7"/>
  <c r="G225" i="7"/>
  <c r="D221" i="8"/>
  <c r="F225" i="7"/>
  <c r="D225" i="7"/>
  <c r="W224" i="7"/>
  <c r="T220" i="8"/>
  <c r="U224" i="7"/>
  <c r="S224" i="7"/>
  <c r="Q224" i="7"/>
  <c r="N220" i="8"/>
  <c r="O224" i="7"/>
  <c r="N224" i="7"/>
  <c r="L224" i="7"/>
  <c r="H220" i="8"/>
  <c r="J224" i="7"/>
  <c r="H224" i="7"/>
  <c r="G224" i="7"/>
  <c r="V224" i="7"/>
  <c r="F224" i="7"/>
  <c r="D224" i="7"/>
  <c r="W223" i="7"/>
  <c r="T219" i="8"/>
  <c r="U223" i="7"/>
  <c r="S223" i="7"/>
  <c r="Q223" i="7"/>
  <c r="N219" i="8"/>
  <c r="O223" i="7"/>
  <c r="N223" i="7"/>
  <c r="L223" i="7"/>
  <c r="H219" i="8"/>
  <c r="J223" i="7"/>
  <c r="H223" i="7"/>
  <c r="G223" i="7"/>
  <c r="D219" i="8"/>
  <c r="F223" i="7"/>
  <c r="D223" i="7"/>
  <c r="W222" i="7"/>
  <c r="T218" i="8"/>
  <c r="U222" i="7"/>
  <c r="S222" i="7"/>
  <c r="Q222" i="7"/>
  <c r="N218" i="8"/>
  <c r="O222" i="7"/>
  <c r="N222" i="7"/>
  <c r="L222" i="7"/>
  <c r="H218" i="8"/>
  <c r="J222" i="7"/>
  <c r="H222" i="7"/>
  <c r="G222" i="7"/>
  <c r="K222" i="7"/>
  <c r="F222" i="7"/>
  <c r="D222" i="7"/>
  <c r="W221" i="7"/>
  <c r="T217" i="8"/>
  <c r="U221" i="7"/>
  <c r="S221" i="7"/>
  <c r="Q221" i="7"/>
  <c r="N217" i="8"/>
  <c r="O221" i="7"/>
  <c r="N221" i="7"/>
  <c r="L221" i="7"/>
  <c r="H217" i="8"/>
  <c r="J221" i="7"/>
  <c r="H221" i="7"/>
  <c r="G221" i="7"/>
  <c r="V221" i="7"/>
  <c r="F221" i="7"/>
  <c r="D221" i="7"/>
  <c r="W220" i="7"/>
  <c r="T216" i="8"/>
  <c r="U220" i="7"/>
  <c r="S220" i="7"/>
  <c r="Q220" i="7"/>
  <c r="N216" i="8"/>
  <c r="O220" i="7"/>
  <c r="N220" i="7"/>
  <c r="L220" i="7"/>
  <c r="H216" i="8"/>
  <c r="J220" i="7"/>
  <c r="H220" i="7"/>
  <c r="G220" i="7"/>
  <c r="V220" i="7"/>
  <c r="F220" i="7"/>
  <c r="D220" i="7"/>
  <c r="W219" i="7"/>
  <c r="T215" i="8"/>
  <c r="U219" i="7"/>
  <c r="S219" i="7"/>
  <c r="Q219" i="7"/>
  <c r="N215" i="8"/>
  <c r="O219" i="7"/>
  <c r="N219" i="7"/>
  <c r="L219" i="7"/>
  <c r="H215" i="8"/>
  <c r="J219" i="7"/>
  <c r="H219" i="7"/>
  <c r="G219" i="7"/>
  <c r="F219" i="7"/>
  <c r="D219" i="7"/>
  <c r="W218" i="7"/>
  <c r="T214" i="8"/>
  <c r="U218" i="7"/>
  <c r="S218" i="7"/>
  <c r="Q218" i="7"/>
  <c r="N214" i="8"/>
  <c r="O218" i="7"/>
  <c r="N218" i="7"/>
  <c r="L218" i="7"/>
  <c r="H214" i="8"/>
  <c r="J218" i="7"/>
  <c r="H218" i="7"/>
  <c r="G218" i="7"/>
  <c r="F218" i="7"/>
  <c r="D218" i="7"/>
  <c r="W217" i="7"/>
  <c r="T213" i="8"/>
  <c r="U217" i="7"/>
  <c r="S217" i="7"/>
  <c r="Q217" i="7"/>
  <c r="N213" i="8"/>
  <c r="O217" i="7"/>
  <c r="N217" i="7"/>
  <c r="L217" i="7"/>
  <c r="H213" i="8"/>
  <c r="J217" i="7"/>
  <c r="H217" i="7"/>
  <c r="G217" i="7"/>
  <c r="V217" i="7"/>
  <c r="F217" i="7"/>
  <c r="D217" i="7"/>
  <c r="W216" i="7"/>
  <c r="T212" i="8"/>
  <c r="U216" i="7"/>
  <c r="S216" i="7"/>
  <c r="Q216" i="7"/>
  <c r="N212" i="8"/>
  <c r="O216" i="7"/>
  <c r="N216" i="7"/>
  <c r="L216" i="7"/>
  <c r="H212" i="8"/>
  <c r="J216" i="7"/>
  <c r="H216" i="7"/>
  <c r="G216" i="7"/>
  <c r="F216" i="7"/>
  <c r="D216" i="7"/>
  <c r="W215" i="7"/>
  <c r="T211" i="8"/>
  <c r="U215" i="7"/>
  <c r="S215" i="7"/>
  <c r="Q215" i="7"/>
  <c r="N211" i="8"/>
  <c r="O215" i="7"/>
  <c r="N215" i="7"/>
  <c r="L215" i="7"/>
  <c r="H211" i="8"/>
  <c r="J215" i="7"/>
  <c r="H215" i="7"/>
  <c r="G215" i="7"/>
  <c r="P215" i="7"/>
  <c r="F215" i="7"/>
  <c r="D215" i="7"/>
  <c r="W214" i="7"/>
  <c r="T210" i="8"/>
  <c r="U214" i="7"/>
  <c r="S214" i="7"/>
  <c r="Q214" i="7"/>
  <c r="N210" i="8"/>
  <c r="O214" i="7"/>
  <c r="N214" i="7"/>
  <c r="L214" i="7"/>
  <c r="H210" i="8"/>
  <c r="J214" i="7"/>
  <c r="H214" i="7"/>
  <c r="G214" i="7"/>
  <c r="F214" i="7"/>
  <c r="D214" i="7"/>
  <c r="W213" i="7"/>
  <c r="T209" i="8"/>
  <c r="U213" i="7"/>
  <c r="S213" i="7"/>
  <c r="Q213" i="7"/>
  <c r="N209" i="8"/>
  <c r="O213" i="7"/>
  <c r="N213" i="7"/>
  <c r="L213" i="7"/>
  <c r="H209" i="8"/>
  <c r="J213" i="7"/>
  <c r="H213" i="7"/>
  <c r="G213" i="7"/>
  <c r="P213" i="7"/>
  <c r="F213" i="7"/>
  <c r="D213" i="7"/>
  <c r="W212" i="7"/>
  <c r="T208" i="8"/>
  <c r="U212" i="7"/>
  <c r="S212" i="7"/>
  <c r="Q212" i="7"/>
  <c r="N208" i="8"/>
  <c r="O212" i="7"/>
  <c r="N212" i="7"/>
  <c r="L212" i="7"/>
  <c r="H208" i="8"/>
  <c r="J212" i="7"/>
  <c r="H212" i="7"/>
  <c r="G212" i="7"/>
  <c r="F212" i="7"/>
  <c r="D212" i="7"/>
  <c r="W211" i="7"/>
  <c r="T207" i="8"/>
  <c r="U211" i="7"/>
  <c r="S211" i="7"/>
  <c r="Q211" i="7"/>
  <c r="N207" i="8"/>
  <c r="O211" i="7"/>
  <c r="N211" i="7"/>
  <c r="L211" i="7"/>
  <c r="H207" i="8"/>
  <c r="J211" i="7"/>
  <c r="H211" i="7"/>
  <c r="G211" i="7"/>
  <c r="D207" i="8"/>
  <c r="F211" i="7"/>
  <c r="D211" i="7"/>
  <c r="W210" i="7"/>
  <c r="T206" i="8"/>
  <c r="U210" i="7"/>
  <c r="S210" i="7"/>
  <c r="Q210" i="7"/>
  <c r="N206" i="8"/>
  <c r="O210" i="7"/>
  <c r="N210" i="7"/>
  <c r="L210" i="7"/>
  <c r="H206" i="8"/>
  <c r="J210" i="7"/>
  <c r="H210" i="7"/>
  <c r="G210" i="7"/>
  <c r="D206" i="8"/>
  <c r="F210" i="7"/>
  <c r="D210" i="7"/>
  <c r="W209" i="7"/>
  <c r="T205" i="8"/>
  <c r="U209" i="7"/>
  <c r="S209" i="7"/>
  <c r="Q209" i="7"/>
  <c r="N205" i="8"/>
  <c r="O209" i="7"/>
  <c r="N209" i="7"/>
  <c r="L209" i="7"/>
  <c r="H205" i="8"/>
  <c r="J209" i="7"/>
  <c r="H209" i="7"/>
  <c r="G209" i="7"/>
  <c r="V209" i="7"/>
  <c r="F209" i="7"/>
  <c r="D209" i="7"/>
  <c r="W208" i="7"/>
  <c r="T204" i="8"/>
  <c r="U208" i="7"/>
  <c r="S208" i="7"/>
  <c r="Q208" i="7"/>
  <c r="N204" i="8"/>
  <c r="O208" i="7"/>
  <c r="N208" i="7"/>
  <c r="L208" i="7"/>
  <c r="H204" i="8"/>
  <c r="J208" i="7"/>
  <c r="H208" i="7"/>
  <c r="G208" i="7"/>
  <c r="D204" i="8"/>
  <c r="F208" i="7"/>
  <c r="D208" i="7"/>
  <c r="W207" i="7"/>
  <c r="T203" i="8"/>
  <c r="U207" i="7"/>
  <c r="S207" i="7"/>
  <c r="Q207" i="7"/>
  <c r="N203" i="8"/>
  <c r="O207" i="7"/>
  <c r="N207" i="7"/>
  <c r="L207" i="7"/>
  <c r="H203" i="8"/>
  <c r="J207" i="7"/>
  <c r="H207" i="7"/>
  <c r="G207" i="7"/>
  <c r="P207" i="7"/>
  <c r="F207" i="7"/>
  <c r="D207" i="7"/>
  <c r="W206" i="7"/>
  <c r="T202" i="8"/>
  <c r="U206" i="7"/>
  <c r="S206" i="7"/>
  <c r="Q206" i="7"/>
  <c r="N202" i="8"/>
  <c r="O206" i="7"/>
  <c r="N206" i="7"/>
  <c r="L206" i="7"/>
  <c r="H202" i="8"/>
  <c r="J206" i="7"/>
  <c r="H206" i="7"/>
  <c r="G206" i="7"/>
  <c r="P206" i="7"/>
  <c r="F206" i="7"/>
  <c r="D206" i="7"/>
  <c r="W205" i="7"/>
  <c r="T201" i="8"/>
  <c r="U205" i="7"/>
  <c r="S205" i="7"/>
  <c r="Q205" i="7"/>
  <c r="N201" i="8"/>
  <c r="O205" i="7"/>
  <c r="N205" i="7"/>
  <c r="L205" i="7"/>
  <c r="H201" i="8"/>
  <c r="J205" i="7"/>
  <c r="H205" i="7"/>
  <c r="G205" i="7"/>
  <c r="D201" i="8"/>
  <c r="F205" i="7"/>
  <c r="D205" i="7"/>
  <c r="W204" i="7"/>
  <c r="T200" i="8"/>
  <c r="U204" i="7"/>
  <c r="S204" i="7"/>
  <c r="Q204" i="7"/>
  <c r="N200" i="8"/>
  <c r="O204" i="7"/>
  <c r="N204" i="7"/>
  <c r="L204" i="7"/>
  <c r="H200" i="8"/>
  <c r="J204" i="7"/>
  <c r="H204" i="7"/>
  <c r="G204" i="7"/>
  <c r="F204" i="7"/>
  <c r="D204" i="7"/>
  <c r="W203" i="7"/>
  <c r="T199" i="8"/>
  <c r="U203" i="7"/>
  <c r="S203" i="7"/>
  <c r="Q203" i="7"/>
  <c r="N199" i="8"/>
  <c r="O203" i="7"/>
  <c r="N203" i="7"/>
  <c r="L203" i="7"/>
  <c r="H199" i="8"/>
  <c r="J203" i="7"/>
  <c r="H203" i="7"/>
  <c r="G203" i="7"/>
  <c r="D199" i="8"/>
  <c r="F203" i="7"/>
  <c r="D203" i="7"/>
  <c r="W202" i="7"/>
  <c r="T198" i="8"/>
  <c r="U202" i="7"/>
  <c r="S202" i="7"/>
  <c r="Q202" i="7"/>
  <c r="N198" i="8"/>
  <c r="O202" i="7"/>
  <c r="N202" i="7"/>
  <c r="L202" i="7"/>
  <c r="H198" i="8"/>
  <c r="J202" i="7"/>
  <c r="H202" i="7"/>
  <c r="G202" i="7"/>
  <c r="D198" i="8"/>
  <c r="F202" i="7"/>
  <c r="D202" i="7"/>
  <c r="W201" i="7"/>
  <c r="T197" i="8"/>
  <c r="U201" i="7"/>
  <c r="S201" i="7"/>
  <c r="Q201" i="7"/>
  <c r="N197" i="8"/>
  <c r="O201" i="7"/>
  <c r="N201" i="7"/>
  <c r="L201" i="7"/>
  <c r="H197" i="8"/>
  <c r="J201" i="7"/>
  <c r="H201" i="7"/>
  <c r="G201" i="7"/>
  <c r="K201" i="7"/>
  <c r="F201" i="7"/>
  <c r="D201" i="7"/>
  <c r="W200" i="7"/>
  <c r="T196" i="8"/>
  <c r="U200" i="7"/>
  <c r="S200" i="7"/>
  <c r="Q200" i="7"/>
  <c r="N196" i="8"/>
  <c r="O200" i="7"/>
  <c r="N200" i="7"/>
  <c r="L200" i="7"/>
  <c r="H196" i="8"/>
  <c r="J200" i="7"/>
  <c r="H200" i="7"/>
  <c r="G200" i="7"/>
  <c r="F200" i="7"/>
  <c r="D200" i="7"/>
  <c r="W199" i="7"/>
  <c r="T195" i="8"/>
  <c r="U199" i="7"/>
  <c r="S199" i="7"/>
  <c r="Q199" i="7"/>
  <c r="N195" i="8"/>
  <c r="O199" i="7"/>
  <c r="N199" i="7"/>
  <c r="L199" i="7"/>
  <c r="H195" i="8"/>
  <c r="J199" i="7"/>
  <c r="H199" i="7"/>
  <c r="G199" i="7"/>
  <c r="V199" i="7"/>
  <c r="F199" i="7"/>
  <c r="D199" i="7"/>
  <c r="W198" i="7"/>
  <c r="T194" i="8"/>
  <c r="U198" i="7"/>
  <c r="S198" i="7"/>
  <c r="Q198" i="7"/>
  <c r="N194" i="8"/>
  <c r="O198" i="7"/>
  <c r="N198" i="7"/>
  <c r="L198" i="7"/>
  <c r="H194" i="8"/>
  <c r="J198" i="7"/>
  <c r="H198" i="7"/>
  <c r="G198" i="7"/>
  <c r="V198" i="7"/>
  <c r="F198" i="7"/>
  <c r="D198" i="7"/>
  <c r="W197" i="7"/>
  <c r="T193" i="8"/>
  <c r="U197" i="7"/>
  <c r="S197" i="7"/>
  <c r="Q197" i="7"/>
  <c r="N193" i="8"/>
  <c r="O197" i="7"/>
  <c r="N197" i="7"/>
  <c r="L197" i="7"/>
  <c r="H193" i="8"/>
  <c r="J197" i="7"/>
  <c r="H197" i="7"/>
  <c r="G197" i="7"/>
  <c r="F197" i="7"/>
  <c r="D197" i="7"/>
  <c r="W196" i="7"/>
  <c r="T192" i="8"/>
  <c r="U196" i="7"/>
  <c r="S196" i="7"/>
  <c r="Q196" i="7"/>
  <c r="N192" i="8"/>
  <c r="O196" i="7"/>
  <c r="N196" i="7"/>
  <c r="L196" i="7"/>
  <c r="H192" i="8"/>
  <c r="J196" i="7"/>
  <c r="H196" i="7"/>
  <c r="G196" i="7"/>
  <c r="K196" i="7"/>
  <c r="F196" i="7"/>
  <c r="D196" i="7"/>
  <c r="W195" i="7"/>
  <c r="T191" i="8"/>
  <c r="U195" i="7"/>
  <c r="S195" i="7"/>
  <c r="Q195" i="7"/>
  <c r="N191" i="8"/>
  <c r="O195" i="7"/>
  <c r="N195" i="7"/>
  <c r="L195" i="7"/>
  <c r="H191" i="8"/>
  <c r="J195" i="7"/>
  <c r="H195" i="7"/>
  <c r="G195" i="7"/>
  <c r="D191" i="8"/>
  <c r="F195" i="7"/>
  <c r="D195" i="7"/>
  <c r="W194" i="7"/>
  <c r="T190" i="8"/>
  <c r="U194" i="7"/>
  <c r="S194" i="7"/>
  <c r="Q194" i="7"/>
  <c r="N190" i="8"/>
  <c r="O194" i="7"/>
  <c r="N194" i="7"/>
  <c r="L194" i="7"/>
  <c r="H190" i="8"/>
  <c r="J194" i="7"/>
  <c r="H194" i="7"/>
  <c r="G194" i="7"/>
  <c r="F194" i="7"/>
  <c r="D194" i="7"/>
  <c r="W193" i="7"/>
  <c r="T189" i="8"/>
  <c r="U193" i="7"/>
  <c r="S193" i="7"/>
  <c r="Q193" i="7"/>
  <c r="N189" i="8"/>
  <c r="O193" i="7"/>
  <c r="N193" i="7"/>
  <c r="L193" i="7"/>
  <c r="H189" i="8"/>
  <c r="J193" i="7"/>
  <c r="H193" i="7"/>
  <c r="G193" i="7"/>
  <c r="D189" i="8"/>
  <c r="F193" i="7"/>
  <c r="D193" i="7"/>
  <c r="W192" i="7"/>
  <c r="T188" i="8"/>
  <c r="U192" i="7"/>
  <c r="S192" i="7"/>
  <c r="Q192" i="7"/>
  <c r="N188" i="8"/>
  <c r="O192" i="7"/>
  <c r="N192" i="7"/>
  <c r="L192" i="7"/>
  <c r="H188" i="8"/>
  <c r="J192" i="7"/>
  <c r="H192" i="7"/>
  <c r="G192" i="7"/>
  <c r="V192" i="7"/>
  <c r="F192" i="7"/>
  <c r="D192" i="7"/>
  <c r="W191" i="7"/>
  <c r="T187" i="8"/>
  <c r="U191" i="7"/>
  <c r="S191" i="7"/>
  <c r="Q191" i="7"/>
  <c r="N187" i="8"/>
  <c r="O191" i="7"/>
  <c r="N191" i="7"/>
  <c r="L191" i="7"/>
  <c r="H187" i="8"/>
  <c r="J191" i="7"/>
  <c r="H191" i="7"/>
  <c r="G191" i="7"/>
  <c r="D187" i="8"/>
  <c r="F191" i="7"/>
  <c r="D191" i="7"/>
  <c r="W190" i="7"/>
  <c r="T186" i="8"/>
  <c r="U190" i="7"/>
  <c r="S190" i="7"/>
  <c r="Q190" i="7"/>
  <c r="N186" i="8"/>
  <c r="O190" i="7"/>
  <c r="N190" i="7"/>
  <c r="L190" i="7"/>
  <c r="H186" i="8"/>
  <c r="J190" i="7"/>
  <c r="H190" i="7"/>
  <c r="G190" i="7"/>
  <c r="D186" i="8"/>
  <c r="F190" i="7"/>
  <c r="D190" i="7"/>
  <c r="W189" i="7"/>
  <c r="T185" i="8"/>
  <c r="U189" i="7"/>
  <c r="S189" i="7"/>
  <c r="Q189" i="7"/>
  <c r="N185" i="8"/>
  <c r="O189" i="7"/>
  <c r="N189" i="7"/>
  <c r="L189" i="7"/>
  <c r="H185" i="8"/>
  <c r="J189" i="7"/>
  <c r="H189" i="7"/>
  <c r="G189" i="7"/>
  <c r="F189" i="7"/>
  <c r="D189" i="7"/>
  <c r="W188" i="7"/>
  <c r="T184" i="8"/>
  <c r="U188" i="7"/>
  <c r="S188" i="7"/>
  <c r="Q188" i="7"/>
  <c r="N184" i="8"/>
  <c r="O188" i="7"/>
  <c r="N188" i="7"/>
  <c r="L188" i="7"/>
  <c r="H184" i="8"/>
  <c r="J188" i="7"/>
  <c r="H188" i="7"/>
  <c r="G188" i="7"/>
  <c r="F188" i="7"/>
  <c r="D188" i="7"/>
  <c r="W187" i="7"/>
  <c r="T183" i="8"/>
  <c r="U187" i="7"/>
  <c r="S187" i="7"/>
  <c r="Q187" i="7"/>
  <c r="N183" i="8"/>
  <c r="O187" i="7"/>
  <c r="N187" i="7"/>
  <c r="L187" i="7"/>
  <c r="H183" i="8"/>
  <c r="J187" i="7"/>
  <c r="H187" i="7"/>
  <c r="G187" i="7"/>
  <c r="K187" i="7"/>
  <c r="F187" i="7"/>
  <c r="D187" i="7"/>
  <c r="W186" i="7"/>
  <c r="T182" i="8"/>
  <c r="U186" i="7"/>
  <c r="S186" i="7"/>
  <c r="Q186" i="7"/>
  <c r="N182" i="8"/>
  <c r="O186" i="7"/>
  <c r="N186" i="7"/>
  <c r="L186" i="7"/>
  <c r="H182" i="8"/>
  <c r="J186" i="7"/>
  <c r="H186" i="7"/>
  <c r="G186" i="7"/>
  <c r="K186" i="7"/>
  <c r="F186" i="7"/>
  <c r="D186" i="7"/>
  <c r="W185" i="7"/>
  <c r="T181" i="8"/>
  <c r="U185" i="7"/>
  <c r="S185" i="7"/>
  <c r="Q185" i="7"/>
  <c r="N181" i="8"/>
  <c r="O185" i="7"/>
  <c r="N185" i="7"/>
  <c r="L185" i="7"/>
  <c r="H181" i="8"/>
  <c r="J185" i="7"/>
  <c r="H185" i="7"/>
  <c r="G185" i="7"/>
  <c r="P185" i="7"/>
  <c r="F185" i="7"/>
  <c r="D185" i="7"/>
  <c r="W184" i="7"/>
  <c r="T180" i="8"/>
  <c r="U184" i="7"/>
  <c r="S184" i="7"/>
  <c r="Q184" i="7"/>
  <c r="N180" i="8"/>
  <c r="O184" i="7"/>
  <c r="N184" i="7"/>
  <c r="L184" i="7"/>
  <c r="H180" i="8"/>
  <c r="J184" i="7"/>
  <c r="H184" i="7"/>
  <c r="G184" i="7"/>
  <c r="V184" i="7"/>
  <c r="F184" i="7"/>
  <c r="D184" i="7"/>
  <c r="W183" i="7"/>
  <c r="T179" i="8"/>
  <c r="U183" i="7"/>
  <c r="S183" i="7"/>
  <c r="Q183" i="7"/>
  <c r="N179" i="8"/>
  <c r="O183" i="7"/>
  <c r="N183" i="7"/>
  <c r="L183" i="7"/>
  <c r="H179" i="8"/>
  <c r="J183" i="7"/>
  <c r="H183" i="7"/>
  <c r="G183" i="7"/>
  <c r="V183" i="7"/>
  <c r="F183" i="7"/>
  <c r="D183" i="7"/>
  <c r="W182" i="7"/>
  <c r="T178" i="8"/>
  <c r="U182" i="7"/>
  <c r="S182" i="7"/>
  <c r="Q182" i="7"/>
  <c r="N178" i="8"/>
  <c r="O182" i="7"/>
  <c r="N182" i="7"/>
  <c r="L182" i="7"/>
  <c r="H178" i="8"/>
  <c r="J182" i="7"/>
  <c r="H182" i="7"/>
  <c r="G182" i="7"/>
  <c r="D178" i="8"/>
  <c r="F182" i="7"/>
  <c r="D182" i="7"/>
  <c r="W181" i="7"/>
  <c r="T177" i="8"/>
  <c r="U181" i="7"/>
  <c r="S181" i="7"/>
  <c r="Q181" i="7"/>
  <c r="N177" i="8"/>
  <c r="O181" i="7"/>
  <c r="N181" i="7"/>
  <c r="L181" i="7"/>
  <c r="H177" i="8"/>
  <c r="J181" i="7"/>
  <c r="H181" i="7"/>
  <c r="G181" i="7"/>
  <c r="F181" i="7"/>
  <c r="D181" i="7"/>
  <c r="W180" i="7"/>
  <c r="T176" i="8"/>
  <c r="U180" i="7"/>
  <c r="S180" i="7"/>
  <c r="Q180" i="7"/>
  <c r="N176" i="8"/>
  <c r="O180" i="7"/>
  <c r="N180" i="7"/>
  <c r="L180" i="7"/>
  <c r="H176" i="8"/>
  <c r="J180" i="7"/>
  <c r="H180" i="7"/>
  <c r="G180" i="7"/>
  <c r="P180" i="7"/>
  <c r="F180" i="7"/>
  <c r="D180" i="7"/>
  <c r="W179" i="7"/>
  <c r="T175" i="8"/>
  <c r="U179" i="7"/>
  <c r="S179" i="7"/>
  <c r="Q179" i="7"/>
  <c r="N175" i="8"/>
  <c r="O179" i="7"/>
  <c r="N179" i="7"/>
  <c r="L179" i="7"/>
  <c r="H175" i="8"/>
  <c r="J179" i="7"/>
  <c r="H179" i="7"/>
  <c r="G179" i="7"/>
  <c r="V179" i="7"/>
  <c r="F179" i="7"/>
  <c r="D179" i="7"/>
  <c r="W178" i="7"/>
  <c r="T174" i="8"/>
  <c r="U178" i="7"/>
  <c r="S178" i="7"/>
  <c r="Q178" i="7"/>
  <c r="N174" i="8"/>
  <c r="O178" i="7"/>
  <c r="N178" i="7"/>
  <c r="L178" i="7"/>
  <c r="H174" i="8"/>
  <c r="J178" i="7"/>
  <c r="H178" i="7"/>
  <c r="G178" i="7"/>
  <c r="D174" i="8"/>
  <c r="F178" i="7"/>
  <c r="D178" i="7"/>
  <c r="W177" i="7"/>
  <c r="T173" i="8"/>
  <c r="U177" i="7"/>
  <c r="S177" i="7"/>
  <c r="Q177" i="7"/>
  <c r="N173" i="8"/>
  <c r="O177" i="7"/>
  <c r="N177" i="7"/>
  <c r="L177" i="7"/>
  <c r="H173" i="8"/>
  <c r="J177" i="7"/>
  <c r="H177" i="7"/>
  <c r="G177" i="7"/>
  <c r="V177" i="7"/>
  <c r="F177" i="7"/>
  <c r="D177" i="7"/>
  <c r="W176" i="7"/>
  <c r="T172" i="8"/>
  <c r="U176" i="7"/>
  <c r="S176" i="7"/>
  <c r="Q176" i="7"/>
  <c r="N172" i="8"/>
  <c r="O176" i="7"/>
  <c r="N176" i="7"/>
  <c r="L176" i="7"/>
  <c r="H172" i="8"/>
  <c r="J176" i="7"/>
  <c r="H176" i="7"/>
  <c r="G176" i="7"/>
  <c r="V176" i="7"/>
  <c r="F176" i="7"/>
  <c r="D176" i="7"/>
  <c r="W175" i="7"/>
  <c r="T171" i="8"/>
  <c r="U175" i="7"/>
  <c r="S175" i="7"/>
  <c r="Q175" i="7"/>
  <c r="N171" i="8"/>
  <c r="O175" i="7"/>
  <c r="N175" i="7"/>
  <c r="L175" i="7"/>
  <c r="H171" i="8"/>
  <c r="J175" i="7"/>
  <c r="H175" i="7"/>
  <c r="G175" i="7"/>
  <c r="P175" i="7"/>
  <c r="F175" i="7"/>
  <c r="D175" i="7"/>
  <c r="W174" i="7"/>
  <c r="T170" i="8"/>
  <c r="U174" i="7"/>
  <c r="S174" i="7"/>
  <c r="Q174" i="7"/>
  <c r="N170" i="8"/>
  <c r="O174" i="7"/>
  <c r="N174" i="7"/>
  <c r="L174" i="7"/>
  <c r="H170" i="8"/>
  <c r="J174" i="7"/>
  <c r="H174" i="7"/>
  <c r="G174" i="7"/>
  <c r="V174" i="7"/>
  <c r="F174" i="7"/>
  <c r="D174" i="7"/>
  <c r="W173" i="7"/>
  <c r="T169" i="8"/>
  <c r="U173" i="7"/>
  <c r="S173" i="7"/>
  <c r="Q173" i="7"/>
  <c r="N169" i="8"/>
  <c r="O173" i="7"/>
  <c r="N173" i="7"/>
  <c r="L173" i="7"/>
  <c r="H169" i="8"/>
  <c r="J173" i="7"/>
  <c r="H173" i="7"/>
  <c r="G173" i="7"/>
  <c r="P173" i="7"/>
  <c r="F173" i="7"/>
  <c r="D173" i="7"/>
  <c r="W172" i="7"/>
  <c r="T168" i="8"/>
  <c r="U172" i="7"/>
  <c r="S172" i="7"/>
  <c r="Q172" i="7"/>
  <c r="N168" i="8"/>
  <c r="O172" i="7"/>
  <c r="N172" i="7"/>
  <c r="L172" i="7"/>
  <c r="H168" i="8"/>
  <c r="J172" i="7"/>
  <c r="H172" i="7"/>
  <c r="G172" i="7"/>
  <c r="K172" i="7"/>
  <c r="F172" i="7"/>
  <c r="D172" i="7"/>
  <c r="W171" i="7"/>
  <c r="T167" i="8"/>
  <c r="U171" i="7"/>
  <c r="S171" i="7"/>
  <c r="Q171" i="7"/>
  <c r="N167" i="8"/>
  <c r="O171" i="7"/>
  <c r="N171" i="7"/>
  <c r="L171" i="7"/>
  <c r="H167" i="8"/>
  <c r="J171" i="7"/>
  <c r="H171" i="7"/>
  <c r="G171" i="7"/>
  <c r="F171" i="7"/>
  <c r="D171" i="7"/>
  <c r="W170" i="7"/>
  <c r="T166" i="8"/>
  <c r="U170" i="7"/>
  <c r="S170" i="7"/>
  <c r="Q170" i="7"/>
  <c r="N166" i="8"/>
  <c r="O170" i="7"/>
  <c r="N170" i="7"/>
  <c r="L170" i="7"/>
  <c r="H166" i="8"/>
  <c r="J170" i="7"/>
  <c r="H170" i="7"/>
  <c r="G170" i="7"/>
  <c r="V170" i="7"/>
  <c r="F170" i="7"/>
  <c r="D170" i="7"/>
  <c r="W169" i="7"/>
  <c r="T165" i="8"/>
  <c r="U169" i="7"/>
  <c r="S169" i="7"/>
  <c r="Q169" i="7"/>
  <c r="N165" i="8"/>
  <c r="O169" i="7"/>
  <c r="N169" i="7"/>
  <c r="L169" i="7"/>
  <c r="H165" i="8"/>
  <c r="J169" i="7"/>
  <c r="H169" i="7"/>
  <c r="G169" i="7"/>
  <c r="P169" i="7"/>
  <c r="F169" i="7"/>
  <c r="D169" i="7"/>
  <c r="W168" i="7"/>
  <c r="T164" i="8"/>
  <c r="U168" i="7"/>
  <c r="S168" i="7"/>
  <c r="Q168" i="7"/>
  <c r="N164" i="8"/>
  <c r="O168" i="7"/>
  <c r="N168" i="7"/>
  <c r="L168" i="7"/>
  <c r="H164" i="8"/>
  <c r="J168" i="7"/>
  <c r="H168" i="7"/>
  <c r="G168" i="7"/>
  <c r="D164" i="8"/>
  <c r="F168" i="7"/>
  <c r="D168" i="7"/>
  <c r="W167" i="7"/>
  <c r="T163" i="8"/>
  <c r="U167" i="7"/>
  <c r="S167" i="7"/>
  <c r="Q167" i="7"/>
  <c r="N163" i="8"/>
  <c r="O167" i="7"/>
  <c r="N167" i="7"/>
  <c r="L167" i="7"/>
  <c r="H163" i="8"/>
  <c r="J167" i="7"/>
  <c r="H167" i="7"/>
  <c r="G167" i="7"/>
  <c r="V167" i="7"/>
  <c r="F167" i="7"/>
  <c r="D167" i="7"/>
  <c r="W166" i="7"/>
  <c r="T162" i="8"/>
  <c r="U166" i="7"/>
  <c r="S166" i="7"/>
  <c r="Q166" i="7"/>
  <c r="N162" i="8"/>
  <c r="O166" i="7"/>
  <c r="N166" i="7"/>
  <c r="L166" i="7"/>
  <c r="H162" i="8"/>
  <c r="J166" i="7"/>
  <c r="H166" i="7"/>
  <c r="G166" i="7"/>
  <c r="P166" i="7"/>
  <c r="F166" i="7"/>
  <c r="D166" i="7"/>
  <c r="W165" i="7"/>
  <c r="T161" i="8"/>
  <c r="U165" i="7"/>
  <c r="S165" i="7"/>
  <c r="Q165" i="7"/>
  <c r="N161" i="8"/>
  <c r="O165" i="7"/>
  <c r="N165" i="7"/>
  <c r="L165" i="7"/>
  <c r="H161" i="8"/>
  <c r="J165" i="7"/>
  <c r="H165" i="7"/>
  <c r="G165" i="7"/>
  <c r="F165" i="7"/>
  <c r="D165" i="7"/>
  <c r="W164" i="7"/>
  <c r="T160" i="8"/>
  <c r="U164" i="7"/>
  <c r="S164" i="7"/>
  <c r="Q164" i="7"/>
  <c r="N160" i="8"/>
  <c r="O164" i="7"/>
  <c r="N164" i="7"/>
  <c r="L164" i="7"/>
  <c r="H160" i="8"/>
  <c r="J164" i="7"/>
  <c r="H164" i="7"/>
  <c r="G164" i="7"/>
  <c r="F164" i="7"/>
  <c r="D164" i="7"/>
  <c r="W163" i="7"/>
  <c r="T159" i="8"/>
  <c r="U163" i="7"/>
  <c r="S163" i="7"/>
  <c r="Q163" i="7"/>
  <c r="N159" i="8"/>
  <c r="O163" i="7"/>
  <c r="N163" i="7"/>
  <c r="L163" i="7"/>
  <c r="H159" i="8"/>
  <c r="J163" i="7"/>
  <c r="H163" i="7"/>
  <c r="G163" i="7"/>
  <c r="V163" i="7"/>
  <c r="F163" i="7"/>
  <c r="D163" i="7"/>
  <c r="W162" i="7"/>
  <c r="T158" i="8"/>
  <c r="U162" i="7"/>
  <c r="S162" i="7"/>
  <c r="Q162" i="7"/>
  <c r="N158" i="8"/>
  <c r="O162" i="7"/>
  <c r="N162" i="7"/>
  <c r="L162" i="7"/>
  <c r="H158" i="8"/>
  <c r="J162" i="7"/>
  <c r="H162" i="7"/>
  <c r="G162" i="7"/>
  <c r="K162" i="7"/>
  <c r="F162" i="7"/>
  <c r="D162" i="7"/>
  <c r="W161" i="7"/>
  <c r="T157" i="8"/>
  <c r="U161" i="7"/>
  <c r="S161" i="7"/>
  <c r="Q161" i="7"/>
  <c r="N157" i="8"/>
  <c r="O161" i="7"/>
  <c r="N161" i="7"/>
  <c r="L161" i="7"/>
  <c r="H157" i="8"/>
  <c r="J161" i="7"/>
  <c r="H161" i="7"/>
  <c r="G161" i="7"/>
  <c r="V161" i="7"/>
  <c r="F161" i="7"/>
  <c r="D161" i="7"/>
  <c r="W160" i="7"/>
  <c r="T156" i="8"/>
  <c r="U160" i="7"/>
  <c r="S160" i="7"/>
  <c r="Q160" i="7"/>
  <c r="N156" i="8"/>
  <c r="O160" i="7"/>
  <c r="N160" i="7"/>
  <c r="L160" i="7"/>
  <c r="H156" i="8"/>
  <c r="J160" i="7"/>
  <c r="H160" i="7"/>
  <c r="G160" i="7"/>
  <c r="K160" i="7"/>
  <c r="F160" i="7"/>
  <c r="D160" i="7"/>
  <c r="W159" i="7"/>
  <c r="T155" i="8"/>
  <c r="U159" i="7"/>
  <c r="S159" i="7"/>
  <c r="Q159" i="7"/>
  <c r="N155" i="8"/>
  <c r="O159" i="7"/>
  <c r="N159" i="7"/>
  <c r="L159" i="7"/>
  <c r="H155" i="8"/>
  <c r="J159" i="7"/>
  <c r="H159" i="7"/>
  <c r="G159" i="7"/>
  <c r="V159" i="7"/>
  <c r="F159" i="7"/>
  <c r="D159" i="7"/>
  <c r="W158" i="7"/>
  <c r="T154" i="8"/>
  <c r="U158" i="7"/>
  <c r="S158" i="7"/>
  <c r="Q158" i="7"/>
  <c r="N154" i="8"/>
  <c r="O158" i="7"/>
  <c r="N158" i="7"/>
  <c r="L158" i="7"/>
  <c r="H154" i="8"/>
  <c r="J158" i="7"/>
  <c r="H158" i="7"/>
  <c r="G158" i="7"/>
  <c r="P158" i="7"/>
  <c r="F158" i="7"/>
  <c r="D158" i="7"/>
  <c r="W157" i="7"/>
  <c r="T153" i="8"/>
  <c r="U157" i="7"/>
  <c r="S157" i="7"/>
  <c r="Q157" i="7"/>
  <c r="N153" i="8"/>
  <c r="O157" i="7"/>
  <c r="N157" i="7"/>
  <c r="L157" i="7"/>
  <c r="H153" i="8"/>
  <c r="J157" i="7"/>
  <c r="H157" i="7"/>
  <c r="G157" i="7"/>
  <c r="D153" i="8"/>
  <c r="F157" i="7"/>
  <c r="D157" i="7"/>
  <c r="W156" i="7"/>
  <c r="T152" i="8"/>
  <c r="U156" i="7"/>
  <c r="S156" i="7"/>
  <c r="Q156" i="7"/>
  <c r="N152" i="8"/>
  <c r="O156" i="7"/>
  <c r="N156" i="7"/>
  <c r="L156" i="7"/>
  <c r="H152" i="8"/>
  <c r="J156" i="7"/>
  <c r="H156" i="7"/>
  <c r="G156" i="7"/>
  <c r="K156" i="7"/>
  <c r="F156" i="7"/>
  <c r="D156" i="7"/>
  <c r="W155" i="7"/>
  <c r="T151" i="8"/>
  <c r="U155" i="7"/>
  <c r="S155" i="7"/>
  <c r="Q155" i="7"/>
  <c r="N151" i="8"/>
  <c r="O155" i="7"/>
  <c r="N155" i="7"/>
  <c r="L155" i="7"/>
  <c r="H151" i="8"/>
  <c r="J155" i="7"/>
  <c r="H155" i="7"/>
  <c r="G155" i="7"/>
  <c r="P155" i="7"/>
  <c r="F155" i="7"/>
  <c r="D155" i="7"/>
  <c r="W154" i="7"/>
  <c r="T150" i="8"/>
  <c r="U154" i="7"/>
  <c r="S154" i="7"/>
  <c r="Q154" i="7"/>
  <c r="N150" i="8"/>
  <c r="O154" i="7"/>
  <c r="N154" i="7"/>
  <c r="L154" i="7"/>
  <c r="H150" i="8"/>
  <c r="J154" i="7"/>
  <c r="H154" i="7"/>
  <c r="G154" i="7"/>
  <c r="K154" i="7"/>
  <c r="F154" i="7"/>
  <c r="D154" i="7"/>
  <c r="W153" i="7"/>
  <c r="T149" i="8"/>
  <c r="U153" i="7"/>
  <c r="S153" i="7"/>
  <c r="Q153" i="7"/>
  <c r="N149" i="8"/>
  <c r="O153" i="7"/>
  <c r="N153" i="7"/>
  <c r="L153" i="7"/>
  <c r="H149" i="8"/>
  <c r="J153" i="7"/>
  <c r="H153" i="7"/>
  <c r="G153" i="7"/>
  <c r="V153" i="7"/>
  <c r="F153" i="7"/>
  <c r="D153" i="7"/>
  <c r="W152" i="7"/>
  <c r="T148" i="8"/>
  <c r="U152" i="7"/>
  <c r="S152" i="7"/>
  <c r="Q152" i="7"/>
  <c r="N148" i="8"/>
  <c r="O152" i="7"/>
  <c r="N152" i="7"/>
  <c r="L152" i="7"/>
  <c r="H148" i="8"/>
  <c r="J152" i="7"/>
  <c r="H152" i="7"/>
  <c r="G152" i="7"/>
  <c r="V152" i="7"/>
  <c r="F152" i="7"/>
  <c r="D152" i="7"/>
  <c r="W151" i="7"/>
  <c r="T147" i="8"/>
  <c r="U151" i="7"/>
  <c r="S151" i="7"/>
  <c r="Q151" i="7"/>
  <c r="N147" i="8"/>
  <c r="O151" i="7"/>
  <c r="N151" i="7"/>
  <c r="L151" i="7"/>
  <c r="H147" i="8"/>
  <c r="J151" i="7"/>
  <c r="H151" i="7"/>
  <c r="G151" i="7"/>
  <c r="K151" i="7"/>
  <c r="F151" i="7"/>
  <c r="D151" i="7"/>
  <c r="W150" i="7"/>
  <c r="T146" i="8"/>
  <c r="U150" i="7"/>
  <c r="S150" i="7"/>
  <c r="Q150" i="7"/>
  <c r="N146" i="8"/>
  <c r="O150" i="7"/>
  <c r="N150" i="7"/>
  <c r="L150" i="7"/>
  <c r="H146" i="8"/>
  <c r="J150" i="7"/>
  <c r="H150" i="7"/>
  <c r="G150" i="7"/>
  <c r="F150" i="7"/>
  <c r="D150" i="7"/>
  <c r="W149" i="7"/>
  <c r="T145" i="8"/>
  <c r="U149" i="7"/>
  <c r="S149" i="7"/>
  <c r="Q149" i="7"/>
  <c r="N145" i="8"/>
  <c r="O149" i="7"/>
  <c r="N149" i="7"/>
  <c r="L149" i="7"/>
  <c r="H145" i="8"/>
  <c r="J149" i="7"/>
  <c r="H149" i="7"/>
  <c r="G149" i="7"/>
  <c r="D145" i="8"/>
  <c r="F149" i="7"/>
  <c r="D149" i="7"/>
  <c r="W148" i="7"/>
  <c r="T144" i="8"/>
  <c r="U148" i="7"/>
  <c r="S148" i="7"/>
  <c r="Q148" i="7"/>
  <c r="N144" i="8"/>
  <c r="O148" i="7"/>
  <c r="N148" i="7"/>
  <c r="L148" i="7"/>
  <c r="H144" i="8"/>
  <c r="J148" i="7"/>
  <c r="H148" i="7"/>
  <c r="G148" i="7"/>
  <c r="D144" i="8"/>
  <c r="F148" i="7"/>
  <c r="D148" i="7"/>
  <c r="W147" i="7"/>
  <c r="T143" i="8"/>
  <c r="U147" i="7"/>
  <c r="S147" i="7"/>
  <c r="Q147" i="7"/>
  <c r="N143" i="8"/>
  <c r="O147" i="7"/>
  <c r="N147" i="7"/>
  <c r="L147" i="7"/>
  <c r="H143" i="8"/>
  <c r="J147" i="7"/>
  <c r="H147" i="7"/>
  <c r="G147" i="7"/>
  <c r="D143" i="8"/>
  <c r="F147" i="7"/>
  <c r="D147" i="7"/>
  <c r="W146" i="7"/>
  <c r="T142" i="8"/>
  <c r="U146" i="7"/>
  <c r="S146" i="7"/>
  <c r="Q146" i="7"/>
  <c r="N142" i="8"/>
  <c r="O146" i="7"/>
  <c r="N146" i="7"/>
  <c r="L146" i="7"/>
  <c r="H142" i="8"/>
  <c r="J146" i="7"/>
  <c r="H146" i="7"/>
  <c r="G146" i="7"/>
  <c r="F146" i="7"/>
  <c r="D146" i="7"/>
  <c r="W145" i="7"/>
  <c r="T141" i="8"/>
  <c r="U145" i="7"/>
  <c r="S145" i="7"/>
  <c r="Q145" i="7"/>
  <c r="N141" i="8"/>
  <c r="O145" i="7"/>
  <c r="N145" i="7"/>
  <c r="L145" i="7"/>
  <c r="H141" i="8"/>
  <c r="J145" i="7"/>
  <c r="H145" i="7"/>
  <c r="G145" i="7"/>
  <c r="D141" i="8"/>
  <c r="F145" i="7"/>
  <c r="D145" i="7"/>
  <c r="W144" i="7"/>
  <c r="T140" i="8"/>
  <c r="U144" i="7"/>
  <c r="S144" i="7"/>
  <c r="Q144" i="7"/>
  <c r="N140" i="8"/>
  <c r="O144" i="7"/>
  <c r="N144" i="7"/>
  <c r="L144" i="7"/>
  <c r="H140" i="8"/>
  <c r="J144" i="7"/>
  <c r="H144" i="7"/>
  <c r="G144" i="7"/>
  <c r="F144" i="7"/>
  <c r="D144" i="7"/>
  <c r="W143" i="7"/>
  <c r="T139" i="8"/>
  <c r="U143" i="7"/>
  <c r="S143" i="7"/>
  <c r="Q143" i="7"/>
  <c r="N139" i="8"/>
  <c r="O143" i="7"/>
  <c r="N143" i="7"/>
  <c r="L143" i="7"/>
  <c r="H139" i="8"/>
  <c r="J143" i="7"/>
  <c r="H143" i="7"/>
  <c r="G143" i="7"/>
  <c r="P143" i="7"/>
  <c r="F143" i="7"/>
  <c r="D143" i="7"/>
  <c r="W142" i="7"/>
  <c r="T138" i="8"/>
  <c r="U142" i="7"/>
  <c r="S142" i="7"/>
  <c r="Q142" i="7"/>
  <c r="N138" i="8"/>
  <c r="O142" i="7"/>
  <c r="N142" i="7"/>
  <c r="L142" i="7"/>
  <c r="H138" i="8"/>
  <c r="J142" i="7"/>
  <c r="H142" i="7"/>
  <c r="G142" i="7"/>
  <c r="V142" i="7"/>
  <c r="F142" i="7"/>
  <c r="D142" i="7"/>
  <c r="W141" i="7"/>
  <c r="T137" i="8"/>
  <c r="U141" i="7"/>
  <c r="S141" i="7"/>
  <c r="Q141" i="7"/>
  <c r="N137" i="8"/>
  <c r="O141" i="7"/>
  <c r="N141" i="7"/>
  <c r="L141" i="7"/>
  <c r="H137" i="8"/>
  <c r="J141" i="7"/>
  <c r="H141" i="7"/>
  <c r="G141" i="7"/>
  <c r="P141" i="7"/>
  <c r="F141" i="7"/>
  <c r="D141" i="7"/>
  <c r="W140" i="7"/>
  <c r="T136" i="8"/>
  <c r="U140" i="7"/>
  <c r="S140" i="7"/>
  <c r="Q140" i="7"/>
  <c r="N136" i="8"/>
  <c r="O140" i="7"/>
  <c r="N140" i="7"/>
  <c r="L140" i="7"/>
  <c r="H136" i="8"/>
  <c r="J140" i="7"/>
  <c r="H140" i="7"/>
  <c r="G140" i="7"/>
  <c r="V140" i="7"/>
  <c r="F140" i="7"/>
  <c r="D140" i="7"/>
  <c r="W139" i="7"/>
  <c r="T135" i="8"/>
  <c r="U139" i="7"/>
  <c r="S139" i="7"/>
  <c r="Q139" i="7"/>
  <c r="N135" i="8"/>
  <c r="O139" i="7"/>
  <c r="N139" i="7"/>
  <c r="L139" i="7"/>
  <c r="H135" i="8"/>
  <c r="J139" i="7"/>
  <c r="H139" i="7"/>
  <c r="G139" i="7"/>
  <c r="F139" i="7"/>
  <c r="D139" i="7"/>
  <c r="W138" i="7"/>
  <c r="T134" i="8"/>
  <c r="U138" i="7"/>
  <c r="S138" i="7"/>
  <c r="Q138" i="7"/>
  <c r="N134" i="8"/>
  <c r="O138" i="7"/>
  <c r="N138" i="7"/>
  <c r="L138" i="7"/>
  <c r="H134" i="8"/>
  <c r="J138" i="7"/>
  <c r="H138" i="7"/>
  <c r="G138" i="7"/>
  <c r="K138" i="7"/>
  <c r="F138" i="7"/>
  <c r="D138" i="7"/>
  <c r="W137" i="7"/>
  <c r="T133" i="8"/>
  <c r="U137" i="7"/>
  <c r="S137" i="7"/>
  <c r="Q137" i="7"/>
  <c r="N133" i="8"/>
  <c r="O137" i="7"/>
  <c r="N137" i="7"/>
  <c r="L137" i="7"/>
  <c r="H133" i="8"/>
  <c r="J137" i="7"/>
  <c r="H137" i="7"/>
  <c r="G137" i="7"/>
  <c r="P137" i="7"/>
  <c r="F137" i="7"/>
  <c r="D137" i="7"/>
  <c r="W136" i="7"/>
  <c r="T132" i="8"/>
  <c r="U136" i="7"/>
  <c r="S136" i="7"/>
  <c r="Q136" i="7"/>
  <c r="N132" i="8"/>
  <c r="O136" i="7"/>
  <c r="N136" i="7"/>
  <c r="L136" i="7"/>
  <c r="H132" i="8"/>
  <c r="J136" i="7"/>
  <c r="H136" i="7"/>
  <c r="G136" i="7"/>
  <c r="K136" i="7"/>
  <c r="F136" i="7"/>
  <c r="D136" i="7"/>
  <c r="W135" i="7"/>
  <c r="T131" i="8"/>
  <c r="U135" i="7"/>
  <c r="S135" i="7"/>
  <c r="Q135" i="7"/>
  <c r="N131" i="8"/>
  <c r="O135" i="7"/>
  <c r="N135" i="7"/>
  <c r="L135" i="7"/>
  <c r="H131" i="8"/>
  <c r="J135" i="7"/>
  <c r="H135" i="7"/>
  <c r="G135" i="7"/>
  <c r="D131" i="8"/>
  <c r="F135" i="7"/>
  <c r="D135" i="7"/>
  <c r="W134" i="7"/>
  <c r="T130" i="8"/>
  <c r="U134" i="7"/>
  <c r="S134" i="7"/>
  <c r="Q134" i="7"/>
  <c r="N130" i="8"/>
  <c r="O134" i="7"/>
  <c r="N134" i="7"/>
  <c r="L134" i="7"/>
  <c r="H130" i="8"/>
  <c r="J134" i="7"/>
  <c r="H134" i="7"/>
  <c r="G134" i="7"/>
  <c r="F134" i="7"/>
  <c r="D134" i="7"/>
  <c r="W133" i="7"/>
  <c r="T129" i="8"/>
  <c r="U133" i="7"/>
  <c r="S133" i="7"/>
  <c r="Q133" i="7"/>
  <c r="N129" i="8"/>
  <c r="O133" i="7"/>
  <c r="N133" i="7"/>
  <c r="L133" i="7"/>
  <c r="H129" i="8"/>
  <c r="J133" i="7"/>
  <c r="H133" i="7"/>
  <c r="G133" i="7"/>
  <c r="K133" i="7"/>
  <c r="F133" i="7"/>
  <c r="D133" i="7"/>
  <c r="W132" i="7"/>
  <c r="T128" i="8"/>
  <c r="U132" i="7"/>
  <c r="S132" i="7"/>
  <c r="Q132" i="7"/>
  <c r="N128" i="8"/>
  <c r="O132" i="7"/>
  <c r="N132" i="7"/>
  <c r="L132" i="7"/>
  <c r="H128" i="8"/>
  <c r="J132" i="7"/>
  <c r="H132" i="7"/>
  <c r="G132" i="7"/>
  <c r="F132" i="7"/>
  <c r="D132" i="7"/>
  <c r="W131" i="7"/>
  <c r="T127" i="8"/>
  <c r="U131" i="7"/>
  <c r="S131" i="7"/>
  <c r="Q131" i="7"/>
  <c r="N127" i="8"/>
  <c r="O131" i="7"/>
  <c r="N131" i="7"/>
  <c r="L131" i="7"/>
  <c r="H127" i="8"/>
  <c r="J131" i="7"/>
  <c r="H131" i="7"/>
  <c r="G131" i="7"/>
  <c r="D127" i="8"/>
  <c r="F131" i="7"/>
  <c r="D131" i="7"/>
  <c r="W130" i="7"/>
  <c r="T126" i="8"/>
  <c r="U130" i="7"/>
  <c r="S130" i="7"/>
  <c r="Q130" i="7"/>
  <c r="N126" i="8"/>
  <c r="O130" i="7"/>
  <c r="N130" i="7"/>
  <c r="L130" i="7"/>
  <c r="H126" i="8"/>
  <c r="J130" i="7"/>
  <c r="H130" i="7"/>
  <c r="G130" i="7"/>
  <c r="F130" i="7"/>
  <c r="D130" i="7"/>
  <c r="W129" i="7"/>
  <c r="T125" i="8"/>
  <c r="U129" i="7"/>
  <c r="S129" i="7"/>
  <c r="Q129" i="7"/>
  <c r="N125" i="8"/>
  <c r="O129" i="7"/>
  <c r="N129" i="7"/>
  <c r="L129" i="7"/>
  <c r="H125" i="8"/>
  <c r="J129" i="7"/>
  <c r="H129" i="7"/>
  <c r="G129" i="7"/>
  <c r="V129" i="7"/>
  <c r="F129" i="7"/>
  <c r="D129" i="7"/>
  <c r="W128" i="7"/>
  <c r="T124" i="8"/>
  <c r="U128" i="7"/>
  <c r="S128" i="7"/>
  <c r="Q128" i="7"/>
  <c r="N124" i="8"/>
  <c r="O128" i="7"/>
  <c r="N128" i="7"/>
  <c r="L128" i="7"/>
  <c r="H124" i="8"/>
  <c r="J128" i="7"/>
  <c r="H128" i="7"/>
  <c r="G128" i="7"/>
  <c r="D124" i="8"/>
  <c r="F128" i="7"/>
  <c r="D128" i="7"/>
  <c r="W127" i="7"/>
  <c r="T123" i="8"/>
  <c r="U127" i="7"/>
  <c r="S127" i="7"/>
  <c r="Q127" i="7"/>
  <c r="N123" i="8"/>
  <c r="O127" i="7"/>
  <c r="N127" i="7"/>
  <c r="L127" i="7"/>
  <c r="H123" i="8"/>
  <c r="J127" i="7"/>
  <c r="H127" i="7"/>
  <c r="G127" i="7"/>
  <c r="V127" i="7"/>
  <c r="F127" i="7"/>
  <c r="D127" i="7"/>
  <c r="W126" i="7"/>
  <c r="T122" i="8"/>
  <c r="U126" i="7"/>
  <c r="S126" i="7"/>
  <c r="Q126" i="7"/>
  <c r="N122" i="8"/>
  <c r="O126" i="7"/>
  <c r="N126" i="7"/>
  <c r="L126" i="7"/>
  <c r="H122" i="8"/>
  <c r="J126" i="7"/>
  <c r="H126" i="7"/>
  <c r="G126" i="7"/>
  <c r="F126" i="7"/>
  <c r="D126" i="7"/>
  <c r="W125" i="7"/>
  <c r="T121" i="8"/>
  <c r="U125" i="7"/>
  <c r="S125" i="7"/>
  <c r="Q125" i="7"/>
  <c r="N121" i="8"/>
  <c r="O125" i="7"/>
  <c r="N125" i="7"/>
  <c r="L125" i="7"/>
  <c r="H121" i="8"/>
  <c r="J125" i="7"/>
  <c r="H125" i="7"/>
  <c r="G125" i="7"/>
  <c r="F125" i="7"/>
  <c r="D125" i="7"/>
  <c r="J124" i="7"/>
  <c r="G124" i="7"/>
  <c r="F124" i="7"/>
  <c r="D124" i="7"/>
  <c r="G123" i="7"/>
  <c r="F123" i="7"/>
  <c r="N123" i="7"/>
  <c r="D123" i="7"/>
  <c r="J122" i="7"/>
  <c r="G122" i="7"/>
  <c r="F122" i="7"/>
  <c r="D122" i="7"/>
  <c r="N121" i="7"/>
  <c r="J121" i="7"/>
  <c r="G121" i="7"/>
  <c r="D117" i="8"/>
  <c r="F121" i="7"/>
  <c r="D121" i="7"/>
  <c r="N120" i="7"/>
  <c r="J120" i="7"/>
  <c r="G120" i="7"/>
  <c r="F120" i="7"/>
  <c r="D120" i="7"/>
  <c r="G119" i="7"/>
  <c r="F119" i="7"/>
  <c r="N119" i="7"/>
  <c r="D119" i="7"/>
  <c r="N118" i="7"/>
  <c r="J118" i="7"/>
  <c r="G118" i="7"/>
  <c r="F118" i="7"/>
  <c r="D118" i="7"/>
  <c r="N117" i="7"/>
  <c r="J117" i="7"/>
  <c r="G117" i="7"/>
  <c r="F117" i="7"/>
  <c r="D117" i="7"/>
  <c r="J116" i="7"/>
  <c r="G116" i="7"/>
  <c r="F116" i="7"/>
  <c r="D116" i="7"/>
  <c r="N115" i="7"/>
  <c r="J115" i="7"/>
  <c r="G115" i="7"/>
  <c r="D111" i="8"/>
  <c r="F115" i="7"/>
  <c r="D115" i="7"/>
  <c r="J114" i="7"/>
  <c r="G114" i="7"/>
  <c r="F114" i="7"/>
  <c r="D114" i="7"/>
  <c r="J113" i="7"/>
  <c r="G113" i="7"/>
  <c r="F113" i="7"/>
  <c r="N113" i="7"/>
  <c r="D113" i="7"/>
  <c r="J112" i="7"/>
  <c r="G112" i="7"/>
  <c r="F112" i="7"/>
  <c r="D112" i="7"/>
  <c r="N111" i="7"/>
  <c r="J111" i="7"/>
  <c r="G111" i="7"/>
  <c r="D107" i="8"/>
  <c r="F111" i="7"/>
  <c r="D111" i="7"/>
  <c r="J110" i="7"/>
  <c r="G110" i="7"/>
  <c r="D106" i="8"/>
  <c r="F110" i="7"/>
  <c r="D110" i="7"/>
  <c r="N109" i="7"/>
  <c r="J109" i="7"/>
  <c r="G109" i="7"/>
  <c r="F109" i="7"/>
  <c r="D109" i="7"/>
  <c r="J108" i="7"/>
  <c r="G108" i="7"/>
  <c r="F108" i="7"/>
  <c r="D108" i="7"/>
  <c r="J107" i="7"/>
  <c r="G107" i="7"/>
  <c r="F107" i="7"/>
  <c r="N107" i="7"/>
  <c r="D107" i="7"/>
  <c r="G106" i="7"/>
  <c r="D106" i="7"/>
  <c r="G105" i="7"/>
  <c r="S105" i="7"/>
  <c r="D105" i="7"/>
  <c r="G104" i="7"/>
  <c r="S104" i="7"/>
  <c r="D104" i="7"/>
  <c r="G103" i="7"/>
  <c r="D103" i="7"/>
  <c r="G102" i="7"/>
  <c r="S102" i="7"/>
  <c r="D102" i="7"/>
  <c r="G101" i="7"/>
  <c r="D101" i="7"/>
  <c r="G100" i="7"/>
  <c r="D100" i="7"/>
  <c r="G99" i="7"/>
  <c r="D95" i="8"/>
  <c r="D99" i="7"/>
  <c r="G98" i="7"/>
  <c r="S98" i="7"/>
  <c r="D98" i="7"/>
  <c r="G97" i="7"/>
  <c r="D97" i="7"/>
  <c r="G96" i="7"/>
  <c r="S96" i="7"/>
  <c r="D96" i="7"/>
  <c r="G95" i="7"/>
  <c r="D95" i="7"/>
  <c r="G94" i="7"/>
  <c r="S94" i="7"/>
  <c r="D94" i="7"/>
  <c r="G93" i="7"/>
  <c r="D93" i="7"/>
  <c r="G92" i="7"/>
  <c r="D92" i="7"/>
  <c r="G91" i="7"/>
  <c r="D91" i="7"/>
  <c r="G90" i="7"/>
  <c r="S90" i="7"/>
  <c r="D90" i="7"/>
  <c r="G89" i="7"/>
  <c r="D89" i="7"/>
  <c r="G88" i="7"/>
  <c r="D84" i="8"/>
  <c r="D88" i="7"/>
  <c r="G87" i="7"/>
  <c r="S87" i="7"/>
  <c r="D87" i="7"/>
  <c r="G86" i="7"/>
  <c r="D82" i="8"/>
  <c r="D86" i="7"/>
  <c r="G85" i="7"/>
  <c r="S85" i="7"/>
  <c r="D85" i="7"/>
  <c r="G84" i="7"/>
  <c r="S84" i="7"/>
  <c r="D84" i="7"/>
  <c r="G73" i="7"/>
  <c r="D73" i="7"/>
  <c r="G72" i="7"/>
  <c r="D72" i="7"/>
  <c r="G71" i="7"/>
  <c r="S71" i="7"/>
  <c r="D71" i="7"/>
  <c r="G70" i="7"/>
  <c r="S70" i="7"/>
  <c r="D70" i="7"/>
  <c r="G69" i="7"/>
  <c r="D65" i="8"/>
  <c r="D69" i="7"/>
  <c r="G68" i="7"/>
  <c r="D64" i="8"/>
  <c r="D68" i="7"/>
  <c r="G67" i="7"/>
  <c r="S67" i="7"/>
  <c r="D67" i="7"/>
  <c r="G66" i="7"/>
  <c r="S66" i="7"/>
  <c r="D66" i="7"/>
  <c r="G65" i="7"/>
  <c r="D65" i="7"/>
  <c r="G64" i="7"/>
  <c r="D64" i="7"/>
  <c r="G63" i="7"/>
  <c r="D63" i="7"/>
  <c r="G62" i="7"/>
  <c r="D58" i="8"/>
  <c r="D62" i="7"/>
  <c r="G61" i="7"/>
  <c r="D61" i="7"/>
  <c r="G60" i="7"/>
  <c r="D60" i="7"/>
  <c r="G59" i="7"/>
  <c r="D55" i="8"/>
  <c r="D59" i="7"/>
  <c r="G58" i="7"/>
  <c r="S58" i="7"/>
  <c r="D58" i="7"/>
  <c r="G57" i="7"/>
  <c r="D57" i="7"/>
  <c r="G56" i="7"/>
  <c r="D56" i="7"/>
  <c r="G55" i="7"/>
  <c r="D51" i="8"/>
  <c r="D55" i="7"/>
  <c r="G54" i="7"/>
  <c r="S54" i="7"/>
  <c r="D54" i="7"/>
  <c r="G53" i="7"/>
  <c r="D53" i="7"/>
  <c r="G52" i="7"/>
  <c r="D52" i="7"/>
  <c r="G51" i="7"/>
  <c r="S51" i="7"/>
  <c r="D51" i="7"/>
  <c r="G50" i="7"/>
  <c r="D46" i="8"/>
  <c r="D50" i="7"/>
  <c r="G49" i="7"/>
  <c r="D49" i="7"/>
  <c r="G48" i="7"/>
  <c r="S48" i="7"/>
  <c r="D48" i="7"/>
  <c r="G47" i="7"/>
  <c r="S47" i="7"/>
  <c r="D47" i="7"/>
  <c r="G46" i="7"/>
  <c r="D46" i="7"/>
  <c r="G45" i="7"/>
  <c r="D45" i="7"/>
  <c r="G44" i="7"/>
  <c r="D44" i="7"/>
  <c r="G43" i="7"/>
  <c r="D39" i="8"/>
  <c r="D43" i="7"/>
  <c r="G42" i="7"/>
  <c r="D38" i="8"/>
  <c r="D42" i="7"/>
  <c r="G41" i="7"/>
  <c r="D37" i="8"/>
  <c r="D41" i="7"/>
  <c r="G40" i="7"/>
  <c r="D40" i="7"/>
  <c r="G39" i="7"/>
  <c r="S39" i="7"/>
  <c r="D39" i="7"/>
  <c r="G38" i="7"/>
  <c r="S38" i="7"/>
  <c r="D38" i="7"/>
  <c r="G37" i="7"/>
  <c r="S37" i="7"/>
  <c r="D37" i="7"/>
  <c r="G36" i="7"/>
  <c r="D36" i="7"/>
  <c r="G35" i="7"/>
  <c r="D35" i="7"/>
  <c r="G34" i="7"/>
  <c r="D30" i="8"/>
  <c r="D34" i="7"/>
  <c r="G33" i="7"/>
  <c r="D33" i="7"/>
  <c r="G32" i="7"/>
  <c r="D32" i="7"/>
  <c r="G31" i="7"/>
  <c r="S31" i="7"/>
  <c r="D31" i="7"/>
  <c r="G30" i="7"/>
  <c r="S30" i="7"/>
  <c r="D30" i="7"/>
  <c r="G29" i="7"/>
  <c r="D29" i="7"/>
  <c r="G28" i="7"/>
  <c r="S28" i="7"/>
  <c r="D28" i="7"/>
  <c r="G27" i="7"/>
  <c r="S27" i="7"/>
  <c r="D27" i="7"/>
  <c r="G26" i="7"/>
  <c r="S26" i="7"/>
  <c r="D26" i="7"/>
  <c r="G25" i="7"/>
  <c r="D21" i="8"/>
  <c r="D25" i="7"/>
  <c r="G24" i="7"/>
  <c r="D24" i="7"/>
  <c r="G23" i="7"/>
  <c r="D23" i="7"/>
  <c r="G22" i="7"/>
  <c r="D18" i="8"/>
  <c r="D22" i="7"/>
  <c r="G21" i="7"/>
  <c r="D21" i="7"/>
  <c r="G20" i="7"/>
  <c r="D16" i="8"/>
  <c r="D20" i="7"/>
  <c r="G19" i="7"/>
  <c r="D19" i="7"/>
  <c r="G18" i="7"/>
  <c r="D18" i="7"/>
  <c r="G17" i="7"/>
  <c r="S17" i="7"/>
  <c r="D17" i="7"/>
  <c r="G16" i="7"/>
  <c r="S16" i="7"/>
  <c r="D16" i="7"/>
  <c r="G15" i="7"/>
  <c r="D15" i="7"/>
  <c r="G14" i="7"/>
  <c r="D10" i="8"/>
  <c r="D14" i="7"/>
  <c r="G13" i="7"/>
  <c r="S13" i="7"/>
  <c r="D13" i="7"/>
  <c r="G12" i="7"/>
  <c r="D8" i="8"/>
  <c r="D12" i="7"/>
  <c r="G11" i="7"/>
  <c r="D11" i="7"/>
  <c r="G10" i="7"/>
  <c r="D6" i="8"/>
  <c r="D10" i="7"/>
  <c r="G9" i="7"/>
  <c r="D9" i="7"/>
  <c r="G8" i="7"/>
  <c r="D4" i="8"/>
  <c r="D8" i="7"/>
  <c r="G7" i="7"/>
  <c r="F7" i="7"/>
  <c r="D7" i="7"/>
  <c r="H121" i="7"/>
  <c r="A5" i="8"/>
  <c r="B4" i="8"/>
  <c r="A6" i="8"/>
  <c r="B6" i="8"/>
  <c r="B5" i="8"/>
  <c r="A7" i="8"/>
  <c r="A8" i="8"/>
  <c r="A9" i="8"/>
  <c r="A10" i="8"/>
  <c r="B9" i="8"/>
  <c r="F13" i="7"/>
  <c r="F14" i="7"/>
  <c r="N13" i="7"/>
  <c r="J13" i="7"/>
  <c r="F15" i="7"/>
  <c r="N14" i="7"/>
  <c r="F16" i="7"/>
  <c r="F17" i="7"/>
  <c r="N16" i="7"/>
  <c r="J16" i="7"/>
  <c r="F18" i="7"/>
  <c r="J17" i="7"/>
  <c r="N17" i="7"/>
  <c r="F19" i="7"/>
  <c r="J18" i="7"/>
  <c r="N18" i="7"/>
  <c r="F20" i="7"/>
  <c r="F21" i="7"/>
  <c r="F22" i="7"/>
  <c r="F23" i="7"/>
  <c r="N23" i="7"/>
  <c r="F24" i="7"/>
  <c r="F25" i="7"/>
  <c r="J24" i="7"/>
  <c r="N24" i="7"/>
  <c r="F26" i="7"/>
  <c r="J26" i="7"/>
  <c r="F27" i="7"/>
  <c r="N27" i="7"/>
  <c r="F28" i="7"/>
  <c r="J27" i="7"/>
  <c r="F29" i="7"/>
  <c r="J28" i="7"/>
  <c r="F30" i="7"/>
  <c r="J30" i="7"/>
  <c r="F31" i="7"/>
  <c r="N30" i="7"/>
  <c r="F32" i="7"/>
  <c r="J32" i="7"/>
  <c r="J31" i="7"/>
  <c r="N31" i="7"/>
  <c r="F33" i="7"/>
  <c r="N33" i="7"/>
  <c r="N32" i="7"/>
  <c r="F34" i="7"/>
  <c r="F35" i="7"/>
  <c r="N34" i="7"/>
  <c r="F36" i="7"/>
  <c r="N36" i="7"/>
  <c r="J35" i="7"/>
  <c r="F37" i="7"/>
  <c r="F38" i="7"/>
  <c r="F39" i="7"/>
  <c r="J38" i="7"/>
  <c r="N38" i="7"/>
  <c r="F40" i="7"/>
  <c r="N39" i="7"/>
  <c r="J39" i="7"/>
  <c r="F41" i="7"/>
  <c r="N40" i="7"/>
  <c r="F42" i="7"/>
  <c r="J41" i="7"/>
  <c r="N41" i="7"/>
  <c r="F43" i="7"/>
  <c r="J42" i="7"/>
  <c r="N42" i="7"/>
  <c r="F44" i="7"/>
  <c r="N44" i="7"/>
  <c r="N43" i="7"/>
  <c r="J43" i="7"/>
  <c r="F45" i="7"/>
  <c r="J44" i="7"/>
  <c r="F46" i="7"/>
  <c r="J45" i="7"/>
  <c r="F47" i="7"/>
  <c r="F48" i="7"/>
  <c r="N47" i="7"/>
  <c r="J47" i="7"/>
  <c r="F49" i="7"/>
  <c r="N48" i="7"/>
  <c r="F50" i="7"/>
  <c r="N49" i="7"/>
  <c r="F51" i="7"/>
  <c r="J50" i="7"/>
  <c r="N50" i="7"/>
  <c r="F52" i="7"/>
  <c r="N51" i="7"/>
  <c r="J51" i="7"/>
  <c r="F53" i="7"/>
  <c r="N53" i="7"/>
  <c r="J52" i="7"/>
  <c r="N52" i="7"/>
  <c r="F54" i="7"/>
  <c r="F55" i="7"/>
  <c r="J54" i="7"/>
  <c r="N54" i="7"/>
  <c r="F56" i="7"/>
  <c r="N55" i="7"/>
  <c r="F57" i="7"/>
  <c r="F58" i="7"/>
  <c r="F59" i="7"/>
  <c r="J59" i="7"/>
  <c r="J58" i="7"/>
  <c r="N58" i="7"/>
  <c r="F60" i="7"/>
  <c r="N59" i="7"/>
  <c r="F61" i="7"/>
  <c r="F62" i="7"/>
  <c r="N62" i="7"/>
  <c r="J61" i="7"/>
  <c r="N61" i="7"/>
  <c r="F63" i="7"/>
  <c r="J62" i="7"/>
  <c r="F64" i="7"/>
  <c r="N63" i="7"/>
  <c r="F65" i="7"/>
  <c r="F66" i="7"/>
  <c r="J65" i="7"/>
  <c r="N65" i="7"/>
  <c r="F67" i="7"/>
  <c r="N67" i="7"/>
  <c r="J66" i="7"/>
  <c r="N66" i="7"/>
  <c r="F68" i="7"/>
  <c r="F69" i="7"/>
  <c r="J68" i="7"/>
  <c r="N68" i="7"/>
  <c r="F70" i="7"/>
  <c r="J69" i="7"/>
  <c r="N69" i="7"/>
  <c r="F71" i="7"/>
  <c r="J70" i="7"/>
  <c r="N70" i="7"/>
  <c r="F72" i="7"/>
  <c r="N72" i="7"/>
  <c r="N71" i="7"/>
  <c r="F84" i="7"/>
  <c r="F85" i="7"/>
  <c r="J84" i="7"/>
  <c r="N84" i="7"/>
  <c r="F86" i="7"/>
  <c r="J85" i="7"/>
  <c r="N85" i="7"/>
  <c r="F87" i="7"/>
  <c r="N87" i="7"/>
  <c r="F88" i="7"/>
  <c r="N88" i="7"/>
  <c r="J87" i="7"/>
  <c r="F89" i="7"/>
  <c r="J88" i="7"/>
  <c r="F90" i="7"/>
  <c r="J89" i="7"/>
  <c r="N89" i="7"/>
  <c r="F91" i="7"/>
  <c r="J90" i="7"/>
  <c r="N90" i="7"/>
  <c r="F92" i="7"/>
  <c r="N91" i="7"/>
  <c r="J91" i="7"/>
  <c r="F93" i="7"/>
  <c r="F94" i="7"/>
  <c r="F95" i="7"/>
  <c r="J94" i="7"/>
  <c r="F96" i="7"/>
  <c r="N95" i="7"/>
  <c r="J95" i="7"/>
  <c r="S95" i="7"/>
  <c r="F97" i="7"/>
  <c r="N97" i="7"/>
  <c r="J96" i="7"/>
  <c r="N96" i="7"/>
  <c r="F98" i="7"/>
  <c r="F99" i="7"/>
  <c r="N99" i="7"/>
  <c r="J98" i="7"/>
  <c r="N98" i="7"/>
  <c r="F100" i="7"/>
  <c r="F101" i="7"/>
  <c r="N100" i="7"/>
  <c r="F102" i="7"/>
  <c r="N102" i="7"/>
  <c r="J101" i="7"/>
  <c r="N101" i="7"/>
  <c r="F103" i="7"/>
  <c r="N103" i="7"/>
  <c r="J102" i="7"/>
  <c r="F104" i="7"/>
  <c r="S103" i="7"/>
  <c r="J103" i="7"/>
  <c r="F105" i="7"/>
  <c r="N104" i="7"/>
  <c r="F106" i="7"/>
  <c r="N105" i="7"/>
  <c r="J106" i="7"/>
  <c r="N106" i="7"/>
  <c r="S106" i="7"/>
  <c r="J7" i="7"/>
  <c r="A11" i="8"/>
  <c r="B11" i="8"/>
  <c r="B8" i="8"/>
  <c r="B10" i="8"/>
  <c r="B7" i="8"/>
  <c r="A12" i="8"/>
  <c r="A13" i="8"/>
  <c r="B13" i="8"/>
  <c r="B12" i="8"/>
  <c r="A14" i="8"/>
  <c r="B14" i="8"/>
  <c r="B15" i="8"/>
  <c r="A15" i="8"/>
  <c r="A16" i="8"/>
  <c r="B16" i="8"/>
  <c r="A17" i="8"/>
  <c r="B17" i="8"/>
  <c r="B18" i="8"/>
  <c r="A18" i="8"/>
  <c r="A19" i="8"/>
  <c r="B19" i="8"/>
  <c r="A20" i="8"/>
  <c r="A21" i="8"/>
  <c r="B20" i="8"/>
  <c r="A22" i="8"/>
  <c r="B21" i="8"/>
  <c r="C5" i="8"/>
  <c r="C12" i="8"/>
  <c r="C3" i="8"/>
  <c r="C7" i="8"/>
  <c r="C19" i="8"/>
  <c r="C11" i="8"/>
  <c r="C22" i="8"/>
  <c r="C8" i="8"/>
  <c r="C10" i="8"/>
  <c r="C14" i="8"/>
  <c r="C20" i="8"/>
  <c r="C16" i="8"/>
  <c r="C18" i="8"/>
  <c r="C9" i="8"/>
  <c r="C15" i="8"/>
  <c r="C17" i="8"/>
  <c r="C21" i="8"/>
  <c r="C4" i="8"/>
  <c r="C13" i="8"/>
  <c r="C6" i="8"/>
  <c r="B22" i="8"/>
  <c r="L124" i="7"/>
  <c r="H120" i="8"/>
  <c r="N124" i="7"/>
  <c r="S124" i="7"/>
  <c r="H124" i="7"/>
  <c r="S123" i="7"/>
  <c r="H123" i="7"/>
  <c r="J123" i="7"/>
  <c r="L123" i="7"/>
  <c r="H119" i="8"/>
  <c r="S120" i="7"/>
  <c r="N122" i="7"/>
  <c r="S122" i="7"/>
  <c r="S121" i="7"/>
  <c r="H122" i="7"/>
  <c r="H119" i="7"/>
  <c r="H120" i="7"/>
  <c r="S119" i="7"/>
  <c r="H118" i="7"/>
  <c r="J119" i="7"/>
  <c r="S118" i="7"/>
  <c r="H114" i="7"/>
  <c r="S115" i="7"/>
  <c r="S101" i="7"/>
  <c r="S117" i="7"/>
  <c r="H117" i="7"/>
  <c r="N116" i="7"/>
  <c r="S116" i="7"/>
  <c r="H116" i="7"/>
  <c r="H115" i="7"/>
  <c r="N114" i="7"/>
  <c r="S114" i="7"/>
  <c r="S113" i="7"/>
  <c r="H113" i="7"/>
  <c r="S111" i="7"/>
  <c r="H101" i="7"/>
  <c r="N112" i="7"/>
  <c r="S112" i="7"/>
  <c r="S109" i="7"/>
  <c r="H112" i="7"/>
  <c r="H111" i="7"/>
  <c r="N110" i="7"/>
  <c r="S110" i="7"/>
  <c r="H110" i="7"/>
  <c r="H109" i="7"/>
  <c r="S108" i="7"/>
  <c r="S100" i="7"/>
  <c r="N108" i="7"/>
  <c r="S92" i="7"/>
  <c r="H108" i="7"/>
  <c r="S107" i="7"/>
  <c r="H107" i="7"/>
  <c r="H105" i="7"/>
  <c r="H104" i="7"/>
  <c r="H100" i="7"/>
  <c r="H106" i="7"/>
  <c r="J105" i="7"/>
  <c r="J104" i="7"/>
  <c r="H103" i="7"/>
  <c r="H102" i="7"/>
  <c r="J100" i="7"/>
  <c r="H98" i="7"/>
  <c r="J99" i="7"/>
  <c r="H99" i="7"/>
  <c r="S99" i="7"/>
  <c r="H96" i="7"/>
  <c r="J97" i="7"/>
  <c r="H95" i="7"/>
  <c r="H97" i="7"/>
  <c r="S97" i="7"/>
  <c r="H93" i="7"/>
  <c r="H92" i="7"/>
  <c r="H94" i="7"/>
  <c r="N94" i="7"/>
  <c r="N93" i="7"/>
  <c r="N92" i="7"/>
  <c r="H88" i="7"/>
  <c r="S93" i="7"/>
  <c r="J93" i="7"/>
  <c r="J92" i="7"/>
  <c r="S91" i="7"/>
  <c r="H90" i="7"/>
  <c r="S88" i="7"/>
  <c r="H91" i="7"/>
  <c r="H85" i="7"/>
  <c r="S86" i="7"/>
  <c r="H89" i="7"/>
  <c r="S89" i="7"/>
  <c r="H87" i="7"/>
  <c r="H86" i="7"/>
  <c r="J86" i="7"/>
  <c r="N86" i="7"/>
  <c r="H84" i="7"/>
  <c r="H83" i="7"/>
  <c r="N83" i="7"/>
  <c r="J83" i="7"/>
  <c r="S83" i="7"/>
  <c r="H75" i="7"/>
  <c r="H80" i="7"/>
  <c r="H82" i="7"/>
  <c r="S82" i="7"/>
  <c r="H81" i="7"/>
  <c r="H76" i="7"/>
  <c r="H77" i="7"/>
  <c r="S50" i="7"/>
  <c r="H78" i="7"/>
  <c r="N82" i="7"/>
  <c r="H79" i="7"/>
  <c r="H74" i="7"/>
  <c r="S80" i="7"/>
  <c r="S76" i="7"/>
  <c r="S81" i="7"/>
  <c r="D71" i="8"/>
  <c r="D76" i="8"/>
  <c r="F73" i="7"/>
  <c r="S73" i="7"/>
  <c r="D1001" i="8"/>
  <c r="S59" i="7"/>
  <c r="S42" i="7"/>
  <c r="S64" i="7"/>
  <c r="H73" i="7"/>
  <c r="N73" i="7"/>
  <c r="H69" i="7"/>
  <c r="S57" i="7"/>
  <c r="H39" i="7"/>
  <c r="J73" i="7"/>
  <c r="S69" i="7"/>
  <c r="J72" i="7"/>
  <c r="H72" i="7"/>
  <c r="S72" i="7"/>
  <c r="H71" i="7"/>
  <c r="J71" i="7"/>
  <c r="H70" i="7"/>
  <c r="S68" i="7"/>
  <c r="H68" i="7"/>
  <c r="H67" i="7"/>
  <c r="H66" i="7"/>
  <c r="J67" i="7"/>
  <c r="S65" i="7"/>
  <c r="H65" i="7"/>
  <c r="J64" i="7"/>
  <c r="N64" i="7"/>
  <c r="H64" i="7"/>
  <c r="H63" i="7"/>
  <c r="S63" i="7"/>
  <c r="H59" i="7"/>
  <c r="J63" i="7"/>
  <c r="H62" i="7"/>
  <c r="S62" i="7"/>
  <c r="S61" i="7"/>
  <c r="S60" i="7"/>
  <c r="H61" i="7"/>
  <c r="N60" i="7"/>
  <c r="H60" i="7"/>
  <c r="J60" i="7"/>
  <c r="H58" i="7"/>
  <c r="H56" i="7"/>
  <c r="N57" i="7"/>
  <c r="H57" i="7"/>
  <c r="J57" i="7"/>
  <c r="N56" i="7"/>
  <c r="J56" i="7"/>
  <c r="S56" i="7"/>
  <c r="H55" i="7"/>
  <c r="S55" i="7"/>
  <c r="J55" i="7"/>
  <c r="H54" i="7"/>
  <c r="H53" i="7"/>
  <c r="H52" i="7"/>
  <c r="S49" i="7"/>
  <c r="S45" i="7"/>
  <c r="J53" i="7"/>
  <c r="S53" i="7"/>
  <c r="S52" i="7"/>
  <c r="H51" i="7"/>
  <c r="H50" i="7"/>
  <c r="S35" i="7"/>
  <c r="H49" i="7"/>
  <c r="J49" i="7"/>
  <c r="H48" i="7"/>
  <c r="J48" i="7"/>
  <c r="H47" i="7"/>
  <c r="S46" i="7"/>
  <c r="H46" i="7"/>
  <c r="N46" i="7"/>
  <c r="J46" i="7"/>
  <c r="N45" i="7"/>
  <c r="H45" i="7"/>
  <c r="S44" i="7"/>
  <c r="H44" i="7"/>
  <c r="H43" i="7"/>
  <c r="S43" i="7"/>
  <c r="H42" i="7"/>
  <c r="H41" i="7"/>
  <c r="S41" i="7"/>
  <c r="H40" i="7"/>
  <c r="J40" i="7"/>
  <c r="S40" i="7"/>
  <c r="H37" i="7"/>
  <c r="N37" i="7"/>
  <c r="J37" i="7"/>
  <c r="S34" i="7"/>
  <c r="J34" i="7"/>
  <c r="J33" i="7"/>
  <c r="J36" i="7"/>
  <c r="H30" i="7"/>
  <c r="H38" i="7"/>
  <c r="H36" i="7"/>
  <c r="S36" i="7"/>
  <c r="H35" i="7"/>
  <c r="N35" i="7"/>
  <c r="H34" i="7"/>
  <c r="S33" i="7"/>
  <c r="H33" i="7"/>
  <c r="S32" i="7"/>
  <c r="H32" i="7"/>
  <c r="D647" i="8"/>
  <c r="K997" i="7"/>
  <c r="D999" i="8"/>
  <c r="D977" i="8"/>
  <c r="H31" i="7"/>
  <c r="S29" i="7"/>
  <c r="K993" i="7"/>
  <c r="D643" i="8"/>
  <c r="P981" i="7"/>
  <c r="V655" i="7"/>
  <c r="V1003" i="7"/>
  <c r="D993" i="8"/>
  <c r="P643" i="7"/>
  <c r="V917" i="7"/>
  <c r="V999" i="7"/>
  <c r="P1001" i="7"/>
  <c r="K999" i="7"/>
  <c r="K1001" i="7"/>
  <c r="K913" i="7"/>
  <c r="D129" i="8"/>
  <c r="P815" i="7"/>
  <c r="V989" i="7"/>
  <c r="D817" i="8"/>
  <c r="D995" i="8"/>
  <c r="V557" i="7"/>
  <c r="V201" i="7"/>
  <c r="P621" i="7"/>
  <c r="K643" i="7"/>
  <c r="D991" i="8"/>
  <c r="K981" i="7"/>
  <c r="K719" i="7"/>
  <c r="K615" i="7"/>
  <c r="V997" i="7"/>
  <c r="P1005" i="7"/>
  <c r="V293" i="7"/>
  <c r="K647" i="7"/>
  <c r="D577" i="8"/>
  <c r="K1003" i="7"/>
  <c r="K851" i="7"/>
  <c r="V1001" i="7"/>
  <c r="J29" i="7"/>
  <c r="K295" i="7"/>
  <c r="D327" i="8"/>
  <c r="N29" i="7"/>
  <c r="D728" i="8"/>
  <c r="H28" i="7"/>
  <c r="V641" i="7"/>
  <c r="D615" i="8"/>
  <c r="D609" i="8"/>
  <c r="P649" i="7"/>
  <c r="H29" i="7"/>
  <c r="V995" i="7"/>
  <c r="D989" i="8"/>
  <c r="V1005" i="7"/>
  <c r="D637" i="8"/>
  <c r="P617" i="7"/>
  <c r="P923" i="7"/>
  <c r="K653" i="7"/>
  <c r="V649" i="7"/>
  <c r="K995" i="7"/>
  <c r="H27" i="7"/>
  <c r="S22" i="7"/>
  <c r="N28" i="7"/>
  <c r="H26" i="7"/>
  <c r="K846" i="7"/>
  <c r="N26" i="7"/>
  <c r="P860" i="7"/>
  <c r="H24" i="7"/>
  <c r="D932" i="8"/>
  <c r="V708" i="7"/>
  <c r="V614" i="7"/>
  <c r="V138" i="7"/>
  <c r="P714" i="7"/>
  <c r="S21" i="7"/>
  <c r="V186" i="7"/>
  <c r="D110" i="8"/>
  <c r="D578" i="8"/>
  <c r="J25" i="7"/>
  <c r="H25" i="7"/>
  <c r="N25" i="7"/>
  <c r="S25" i="7"/>
  <c r="H22" i="7"/>
  <c r="S24" i="7"/>
  <c r="K128" i="7"/>
  <c r="P932" i="7"/>
  <c r="D112" i="8"/>
  <c r="P682" i="7"/>
  <c r="K680" i="7"/>
  <c r="J23" i="7"/>
  <c r="H20" i="7"/>
  <c r="H23" i="7"/>
  <c r="S23" i="7"/>
  <c r="N22" i="7"/>
  <c r="J22" i="7"/>
  <c r="J21" i="7"/>
  <c r="N21" i="7"/>
  <c r="H21" i="7"/>
  <c r="H18" i="7"/>
  <c r="N20" i="7"/>
  <c r="H19" i="7"/>
  <c r="J20" i="7"/>
  <c r="S20" i="7"/>
  <c r="J19" i="7"/>
  <c r="K176" i="7"/>
  <c r="V664" i="7"/>
  <c r="N19" i="7"/>
  <c r="D580" i="8"/>
  <c r="V656" i="7"/>
  <c r="K786" i="7"/>
  <c r="V348" i="7"/>
  <c r="D936" i="8"/>
  <c r="P676" i="7"/>
  <c r="P946" i="7"/>
  <c r="K842" i="7"/>
  <c r="D696" i="8"/>
  <c r="S19" i="7"/>
  <c r="P530" i="7"/>
  <c r="D654" i="8"/>
  <c r="V334" i="7"/>
  <c r="D43" i="8"/>
  <c r="K676" i="7"/>
  <c r="P866" i="7"/>
  <c r="K716" i="7"/>
  <c r="P510" i="7"/>
  <c r="K732" i="7"/>
  <c r="K724" i="7"/>
  <c r="S18" i="7"/>
  <c r="K708" i="7"/>
  <c r="V732" i="7"/>
  <c r="V856" i="7"/>
  <c r="P722" i="7"/>
  <c r="K682" i="7"/>
  <c r="P702" i="7"/>
  <c r="D706" i="8"/>
  <c r="K710" i="7"/>
  <c r="P710" i="7"/>
  <c r="D672" i="8"/>
  <c r="V680" i="7"/>
  <c r="D952" i="8"/>
  <c r="K826" i="7"/>
  <c r="V678" i="7"/>
  <c r="K718" i="7"/>
  <c r="P352" i="7"/>
  <c r="V962" i="7"/>
  <c r="K944" i="7"/>
  <c r="D678" i="8"/>
  <c r="V706" i="7"/>
  <c r="D872" i="8"/>
  <c r="V506" i="7"/>
  <c r="P724" i="7"/>
  <c r="P680" i="7"/>
  <c r="K872" i="7"/>
  <c r="P960" i="7"/>
  <c r="V796" i="7"/>
  <c r="P678" i="7"/>
  <c r="D968" i="8"/>
  <c r="P522" i="7"/>
  <c r="K678" i="7"/>
  <c r="D216" i="8"/>
  <c r="K712" i="7"/>
  <c r="V712" i="7"/>
  <c r="D708" i="8"/>
  <c r="K508" i="7"/>
  <c r="D22" i="8"/>
  <c r="V864" i="7"/>
  <c r="D856" i="8"/>
  <c r="P754" i="7"/>
  <c r="H17" i="7"/>
  <c r="D289" i="8"/>
  <c r="P577" i="7"/>
  <c r="D940" i="8"/>
  <c r="P313" i="7"/>
  <c r="P958" i="7"/>
  <c r="K179" i="7"/>
  <c r="P876" i="7"/>
  <c r="K547" i="7"/>
  <c r="P179" i="7"/>
  <c r="P293" i="7"/>
  <c r="V639" i="7"/>
  <c r="D247" i="8"/>
  <c r="D639" i="8"/>
  <c r="D954" i="8"/>
  <c r="K948" i="7"/>
  <c r="K617" i="7"/>
  <c r="K199" i="7"/>
  <c r="K934" i="7"/>
  <c r="D175" i="8"/>
  <c r="P607" i="7"/>
  <c r="K938" i="7"/>
  <c r="V621" i="7"/>
  <c r="V886" i="7"/>
  <c r="P547" i="7"/>
  <c r="K637" i="7"/>
  <c r="K649" i="7"/>
  <c r="D924" i="8"/>
  <c r="D20" i="8"/>
  <c r="V563" i="7"/>
  <c r="D948" i="8"/>
  <c r="V872" i="7"/>
  <c r="V976" i="7"/>
  <c r="P944" i="7"/>
  <c r="P954" i="7"/>
  <c r="K415" i="7"/>
  <c r="V207" i="7"/>
  <c r="P635" i="7"/>
  <c r="K639" i="7"/>
  <c r="V193" i="7"/>
  <c r="P637" i="7"/>
  <c r="D613" i="8"/>
  <c r="D181" i="8"/>
  <c r="V948" i="7"/>
  <c r="D934" i="8"/>
  <c r="V936" i="7"/>
  <c r="P147" i="7"/>
  <c r="D617" i="8"/>
  <c r="D543" i="8"/>
  <c r="V575" i="7"/>
  <c r="K928" i="7"/>
  <c r="V922" i="7"/>
  <c r="V215" i="7"/>
  <c r="V952" i="7"/>
  <c r="D864" i="8"/>
  <c r="K976" i="7"/>
  <c r="D866" i="8"/>
  <c r="D950" i="8"/>
  <c r="D197" i="8"/>
  <c r="P886" i="7"/>
  <c r="K389" i="7"/>
  <c r="K952" i="7"/>
  <c r="P371" i="7"/>
  <c r="P549" i="7"/>
  <c r="D36" i="8"/>
  <c r="D868" i="8"/>
  <c r="D635" i="8"/>
  <c r="D633" i="8"/>
  <c r="P948" i="7"/>
  <c r="V565" i="7"/>
  <c r="V908" i="7"/>
  <c r="D211" i="8"/>
  <c r="P868" i="7"/>
  <c r="P942" i="7"/>
  <c r="K285" i="7"/>
  <c r="V635" i="7"/>
  <c r="K972" i="7"/>
  <c r="D307" i="8"/>
  <c r="K493" i="7"/>
  <c r="K635" i="7"/>
  <c r="K633" i="7"/>
  <c r="V213" i="7"/>
  <c r="P938" i="7"/>
  <c r="P619" i="7"/>
  <c r="D611" i="8"/>
  <c r="K936" i="7"/>
  <c r="P625" i="7"/>
  <c r="D882" i="8"/>
  <c r="K557" i="7"/>
  <c r="P581" i="7"/>
  <c r="D641" i="8"/>
  <c r="V906" i="7"/>
  <c r="V928" i="7"/>
  <c r="D966" i="8"/>
  <c r="D946" i="8"/>
  <c r="V974" i="7"/>
  <c r="K870" i="7"/>
  <c r="V942" i="7"/>
  <c r="K213" i="7"/>
  <c r="V629" i="7"/>
  <c r="P650" i="7"/>
  <c r="D291" i="8"/>
  <c r="P940" i="7"/>
  <c r="D553" i="8"/>
  <c r="V954" i="7"/>
  <c r="K950" i="7"/>
  <c r="P615" i="7"/>
  <c r="V950" i="7"/>
  <c r="D627" i="8"/>
  <c r="V645" i="7"/>
  <c r="P970" i="7"/>
  <c r="P976" i="7"/>
  <c r="P287" i="7"/>
  <c r="K513" i="7"/>
  <c r="V335" i="7"/>
  <c r="D629" i="8"/>
  <c r="D209" i="8"/>
  <c r="V619" i="7"/>
  <c r="P473" i="7"/>
  <c r="P447" i="7"/>
  <c r="V503" i="7"/>
  <c r="V613" i="7"/>
  <c r="V940" i="7"/>
  <c r="V876" i="7"/>
  <c r="V505" i="7"/>
  <c r="D265" i="8"/>
  <c r="K645" i="7"/>
  <c r="V647" i="7"/>
  <c r="V545" i="7"/>
  <c r="K926" i="7"/>
  <c r="K235" i="7"/>
  <c r="V970" i="7"/>
  <c r="P874" i="7"/>
  <c r="K942" i="7"/>
  <c r="K631" i="7"/>
  <c r="K399" i="7"/>
  <c r="P613" i="7"/>
  <c r="D607" i="8"/>
  <c r="V972" i="7"/>
  <c r="V946" i="7"/>
  <c r="K419" i="7"/>
  <c r="V870" i="7"/>
  <c r="V297" i="7"/>
  <c r="V295" i="7"/>
  <c r="P641" i="7"/>
  <c r="K515" i="7"/>
  <c r="P201" i="7"/>
  <c r="P497" i="7"/>
  <c r="K267" i="7"/>
  <c r="P585" i="7"/>
  <c r="K567" i="7"/>
  <c r="P203" i="7"/>
  <c r="P966" i="7"/>
  <c r="D942" i="8"/>
  <c r="K868" i="7"/>
  <c r="K859" i="7"/>
  <c r="D504" i="8"/>
  <c r="D510" i="8"/>
  <c r="K324" i="7"/>
  <c r="V326" i="7"/>
  <c r="P332" i="7"/>
  <c r="D366" i="8"/>
  <c r="D318" i="8"/>
  <c r="P833" i="7"/>
  <c r="K330" i="7"/>
  <c r="K841" i="7"/>
  <c r="K354" i="7"/>
  <c r="P759" i="7"/>
  <c r="V340" i="7"/>
  <c r="K909" i="7"/>
  <c r="V368" i="7"/>
  <c r="V787" i="7"/>
  <c r="V522" i="7"/>
  <c r="P506" i="7"/>
  <c r="V815" i="7"/>
  <c r="K580" i="7"/>
  <c r="D350" i="8"/>
  <c r="K510" i="7"/>
  <c r="D855" i="8"/>
  <c r="K498" i="7"/>
  <c r="K316" i="7"/>
  <c r="D490" i="8"/>
  <c r="P374" i="7"/>
  <c r="K570" i="7"/>
  <c r="V604" i="7"/>
  <c r="K921" i="7"/>
  <c r="K917" i="7"/>
  <c r="V504" i="7"/>
  <c r="K512" i="7"/>
  <c r="V324" i="7"/>
  <c r="V288" i="7"/>
  <c r="K572" i="7"/>
  <c r="V234" i="7"/>
  <c r="V530" i="7"/>
  <c r="V737" i="7"/>
  <c r="V374" i="7"/>
  <c r="K915" i="7"/>
  <c r="D500" i="8"/>
  <c r="V512" i="7"/>
  <c r="D320" i="8"/>
  <c r="D478" i="8"/>
  <c r="D837" i="8"/>
  <c r="K374" i="7"/>
  <c r="K250" i="7"/>
  <c r="D496" i="8"/>
  <c r="D508" i="8"/>
  <c r="P478" i="7"/>
  <c r="D733" i="8"/>
  <c r="V781" i="7"/>
  <c r="K552" i="7"/>
  <c r="K576" i="7"/>
  <c r="P552" i="7"/>
  <c r="H16" i="7"/>
  <c r="D959" i="8"/>
  <c r="D344" i="8"/>
  <c r="K817" i="7"/>
  <c r="D506" i="8"/>
  <c r="K334" i="7"/>
  <c r="D911" i="8"/>
  <c r="D502" i="8"/>
  <c r="K789" i="7"/>
  <c r="K326" i="7"/>
  <c r="D330" i="8"/>
  <c r="V500" i="7"/>
  <c r="P318" i="7"/>
  <c r="P322" i="7"/>
  <c r="P498" i="7"/>
  <c r="K478" i="7"/>
  <c r="D548" i="8"/>
  <c r="K348" i="7"/>
  <c r="V919" i="7"/>
  <c r="K614" i="7"/>
  <c r="K375" i="7"/>
  <c r="K417" i="7"/>
  <c r="V789" i="7"/>
  <c r="V513" i="7"/>
  <c r="K307" i="7"/>
  <c r="D489" i="8"/>
  <c r="P365" i="7"/>
  <c r="V381" i="7"/>
  <c r="P495" i="7"/>
  <c r="V463" i="7"/>
  <c r="D443" i="8"/>
  <c r="P626" i="7"/>
  <c r="V499" i="7"/>
  <c r="D727" i="8"/>
  <c r="K505" i="7"/>
  <c r="V497" i="7"/>
  <c r="D415" i="8"/>
  <c r="V427" i="7"/>
  <c r="P333" i="7"/>
  <c r="D194" i="8"/>
  <c r="P707" i="7"/>
  <c r="V136" i="7"/>
  <c r="V729" i="7"/>
  <c r="K383" i="7"/>
  <c r="K815" i="7"/>
  <c r="K805" i="7"/>
  <c r="D813" i="8"/>
  <c r="D749" i="8"/>
  <c r="K656" i="7"/>
  <c r="K737" i="7"/>
  <c r="P751" i="7"/>
  <c r="V753" i="7"/>
  <c r="P397" i="7"/>
  <c r="P513" i="7"/>
  <c r="P493" i="7"/>
  <c r="D435" i="8"/>
  <c r="K367" i="7"/>
  <c r="D413" i="8"/>
  <c r="K489" i="7"/>
  <c r="K309" i="7"/>
  <c r="K499" i="7"/>
  <c r="D493" i="8"/>
  <c r="P419" i="7"/>
  <c r="P421" i="7"/>
  <c r="P331" i="7"/>
  <c r="D725" i="8"/>
  <c r="V817" i="7"/>
  <c r="K747" i="7"/>
  <c r="V741" i="7"/>
  <c r="P417" i="7"/>
  <c r="V172" i="7"/>
  <c r="K170" i="7"/>
  <c r="K485" i="7"/>
  <c r="V307" i="7"/>
  <c r="D305" i="8"/>
  <c r="V491" i="7"/>
  <c r="P297" i="7"/>
  <c r="V507" i="7"/>
  <c r="P499" i="7"/>
  <c r="V453" i="7"/>
  <c r="K501" i="7"/>
  <c r="D783" i="8"/>
  <c r="K421" i="7"/>
  <c r="P689" i="7"/>
  <c r="D154" i="8"/>
  <c r="D373" i="8"/>
  <c r="D819" i="8"/>
  <c r="V785" i="7"/>
  <c r="V747" i="7"/>
  <c r="P745" i="7"/>
  <c r="V713" i="7"/>
  <c r="P357" i="7"/>
  <c r="P813" i="7"/>
  <c r="D331" i="8"/>
  <c r="D511" i="8"/>
  <c r="D703" i="8"/>
  <c r="P717" i="7"/>
  <c r="K311" i="7"/>
  <c r="P731" i="7"/>
  <c r="P224" i="7"/>
  <c r="D685" i="8"/>
  <c r="K379" i="7"/>
  <c r="K333" i="7"/>
  <c r="D491" i="8"/>
  <c r="D409" i="8"/>
  <c r="V309" i="7"/>
  <c r="P170" i="7"/>
  <c r="D481" i="8"/>
  <c r="K491" i="7"/>
  <c r="V821" i="7"/>
  <c r="K507" i="7"/>
  <c r="D449" i="8"/>
  <c r="P501" i="7"/>
  <c r="P787" i="7"/>
  <c r="V421" i="7"/>
  <c r="K337" i="7"/>
  <c r="K371" i="7"/>
  <c r="D781" i="8"/>
  <c r="D743" i="8"/>
  <c r="P739" i="7"/>
  <c r="K650" i="7"/>
  <c r="V395" i="7"/>
  <c r="D303" i="8"/>
  <c r="P401" i="7"/>
  <c r="V473" i="7"/>
  <c r="V447" i="7"/>
  <c r="V333" i="7"/>
  <c r="S15" i="7"/>
  <c r="K297" i="7"/>
  <c r="D501" i="8"/>
  <c r="D739" i="8"/>
  <c r="K495" i="7"/>
  <c r="V313" i="7"/>
  <c r="K299" i="7"/>
  <c r="D785" i="8"/>
  <c r="D166" i="8"/>
  <c r="P168" i="7"/>
  <c r="P299" i="7"/>
  <c r="V415" i="7"/>
  <c r="K745" i="7"/>
  <c r="V299" i="7"/>
  <c r="D487" i="8"/>
  <c r="P821" i="7"/>
  <c r="V481" i="7"/>
  <c r="D503" i="8"/>
  <c r="K509" i="7"/>
  <c r="V501" i="7"/>
  <c r="P791" i="7"/>
  <c r="D333" i="8"/>
  <c r="K152" i="7"/>
  <c r="V363" i="7"/>
  <c r="K795" i="7"/>
  <c r="D612" i="8"/>
  <c r="P785" i="7"/>
  <c r="D646" i="8"/>
  <c r="V727" i="7"/>
  <c r="K715" i="7"/>
  <c r="P337" i="7"/>
  <c r="K369" i="7"/>
  <c r="D499" i="8"/>
  <c r="P719" i="7"/>
  <c r="D309" i="8"/>
  <c r="V311" i="7"/>
  <c r="D411" i="8"/>
  <c r="D741" i="8"/>
  <c r="P515" i="7"/>
  <c r="D477" i="8"/>
  <c r="P503" i="7"/>
  <c r="K331" i="7"/>
  <c r="K618" i="7"/>
  <c r="P781" i="7"/>
  <c r="P727" i="7"/>
  <c r="D431" i="8"/>
  <c r="P335" i="7"/>
  <c r="V246" i="7"/>
  <c r="K246" i="7"/>
  <c r="D242" i="8"/>
  <c r="P246" i="7"/>
  <c r="P248" i="7"/>
  <c r="V248" i="7"/>
  <c r="K286" i="7"/>
  <c r="D282" i="8"/>
  <c r="K292" i="7"/>
  <c r="V292" i="7"/>
  <c r="D56" i="8"/>
  <c r="D60" i="8"/>
  <c r="V133" i="7"/>
  <c r="P133" i="7"/>
  <c r="K531" i="7"/>
  <c r="P531" i="7"/>
  <c r="D976" i="8"/>
  <c r="P980" i="7"/>
  <c r="V980" i="7"/>
  <c r="D115" i="8"/>
  <c r="P125" i="7"/>
  <c r="V125" i="7"/>
  <c r="D121" i="8"/>
  <c r="K234" i="7"/>
  <c r="P234" i="7"/>
  <c r="V242" i="7"/>
  <c r="D238" i="8"/>
  <c r="P284" i="7"/>
  <c r="D280" i="8"/>
  <c r="K980" i="7"/>
  <c r="P752" i="7"/>
  <c r="D748" i="8"/>
  <c r="K752" i="7"/>
  <c r="P784" i="7"/>
  <c r="K784" i="7"/>
  <c r="V784" i="7"/>
  <c r="D780" i="8"/>
  <c r="P810" i="7"/>
  <c r="V810" i="7"/>
  <c r="D806" i="8"/>
  <c r="P828" i="7"/>
  <c r="K828" i="7"/>
  <c r="K891" i="7"/>
  <c r="V891" i="7"/>
  <c r="D887" i="8"/>
  <c r="D746" i="8"/>
  <c r="V750" i="7"/>
  <c r="V756" i="7"/>
  <c r="P756" i="7"/>
  <c r="K756" i="7"/>
  <c r="D752" i="8"/>
  <c r="P772" i="7"/>
  <c r="V772" i="7"/>
  <c r="D768" i="8"/>
  <c r="K772" i="7"/>
  <c r="V776" i="7"/>
  <c r="D772" i="8"/>
  <c r="P776" i="7"/>
  <c r="K776" i="7"/>
  <c r="K782" i="7"/>
  <c r="D778" i="8"/>
  <c r="D879" i="8"/>
  <c r="K883" i="7"/>
  <c r="P897" i="7"/>
  <c r="K897" i="7"/>
  <c r="K885" i="7"/>
  <c r="V673" i="7"/>
  <c r="K673" i="7"/>
  <c r="D669" i="8"/>
  <c r="P673" i="7"/>
  <c r="K282" i="7"/>
  <c r="D278" i="8"/>
  <c r="V282" i="7"/>
  <c r="D519" i="8"/>
  <c r="V754" i="7"/>
  <c r="D750" i="8"/>
  <c r="V762" i="7"/>
  <c r="P762" i="7"/>
  <c r="K762" i="7"/>
  <c r="D770" i="8"/>
  <c r="V774" i="7"/>
  <c r="P774" i="7"/>
  <c r="D891" i="8"/>
  <c r="P895" i="7"/>
  <c r="K911" i="7"/>
  <c r="D907" i="8"/>
  <c r="K290" i="7"/>
  <c r="D822" i="8"/>
  <c r="V824" i="7"/>
  <c r="D616" i="8"/>
  <c r="V620" i="7"/>
  <c r="P622" i="7"/>
  <c r="V622" i="7"/>
  <c r="D620" i="8"/>
  <c r="K624" i="7"/>
  <c r="V626" i="7"/>
  <c r="K626" i="7"/>
  <c r="P628" i="7"/>
  <c r="D624" i="8"/>
  <c r="K628" i="7"/>
  <c r="K630" i="7"/>
  <c r="P630" i="7"/>
  <c r="K632" i="7"/>
  <c r="D628" i="8"/>
  <c r="K527" i="7"/>
  <c r="V527" i="7"/>
  <c r="V978" i="7"/>
  <c r="P978" i="7"/>
  <c r="D974" i="8"/>
  <c r="K978" i="7"/>
  <c r="K770" i="7"/>
  <c r="V770" i="7"/>
  <c r="P770" i="7"/>
  <c r="K877" i="7"/>
  <c r="V877" i="7"/>
  <c r="D873" i="8"/>
  <c r="P891" i="7"/>
  <c r="V752" i="7"/>
  <c r="D322" i="8"/>
  <c r="K332" i="7"/>
  <c r="D173" i="8"/>
  <c r="K545" i="7"/>
  <c r="K342" i="7"/>
  <c r="D666" i="8"/>
  <c r="D342" i="8"/>
  <c r="V332" i="7"/>
  <c r="V915" i="7"/>
  <c r="K666" i="7"/>
  <c r="P199" i="7"/>
  <c r="P917" i="7"/>
  <c r="D217" i="8"/>
  <c r="K969" i="7"/>
  <c r="K971" i="7"/>
  <c r="P209" i="7"/>
  <c r="V498" i="7"/>
  <c r="V585" i="7"/>
  <c r="V502" i="7"/>
  <c r="K561" i="7"/>
  <c r="P320" i="7"/>
  <c r="V721" i="7"/>
  <c r="K575" i="7"/>
  <c r="P545" i="7"/>
  <c r="K195" i="7"/>
  <c r="V654" i="7"/>
  <c r="K654" i="7"/>
  <c r="D348" i="8"/>
  <c r="K664" i="7"/>
  <c r="P729" i="7"/>
  <c r="D860" i="8"/>
  <c r="K856" i="7"/>
  <c r="V344" i="7"/>
  <c r="J15" i="7"/>
  <c r="K925" i="7"/>
  <c r="K689" i="7"/>
  <c r="D652" i="8"/>
  <c r="V352" i="7"/>
  <c r="P183" i="7"/>
  <c r="P695" i="7"/>
  <c r="P583" i="7"/>
  <c r="K583" i="7"/>
  <c r="V205" i="7"/>
  <c r="K344" i="7"/>
  <c r="K442" i="7"/>
  <c r="P666" i="7"/>
  <c r="V382" i="7"/>
  <c r="D195" i="8"/>
  <c r="D915" i="8"/>
  <c r="P921" i="7"/>
  <c r="V185" i="7"/>
  <c r="K183" i="7"/>
  <c r="D965" i="8"/>
  <c r="D967" i="8"/>
  <c r="D205" i="8"/>
  <c r="K585" i="7"/>
  <c r="K502" i="7"/>
  <c r="V581" i="7"/>
  <c r="V322" i="7"/>
  <c r="V561" i="7"/>
  <c r="K328" i="7"/>
  <c r="K721" i="7"/>
  <c r="D512" i="8"/>
  <c r="P575" i="7"/>
  <c r="D943" i="8"/>
  <c r="K504" i="7"/>
  <c r="V458" i="7"/>
  <c r="P195" i="7"/>
  <c r="D650" i="8"/>
  <c r="V662" i="7"/>
  <c r="P217" i="7"/>
  <c r="P662" i="7"/>
  <c r="D660" i="8"/>
  <c r="P864" i="7"/>
  <c r="V725" i="7"/>
  <c r="D852" i="8"/>
  <c r="V717" i="7"/>
  <c r="N15" i="7"/>
  <c r="V666" i="7"/>
  <c r="P541" i="7"/>
  <c r="V583" i="7"/>
  <c r="K185" i="7"/>
  <c r="D340" i="8"/>
  <c r="K338" i="7"/>
  <c r="K852" i="7"/>
  <c r="D378" i="8"/>
  <c r="V921" i="7"/>
  <c r="V852" i="7"/>
  <c r="D428" i="8"/>
  <c r="K919" i="7"/>
  <c r="V923" i="7"/>
  <c r="D179" i="8"/>
  <c r="K955" i="7"/>
  <c r="P153" i="7"/>
  <c r="P668" i="7"/>
  <c r="D498" i="8"/>
  <c r="K549" i="7"/>
  <c r="V567" i="7"/>
  <c r="P721" i="7"/>
  <c r="K514" i="7"/>
  <c r="K543" i="7"/>
  <c r="V715" i="7"/>
  <c r="D480" i="8"/>
  <c r="D454" i="8"/>
  <c r="K587" i="7"/>
  <c r="V195" i="7"/>
  <c r="K215" i="7"/>
  <c r="K658" i="7"/>
  <c r="K217" i="7"/>
  <c r="K662" i="7"/>
  <c r="K727" i="7"/>
  <c r="V862" i="7"/>
  <c r="H15" i="7"/>
  <c r="H14" i="7"/>
  <c r="D468" i="8"/>
  <c r="P852" i="7"/>
  <c r="K923" i="7"/>
  <c r="K731" i="7"/>
  <c r="K963" i="7"/>
  <c r="P953" i="7"/>
  <c r="D664" i="8"/>
  <c r="V508" i="7"/>
  <c r="P500" i="7"/>
  <c r="D545" i="8"/>
  <c r="V719" i="7"/>
  <c r="P567" i="7"/>
  <c r="V707" i="7"/>
  <c r="P514" i="7"/>
  <c r="V543" i="7"/>
  <c r="P715" i="7"/>
  <c r="P658" i="7"/>
  <c r="D213" i="8"/>
  <c r="P354" i="7"/>
  <c r="V846" i="7"/>
  <c r="V860" i="7"/>
  <c r="K717" i="7"/>
  <c r="V668" i="7"/>
  <c r="K517" i="7"/>
  <c r="V517" i="7"/>
  <c r="D513" i="8"/>
  <c r="V519" i="7"/>
  <c r="K519" i="7"/>
  <c r="P519" i="7"/>
  <c r="P869" i="7"/>
  <c r="V869" i="7"/>
  <c r="D869" i="8"/>
  <c r="P873" i="7"/>
  <c r="D871" i="8"/>
  <c r="K875" i="7"/>
  <c r="V820" i="7"/>
  <c r="P820" i="7"/>
  <c r="K820" i="7"/>
  <c r="D816" i="8"/>
  <c r="D464" i="8"/>
  <c r="V468" i="7"/>
  <c r="P468" i="7"/>
  <c r="V470" i="7"/>
  <c r="K470" i="7"/>
  <c r="D466" i="8"/>
  <c r="P470" i="7"/>
  <c r="D865" i="8"/>
  <c r="D116" i="8"/>
  <c r="D118" i="8"/>
  <c r="D122" i="8"/>
  <c r="P126" i="7"/>
  <c r="K126" i="7"/>
  <c r="V126" i="7"/>
  <c r="P128" i="7"/>
  <c r="V128" i="7"/>
  <c r="V749" i="7"/>
  <c r="P749" i="7"/>
  <c r="K749" i="7"/>
  <c r="D745" i="8"/>
  <c r="P871" i="7"/>
  <c r="V871" i="7"/>
  <c r="D867" i="8"/>
  <c r="K869" i="7"/>
  <c r="P517" i="7"/>
  <c r="D11" i="8"/>
  <c r="D42" i="8"/>
  <c r="D66" i="8"/>
  <c r="D98" i="8"/>
  <c r="V904" i="7"/>
  <c r="K904" i="7"/>
  <c r="P904" i="7"/>
  <c r="D900" i="8"/>
  <c r="D902" i="8"/>
  <c r="K906" i="7"/>
  <c r="K873" i="7"/>
  <c r="D23" i="8"/>
  <c r="D31" i="8"/>
  <c r="D35" i="8"/>
  <c r="V343" i="7"/>
  <c r="K343" i="7"/>
  <c r="D339" i="8"/>
  <c r="P343" i="7"/>
  <c r="P538" i="7"/>
  <c r="V538" i="7"/>
  <c r="V540" i="7"/>
  <c r="D536" i="8"/>
  <c r="K540" i="7"/>
  <c r="V542" i="7"/>
  <c r="P542" i="7"/>
  <c r="K651" i="7"/>
  <c r="P651" i="7"/>
  <c r="D692" i="8"/>
  <c r="K696" i="7"/>
  <c r="V696" i="7"/>
  <c r="V698" i="7"/>
  <c r="K698" i="7"/>
  <c r="P700" i="7"/>
  <c r="V700" i="7"/>
  <c r="D698" i="8"/>
  <c r="K702" i="7"/>
  <c r="V704" i="7"/>
  <c r="K704" i="7"/>
  <c r="P704" i="7"/>
  <c r="D700" i="8"/>
  <c r="D702" i="8"/>
  <c r="P706" i="7"/>
  <c r="D515" i="8"/>
  <c r="K588" i="7"/>
  <c r="D584" i="8"/>
  <c r="V588" i="7"/>
  <c r="K590" i="7"/>
  <c r="V590" i="7"/>
  <c r="P590" i="7"/>
  <c r="K592" i="7"/>
  <c r="D588" i="8"/>
  <c r="V592" i="7"/>
  <c r="P592" i="7"/>
  <c r="D590" i="8"/>
  <c r="K594" i="7"/>
  <c r="V594" i="7"/>
  <c r="D592" i="8"/>
  <c r="K596" i="7"/>
  <c r="V596" i="7"/>
  <c r="P598" i="7"/>
  <c r="V598" i="7"/>
  <c r="K598" i="7"/>
  <c r="K602" i="7"/>
  <c r="P602" i="7"/>
  <c r="D598" i="8"/>
  <c r="P604" i="7"/>
  <c r="D600" i="8"/>
  <c r="V606" i="7"/>
  <c r="D602" i="8"/>
  <c r="P606" i="7"/>
  <c r="K606" i="7"/>
  <c r="K608" i="7"/>
  <c r="V608" i="7"/>
  <c r="P608" i="7"/>
  <c r="V610" i="7"/>
  <c r="K610" i="7"/>
  <c r="P610" i="7"/>
  <c r="V612" i="7"/>
  <c r="D608" i="8"/>
  <c r="K413" i="7"/>
  <c r="V175" i="7"/>
  <c r="D369" i="8"/>
  <c r="P369" i="7"/>
  <c r="P720" i="7"/>
  <c r="D712" i="8"/>
  <c r="P708" i="7"/>
  <c r="K251" i="7"/>
  <c r="P286" i="7"/>
  <c r="D379" i="8"/>
  <c r="V367" i="7"/>
  <c r="K622" i="7"/>
  <c r="D474" i="8"/>
  <c r="P616" i="7"/>
  <c r="D720" i="8"/>
  <c r="P826" i="7"/>
  <c r="V357" i="7"/>
  <c r="K357" i="7"/>
  <c r="V373" i="7"/>
  <c r="D365" i="8"/>
  <c r="D618" i="8"/>
  <c r="V628" i="7"/>
  <c r="P177" i="7"/>
  <c r="V286" i="7"/>
  <c r="V290" i="7"/>
  <c r="V383" i="7"/>
  <c r="D363" i="8"/>
  <c r="K616" i="7"/>
  <c r="K397" i="7"/>
  <c r="V365" i="7"/>
  <c r="K177" i="7"/>
  <c r="V245" i="7"/>
  <c r="V149" i="7"/>
  <c r="K284" i="7"/>
  <c r="V531" i="7"/>
  <c r="D286" i="8"/>
  <c r="V247" i="7"/>
  <c r="K253" i="7"/>
  <c r="P389" i="7"/>
  <c r="V379" i="7"/>
  <c r="D357" i="8"/>
  <c r="V480" i="7"/>
  <c r="V523" i="7"/>
  <c r="P716" i="7"/>
  <c r="D395" i="8"/>
  <c r="P399" i="7"/>
  <c r="K401" i="7"/>
  <c r="J14" i="7"/>
  <c r="V885" i="7"/>
  <c r="P225" i="7"/>
  <c r="D137" i="8"/>
  <c r="V284" i="7"/>
  <c r="P361" i="7"/>
  <c r="S14" i="7"/>
  <c r="H13" i="7"/>
  <c r="P377" i="7"/>
  <c r="V294" i="7"/>
  <c r="D361" i="8"/>
  <c r="V413" i="7"/>
  <c r="P245" i="7"/>
  <c r="P237" i="7"/>
  <c r="P253" i="7"/>
  <c r="V389" i="7"/>
  <c r="P379" i="7"/>
  <c r="P618" i="7"/>
  <c r="K480" i="7"/>
  <c r="P523" i="7"/>
  <c r="D523" i="8"/>
  <c r="D347" i="8"/>
  <c r="K373" i="7"/>
  <c r="K361" i="7"/>
  <c r="D367" i="8"/>
  <c r="K163" i="7"/>
  <c r="K245" i="7"/>
  <c r="P614" i="7"/>
  <c r="P282" i="7"/>
  <c r="K377" i="7"/>
  <c r="V618" i="7"/>
  <c r="D476" i="8"/>
  <c r="K753" i="7"/>
  <c r="V401" i="7"/>
  <c r="V397" i="7"/>
  <c r="V483" i="7"/>
  <c r="D537" i="8"/>
  <c r="V308" i="7"/>
  <c r="K182" i="7"/>
  <c r="D526" i="8"/>
  <c r="V438" i="7"/>
  <c r="K973" i="7"/>
  <c r="V671" i="7"/>
  <c r="K671" i="7"/>
  <c r="D159" i="8"/>
  <c r="V961" i="7"/>
  <c r="V147" i="7"/>
  <c r="V273" i="7"/>
  <c r="P267" i="7"/>
  <c r="P971" i="7"/>
  <c r="K157" i="7"/>
  <c r="D192" i="8"/>
  <c r="V748" i="7"/>
  <c r="D518" i="8"/>
  <c r="V539" i="7"/>
  <c r="P736" i="7"/>
  <c r="P827" i="7"/>
  <c r="D24" i="8"/>
  <c r="D169" i="8"/>
  <c r="V831" i="7"/>
  <c r="D777" i="8"/>
  <c r="V777" i="7"/>
  <c r="K796" i="7"/>
  <c r="D792" i="8"/>
  <c r="D800" i="8"/>
  <c r="D438" i="8"/>
  <c r="V897" i="7"/>
  <c r="P671" i="7"/>
  <c r="D732" i="8"/>
  <c r="V812" i="7"/>
  <c r="D479" i="8"/>
  <c r="P591" i="7"/>
  <c r="P182" i="7"/>
  <c r="P528" i="7"/>
  <c r="D589" i="8"/>
  <c r="D434" i="8"/>
  <c r="K483" i="7"/>
  <c r="K899" i="7"/>
  <c r="V903" i="7"/>
  <c r="V975" i="7"/>
  <c r="P632" i="7"/>
  <c r="P634" i="7"/>
  <c r="K994" i="7"/>
  <c r="P163" i="7"/>
  <c r="K990" i="7"/>
  <c r="K961" i="7"/>
  <c r="K161" i="7"/>
  <c r="P145" i="7"/>
  <c r="D269" i="8"/>
  <c r="V267" i="7"/>
  <c r="V967" i="7"/>
  <c r="D149" i="8"/>
  <c r="P196" i="7"/>
  <c r="P450" i="7"/>
  <c r="V740" i="7"/>
  <c r="P520" i="7"/>
  <c r="D180" i="8"/>
  <c r="D535" i="8"/>
  <c r="D839" i="8"/>
  <c r="K831" i="7"/>
  <c r="V779" i="7"/>
  <c r="V550" i="7"/>
  <c r="V804" i="7"/>
  <c r="V893" i="7"/>
  <c r="K184" i="7"/>
  <c r="D587" i="8"/>
  <c r="P734" i="7"/>
  <c r="V528" i="7"/>
  <c r="D100" i="8"/>
  <c r="K903" i="7"/>
  <c r="P975" i="7"/>
  <c r="P436" i="7"/>
  <c r="V634" i="7"/>
  <c r="D986" i="8"/>
  <c r="D957" i="8"/>
  <c r="K159" i="7"/>
  <c r="D119" i="8"/>
  <c r="P271" i="7"/>
  <c r="K967" i="7"/>
  <c r="K153" i="7"/>
  <c r="V196" i="7"/>
  <c r="K695" i="7"/>
  <c r="P184" i="7"/>
  <c r="V460" i="7"/>
  <c r="D827" i="8"/>
  <c r="D761" i="8"/>
  <c r="D546" i="8"/>
  <c r="K816" i="7"/>
  <c r="K810" i="7"/>
  <c r="K750" i="7"/>
  <c r="K893" i="7"/>
  <c r="D538" i="8"/>
  <c r="K448" i="7"/>
  <c r="P539" i="7"/>
  <c r="V300" i="7"/>
  <c r="D893" i="8"/>
  <c r="V734" i="7"/>
  <c r="D524" i="8"/>
  <c r="V587" i="7"/>
  <c r="D899" i="8"/>
  <c r="K436" i="7"/>
  <c r="D630" i="8"/>
  <c r="V990" i="7"/>
  <c r="K271" i="7"/>
  <c r="D963" i="8"/>
  <c r="K149" i="7"/>
  <c r="P543" i="7"/>
  <c r="D691" i="8"/>
  <c r="P744" i="7"/>
  <c r="V310" i="7"/>
  <c r="V843" i="7"/>
  <c r="K460" i="7"/>
  <c r="V802" i="7"/>
  <c r="K847" i="7"/>
  <c r="D889" i="8"/>
  <c r="K949" i="7"/>
  <c r="D626" i="8"/>
  <c r="P428" i="7"/>
  <c r="K310" i="7"/>
  <c r="K173" i="7"/>
  <c r="K734" i="7"/>
  <c r="V526" i="7"/>
  <c r="D583" i="8"/>
  <c r="D432" i="8"/>
  <c r="V899" i="7"/>
  <c r="V632" i="7"/>
  <c r="V963" i="7"/>
  <c r="P969" i="7"/>
  <c r="V957" i="7"/>
  <c r="D151" i="8"/>
  <c r="D267" i="8"/>
  <c r="K263" i="7"/>
  <c r="P149" i="7"/>
  <c r="K125" i="7"/>
  <c r="V202" i="7"/>
  <c r="K541" i="7"/>
  <c r="V693" i="7"/>
  <c r="P742" i="7"/>
  <c r="D306" i="8"/>
  <c r="V835" i="7"/>
  <c r="K843" i="7"/>
  <c r="D456" i="8"/>
  <c r="D908" i="8"/>
  <c r="P765" i="7"/>
  <c r="K804" i="7"/>
  <c r="P273" i="7"/>
  <c r="V347" i="7"/>
  <c r="V736" i="7"/>
  <c r="D895" i="8"/>
  <c r="V173" i="7"/>
  <c r="P442" i="7"/>
  <c r="V630" i="7"/>
  <c r="V432" i="7"/>
  <c r="D343" i="8"/>
  <c r="K155" i="7"/>
  <c r="V269" i="7"/>
  <c r="D259" i="8"/>
  <c r="V965" i="7"/>
  <c r="P750" i="7"/>
  <c r="P458" i="7"/>
  <c r="D52" i="8"/>
  <c r="P841" i="7"/>
  <c r="K550" i="7"/>
  <c r="K975" i="7"/>
  <c r="K390" i="7"/>
  <c r="V390" i="7"/>
  <c r="P392" i="7"/>
  <c r="D388" i="8"/>
  <c r="K392" i="7"/>
  <c r="V392" i="7"/>
  <c r="V394" i="7"/>
  <c r="D390" i="8"/>
  <c r="D549" i="8"/>
  <c r="P553" i="7"/>
  <c r="K406" i="7"/>
  <c r="V477" i="7"/>
  <c r="K675" i="7"/>
  <c r="K418" i="7"/>
  <c r="P418" i="7"/>
  <c r="V422" i="7"/>
  <c r="K422" i="7"/>
  <c r="D420" i="8"/>
  <c r="V424" i="7"/>
  <c r="K424" i="7"/>
  <c r="V426" i="7"/>
  <c r="D422" i="8"/>
  <c r="P426" i="7"/>
  <c r="K426" i="7"/>
  <c r="D255" i="8"/>
  <c r="K477" i="7"/>
  <c r="D671" i="8"/>
  <c r="K143" i="7"/>
  <c r="D444" i="8"/>
  <c r="D920" i="8"/>
  <c r="K546" i="7"/>
  <c r="D424" i="8"/>
  <c r="K255" i="7"/>
  <c r="V801" i="7"/>
  <c r="P801" i="7"/>
  <c r="D797" i="8"/>
  <c r="P412" i="7"/>
  <c r="P402" i="7"/>
  <c r="D436" i="8"/>
  <c r="V475" i="7"/>
  <c r="D461" i="8"/>
  <c r="V913" i="7"/>
  <c r="D981" i="8"/>
  <c r="K977" i="7"/>
  <c r="K434" i="7"/>
  <c r="D909" i="8"/>
  <c r="D139" i="8"/>
  <c r="D125" i="8"/>
  <c r="K537" i="7"/>
  <c r="D251" i="8"/>
  <c r="P697" i="7"/>
  <c r="V703" i="7"/>
  <c r="D529" i="8"/>
  <c r="V914" i="7"/>
  <c r="V920" i="7"/>
  <c r="V782" i="7"/>
  <c r="P782" i="7"/>
  <c r="D832" i="8"/>
  <c r="P836" i="7"/>
  <c r="K836" i="7"/>
  <c r="V836" i="7"/>
  <c r="K838" i="7"/>
  <c r="V838" i="7"/>
  <c r="P838" i="7"/>
  <c r="K840" i="7"/>
  <c r="P840" i="7"/>
  <c r="D836" i="8"/>
  <c r="V840" i="7"/>
  <c r="P842" i="7"/>
  <c r="V842" i="7"/>
  <c r="V257" i="7"/>
  <c r="D253" i="8"/>
  <c r="K257" i="7"/>
  <c r="P257" i="7"/>
  <c r="D552" i="8"/>
  <c r="V556" i="7"/>
  <c r="V675" i="7"/>
  <c r="V535" i="7"/>
  <c r="K535" i="7"/>
  <c r="K544" i="7"/>
  <c r="V544" i="7"/>
  <c r="P544" i="7"/>
  <c r="P918" i="7"/>
  <c r="K918" i="7"/>
  <c r="D914" i="8"/>
  <c r="V918" i="7"/>
  <c r="D933" i="8"/>
  <c r="V937" i="7"/>
  <c r="P558" i="7"/>
  <c r="K473" i="7"/>
  <c r="K937" i="7"/>
  <c r="D912" i="8"/>
  <c r="K212" i="7"/>
  <c r="P212" i="7"/>
  <c r="V349" i="7"/>
  <c r="D345" i="8"/>
  <c r="K444" i="7"/>
  <c r="V444" i="7"/>
  <c r="P456" i="7"/>
  <c r="K456" i="7"/>
  <c r="D918" i="8"/>
  <c r="K922" i="7"/>
  <c r="P440" i="7"/>
  <c r="K465" i="7"/>
  <c r="V434" i="7"/>
  <c r="K428" i="7"/>
  <c r="D988" i="8"/>
  <c r="V255" i="7"/>
  <c r="V553" i="7"/>
  <c r="V533" i="7"/>
  <c r="V210" i="7"/>
  <c r="P907" i="7"/>
  <c r="K907" i="7"/>
  <c r="V907" i="7"/>
  <c r="D473" i="8"/>
  <c r="V977" i="7"/>
  <c r="P434" i="7"/>
  <c r="D45" i="8"/>
  <c r="K797" i="7"/>
  <c r="D793" i="8"/>
  <c r="V797" i="7"/>
  <c r="P799" i="7"/>
  <c r="K799" i="7"/>
  <c r="P881" i="7"/>
  <c r="V881" i="7"/>
  <c r="D877" i="8"/>
  <c r="K881" i="7"/>
  <c r="D898" i="8"/>
  <c r="P902" i="7"/>
  <c r="V902" i="7"/>
  <c r="P909" i="7"/>
  <c r="V909" i="7"/>
  <c r="K141" i="7"/>
  <c r="P394" i="7"/>
  <c r="P438" i="7"/>
  <c r="D471" i="8"/>
  <c r="D459" i="8"/>
  <c r="P985" i="7"/>
  <c r="P977" i="7"/>
  <c r="V911" i="7"/>
  <c r="P994" i="7"/>
  <c r="K147" i="7"/>
  <c r="V143" i="7"/>
  <c r="P390" i="7"/>
  <c r="V388" i="7"/>
  <c r="K551" i="7"/>
  <c r="D531" i="8"/>
  <c r="V697" i="7"/>
  <c r="D699" i="8"/>
  <c r="P920" i="7"/>
  <c r="P556" i="7"/>
  <c r="P548" i="7"/>
  <c r="D795" i="8"/>
  <c r="D86" i="8"/>
  <c r="D90" i="8"/>
  <c r="D94" i="8"/>
  <c r="P563" i="7"/>
  <c r="K563" i="7"/>
  <c r="D561" i="8"/>
  <c r="K565" i="7"/>
  <c r="V570" i="7"/>
  <c r="P570" i="7"/>
  <c r="D568" i="8"/>
  <c r="V572" i="7"/>
  <c r="D595" i="8"/>
  <c r="K599" i="7"/>
  <c r="V599" i="7"/>
  <c r="P599" i="7"/>
  <c r="D597" i="8"/>
  <c r="V601" i="7"/>
  <c r="P601" i="7"/>
  <c r="K601" i="7"/>
  <c r="K605" i="7"/>
  <c r="V605" i="7"/>
  <c r="D603" i="8"/>
  <c r="V607" i="7"/>
  <c r="D710" i="8"/>
  <c r="V714" i="7"/>
  <c r="P819" i="7"/>
  <c r="V819" i="7"/>
  <c r="D815" i="8"/>
  <c r="K819" i="7"/>
  <c r="P461" i="7"/>
  <c r="K461" i="7"/>
  <c r="K705" i="7"/>
  <c r="P705" i="7"/>
  <c r="P931" i="7"/>
  <c r="K931" i="7"/>
  <c r="D927" i="8"/>
  <c r="V931" i="7"/>
  <c r="K463" i="7"/>
  <c r="V705" i="7"/>
  <c r="V685" i="7"/>
  <c r="K685" i="7"/>
  <c r="P916" i="7"/>
  <c r="V916" i="7"/>
  <c r="P933" i="7"/>
  <c r="K933" i="7"/>
  <c r="V933" i="7"/>
  <c r="P935" i="7"/>
  <c r="K935" i="7"/>
  <c r="D931" i="8"/>
  <c r="V935" i="7"/>
  <c r="P939" i="7"/>
  <c r="D935" i="8"/>
  <c r="V939" i="7"/>
  <c r="D916" i="8"/>
  <c r="D210" i="8"/>
  <c r="V214" i="7"/>
  <c r="K214" i="7"/>
  <c r="P214" i="7"/>
  <c r="K454" i="7"/>
  <c r="P454" i="7"/>
  <c r="V454" i="7"/>
  <c r="D450" i="8"/>
  <c r="P849" i="7"/>
  <c r="K849" i="7"/>
  <c r="V849" i="7"/>
  <c r="P851" i="7"/>
  <c r="V851" i="7"/>
  <c r="P855" i="7"/>
  <c r="D851" i="8"/>
  <c r="K855" i="7"/>
  <c r="V855" i="7"/>
  <c r="P857" i="7"/>
  <c r="V857" i="7"/>
  <c r="D853" i="8"/>
  <c r="K857" i="7"/>
  <c r="K924" i="7"/>
  <c r="V924" i="7"/>
  <c r="P987" i="7"/>
  <c r="V987" i="7"/>
  <c r="K345" i="7"/>
  <c r="D457" i="8"/>
  <c r="D975" i="8"/>
  <c r="P347" i="7"/>
  <c r="D544" i="8"/>
  <c r="D418" i="8"/>
  <c r="D922" i="8"/>
  <c r="P926" i="7"/>
  <c r="P486" i="7"/>
  <c r="V440" i="7"/>
  <c r="V465" i="7"/>
  <c r="P992" i="7"/>
  <c r="V456" i="7"/>
  <c r="P533" i="7"/>
  <c r="D929" i="8"/>
  <c r="P879" i="7"/>
  <c r="D875" i="8"/>
  <c r="V879" i="7"/>
  <c r="V141" i="7"/>
  <c r="P481" i="7"/>
  <c r="P475" i="7"/>
  <c r="P349" i="7"/>
  <c r="P685" i="7"/>
  <c r="K985" i="7"/>
  <c r="P432" i="7"/>
  <c r="K987" i="7"/>
  <c r="P911" i="7"/>
  <c r="V994" i="7"/>
  <c r="P446" i="7"/>
  <c r="D386" i="8"/>
  <c r="K553" i="7"/>
  <c r="D693" i="8"/>
  <c r="P703" i="7"/>
  <c r="K992" i="7"/>
  <c r="V548" i="7"/>
  <c r="K174" i="7"/>
  <c r="P174" i="7"/>
  <c r="D170" i="8"/>
  <c r="D172" i="8"/>
  <c r="P176" i="7"/>
  <c r="D235" i="8"/>
  <c r="P239" i="7"/>
  <c r="P243" i="7"/>
  <c r="K243" i="7"/>
  <c r="V243" i="7"/>
  <c r="K247" i="7"/>
  <c r="P247" i="7"/>
  <c r="D245" i="8"/>
  <c r="P249" i="7"/>
  <c r="V262" i="7"/>
  <c r="P262" i="7"/>
  <c r="V264" i="7"/>
  <c r="D260" i="8"/>
  <c r="P264" i="7"/>
  <c r="K264" i="7"/>
  <c r="K272" i="7"/>
  <c r="P272" i="7"/>
  <c r="K276" i="7"/>
  <c r="V276" i="7"/>
  <c r="P276" i="7"/>
  <c r="V484" i="7"/>
  <c r="K484" i="7"/>
  <c r="K582" i="7"/>
  <c r="V582" i="7"/>
  <c r="P584" i="7"/>
  <c r="V584" i="7"/>
  <c r="K688" i="7"/>
  <c r="V688" i="7"/>
  <c r="D684" i="8"/>
  <c r="D689" i="8"/>
  <c r="K693" i="7"/>
  <c r="D722" i="8"/>
  <c r="V726" i="7"/>
  <c r="K726" i="7"/>
  <c r="P726" i="7"/>
  <c r="V759" i="7"/>
  <c r="D755" i="8"/>
  <c r="P761" i="7"/>
  <c r="V761" i="7"/>
  <c r="D757" i="8"/>
  <c r="K761" i="7"/>
  <c r="P763" i="7"/>
  <c r="V763" i="7"/>
  <c r="D759" i="8"/>
  <c r="P792" i="7"/>
  <c r="K792" i="7"/>
  <c r="D788" i="8"/>
  <c r="D790" i="8"/>
  <c r="P794" i="7"/>
  <c r="V794" i="7"/>
  <c r="P740" i="7"/>
  <c r="D736" i="8"/>
  <c r="D763" i="8"/>
  <c r="V767" i="7"/>
  <c r="K779" i="7"/>
  <c r="D775" i="8"/>
  <c r="K351" i="7"/>
  <c r="P351" i="7"/>
  <c r="P812" i="7"/>
  <c r="K812" i="7"/>
  <c r="P767" i="7"/>
  <c r="D881" i="8"/>
  <c r="P330" i="7"/>
  <c r="V330" i="7"/>
  <c r="P359" i="7"/>
  <c r="D355" i="8"/>
  <c r="V359" i="7"/>
  <c r="D371" i="8"/>
  <c r="P375" i="7"/>
  <c r="K725" i="7"/>
  <c r="P725" i="7"/>
  <c r="P758" i="7"/>
  <c r="K758" i="7"/>
  <c r="D754" i="8"/>
  <c r="K874" i="7"/>
  <c r="D870" i="8"/>
  <c r="K956" i="7"/>
  <c r="P956" i="7"/>
  <c r="D958" i="8"/>
  <c r="K962" i="7"/>
  <c r="P974" i="7"/>
  <c r="K974" i="7"/>
  <c r="V744" i="7"/>
  <c r="D740" i="8"/>
  <c r="K765" i="7"/>
  <c r="P620" i="7"/>
  <c r="K620" i="7"/>
  <c r="V624" i="7"/>
  <c r="P624" i="7"/>
  <c r="V653" i="7"/>
  <c r="D649" i="8"/>
  <c r="P655" i="7"/>
  <c r="D651" i="8"/>
  <c r="V847" i="7"/>
  <c r="P847" i="7"/>
  <c r="P485" i="7"/>
  <c r="K560" i="7"/>
  <c r="P560" i="7"/>
  <c r="V560" i="7"/>
  <c r="D556" i="8"/>
  <c r="K569" i="7"/>
  <c r="D565" i="8"/>
  <c r="P569" i="7"/>
  <c r="P638" i="7"/>
  <c r="V638" i="7"/>
  <c r="D634" i="8"/>
  <c r="K638" i="7"/>
  <c r="D642" i="8"/>
  <c r="V646" i="7"/>
  <c r="P648" i="7"/>
  <c r="K648" i="7"/>
  <c r="D644" i="8"/>
  <c r="V648" i="7"/>
  <c r="D484" i="8"/>
  <c r="V488" i="7"/>
  <c r="P488" i="7"/>
  <c r="K488" i="7"/>
  <c r="D486" i="8"/>
  <c r="K490" i="7"/>
  <c r="V490" i="7"/>
  <c r="P490" i="7"/>
  <c r="K564" i="7"/>
  <c r="V564" i="7"/>
  <c r="V586" i="7"/>
  <c r="D582" i="8"/>
  <c r="K586" i="7"/>
  <c r="D40" i="8"/>
  <c r="P294" i="7"/>
  <c r="K294" i="7"/>
  <c r="D311" i="8"/>
  <c r="K315" i="7"/>
  <c r="D313" i="8"/>
  <c r="V317" i="7"/>
  <c r="K317" i="7"/>
  <c r="D315" i="8"/>
  <c r="P319" i="7"/>
  <c r="P321" i="7"/>
  <c r="K321" i="7"/>
  <c r="P323" i="7"/>
  <c r="V323" i="7"/>
  <c r="D319" i="8"/>
  <c r="K323" i="7"/>
  <c r="P325" i="7"/>
  <c r="D321" i="8"/>
  <c r="P339" i="7"/>
  <c r="D335" i="8"/>
  <c r="V339" i="7"/>
  <c r="K339" i="7"/>
  <c r="V356" i="7"/>
  <c r="P356" i="7"/>
  <c r="D419" i="8"/>
  <c r="K423" i="7"/>
  <c r="V423" i="7"/>
  <c r="P423" i="7"/>
  <c r="D421" i="8"/>
  <c r="V425" i="7"/>
  <c r="K427" i="7"/>
  <c r="P427" i="7"/>
  <c r="P429" i="7"/>
  <c r="D425" i="8"/>
  <c r="K431" i="7"/>
  <c r="V431" i="7"/>
  <c r="D427" i="8"/>
  <c r="P431" i="7"/>
  <c r="K433" i="7"/>
  <c r="V433" i="7"/>
  <c r="D429" i="8"/>
  <c r="K538" i="7"/>
  <c r="D534" i="8"/>
  <c r="P818" i="7"/>
  <c r="V818" i="7"/>
  <c r="K818" i="7"/>
  <c r="D814" i="8"/>
  <c r="P887" i="7"/>
  <c r="V887" i="7"/>
  <c r="K887" i="7"/>
  <c r="D883" i="8"/>
  <c r="D937" i="8"/>
  <c r="K941" i="7"/>
  <c r="P943" i="7"/>
  <c r="V943" i="7"/>
  <c r="K943" i="7"/>
  <c r="V1000" i="7"/>
  <c r="D996" i="8"/>
  <c r="P1000" i="7"/>
  <c r="P1004" i="7"/>
  <c r="K1004" i="7"/>
  <c r="D80" i="8"/>
  <c r="D105" i="8"/>
  <c r="P188" i="7"/>
  <c r="K188" i="7"/>
  <c r="V188" i="7"/>
  <c r="D184" i="8"/>
  <c r="P298" i="7"/>
  <c r="D294" i="8"/>
  <c r="V298" i="7"/>
  <c r="D801" i="8"/>
  <c r="P805" i="7"/>
  <c r="V807" i="7"/>
  <c r="D803" i="8"/>
  <c r="P807" i="7"/>
  <c r="V811" i="7"/>
  <c r="P811" i="7"/>
  <c r="D807" i="8"/>
  <c r="V848" i="7"/>
  <c r="K848" i="7"/>
  <c r="D844" i="8"/>
  <c r="P848" i="7"/>
  <c r="P861" i="7"/>
  <c r="D857" i="8"/>
  <c r="K861" i="7"/>
  <c r="V861" i="7"/>
  <c r="P863" i="7"/>
  <c r="K863" i="7"/>
  <c r="V863" i="7"/>
  <c r="D885" i="8"/>
  <c r="P889" i="7"/>
  <c r="K889" i="7"/>
  <c r="K325" i="7"/>
  <c r="D985" i="8"/>
  <c r="P646" i="7"/>
  <c r="D88" i="8"/>
  <c r="D96" i="8"/>
  <c r="V226" i="7"/>
  <c r="K226" i="7"/>
  <c r="D271" i="8"/>
  <c r="V275" i="7"/>
  <c r="K277" i="7"/>
  <c r="V277" i="7"/>
  <c r="D273" i="8"/>
  <c r="K300" i="7"/>
  <c r="P300" i="7"/>
  <c r="P370" i="7"/>
  <c r="K370" i="7"/>
  <c r="P443" i="7"/>
  <c r="K443" i="7"/>
  <c r="P449" i="7"/>
  <c r="D445" i="8"/>
  <c r="K449" i="7"/>
  <c r="K319" i="7"/>
  <c r="V321" i="7"/>
  <c r="P989" i="7"/>
  <c r="P362" i="7"/>
  <c r="P425" i="7"/>
  <c r="P437" i="7"/>
  <c r="D842" i="8"/>
  <c r="P941" i="7"/>
  <c r="D15" i="8"/>
  <c r="P260" i="7"/>
  <c r="V260" i="7"/>
  <c r="K260" i="7"/>
  <c r="D256" i="8"/>
  <c r="D277" i="8"/>
  <c r="P281" i="7"/>
  <c r="K281" i="7"/>
  <c r="P302" i="7"/>
  <c r="V302" i="7"/>
  <c r="K302" i="7"/>
  <c r="P304" i="7"/>
  <c r="V304" i="7"/>
  <c r="D300" i="8"/>
  <c r="K304" i="7"/>
  <c r="K396" i="7"/>
  <c r="V396" i="7"/>
  <c r="P396" i="7"/>
  <c r="V398" i="7"/>
  <c r="P398" i="7"/>
  <c r="D394" i="8"/>
  <c r="K398" i="7"/>
  <c r="D396" i="8"/>
  <c r="K400" i="7"/>
  <c r="V402" i="7"/>
  <c r="K402" i="7"/>
  <c r="D400" i="8"/>
  <c r="K404" i="7"/>
  <c r="V404" i="7"/>
  <c r="P406" i="7"/>
  <c r="V406" i="7"/>
  <c r="P408" i="7"/>
  <c r="D404" i="8"/>
  <c r="K408" i="7"/>
  <c r="V408" i="7"/>
  <c r="V410" i="7"/>
  <c r="P410" i="7"/>
  <c r="K410" i="7"/>
  <c r="K412" i="7"/>
  <c r="D408" i="8"/>
  <c r="P798" i="7"/>
  <c r="V798" i="7"/>
  <c r="K798" i="7"/>
  <c r="D794" i="8"/>
  <c r="D809" i="8"/>
  <c r="V813" i="7"/>
  <c r="P850" i="7"/>
  <c r="K850" i="7"/>
  <c r="D846" i="8"/>
  <c r="V850" i="7"/>
  <c r="P865" i="7"/>
  <c r="D861" i="8"/>
  <c r="K865" i="7"/>
  <c r="P867" i="7"/>
  <c r="D863" i="8"/>
  <c r="K867" i="7"/>
  <c r="V867" i="7"/>
  <c r="V882" i="7"/>
  <c r="D878" i="8"/>
  <c r="K882" i="7"/>
  <c r="P882" i="7"/>
  <c r="P884" i="7"/>
  <c r="D880" i="8"/>
  <c r="K884" i="7"/>
  <c r="D558" i="8"/>
  <c r="P562" i="7"/>
  <c r="K562" i="7"/>
  <c r="K640" i="7"/>
  <c r="V640" i="7"/>
  <c r="D636" i="8"/>
  <c r="K661" i="7"/>
  <c r="V661" i="7"/>
  <c r="P665" i="7"/>
  <c r="D661" i="8"/>
  <c r="K665" i="7"/>
  <c r="V665" i="7"/>
  <c r="P661" i="7"/>
  <c r="K573" i="7"/>
  <c r="D569" i="8"/>
  <c r="V573" i="7"/>
  <c r="D890" i="8"/>
  <c r="V894" i="7"/>
  <c r="K894" i="7"/>
  <c r="K900" i="7"/>
  <c r="D896" i="8"/>
  <c r="D992" i="8"/>
  <c r="K996" i="7"/>
  <c r="V996" i="7"/>
  <c r="D657" i="8"/>
  <c r="P564" i="7"/>
  <c r="K896" i="7"/>
  <c r="D488" i="8"/>
  <c r="P492" i="7"/>
  <c r="V492" i="7"/>
  <c r="P968" i="7"/>
  <c r="K968" i="7"/>
  <c r="D964" i="8"/>
  <c r="P573" i="7"/>
  <c r="K966" i="7"/>
  <c r="D103" i="8"/>
  <c r="V190" i="7"/>
  <c r="P190" i="7"/>
  <c r="K190" i="7"/>
  <c r="D275" i="8"/>
  <c r="K279" i="7"/>
  <c r="P279" i="7"/>
  <c r="V279" i="7"/>
  <c r="D292" i="8"/>
  <c r="P296" i="7"/>
  <c r="K296" i="7"/>
  <c r="K358" i="7"/>
  <c r="D354" i="8"/>
  <c r="V358" i="7"/>
  <c r="P358" i="7"/>
  <c r="D356" i="8"/>
  <c r="V360" i="7"/>
  <c r="P360" i="7"/>
  <c r="P364" i="7"/>
  <c r="D360" i="8"/>
  <c r="V364" i="7"/>
  <c r="K364" i="7"/>
  <c r="K372" i="7"/>
  <c r="P372" i="7"/>
  <c r="D368" i="8"/>
  <c r="P378" i="7"/>
  <c r="K378" i="7"/>
  <c r="D437" i="8"/>
  <c r="K441" i="7"/>
  <c r="V441" i="7"/>
  <c r="P441" i="7"/>
  <c r="P445" i="7"/>
  <c r="D441" i="8"/>
  <c r="V445" i="7"/>
  <c r="V451" i="7"/>
  <c r="D447" i="8"/>
  <c r="K451" i="7"/>
  <c r="P451" i="7"/>
  <c r="K487" i="7"/>
  <c r="D483" i="8"/>
  <c r="D799" i="8"/>
  <c r="K803" i="7"/>
  <c r="P803" i="7"/>
  <c r="V803" i="7"/>
  <c r="P809" i="7"/>
  <c r="K809" i="7"/>
  <c r="D805" i="8"/>
  <c r="V296" i="7"/>
  <c r="V494" i="7"/>
  <c r="D374" i="8"/>
  <c r="D317" i="8"/>
  <c r="V362" i="7"/>
  <c r="D222" i="8"/>
  <c r="K429" i="7"/>
  <c r="V896" i="7"/>
  <c r="P900" i="7"/>
  <c r="P439" i="7"/>
  <c r="V562" i="7"/>
  <c r="V487" i="7"/>
  <c r="K445" i="7"/>
  <c r="D859" i="8"/>
  <c r="V941" i="7"/>
  <c r="D69" i="8"/>
  <c r="P150" i="7"/>
  <c r="K150" i="7"/>
  <c r="D156" i="8"/>
  <c r="V160" i="7"/>
  <c r="D177" i="8"/>
  <c r="V181" i="7"/>
  <c r="K181" i="7"/>
  <c r="P181" i="7"/>
  <c r="V686" i="7"/>
  <c r="D682" i="8"/>
  <c r="K686" i="7"/>
  <c r="D705" i="8"/>
  <c r="V709" i="7"/>
  <c r="P709" i="7"/>
  <c r="K709" i="7"/>
  <c r="D762" i="8"/>
  <c r="V766" i="7"/>
  <c r="P766" i="7"/>
  <c r="K766" i="7"/>
  <c r="K768" i="7"/>
  <c r="P768" i="7"/>
  <c r="D764" i="8"/>
  <c r="D632" i="8"/>
  <c r="K636" i="7"/>
  <c r="V636" i="7"/>
  <c r="P636" i="7"/>
  <c r="K659" i="7"/>
  <c r="P659" i="7"/>
  <c r="V659" i="7"/>
  <c r="D655" i="8"/>
  <c r="P663" i="7"/>
  <c r="D659" i="8"/>
  <c r="V663" i="7"/>
  <c r="K663" i="7"/>
  <c r="P667" i="7"/>
  <c r="V667" i="7"/>
  <c r="D663" i="8"/>
  <c r="P898" i="7"/>
  <c r="K898" i="7"/>
  <c r="D894" i="8"/>
  <c r="D892" i="8"/>
  <c r="P496" i="7"/>
  <c r="D492" i="8"/>
  <c r="V496" i="7"/>
  <c r="D560" i="8"/>
  <c r="P640" i="7"/>
  <c r="P996" i="7"/>
  <c r="D962" i="8"/>
  <c r="D33" i="8"/>
  <c r="V376" i="7"/>
  <c r="D372" i="8"/>
  <c r="K455" i="7"/>
  <c r="D451" i="8"/>
  <c r="P455" i="7"/>
  <c r="P494" i="7"/>
  <c r="D171" i="8"/>
  <c r="P382" i="7"/>
  <c r="K175" i="7"/>
  <c r="K453" i="7"/>
  <c r="D358" i="8"/>
  <c r="P433" i="7"/>
  <c r="P376" i="7"/>
  <c r="V898" i="7"/>
  <c r="K439" i="7"/>
  <c r="K356" i="7"/>
  <c r="D439" i="8"/>
  <c r="V443" i="7"/>
  <c r="K646" i="7"/>
  <c r="V859" i="7"/>
  <c r="V889" i="7"/>
  <c r="V569" i="7"/>
  <c r="D593" i="8"/>
  <c r="K597" i="7"/>
  <c r="V597" i="7"/>
  <c r="V670" i="7"/>
  <c r="K670" i="7"/>
  <c r="V677" i="7"/>
  <c r="P677" i="7"/>
  <c r="K218" i="7"/>
  <c r="P218" i="7"/>
  <c r="P529" i="7"/>
  <c r="K529" i="7"/>
  <c r="V554" i="7"/>
  <c r="D550" i="8"/>
  <c r="P554" i="7"/>
  <c r="P955" i="7"/>
  <c r="V955" i="7"/>
  <c r="P959" i="7"/>
  <c r="K959" i="7"/>
  <c r="D978" i="8"/>
  <c r="P982" i="7"/>
  <c r="K982" i="7"/>
  <c r="D249" i="8"/>
  <c r="K166" i="7"/>
  <c r="D525" i="8"/>
  <c r="V218" i="7"/>
  <c r="P611" i="7"/>
  <c r="K957" i="7"/>
  <c r="D955" i="8"/>
  <c r="V239" i="7"/>
  <c r="D527" i="8"/>
  <c r="D239" i="8"/>
  <c r="K554" i="7"/>
  <c r="D982" i="8"/>
  <c r="V991" i="7"/>
  <c r="V145" i="7"/>
  <c r="K145" i="7"/>
  <c r="V203" i="7"/>
  <c r="K203" i="7"/>
  <c r="P205" i="7"/>
  <c r="K205" i="7"/>
  <c r="D203" i="8"/>
  <c r="K207" i="7"/>
  <c r="D218" i="8"/>
  <c r="D258" i="8"/>
  <c r="K262" i="7"/>
  <c r="D268" i="8"/>
  <c r="V272" i="7"/>
  <c r="V742" i="7"/>
  <c r="K742" i="7"/>
  <c r="K748" i="7"/>
  <c r="D744" i="8"/>
  <c r="D798" i="8"/>
  <c r="P802" i="7"/>
  <c r="P908" i="7"/>
  <c r="D904" i="8"/>
  <c r="D906" i="8"/>
  <c r="V910" i="7"/>
  <c r="K910" i="7"/>
  <c r="P925" i="7"/>
  <c r="V925" i="7"/>
  <c r="V235" i="7"/>
  <c r="D231" i="8"/>
  <c r="P241" i="7"/>
  <c r="K241" i="7"/>
  <c r="P482" i="7"/>
  <c r="K482" i="7"/>
  <c r="K525" i="7"/>
  <c r="V525" i="7"/>
  <c r="V566" i="7"/>
  <c r="P566" i="7"/>
  <c r="K577" i="7"/>
  <c r="D573" i="8"/>
  <c r="K579" i="7"/>
  <c r="P579" i="7"/>
  <c r="P757" i="7"/>
  <c r="D753" i="8"/>
  <c r="P824" i="7"/>
  <c r="D820" i="8"/>
  <c r="P949" i="7"/>
  <c r="V949" i="7"/>
  <c r="K951" i="7"/>
  <c r="V951" i="7"/>
  <c r="P951" i="7"/>
  <c r="P525" i="7"/>
  <c r="D214" i="8"/>
  <c r="V611" i="7"/>
  <c r="V791" i="7"/>
  <c r="D953" i="8"/>
  <c r="K233" i="7"/>
  <c r="V953" i="7"/>
  <c r="V579" i="7"/>
  <c r="V249" i="7"/>
  <c r="V833" i="7"/>
  <c r="V757" i="7"/>
  <c r="V986" i="7"/>
  <c r="K566" i="7"/>
  <c r="K991" i="7"/>
  <c r="V509" i="7"/>
  <c r="P509" i="7"/>
  <c r="D516" i="8"/>
  <c r="K520" i="7"/>
  <c r="P718" i="7"/>
  <c r="V718" i="7"/>
  <c r="D731" i="8"/>
  <c r="V735" i="7"/>
  <c r="K735" i="7"/>
  <c r="P788" i="7"/>
  <c r="V788" i="7"/>
  <c r="K788" i="7"/>
  <c r="D101" i="8"/>
  <c r="V237" i="7"/>
  <c r="D233" i="8"/>
  <c r="D665" i="8"/>
  <c r="V669" i="7"/>
  <c r="P669" i="7"/>
  <c r="P835" i="7"/>
  <c r="D831" i="8"/>
  <c r="D833" i="8"/>
  <c r="K837" i="7"/>
  <c r="P837" i="7"/>
  <c r="P947" i="7"/>
  <c r="K947" i="7"/>
  <c r="K984" i="7"/>
  <c r="P984" i="7"/>
  <c r="D980" i="8"/>
  <c r="D281" i="8"/>
  <c r="V251" i="7"/>
  <c r="D521" i="8"/>
  <c r="K791" i="7"/>
  <c r="K953" i="7"/>
  <c r="K833" i="7"/>
  <c r="P527" i="7"/>
  <c r="P986" i="7"/>
  <c r="D987" i="8"/>
  <c r="V993" i="7"/>
  <c r="D47" i="8"/>
  <c r="D63" i="8"/>
  <c r="D228" i="8"/>
  <c r="K232" i="7"/>
  <c r="V232" i="7"/>
  <c r="K385" i="7"/>
  <c r="V385" i="7"/>
  <c r="D391" i="8"/>
  <c r="P395" i="7"/>
  <c r="V722" i="7"/>
  <c r="K722" i="7"/>
  <c r="P186" i="7"/>
  <c r="D182" i="8"/>
  <c r="V227" i="7"/>
  <c r="K227" i="7"/>
  <c r="D619" i="8"/>
  <c r="V623" i="7"/>
  <c r="P623" i="7"/>
  <c r="K625" i="7"/>
  <c r="V625" i="7"/>
  <c r="P627" i="7"/>
  <c r="V627" i="7"/>
  <c r="D625" i="8"/>
  <c r="P629" i="7"/>
  <c r="P698" i="7"/>
  <c r="D694" i="8"/>
  <c r="P777" i="7"/>
  <c r="D773" i="8"/>
  <c r="D824" i="8"/>
  <c r="V828" i="7"/>
  <c r="P875" i="7"/>
  <c r="V875" i="7"/>
  <c r="K845" i="7"/>
  <c r="D841" i="8"/>
  <c r="V845" i="7"/>
  <c r="P845" i="7"/>
  <c r="P854" i="7"/>
  <c r="D850" i="8"/>
  <c r="V854" i="7"/>
  <c r="K858" i="7"/>
  <c r="P858" i="7"/>
  <c r="V858" i="7"/>
  <c r="K960" i="7"/>
  <c r="V960" i="7"/>
  <c r="P690" i="7"/>
  <c r="D686" i="8"/>
  <c r="K690" i="7"/>
  <c r="V690" i="7"/>
  <c r="K751" i="7"/>
  <c r="V751" i="7"/>
  <c r="P816" i="7"/>
  <c r="V816" i="7"/>
  <c r="P823" i="7"/>
  <c r="V823" i="7"/>
  <c r="P901" i="7"/>
  <c r="K901" i="7"/>
  <c r="V901" i="7"/>
  <c r="K224" i="7"/>
  <c r="K228" i="7"/>
  <c r="V130" i="7"/>
  <c r="P130" i="7"/>
  <c r="K130" i="7"/>
  <c r="P609" i="7"/>
  <c r="K609" i="7"/>
  <c r="D673" i="8"/>
  <c r="V139" i="7"/>
  <c r="P139" i="7"/>
  <c r="K139" i="7"/>
  <c r="K467" i="7"/>
  <c r="V467" i="7"/>
  <c r="K589" i="7"/>
  <c r="D585" i="8"/>
  <c r="P589" i="7"/>
  <c r="D668" i="8"/>
  <c r="K672" i="7"/>
  <c r="V679" i="7"/>
  <c r="K679" i="7"/>
  <c r="P679" i="7"/>
  <c r="D683" i="8"/>
  <c r="K687" i="7"/>
  <c r="P687" i="7"/>
  <c r="D687" i="8"/>
  <c r="P691" i="7"/>
  <c r="V691" i="7"/>
  <c r="D690" i="8"/>
  <c r="K694" i="7"/>
  <c r="P694" i="7"/>
  <c r="V964" i="7"/>
  <c r="P964" i="7"/>
  <c r="D960" i="8"/>
  <c r="K964" i="7"/>
  <c r="P600" i="7"/>
  <c r="D32" i="8"/>
  <c r="K595" i="7"/>
  <c r="V595" i="7"/>
  <c r="D591" i="8"/>
  <c r="P595" i="7"/>
  <c r="V674" i="7"/>
  <c r="D670" i="8"/>
  <c r="K674" i="7"/>
  <c r="K683" i="7"/>
  <c r="V683" i="7"/>
  <c r="K830" i="7"/>
  <c r="D826" i="8"/>
  <c r="P830" i="7"/>
  <c r="V830" i="7"/>
  <c r="P927" i="7"/>
  <c r="D923" i="8"/>
  <c r="D68" i="8"/>
  <c r="V532" i="7"/>
  <c r="D54" i="8"/>
  <c r="K259" i="7"/>
  <c r="P259" i="7"/>
  <c r="V291" i="7"/>
  <c r="D287" i="8"/>
  <c r="P291" i="7"/>
  <c r="K291" i="7"/>
  <c r="K336" i="7"/>
  <c r="D332" i="8"/>
  <c r="V336" i="7"/>
  <c r="P355" i="7"/>
  <c r="K355" i="7"/>
  <c r="D351" i="8"/>
  <c r="P416" i="7"/>
  <c r="D412" i="8"/>
  <c r="K420" i="7"/>
  <c r="P420" i="7"/>
  <c r="D416" i="8"/>
  <c r="K457" i="7"/>
  <c r="V457" i="7"/>
  <c r="P457" i="7"/>
  <c r="K568" i="7"/>
  <c r="D564" i="8"/>
  <c r="D1002" i="8"/>
  <c r="K1006" i="7"/>
  <c r="V1006" i="7"/>
  <c r="P1006" i="7"/>
  <c r="K600" i="7"/>
  <c r="P568" i="7"/>
  <c r="P244" i="7"/>
  <c r="V244" i="7"/>
  <c r="V278" i="7"/>
  <c r="D274" i="8"/>
  <c r="K278" i="7"/>
  <c r="V327" i="7"/>
  <c r="P327" i="7"/>
  <c r="K327" i="7"/>
  <c r="D460" i="8"/>
  <c r="K464" i="7"/>
  <c r="V464" i="7"/>
  <c r="V825" i="7"/>
  <c r="D821" i="8"/>
  <c r="K825" i="7"/>
  <c r="K416" i="7"/>
  <c r="V418" i="7"/>
  <c r="V287" i="7"/>
  <c r="K532" i="7"/>
  <c r="V469" i="7"/>
  <c r="P380" i="7"/>
  <c r="P236" i="7"/>
  <c r="V720" i="7"/>
  <c r="P683" i="7"/>
  <c r="D135" i="8"/>
  <c r="D75" i="8"/>
  <c r="D87" i="8"/>
  <c r="K308" i="7"/>
  <c r="D272" i="8"/>
  <c r="P464" i="7"/>
  <c r="D3" i="8"/>
  <c r="S7" i="7"/>
  <c r="V151" i="7"/>
  <c r="D147" i="8"/>
  <c r="P151" i="7"/>
  <c r="V157" i="7"/>
  <c r="P157" i="7"/>
  <c r="D155" i="8"/>
  <c r="P159" i="7"/>
  <c r="D183" i="8"/>
  <c r="P187" i="7"/>
  <c r="V187" i="7"/>
  <c r="P204" i="7"/>
  <c r="V204" i="7"/>
  <c r="D200" i="8"/>
  <c r="K204" i="7"/>
  <c r="K206" i="7"/>
  <c r="D202" i="8"/>
  <c r="V206" i="7"/>
  <c r="V254" i="7"/>
  <c r="K254" i="7"/>
  <c r="D250" i="8"/>
  <c r="V261" i="7"/>
  <c r="D257" i="8"/>
  <c r="K261" i="7"/>
  <c r="P261" i="7"/>
  <c r="P301" i="7"/>
  <c r="D297" i="8"/>
  <c r="V301" i="7"/>
  <c r="D310" i="8"/>
  <c r="V314" i="7"/>
  <c r="K314" i="7"/>
  <c r="D312" i="8"/>
  <c r="P316" i="7"/>
  <c r="D314" i="8"/>
  <c r="K318" i="7"/>
  <c r="D316" i="8"/>
  <c r="V320" i="7"/>
  <c r="D336" i="8"/>
  <c r="P340" i="7"/>
  <c r="P345" i="7"/>
  <c r="D341" i="8"/>
  <c r="D407" i="8"/>
  <c r="K411" i="7"/>
  <c r="V411" i="7"/>
  <c r="P780" i="7"/>
  <c r="K780" i="7"/>
  <c r="D776" i="8"/>
  <c r="V806" i="7"/>
  <c r="P806" i="7"/>
  <c r="D802" i="8"/>
  <c r="K806" i="7"/>
  <c r="D804" i="8"/>
  <c r="P808" i="7"/>
  <c r="V808" i="7"/>
  <c r="D823" i="8"/>
  <c r="V827" i="7"/>
  <c r="D825" i="8"/>
  <c r="V829" i="7"/>
  <c r="P829" i="7"/>
  <c r="D83" i="8"/>
  <c r="V134" i="7"/>
  <c r="K134" i="7"/>
  <c r="D530" i="8"/>
  <c r="V534" i="7"/>
  <c r="V536" i="7"/>
  <c r="P536" i="7"/>
  <c r="D719" i="8"/>
  <c r="K723" i="7"/>
  <c r="P723" i="7"/>
  <c r="V723" i="7"/>
  <c r="P733" i="7"/>
  <c r="D729" i="8"/>
  <c r="K733" i="7"/>
  <c r="K738" i="7"/>
  <c r="P738" i="7"/>
  <c r="D734" i="8"/>
  <c r="P760" i="7"/>
  <c r="D756" i="8"/>
  <c r="K760" i="7"/>
  <c r="V760" i="7"/>
  <c r="V769" i="7"/>
  <c r="K769" i="7"/>
  <c r="V771" i="7"/>
  <c r="K771" i="7"/>
  <c r="P773" i="7"/>
  <c r="D769" i="8"/>
  <c r="V773" i="7"/>
  <c r="P775" i="7"/>
  <c r="D771" i="8"/>
  <c r="K775" i="7"/>
  <c r="V775" i="7"/>
  <c r="D874" i="8"/>
  <c r="K878" i="7"/>
  <c r="P878" i="7"/>
  <c r="D888" i="8"/>
  <c r="K892" i="7"/>
  <c r="P534" i="7"/>
  <c r="V738" i="7"/>
  <c r="D61" i="8"/>
  <c r="D677" i="8"/>
  <c r="V681" i="7"/>
  <c r="P681" i="7"/>
  <c r="V730" i="7"/>
  <c r="K730" i="7"/>
  <c r="P730" i="7"/>
  <c r="K839" i="7"/>
  <c r="V839" i="7"/>
  <c r="P880" i="7"/>
  <c r="D876" i="8"/>
  <c r="V880" i="7"/>
  <c r="P945" i="7"/>
  <c r="D941" i="8"/>
  <c r="K945" i="7"/>
  <c r="K536" i="7"/>
  <c r="D767" i="8"/>
  <c r="D28" i="8"/>
  <c r="P368" i="7"/>
  <c r="D364" i="8"/>
  <c r="P800" i="7"/>
  <c r="V800" i="7"/>
  <c r="D796" i="8"/>
  <c r="K800" i="7"/>
  <c r="K932" i="7"/>
  <c r="V932" i="7"/>
  <c r="P998" i="7"/>
  <c r="V998" i="7"/>
  <c r="K998" i="7"/>
  <c r="D532" i="8"/>
  <c r="V600" i="7"/>
  <c r="V878" i="7"/>
  <c r="P771" i="7"/>
  <c r="P283" i="7"/>
  <c r="D279" i="8"/>
  <c r="V283" i="7"/>
  <c r="D285" i="8"/>
  <c r="P289" i="7"/>
  <c r="V289" i="7"/>
  <c r="K1002" i="7"/>
  <c r="D998" i="8"/>
  <c r="V355" i="7"/>
  <c r="D91" i="8"/>
  <c r="D765" i="8"/>
  <c r="D126" i="8"/>
  <c r="D29" i="8"/>
  <c r="K219" i="7"/>
  <c r="D215" i="8"/>
  <c r="P219" i="7"/>
  <c r="V219" i="7"/>
  <c r="D325" i="8"/>
  <c r="P329" i="7"/>
  <c r="K329" i="7"/>
  <c r="V329" i="7"/>
  <c r="D401" i="8"/>
  <c r="P405" i="7"/>
  <c r="K405" i="7"/>
  <c r="P430" i="7"/>
  <c r="D426" i="8"/>
  <c r="P466" i="7"/>
  <c r="K466" i="7"/>
  <c r="V466" i="7"/>
  <c r="P834" i="7"/>
  <c r="K834" i="7"/>
  <c r="D830" i="8"/>
  <c r="V416" i="7"/>
  <c r="D414" i="8"/>
  <c r="D283" i="8"/>
  <c r="D507" i="8"/>
  <c r="D528" i="8"/>
  <c r="P593" i="7"/>
  <c r="D463" i="8"/>
  <c r="V380" i="7"/>
  <c r="V236" i="7"/>
  <c r="P934" i="7"/>
  <c r="P973" i="7"/>
  <c r="K720" i="7"/>
  <c r="K430" i="7"/>
  <c r="D675" i="8"/>
  <c r="K677" i="7"/>
  <c r="P131" i="7"/>
  <c r="D304" i="8"/>
  <c r="P825" i="7"/>
  <c r="D726" i="8"/>
  <c r="V927" i="7"/>
  <c r="D113" i="8"/>
  <c r="K140" i="7"/>
  <c r="P140" i="7"/>
  <c r="D136" i="8"/>
  <c r="V180" i="7"/>
  <c r="K180" i="7"/>
  <c r="D185" i="8"/>
  <c r="V189" i="7"/>
  <c r="D252" i="8"/>
  <c r="K256" i="7"/>
  <c r="P256" i="7"/>
  <c r="K265" i="7"/>
  <c r="V265" i="7"/>
  <c r="D261" i="8"/>
  <c r="D301" i="8"/>
  <c r="K305" i="7"/>
  <c r="P699" i="7"/>
  <c r="D695" i="8"/>
  <c r="V699" i="7"/>
  <c r="P701" i="7"/>
  <c r="V701" i="7"/>
  <c r="K701" i="7"/>
  <c r="D697" i="8"/>
  <c r="D72" i="8"/>
  <c r="D362" i="8"/>
  <c r="K366" i="7"/>
  <c r="P366" i="7"/>
  <c r="V609" i="7"/>
  <c r="V366" i="7"/>
  <c r="K691" i="7"/>
  <c r="P266" i="7"/>
  <c r="K266" i="7"/>
  <c r="D262" i="8"/>
  <c r="V266" i="7"/>
  <c r="D302" i="8"/>
  <c r="K306" i="7"/>
  <c r="V306" i="7"/>
  <c r="V350" i="7"/>
  <c r="D346" i="8"/>
  <c r="P350" i="7"/>
  <c r="K350" i="7"/>
  <c r="D467" i="8"/>
  <c r="V471" i="7"/>
  <c r="K471" i="7"/>
  <c r="P471" i="7"/>
  <c r="V832" i="7"/>
  <c r="P832" i="7"/>
  <c r="D828" i="8"/>
  <c r="K832" i="7"/>
  <c r="P929" i="7"/>
  <c r="D925" i="8"/>
  <c r="K929" i="7"/>
  <c r="V929" i="7"/>
  <c r="D605" i="8"/>
  <c r="D679" i="8"/>
  <c r="D835" i="8"/>
  <c r="P892" i="7"/>
  <c r="P238" i="7"/>
  <c r="V238" i="7"/>
  <c r="K238" i="7"/>
  <c r="D236" i="8"/>
  <c r="K240" i="7"/>
  <c r="P240" i="7"/>
  <c r="V240" i="7"/>
  <c r="P242" i="7"/>
  <c r="K242" i="7"/>
  <c r="D244" i="8"/>
  <c r="K248" i="7"/>
  <c r="P250" i="7"/>
  <c r="D246" i="8"/>
  <c r="K274" i="7"/>
  <c r="P274" i="7"/>
  <c r="D270" i="8"/>
  <c r="V274" i="7"/>
  <c r="P338" i="7"/>
  <c r="V338" i="7"/>
  <c r="D380" i="8"/>
  <c r="V384" i="7"/>
  <c r="K386" i="7"/>
  <c r="V386" i="7"/>
  <c r="D382" i="8"/>
  <c r="P386" i="7"/>
  <c r="D399" i="8"/>
  <c r="P403" i="7"/>
  <c r="K403" i="7"/>
  <c r="V285" i="7"/>
  <c r="V591" i="7"/>
  <c r="V694" i="7"/>
  <c r="V593" i="7"/>
  <c r="P467" i="7"/>
  <c r="D376" i="8"/>
  <c r="D232" i="8"/>
  <c r="D994" i="8"/>
  <c r="V934" i="7"/>
  <c r="V973" i="7"/>
  <c r="V430" i="7"/>
  <c r="P1002" i="7"/>
  <c r="V131" i="7"/>
  <c r="P674" i="7"/>
  <c r="P306" i="7"/>
  <c r="V733" i="7"/>
  <c r="V602" i="7"/>
  <c r="P384" i="7"/>
  <c r="K927" i="7"/>
  <c r="K131" i="7"/>
  <c r="V137" i="7"/>
  <c r="D133" i="8"/>
  <c r="K137" i="7"/>
  <c r="K165" i="7"/>
  <c r="V165" i="7"/>
  <c r="K167" i="7"/>
  <c r="D163" i="8"/>
  <c r="V169" i="7"/>
  <c r="D165" i="8"/>
  <c r="K169" i="7"/>
  <c r="P171" i="7"/>
  <c r="K171" i="7"/>
  <c r="P191" i="7"/>
  <c r="K191" i="7"/>
  <c r="V191" i="7"/>
  <c r="P193" i="7"/>
  <c r="K193" i="7"/>
  <c r="V684" i="7"/>
  <c r="D680" i="8"/>
  <c r="K684" i="7"/>
  <c r="D688" i="8"/>
  <c r="P692" i="7"/>
  <c r="V692" i="7"/>
  <c r="P559" i="7"/>
  <c r="D555" i="8"/>
  <c r="V559" i="7"/>
  <c r="K381" i="7"/>
  <c r="P444" i="7"/>
  <c r="V446" i="7"/>
  <c r="P633" i="7"/>
  <c r="P540" i="7"/>
  <c r="K394" i="7"/>
  <c r="D81" i="8"/>
  <c r="D93" i="8"/>
  <c r="K129" i="7"/>
  <c r="P129" i="7"/>
  <c r="K220" i="7"/>
  <c r="P220" i="7"/>
  <c r="V233" i="7"/>
  <c r="P233" i="7"/>
  <c r="P537" i="7"/>
  <c r="V537" i="7"/>
  <c r="V814" i="7"/>
  <c r="K814" i="7"/>
  <c r="P814" i="7"/>
  <c r="D910" i="8"/>
  <c r="K914" i="7"/>
  <c r="D751" i="8"/>
  <c r="K755" i="7"/>
  <c r="P755" i="7"/>
  <c r="V755" i="7"/>
  <c r="D377" i="8"/>
  <c r="D440" i="8"/>
  <c r="D442" i="8"/>
  <c r="D49" i="8"/>
  <c r="D74" i="8"/>
  <c r="P211" i="7"/>
  <c r="V211" i="7"/>
  <c r="K211" i="7"/>
  <c r="P341" i="7"/>
  <c r="D337" i="8"/>
  <c r="V341" i="7"/>
  <c r="K346" i="7"/>
  <c r="V346" i="7"/>
  <c r="P521" i="7"/>
  <c r="D517" i="8"/>
  <c r="V521" i="7"/>
  <c r="P546" i="7"/>
  <c r="V546" i="7"/>
  <c r="K574" i="7"/>
  <c r="P574" i="7"/>
  <c r="D570" i="8"/>
  <c r="D599" i="8"/>
  <c r="P603" i="7"/>
  <c r="K603" i="7"/>
  <c r="D601" i="8"/>
  <c r="P605" i="7"/>
  <c r="P612" i="7"/>
  <c r="K612" i="7"/>
  <c r="K793" i="7"/>
  <c r="P793" i="7"/>
  <c r="V793" i="7"/>
  <c r="V853" i="7"/>
  <c r="K853" i="7"/>
  <c r="P853" i="7"/>
  <c r="D862" i="8"/>
  <c r="V866" i="7"/>
  <c r="K895" i="7"/>
  <c r="V895" i="7"/>
  <c r="D26" i="8"/>
  <c r="D446" i="8"/>
  <c r="K450" i="7"/>
  <c r="K452" i="7"/>
  <c r="P452" i="7"/>
  <c r="D448" i="8"/>
  <c r="D19" i="8"/>
  <c r="D109" i="8"/>
  <c r="V448" i="7"/>
  <c r="P631" i="7"/>
  <c r="D78" i="8"/>
  <c r="K198" i="7"/>
  <c r="P198" i="7"/>
  <c r="D472" i="8"/>
  <c r="K476" i="7"/>
  <c r="P476" i="7"/>
  <c r="P516" i="7"/>
  <c r="K516" i="7"/>
  <c r="D547" i="8"/>
  <c r="V551" i="7"/>
  <c r="K555" i="7"/>
  <c r="V555" i="7"/>
  <c r="P555" i="7"/>
  <c r="D554" i="8"/>
  <c r="K558" i="7"/>
  <c r="P580" i="7"/>
  <c r="V580" i="7"/>
  <c r="D735" i="8"/>
  <c r="K739" i="7"/>
  <c r="D737" i="8"/>
  <c r="P741" i="7"/>
  <c r="P743" i="7"/>
  <c r="V743" i="7"/>
  <c r="K778" i="7"/>
  <c r="D774" i="8"/>
  <c r="V778" i="7"/>
  <c r="K783" i="7"/>
  <c r="P783" i="7"/>
  <c r="D779" i="8"/>
  <c r="V783" i="7"/>
  <c r="K790" i="7"/>
  <c r="P790" i="7"/>
  <c r="D786" i="8"/>
  <c r="D791" i="8"/>
  <c r="V795" i="7"/>
  <c r="P890" i="7"/>
  <c r="D886" i="8"/>
  <c r="K890" i="7"/>
  <c r="K363" i="7"/>
  <c r="P363" i="7"/>
  <c r="P197" i="7"/>
  <c r="K197" i="7"/>
  <c r="K270" i="7"/>
  <c r="V270" i="7"/>
  <c r="P270" i="7"/>
  <c r="P988" i="7"/>
  <c r="V988" i="7"/>
  <c r="K988" i="7"/>
  <c r="D108" i="8"/>
  <c r="D470" i="8"/>
  <c r="V474" i="7"/>
  <c r="P474" i="7"/>
  <c r="D349" i="8"/>
  <c r="P672" i="7"/>
  <c r="V208" i="7"/>
  <c r="P930" i="7"/>
  <c r="D41" i="8"/>
  <c r="K303" i="7"/>
  <c r="D782" i="8"/>
  <c r="K178" i="7"/>
  <c r="D574" i="8"/>
  <c r="D475" i="8"/>
  <c r="D465" i="8"/>
  <c r="K192" i="7"/>
  <c r="D59" i="8"/>
  <c r="K127" i="7"/>
  <c r="K353" i="7"/>
  <c r="V672" i="7"/>
  <c r="D176" i="8"/>
  <c r="K208" i="7"/>
  <c r="D48" i="8"/>
  <c r="D208" i="8"/>
  <c r="D858" i="8"/>
  <c r="V979" i="7"/>
  <c r="D27" i="8"/>
  <c r="P164" i="7"/>
  <c r="V164" i="7"/>
  <c r="K164" i="7"/>
  <c r="D160" i="8"/>
  <c r="V166" i="7"/>
  <c r="D162" i="8"/>
  <c r="V400" i="7"/>
  <c r="P400" i="7"/>
  <c r="P268" i="7"/>
  <c r="K268" i="7"/>
  <c r="D638" i="8"/>
  <c r="V642" i="7"/>
  <c r="P642" i="7"/>
  <c r="K642" i="7"/>
  <c r="P652" i="7"/>
  <c r="D648" i="8"/>
  <c r="K652" i="7"/>
  <c r="V652" i="7"/>
  <c r="D742" i="8"/>
  <c r="V746" i="7"/>
  <c r="K746" i="7"/>
  <c r="K210" i="7"/>
  <c r="P210" i="7"/>
  <c r="V407" i="7"/>
  <c r="P407" i="7"/>
  <c r="K407" i="7"/>
  <c r="D405" i="8"/>
  <c r="K409" i="7"/>
  <c r="D572" i="8"/>
  <c r="V576" i="7"/>
  <c r="P786" i="7"/>
  <c r="K578" i="7"/>
  <c r="V958" i="7"/>
  <c r="D44" i="8"/>
  <c r="V194" i="7"/>
  <c r="D190" i="8"/>
  <c r="P194" i="7"/>
  <c r="K194" i="7"/>
  <c r="V268" i="7"/>
  <c r="V303" i="7"/>
  <c r="V414" i="7"/>
  <c r="P178" i="7"/>
  <c r="V479" i="7"/>
  <c r="P192" i="7"/>
  <c r="D99" i="8"/>
  <c r="V252" i="7"/>
  <c r="D79" i="8"/>
  <c r="V312" i="7"/>
  <c r="V930" i="7"/>
  <c r="K571" i="7"/>
  <c r="K930" i="7"/>
  <c r="P578" i="7"/>
  <c r="D9" i="8"/>
  <c r="D146" i="8"/>
  <c r="V150" i="7"/>
  <c r="P189" i="7"/>
  <c r="K189" i="7"/>
  <c r="P328" i="7"/>
  <c r="V328" i="7"/>
  <c r="V393" i="7"/>
  <c r="D389" i="8"/>
  <c r="K393" i="7"/>
  <c r="P393" i="7"/>
  <c r="P711" i="7"/>
  <c r="D707" i="8"/>
  <c r="P764" i="7"/>
  <c r="V764" i="7"/>
  <c r="K764" i="7"/>
  <c r="P905" i="7"/>
  <c r="D901" i="8"/>
  <c r="K905" i="7"/>
  <c r="V905" i="7"/>
  <c r="K479" i="7"/>
  <c r="K965" i="7"/>
  <c r="D62" i="8"/>
  <c r="K462" i="7"/>
  <c r="D458" i="8"/>
  <c r="V462" i="7"/>
  <c r="K518" i="7"/>
  <c r="V518" i="7"/>
  <c r="D514" i="8"/>
  <c r="P844" i="7"/>
  <c r="D840" i="8"/>
  <c r="P883" i="7"/>
  <c r="V883" i="7"/>
  <c r="P983" i="7"/>
  <c r="K983" i="7"/>
  <c r="P305" i="7"/>
  <c r="D264" i="8"/>
  <c r="K124" i="7"/>
  <c r="K123" i="7"/>
  <c r="K122" i="7"/>
  <c r="K121" i="7"/>
  <c r="K120" i="7"/>
  <c r="K119" i="7"/>
  <c r="K118" i="7"/>
  <c r="K117" i="7"/>
  <c r="K116" i="7"/>
  <c r="K115" i="7"/>
  <c r="K114" i="7"/>
  <c r="K113" i="7"/>
  <c r="K112" i="7"/>
  <c r="K111" i="7"/>
  <c r="K110" i="7"/>
  <c r="K109" i="7"/>
  <c r="K108" i="7"/>
  <c r="K107" i="7"/>
  <c r="K106" i="7"/>
  <c r="D299" i="8"/>
  <c r="K414" i="7"/>
  <c r="V178" i="7"/>
  <c r="K511" i="7"/>
  <c r="D188" i="8"/>
  <c r="D961" i="8"/>
  <c r="P746" i="7"/>
  <c r="D308" i="8"/>
  <c r="K713" i="7"/>
  <c r="P208" i="7"/>
  <c r="P571" i="7"/>
  <c r="D193" i="8"/>
  <c r="V489" i="7"/>
  <c r="V409" i="7"/>
  <c r="D89" i="8"/>
  <c r="D97" i="8"/>
  <c r="P172" i="7"/>
  <c r="D168" i="8"/>
  <c r="K200" i="7"/>
  <c r="D196" i="8"/>
  <c r="V200" i="7"/>
  <c r="P200" i="7"/>
  <c r="K202" i="7"/>
  <c r="P202" i="7"/>
  <c r="D240" i="8"/>
  <c r="K244" i="7"/>
  <c r="K275" i="7"/>
  <c r="P275" i="7"/>
  <c r="D140" i="8"/>
  <c r="V144" i="7"/>
  <c r="P144" i="7"/>
  <c r="D212" i="8"/>
  <c r="V216" i="7"/>
  <c r="P216" i="7"/>
  <c r="P728" i="7"/>
  <c r="D724" i="8"/>
  <c r="K728" i="7"/>
  <c r="K822" i="7"/>
  <c r="P822" i="7"/>
  <c r="P511" i="7"/>
  <c r="P979" i="7"/>
  <c r="K472" i="7"/>
  <c r="D123" i="8"/>
  <c r="K862" i="7"/>
  <c r="V258" i="7"/>
  <c r="K258" i="7"/>
  <c r="K312" i="7"/>
  <c r="P414" i="7"/>
  <c r="P353" i="7"/>
  <c r="D567" i="8"/>
  <c r="P524" i="7"/>
  <c r="D979" i="8"/>
  <c r="P713" i="7"/>
  <c r="V912" i="7"/>
  <c r="V197" i="7"/>
  <c r="V644" i="7"/>
  <c r="V844" i="7"/>
  <c r="K469" i="7"/>
  <c r="K711" i="7"/>
  <c r="K132" i="7"/>
  <c r="V132" i="7"/>
  <c r="D152" i="8"/>
  <c r="P156" i="7"/>
  <c r="V156" i="7"/>
  <c r="D284" i="8"/>
  <c r="P288" i="7"/>
  <c r="K252" i="7"/>
  <c r="D248" i="8"/>
  <c r="D884" i="8"/>
  <c r="K888" i="7"/>
  <c r="D485" i="8"/>
  <c r="K644" i="7"/>
  <c r="D623" i="8"/>
  <c r="V155" i="7"/>
  <c r="D984" i="8"/>
  <c r="V212" i="7"/>
  <c r="D12" i="8"/>
  <c r="D120" i="8"/>
  <c r="V472" i="7"/>
  <c r="P561" i="7"/>
  <c r="D520" i="8"/>
  <c r="P518" i="7"/>
  <c r="K144" i="7"/>
  <c r="P888" i="7"/>
  <c r="P462" i="7"/>
  <c r="K912" i="7"/>
  <c r="P258" i="7"/>
  <c r="V524" i="7"/>
  <c r="D640" i="8"/>
  <c r="V822" i="7"/>
  <c r="K844" i="7"/>
  <c r="D403" i="8"/>
  <c r="P409" i="7"/>
  <c r="D130" i="8"/>
  <c r="P134" i="7"/>
  <c r="K216" i="7"/>
  <c r="V263" i="7"/>
  <c r="K249" i="7"/>
  <c r="D167" i="8"/>
  <c r="V241" i="7"/>
  <c r="D237" i="8"/>
  <c r="V168" i="7"/>
  <c r="D138" i="8"/>
  <c r="V162" i="7"/>
  <c r="P162" i="7"/>
  <c r="K223" i="7"/>
  <c r="V223" i="7"/>
  <c r="P657" i="7"/>
  <c r="V657" i="7"/>
  <c r="V315" i="7"/>
  <c r="V228" i="7"/>
  <c r="D161" i="8"/>
  <c r="D455" i="8"/>
  <c r="D1000" i="8"/>
  <c r="P226" i="7"/>
  <c r="K209" i="7"/>
  <c r="P127" i="7"/>
  <c r="P269" i="7"/>
  <c r="K225" i="7"/>
  <c r="V225" i="7"/>
  <c r="K158" i="7"/>
  <c r="P167" i="7"/>
  <c r="D50" i="8"/>
  <c r="D114" i="8"/>
  <c r="P229" i="7"/>
  <c r="V229" i="7"/>
  <c r="D226" i="8"/>
  <c r="K230" i="7"/>
  <c r="P387" i="7"/>
  <c r="V387" i="7"/>
  <c r="D383" i="8"/>
  <c r="P315" i="7"/>
  <c r="D224" i="8"/>
  <c r="P165" i="7"/>
  <c r="P459" i="7"/>
  <c r="P135" i="7"/>
  <c r="K135" i="7"/>
  <c r="D67" i="8"/>
  <c r="D13" i="8"/>
  <c r="D17" i="8"/>
  <c r="D34" i="8"/>
  <c r="D104" i="8"/>
  <c r="K435" i="7"/>
  <c r="V435" i="7"/>
  <c r="V437" i="7"/>
  <c r="D433" i="8"/>
  <c r="K526" i="7"/>
  <c r="P526" i="7"/>
  <c r="D53" i="8"/>
  <c r="D134" i="8"/>
  <c r="P138" i="7"/>
  <c r="K168" i="7"/>
  <c r="P660" i="7"/>
  <c r="D85" i="8"/>
  <c r="V171" i="7"/>
  <c r="V660" i="7"/>
  <c r="P221" i="7"/>
  <c r="P161" i="7"/>
  <c r="D227" i="8"/>
  <c r="D220" i="8"/>
  <c r="D276" i="8"/>
  <c r="P142" i="7"/>
  <c r="K280" i="7"/>
  <c r="D225" i="8"/>
  <c r="V230" i="7"/>
  <c r="D128" i="8"/>
  <c r="D158" i="8"/>
  <c r="D14" i="8"/>
  <c r="P152" i="7"/>
  <c r="D148" i="8"/>
  <c r="D482" i="8"/>
  <c r="K486" i="7"/>
  <c r="D656" i="8"/>
  <c r="K657" i="7"/>
  <c r="K221" i="7"/>
  <c r="D157" i="8"/>
  <c r="K231" i="7"/>
  <c r="K387" i="7"/>
  <c r="P280" i="7"/>
  <c r="P227" i="7"/>
  <c r="P222" i="7"/>
  <c r="V222" i="7"/>
  <c r="P223" i="7"/>
  <c r="D73" i="8"/>
  <c r="V146" i="7"/>
  <c r="D142" i="8"/>
  <c r="K146" i="7"/>
  <c r="P146" i="7"/>
  <c r="D150" i="8"/>
  <c r="P154" i="7"/>
  <c r="V154" i="7"/>
  <c r="P292" i="7"/>
  <c r="D288" i="8"/>
  <c r="V342" i="7"/>
  <c r="P342" i="7"/>
  <c r="P391" i="7"/>
  <c r="K391" i="7"/>
  <c r="D387" i="8"/>
  <c r="V391" i="7"/>
  <c r="D57" i="8"/>
  <c r="V135" i="7"/>
  <c r="P231" i="7"/>
  <c r="K142" i="7"/>
  <c r="K459" i="7"/>
  <c r="D92" i="8"/>
  <c r="D102" i="8"/>
  <c r="D653" i="8"/>
  <c r="V182" i="7"/>
  <c r="V158" i="7"/>
  <c r="P132" i="7"/>
  <c r="P385" i="7"/>
  <c r="D223" i="8"/>
  <c r="D70" i="8"/>
  <c r="D77" i="8"/>
  <c r="D132" i="8"/>
  <c r="P136" i="7"/>
  <c r="P148" i="7"/>
  <c r="K148" i="7"/>
  <c r="V148" i="7"/>
  <c r="K388" i="7"/>
  <c r="P388" i="7"/>
  <c r="D25" i="8"/>
  <c r="P160" i="7"/>
  <c r="H7" i="7"/>
  <c r="N7" i="7"/>
  <c r="F8" i="7"/>
  <c r="D5" i="8"/>
  <c r="D7" i="8"/>
  <c r="L122" i="7"/>
  <c r="K105" i="7"/>
  <c r="K104" i="7"/>
  <c r="K103" i="7"/>
  <c r="K102" i="7"/>
  <c r="K101" i="7"/>
  <c r="K100" i="7"/>
  <c r="K99" i="7"/>
  <c r="K98" i="7"/>
  <c r="K97" i="7"/>
  <c r="K96" i="7"/>
  <c r="K95" i="7"/>
  <c r="K94" i="7"/>
  <c r="K93" i="7"/>
  <c r="K92" i="7"/>
  <c r="K91" i="7"/>
  <c r="K90" i="7"/>
  <c r="K89" i="7"/>
  <c r="K88" i="7"/>
  <c r="K87" i="7"/>
  <c r="K86" i="7"/>
  <c r="K85" i="7"/>
  <c r="K84" i="7"/>
  <c r="K83" i="7"/>
  <c r="K82" i="7"/>
  <c r="K81" i="7"/>
  <c r="K80" i="7"/>
  <c r="K79" i="7"/>
  <c r="K78" i="7"/>
  <c r="K77" i="7"/>
  <c r="K76" i="7"/>
  <c r="K75" i="7"/>
  <c r="K74" i="7"/>
  <c r="K73" i="7"/>
  <c r="K72" i="7"/>
  <c r="K71" i="7"/>
  <c r="K70" i="7"/>
  <c r="K69" i="7"/>
  <c r="K68" i="7"/>
  <c r="K67" i="7"/>
  <c r="K66" i="7"/>
  <c r="K65" i="7"/>
  <c r="K64" i="7"/>
  <c r="K63" i="7"/>
  <c r="K62" i="7"/>
  <c r="K61" i="7"/>
  <c r="K60" i="7"/>
  <c r="K59" i="7"/>
  <c r="K58" i="7"/>
  <c r="K57" i="7"/>
  <c r="K56" i="7"/>
  <c r="K55" i="7"/>
  <c r="K54" i="7"/>
  <c r="K53" i="7"/>
  <c r="K52" i="7"/>
  <c r="K51" i="7"/>
  <c r="K50" i="7"/>
  <c r="K49" i="7"/>
  <c r="K48" i="7"/>
  <c r="K47" i="7"/>
  <c r="K46" i="7"/>
  <c r="K45" i="7"/>
  <c r="K44" i="7"/>
  <c r="K43" i="7"/>
  <c r="K42" i="7"/>
  <c r="K41" i="7"/>
  <c r="K40" i="7"/>
  <c r="K39" i="7"/>
  <c r="K38" i="7"/>
  <c r="K37" i="7"/>
  <c r="K36" i="7"/>
  <c r="K35" i="7"/>
  <c r="K34" i="7"/>
  <c r="K33" i="7"/>
  <c r="K32" i="7"/>
  <c r="K31" i="7"/>
  <c r="K30" i="7"/>
  <c r="K29" i="7"/>
  <c r="K28" i="7"/>
  <c r="K27" i="7"/>
  <c r="K26" i="7"/>
  <c r="K25" i="7"/>
  <c r="K24" i="7"/>
  <c r="K23" i="7"/>
  <c r="K22" i="7"/>
  <c r="K21" i="7"/>
  <c r="K20" i="7"/>
  <c r="K19" i="7"/>
  <c r="K18" i="7"/>
  <c r="K17" i="7"/>
  <c r="K16" i="7"/>
  <c r="K15" i="7"/>
  <c r="K14" i="7"/>
  <c r="K13" i="7"/>
  <c r="N8" i="7"/>
  <c r="S8" i="7"/>
  <c r="T8" i="7"/>
  <c r="J8" i="7"/>
  <c r="F9" i="7"/>
  <c r="H8" i="7"/>
  <c r="H118" i="8"/>
  <c r="L121" i="7"/>
  <c r="N9" i="7"/>
  <c r="J9" i="7"/>
  <c r="S9" i="7"/>
  <c r="T9" i="7"/>
  <c r="F10" i="7"/>
  <c r="H9" i="7"/>
  <c r="H117" i="8"/>
  <c r="L120" i="7"/>
  <c r="H10" i="7"/>
  <c r="J10" i="7"/>
  <c r="N10" i="7"/>
  <c r="S10" i="7"/>
  <c r="T10" i="7"/>
  <c r="F11" i="7"/>
  <c r="H116" i="8"/>
  <c r="L119" i="7"/>
  <c r="H11" i="7"/>
  <c r="F12" i="7"/>
  <c r="N11" i="7"/>
  <c r="J11" i="7"/>
  <c r="S11" i="7"/>
  <c r="T11" i="7"/>
  <c r="L118" i="7"/>
  <c r="H115" i="8"/>
  <c r="N12" i="7"/>
  <c r="H12" i="7"/>
  <c r="S12" i="7"/>
  <c r="T12" i="7"/>
  <c r="J12" i="7"/>
  <c r="K12" i="7"/>
  <c r="K11" i="7"/>
  <c r="K10" i="7"/>
  <c r="K9" i="7"/>
  <c r="K8" i="7"/>
  <c r="K7" i="7"/>
  <c r="Q124" i="7"/>
  <c r="N120" i="8"/>
  <c r="O124" i="7"/>
  <c r="P124" i="7"/>
  <c r="O123" i="7"/>
  <c r="P123" i="7"/>
  <c r="H114" i="8"/>
  <c r="L117" i="7"/>
  <c r="O122" i="7"/>
  <c r="O120" i="7"/>
  <c r="O121" i="7"/>
  <c r="O119" i="7"/>
  <c r="O118" i="7"/>
  <c r="O117" i="7"/>
  <c r="O116" i="7"/>
  <c r="O113" i="7"/>
  <c r="O115" i="7"/>
  <c r="O114" i="7"/>
  <c r="O112" i="7"/>
  <c r="O111" i="7"/>
  <c r="O110" i="7"/>
  <c r="O109" i="7"/>
  <c r="O108" i="7"/>
  <c r="O107" i="7"/>
  <c r="O106" i="7"/>
  <c r="O105" i="7"/>
  <c r="O104" i="7"/>
  <c r="O103" i="7"/>
  <c r="O101" i="7"/>
  <c r="O102" i="7"/>
  <c r="O100" i="7"/>
  <c r="O99" i="7"/>
  <c r="O98" i="7"/>
  <c r="O97" i="7"/>
  <c r="O96" i="7"/>
  <c r="O95" i="7"/>
  <c r="O94" i="7"/>
  <c r="O93" i="7"/>
  <c r="O90" i="7"/>
  <c r="O92" i="7"/>
  <c r="O91" i="7"/>
  <c r="O89" i="7"/>
  <c r="O87" i="7"/>
  <c r="O88" i="7"/>
  <c r="O86" i="7"/>
  <c r="O85" i="7"/>
  <c r="O84" i="7"/>
  <c r="O83" i="7"/>
  <c r="O78" i="7"/>
  <c r="O76" i="7"/>
  <c r="O77" i="7"/>
  <c r="O75" i="7"/>
  <c r="O80" i="7"/>
  <c r="O81" i="7"/>
  <c r="O74" i="7"/>
  <c r="O82" i="7"/>
  <c r="O79" i="7"/>
  <c r="O73" i="7"/>
  <c r="O72" i="7"/>
  <c r="O71" i="7"/>
  <c r="O70" i="7"/>
  <c r="O69" i="7"/>
  <c r="O68" i="7"/>
  <c r="O67" i="7"/>
  <c r="O66" i="7"/>
  <c r="O65" i="7"/>
  <c r="O64" i="7"/>
  <c r="O63" i="7"/>
  <c r="O62" i="7"/>
  <c r="O61" i="7"/>
  <c r="O60" i="7"/>
  <c r="O59" i="7"/>
  <c r="O57" i="7"/>
  <c r="O58" i="7"/>
  <c r="O56" i="7"/>
  <c r="O55" i="7"/>
  <c r="O54" i="7"/>
  <c r="O53" i="7"/>
  <c r="O52" i="7"/>
  <c r="O51" i="7"/>
  <c r="O50" i="7"/>
  <c r="O48" i="7"/>
  <c r="O49" i="7"/>
  <c r="O47" i="7"/>
  <c r="O45" i="7"/>
  <c r="O46" i="7"/>
  <c r="O44" i="7"/>
  <c r="O42" i="7"/>
  <c r="O43" i="7"/>
  <c r="O41" i="7"/>
  <c r="O39" i="7"/>
  <c r="O40" i="7"/>
  <c r="O38" i="7"/>
  <c r="O37" i="7"/>
  <c r="O35" i="7"/>
  <c r="O36" i="7"/>
  <c r="O34" i="7"/>
  <c r="O31" i="7"/>
  <c r="O33" i="7"/>
  <c r="O32" i="7"/>
  <c r="O30" i="7"/>
  <c r="O28" i="7"/>
  <c r="O29" i="7"/>
  <c r="O27" i="7"/>
  <c r="O26" i="7"/>
  <c r="O25" i="7"/>
  <c r="O24" i="7"/>
  <c r="O23" i="7"/>
  <c r="O22" i="7"/>
  <c r="O21" i="7"/>
  <c r="O20" i="7"/>
  <c r="O19" i="7"/>
  <c r="O18" i="7"/>
  <c r="O17" i="7"/>
  <c r="O16" i="7"/>
  <c r="O15" i="7"/>
  <c r="O14" i="7"/>
  <c r="O13" i="7"/>
  <c r="T13" i="7"/>
  <c r="O9" i="7"/>
  <c r="O10" i="7"/>
  <c r="O7" i="7"/>
  <c r="O11" i="7"/>
  <c r="O8" i="7"/>
  <c r="O12" i="7"/>
  <c r="R1" i="8"/>
  <c r="Q123" i="7"/>
  <c r="P122" i="7"/>
  <c r="H113" i="8"/>
  <c r="L116" i="7"/>
  <c r="P121" i="7"/>
  <c r="P120" i="7"/>
  <c r="P119" i="7"/>
  <c r="P118" i="7"/>
  <c r="P117" i="7"/>
  <c r="P116" i="7"/>
  <c r="P115" i="7"/>
  <c r="P114" i="7"/>
  <c r="P113" i="7"/>
  <c r="P112" i="7"/>
  <c r="P111" i="7"/>
  <c r="P110" i="7"/>
  <c r="P109" i="7"/>
  <c r="P108" i="7"/>
  <c r="P107" i="7"/>
  <c r="P106" i="7"/>
  <c r="P105" i="7"/>
  <c r="P104" i="7"/>
  <c r="P103" i="7"/>
  <c r="P102" i="7"/>
  <c r="P101" i="7"/>
  <c r="P100" i="7"/>
  <c r="P99" i="7"/>
  <c r="P98" i="7"/>
  <c r="P97" i="7"/>
  <c r="P96" i="7"/>
  <c r="P95" i="7"/>
  <c r="P94" i="7"/>
  <c r="P93" i="7"/>
  <c r="P92" i="7"/>
  <c r="P91" i="7"/>
  <c r="P90" i="7"/>
  <c r="P89" i="7"/>
  <c r="P88" i="7"/>
  <c r="P87" i="7"/>
  <c r="P86" i="7"/>
  <c r="P85" i="7"/>
  <c r="P84" i="7"/>
  <c r="P83" i="7"/>
  <c r="P82" i="7"/>
  <c r="P81" i="7"/>
  <c r="P80" i="7"/>
  <c r="P79" i="7"/>
  <c r="P78" i="7"/>
  <c r="P77" i="7"/>
  <c r="P76" i="7"/>
  <c r="P75" i="7"/>
  <c r="P74" i="7"/>
  <c r="P73" i="7"/>
  <c r="P72" i="7"/>
  <c r="P71" i="7"/>
  <c r="P70" i="7"/>
  <c r="P69" i="7"/>
  <c r="P68" i="7"/>
  <c r="P67" i="7"/>
  <c r="P66" i="7"/>
  <c r="P65" i="7"/>
  <c r="P64" i="7"/>
  <c r="P63" i="7"/>
  <c r="P62" i="7"/>
  <c r="P61" i="7"/>
  <c r="P60" i="7"/>
  <c r="P59" i="7"/>
  <c r="P58" i="7"/>
  <c r="P57" i="7"/>
  <c r="P56" i="7"/>
  <c r="P55" i="7"/>
  <c r="P54" i="7"/>
  <c r="P53" i="7"/>
  <c r="P52" i="7"/>
  <c r="P51" i="7"/>
  <c r="P50" i="7"/>
  <c r="P49" i="7"/>
  <c r="P48" i="7"/>
  <c r="P47" i="7"/>
  <c r="P46" i="7"/>
  <c r="P45" i="7"/>
  <c r="P44" i="7"/>
  <c r="P43" i="7"/>
  <c r="P42" i="7"/>
  <c r="P41" i="7"/>
  <c r="P40" i="7"/>
  <c r="P39" i="7"/>
  <c r="P38" i="7"/>
  <c r="P37" i="7"/>
  <c r="P36" i="7"/>
  <c r="P35" i="7"/>
  <c r="P34" i="7"/>
  <c r="P33" i="7"/>
  <c r="P32" i="7"/>
  <c r="P31" i="7"/>
  <c r="P30" i="7"/>
  <c r="P29" i="7"/>
  <c r="P28" i="7"/>
  <c r="P27" i="7"/>
  <c r="P26" i="7"/>
  <c r="P25" i="7"/>
  <c r="P24" i="7"/>
  <c r="P23" i="7"/>
  <c r="P22" i="7"/>
  <c r="P21" i="7"/>
  <c r="P20" i="7"/>
  <c r="P19" i="7"/>
  <c r="P18" i="7"/>
  <c r="P17" i="7"/>
  <c r="P16" i="7"/>
  <c r="P15" i="7"/>
  <c r="P14" i="7"/>
  <c r="P13" i="7"/>
  <c r="P12" i="7"/>
  <c r="P11" i="7"/>
  <c r="P10" i="7"/>
  <c r="P9" i="7"/>
  <c r="P8" i="7"/>
  <c r="P7" i="7"/>
  <c r="T14" i="7"/>
  <c r="N119" i="8"/>
  <c r="Q122" i="7"/>
  <c r="L115" i="7"/>
  <c r="H112" i="8"/>
  <c r="T15" i="7"/>
  <c r="T16" i="7"/>
  <c r="N118" i="8"/>
  <c r="Q121" i="7"/>
  <c r="H111" i="8"/>
  <c r="L114" i="7"/>
  <c r="T17" i="7"/>
  <c r="N117" i="8"/>
  <c r="Q120" i="7"/>
  <c r="H110" i="8"/>
  <c r="L113" i="7"/>
  <c r="T18" i="7"/>
  <c r="Q119" i="7"/>
  <c r="N116" i="8"/>
  <c r="H109" i="8"/>
  <c r="L112" i="7"/>
  <c r="T19" i="7"/>
  <c r="N115" i="8"/>
  <c r="Q118" i="7"/>
  <c r="H108" i="8"/>
  <c r="L111" i="7"/>
  <c r="T20" i="7"/>
  <c r="N114" i="8"/>
  <c r="Q117" i="7"/>
  <c r="L110" i="7"/>
  <c r="H107" i="8"/>
  <c r="T21" i="7"/>
  <c r="T22" i="7"/>
  <c r="Q116" i="7"/>
  <c r="N113" i="8"/>
  <c r="H106" i="8"/>
  <c r="L109" i="7"/>
  <c r="T23" i="7"/>
  <c r="Q115" i="7"/>
  <c r="N112" i="8"/>
  <c r="L108" i="7"/>
  <c r="H105" i="8"/>
  <c r="T24" i="7"/>
  <c r="N111" i="8"/>
  <c r="Q114" i="7"/>
  <c r="L107" i="7"/>
  <c r="H104" i="8"/>
  <c r="T25" i="7"/>
  <c r="N110" i="8"/>
  <c r="Q113" i="7"/>
  <c r="L106" i="7"/>
  <c r="H103" i="8"/>
  <c r="T26" i="7"/>
  <c r="Q112" i="7"/>
  <c r="N109" i="8"/>
  <c r="L105" i="7"/>
  <c r="H102" i="8"/>
  <c r="T27" i="7"/>
  <c r="N108" i="8"/>
  <c r="Q111" i="7"/>
  <c r="L104" i="7"/>
  <c r="H101" i="8"/>
  <c r="T28" i="7"/>
  <c r="T29" i="7"/>
  <c r="N107" i="8"/>
  <c r="Q110" i="7"/>
  <c r="H100" i="8"/>
  <c r="L103" i="7"/>
  <c r="T30" i="7"/>
  <c r="N106" i="8"/>
  <c r="Q109" i="7"/>
  <c r="H99" i="8"/>
  <c r="L102" i="7"/>
  <c r="T31" i="7"/>
  <c r="N105" i="8"/>
  <c r="Q108" i="7"/>
  <c r="H98" i="8"/>
  <c r="L101" i="7"/>
  <c r="T32" i="7"/>
  <c r="Q107" i="7"/>
  <c r="N104" i="8"/>
  <c r="L100" i="7"/>
  <c r="H97" i="8"/>
  <c r="T33" i="7"/>
  <c r="T34" i="7"/>
  <c r="N103" i="8"/>
  <c r="Q106" i="7"/>
  <c r="L99" i="7"/>
  <c r="H96" i="8"/>
  <c r="T35" i="7"/>
  <c r="N102" i="8"/>
  <c r="Q105" i="7"/>
  <c r="H95" i="8"/>
  <c r="L98" i="7"/>
  <c r="T36" i="7"/>
  <c r="Q104" i="7"/>
  <c r="N101" i="8"/>
  <c r="L97" i="7"/>
  <c r="H94" i="8"/>
  <c r="T37" i="7"/>
  <c r="T38" i="7"/>
  <c r="Q103" i="7"/>
  <c r="N100" i="8"/>
  <c r="H93" i="8"/>
  <c r="L96" i="7"/>
  <c r="T39" i="7"/>
  <c r="N99" i="8"/>
  <c r="Q102" i="7"/>
  <c r="H92" i="8"/>
  <c r="L95" i="7"/>
  <c r="T40" i="7"/>
  <c r="N98" i="8"/>
  <c r="Q101" i="7"/>
  <c r="L94" i="7"/>
  <c r="H91" i="8"/>
  <c r="T41" i="7"/>
  <c r="N97" i="8"/>
  <c r="Q100" i="7"/>
  <c r="H90" i="8"/>
  <c r="L93" i="7"/>
  <c r="T42" i="7"/>
  <c r="N96" i="8"/>
  <c r="Q99" i="7"/>
  <c r="H89" i="8"/>
  <c r="L92" i="7"/>
  <c r="T43" i="7"/>
  <c r="N95" i="8"/>
  <c r="Q98" i="7"/>
  <c r="H88" i="8"/>
  <c r="L91" i="7"/>
  <c r="T44" i="7"/>
  <c r="N94" i="8"/>
  <c r="Q97" i="7"/>
  <c r="L90" i="7"/>
  <c r="H87" i="8"/>
  <c r="T45" i="7"/>
  <c r="N93" i="8"/>
  <c r="Q96" i="7"/>
  <c r="H86" i="8"/>
  <c r="L89" i="7"/>
  <c r="T46" i="7"/>
  <c r="Q95" i="7"/>
  <c r="N92" i="8"/>
  <c r="H85" i="8"/>
  <c r="L88" i="7"/>
  <c r="T1006" i="7"/>
  <c r="T560" i="7"/>
  <c r="T47" i="7"/>
  <c r="T287" i="7"/>
  <c r="T68" i="7"/>
  <c r="T734" i="7"/>
  <c r="T481" i="7"/>
  <c r="T176" i="7"/>
  <c r="T974" i="7"/>
  <c r="U56" i="7"/>
  <c r="T848" i="7"/>
  <c r="U21" i="7"/>
  <c r="T796" i="7"/>
  <c r="T87" i="7"/>
  <c r="T469" i="7"/>
  <c r="U51" i="7"/>
  <c r="T938" i="7"/>
  <c r="T173" i="7"/>
  <c r="T550" i="7"/>
  <c r="T121" i="7"/>
  <c r="T62" i="7"/>
  <c r="T896" i="7"/>
  <c r="T458" i="7"/>
  <c r="T303" i="7"/>
  <c r="T496" i="7"/>
  <c r="T620" i="7"/>
  <c r="T621" i="7"/>
  <c r="T165" i="7"/>
  <c r="T66" i="7"/>
  <c r="T488" i="7"/>
  <c r="T742" i="7"/>
  <c r="T568" i="7"/>
  <c r="T110" i="7"/>
  <c r="T1005" i="7"/>
  <c r="T217" i="7"/>
  <c r="T676" i="7"/>
  <c r="T274" i="7"/>
  <c r="T751" i="7"/>
  <c r="T457" i="7"/>
  <c r="T716" i="7"/>
  <c r="T50" i="7"/>
  <c r="T234" i="7"/>
  <c r="T730" i="7"/>
  <c r="T317" i="7"/>
  <c r="T753" i="7"/>
  <c r="T935" i="7"/>
  <c r="U77" i="7"/>
  <c r="U42" i="7"/>
  <c r="T383" i="7"/>
  <c r="T741" i="7"/>
  <c r="T894" i="7"/>
  <c r="T59" i="7"/>
  <c r="T806" i="7"/>
  <c r="T409" i="7"/>
  <c r="T502" i="7"/>
  <c r="T969" i="7"/>
  <c r="T733" i="7"/>
  <c r="T424" i="7"/>
  <c r="T869" i="7"/>
  <c r="U99" i="7"/>
  <c r="T967" i="7"/>
  <c r="T889" i="7"/>
  <c r="T558" i="7"/>
  <c r="T404" i="7"/>
  <c r="T877" i="7"/>
  <c r="T296" i="7"/>
  <c r="T738" i="7"/>
  <c r="T542" i="7"/>
  <c r="T793" i="7"/>
  <c r="T786" i="7"/>
  <c r="T389" i="7"/>
  <c r="T648" i="7"/>
  <c r="T398" i="7"/>
  <c r="T998" i="7"/>
  <c r="T204" i="7"/>
  <c r="T681" i="7"/>
  <c r="T978" i="7"/>
  <c r="T860" i="7"/>
  <c r="T310" i="7"/>
  <c r="T311" i="7"/>
  <c r="T844" i="7"/>
  <c r="T652" i="7"/>
  <c r="U10" i="7"/>
  <c r="T691" i="7"/>
  <c r="T824" i="7"/>
  <c r="T677" i="7"/>
  <c r="T602" i="7"/>
  <c r="T904" i="7"/>
  <c r="T378" i="7"/>
  <c r="T518" i="7"/>
  <c r="T916" i="7"/>
  <c r="T640" i="7"/>
  <c r="T547" i="7"/>
  <c r="T318" i="7"/>
  <c r="T98" i="7"/>
  <c r="T891" i="7"/>
  <c r="T362" i="7"/>
  <c r="T138" i="7"/>
  <c r="T714" i="7"/>
  <c r="T327" i="7"/>
  <c r="T617" i="7"/>
  <c r="U19" i="7"/>
  <c r="T925" i="7"/>
  <c r="T611" i="7"/>
  <c r="T498" i="7"/>
  <c r="T164" i="7"/>
  <c r="T241" i="7"/>
  <c r="T361" i="7"/>
  <c r="T55" i="7"/>
  <c r="T818" i="7"/>
  <c r="T758" i="7"/>
  <c r="T230" i="7"/>
  <c r="T830" i="7"/>
  <c r="U78" i="7"/>
  <c r="T222" i="7"/>
  <c r="T1003" i="7"/>
  <c r="T795" i="7"/>
  <c r="T970" i="7"/>
  <c r="T276" i="7"/>
  <c r="T759" i="7"/>
  <c r="T772" i="7"/>
  <c r="T769" i="7"/>
  <c r="T770" i="7"/>
  <c r="T604" i="7"/>
  <c r="T254" i="7"/>
  <c r="T286" i="7"/>
  <c r="T452" i="7"/>
  <c r="U50" i="7"/>
  <c r="T571" i="7"/>
  <c r="U80" i="7"/>
  <c r="U18" i="7"/>
  <c r="T983" i="7"/>
  <c r="T120" i="7"/>
  <c r="T187" i="7"/>
  <c r="T370" i="7"/>
  <c r="T980" i="7"/>
  <c r="U24" i="7"/>
  <c r="T151" i="7"/>
  <c r="T592" i="7"/>
  <c r="T384" i="7"/>
  <c r="T356" i="7"/>
  <c r="U71" i="7"/>
  <c r="T468" i="7"/>
  <c r="T99" i="7"/>
  <c r="T752" i="7"/>
  <c r="T244" i="7"/>
  <c r="T268" i="7"/>
  <c r="T482" i="7"/>
  <c r="T903" i="7"/>
  <c r="T950" i="7"/>
  <c r="T991" i="7"/>
  <c r="T253" i="7"/>
  <c r="T600" i="7"/>
  <c r="T207" i="7"/>
  <c r="T247" i="7"/>
  <c r="T532" i="7"/>
  <c r="T444" i="7"/>
  <c r="T243" i="7"/>
  <c r="T401" i="7"/>
  <c r="T740" i="7"/>
  <c r="T406" i="7"/>
  <c r="T774" i="7"/>
  <c r="T880" i="7"/>
  <c r="T400" i="7"/>
  <c r="T673" i="7"/>
  <c r="T202" i="7"/>
  <c r="T646" i="7"/>
  <c r="T315" i="7"/>
  <c r="W124" i="7"/>
  <c r="T120" i="8"/>
  <c r="U124" i="7"/>
  <c r="V124" i="7"/>
  <c r="Q94" i="7"/>
  <c r="N91" i="8"/>
  <c r="H84" i="8"/>
  <c r="L87" i="7"/>
  <c r="U123" i="7"/>
  <c r="V123" i="7"/>
  <c r="W123" i="7"/>
  <c r="T119" i="8"/>
  <c r="W122" i="7"/>
  <c r="T118" i="8"/>
  <c r="U122" i="7"/>
  <c r="U121" i="7"/>
  <c r="U120" i="7"/>
  <c r="T599" i="7"/>
  <c r="T700" i="7"/>
  <c r="T614" i="7"/>
  <c r="T971" i="7"/>
  <c r="U119" i="7"/>
  <c r="T979" i="7"/>
  <c r="T982" i="7"/>
  <c r="T280" i="7"/>
  <c r="T100" i="7"/>
  <c r="T540" i="7"/>
  <c r="T505" i="7"/>
  <c r="T981" i="7"/>
  <c r="T638" i="7"/>
  <c r="T718" i="7"/>
  <c r="T653" i="7"/>
  <c r="T605" i="7"/>
  <c r="T705" i="7"/>
  <c r="T782" i="7"/>
  <c r="T163" i="7"/>
  <c r="T390" i="7"/>
  <c r="T391" i="7"/>
  <c r="T418" i="7"/>
  <c r="T922" i="7"/>
  <c r="T56" i="7"/>
  <c r="T937" i="7"/>
  <c r="T747" i="7"/>
  <c r="T379" i="7"/>
  <c r="T479" i="7"/>
  <c r="U90" i="7"/>
  <c r="T472" i="7"/>
  <c r="T411" i="7"/>
  <c r="T1004" i="7"/>
  <c r="T478" i="7"/>
  <c r="T142" i="7"/>
  <c r="T932" i="7"/>
  <c r="T92" i="7"/>
  <c r="T866" i="7"/>
  <c r="T588" i="7"/>
  <c r="T557" i="7"/>
  <c r="T802" i="7"/>
  <c r="T803" i="7"/>
  <c r="T157" i="7"/>
  <c r="T116" i="7"/>
  <c r="T893" i="7"/>
  <c r="T500" i="7"/>
  <c r="T382" i="7"/>
  <c r="T529" i="7"/>
  <c r="T235" i="7"/>
  <c r="T335" i="7"/>
  <c r="T336" i="7"/>
  <c r="T350" i="7"/>
  <c r="T556" i="7"/>
  <c r="T661" i="7"/>
  <c r="T615" i="7"/>
  <c r="T196" i="7"/>
  <c r="T313" i="7"/>
  <c r="T314" i="7"/>
  <c r="T236" i="7"/>
  <c r="T263" i="7"/>
  <c r="T581" i="7"/>
  <c r="T267" i="7"/>
  <c r="U39" i="7"/>
  <c r="U31" i="7"/>
  <c r="T789" i="7"/>
  <c r="T249" i="7"/>
  <c r="T737" i="7"/>
  <c r="T771" i="7"/>
  <c r="T857" i="7"/>
  <c r="T405" i="7"/>
  <c r="T463" i="7"/>
  <c r="U103" i="7"/>
  <c r="T943" i="7"/>
  <c r="T898" i="7"/>
  <c r="T54" i="7"/>
  <c r="T238" i="7"/>
  <c r="T783" i="7"/>
  <c r="T347" i="7"/>
  <c r="T874" i="7"/>
  <c r="U44" i="7"/>
  <c r="T534" i="7"/>
  <c r="T209" i="7"/>
  <c r="T134" i="7"/>
  <c r="U49" i="7"/>
  <c r="T132" i="7"/>
  <c r="T184" i="7"/>
  <c r="T587" i="7"/>
  <c r="T106" i="7"/>
  <c r="T259" i="7"/>
  <c r="T60" i="7"/>
  <c r="T270" i="7"/>
  <c r="T727" i="7"/>
  <c r="T679" i="7"/>
  <c r="T289" i="7"/>
  <c r="T977" i="7"/>
  <c r="U35" i="7"/>
  <c r="T660" i="7"/>
  <c r="T430" i="7"/>
  <c r="T312" i="7"/>
  <c r="T781" i="7"/>
  <c r="T749" i="7"/>
  <c r="T642" i="7"/>
  <c r="T349" i="7"/>
  <c r="T421" i="7"/>
  <c r="T278" i="7"/>
  <c r="T279" i="7"/>
  <c r="U14" i="7"/>
  <c r="T90" i="7"/>
  <c r="T84" i="7"/>
  <c r="T85" i="7"/>
  <c r="T951" i="7"/>
  <c r="T849" i="7"/>
  <c r="T376" i="7"/>
  <c r="T722" i="7"/>
  <c r="T835" i="7"/>
  <c r="T995" i="7"/>
  <c r="T483" i="7"/>
  <c r="T883" i="7"/>
  <c r="T900" i="7"/>
  <c r="T645" i="7"/>
  <c r="T678" i="7"/>
  <c r="T363" i="7"/>
  <c r="T102" i="7"/>
  <c r="T814" i="7"/>
  <c r="T815" i="7"/>
  <c r="T190" i="7"/>
  <c r="T720" i="7"/>
  <c r="T531" i="7"/>
  <c r="T927" i="7"/>
  <c r="T146" i="7"/>
  <c r="T503" i="7"/>
  <c r="T655" i="7"/>
  <c r="T625" i="7"/>
  <c r="U37" i="7"/>
  <c r="T797" i="7"/>
  <c r="U62" i="7"/>
  <c r="T219" i="7"/>
  <c r="T91" i="7"/>
  <c r="U22" i="7"/>
  <c r="T788" i="7"/>
  <c r="T155" i="7"/>
  <c r="T593" i="7"/>
  <c r="T435" i="7"/>
  <c r="T371" i="7"/>
  <c r="T323" i="7"/>
  <c r="T805" i="7"/>
  <c r="T107" i="7"/>
  <c r="T386" i="7"/>
  <c r="T179" i="7"/>
  <c r="T292" i="7"/>
  <c r="T306" i="7"/>
  <c r="T763" i="7"/>
  <c r="T563" i="7"/>
  <c r="T561" i="7"/>
  <c r="U70" i="7"/>
  <c r="T67" i="7"/>
  <c r="T359" i="7"/>
  <c r="T493" i="7"/>
  <c r="T699" i="7"/>
  <c r="U36" i="7"/>
  <c r="T375" i="7"/>
  <c r="T762" i="7"/>
  <c r="T437" i="7"/>
  <c r="T492" i="7"/>
  <c r="T594" i="7"/>
  <c r="T328" i="7"/>
  <c r="T861" i="7"/>
  <c r="T713" i="7"/>
  <c r="T497" i="7"/>
  <c r="T333" i="7"/>
  <c r="T876" i="7"/>
  <c r="T760" i="7"/>
  <c r="T708" i="7"/>
  <c r="T672" i="7"/>
  <c r="T837" i="7"/>
  <c r="U86" i="7"/>
  <c r="T779" i="7"/>
  <c r="T487" i="7"/>
  <c r="T434" i="7"/>
  <c r="T145" i="7"/>
  <c r="T693" i="7"/>
  <c r="T162" i="7"/>
  <c r="T447" i="7"/>
  <c r="T448" i="7"/>
  <c r="T945" i="7"/>
  <c r="T277" i="7"/>
  <c r="T919" i="7"/>
  <c r="T996" i="7"/>
  <c r="T321" i="7"/>
  <c r="T817" i="7"/>
  <c r="U54" i="7"/>
  <c r="T520" i="7"/>
  <c r="T546" i="7"/>
  <c r="T224" i="7"/>
  <c r="T853" i="7"/>
  <c r="T515" i="7"/>
  <c r="T495" i="7"/>
  <c r="T334" i="7"/>
  <c r="U43" i="7"/>
  <c r="T258" i="7"/>
  <c r="T842" i="7"/>
  <c r="T917" i="7"/>
  <c r="T855" i="7"/>
  <c r="T170" i="7"/>
  <c r="T906" i="7"/>
  <c r="T729" i="7"/>
  <c r="T966" i="7"/>
  <c r="T908" i="7"/>
  <c r="T338" i="7"/>
  <c r="T396" i="7"/>
  <c r="T186" i="7"/>
  <c r="U79" i="7"/>
  <c r="T393" i="7"/>
  <c r="T777" i="7"/>
  <c r="T269" i="7"/>
  <c r="T103" i="7"/>
  <c r="T490" i="7"/>
  <c r="T569" i="7"/>
  <c r="T331" i="7"/>
  <c r="T564" i="7"/>
  <c r="T559" i="7"/>
  <c r="T680" i="7"/>
  <c r="T873" i="7"/>
  <c r="T149" i="7"/>
  <c r="T591" i="7"/>
  <c r="T203" i="7"/>
  <c r="T200" i="7"/>
  <c r="T65" i="7"/>
  <c r="T576" i="7"/>
  <c r="T794" i="7"/>
  <c r="T69" i="7"/>
  <c r="T732" i="7"/>
  <c r="T345" i="7"/>
  <c r="T439" i="7"/>
  <c r="T888" i="7"/>
  <c r="T431" i="7"/>
  <c r="T934" i="7"/>
  <c r="T113" i="7"/>
  <c r="T931" i="7"/>
  <c r="T320" i="7"/>
  <c r="T536" i="7"/>
  <c r="T907" i="7"/>
  <c r="T541" i="7"/>
  <c r="T180" i="7"/>
  <c r="T816" i="7"/>
  <c r="T811" i="7"/>
  <c r="T125" i="7"/>
  <c r="T892" i="7"/>
  <c r="T832" i="7"/>
  <c r="U75" i="7"/>
  <c r="T626" i="7"/>
  <c r="T767" i="7"/>
  <c r="T252" i="7"/>
  <c r="T394" i="7"/>
  <c r="T385" i="7"/>
  <c r="T819" i="7"/>
  <c r="T374" i="7"/>
  <c r="T111" i="7"/>
  <c r="T438" i="7"/>
  <c r="T265" i="7"/>
  <c r="T133" i="7"/>
  <c r="T167" i="7"/>
  <c r="T288" i="7"/>
  <c r="U58" i="7"/>
  <c r="T804" i="7"/>
  <c r="T885" i="7"/>
  <c r="T522" i="7"/>
  <c r="U98" i="7"/>
  <c r="T724" i="7"/>
  <c r="T697" i="7"/>
  <c r="U69" i="7"/>
  <c r="T214" i="7"/>
  <c r="T901" i="7"/>
  <c r="T658" i="7"/>
  <c r="T381" i="7"/>
  <c r="T608" i="7"/>
  <c r="T358" i="7"/>
  <c r="T523" i="7"/>
  <c r="T723" i="7"/>
  <c r="T999" i="7"/>
  <c r="T623" i="7"/>
  <c r="T754" i="7"/>
  <c r="T283" i="7"/>
  <c r="T127" i="7"/>
  <c r="T462" i="7"/>
  <c r="T169" i="7"/>
  <c r="U105" i="7"/>
  <c r="T291" i="7"/>
  <c r="T865" i="7"/>
  <c r="T886" i="7"/>
  <c r="T295" i="7"/>
  <c r="T583" i="7"/>
  <c r="T309" i="7"/>
  <c r="T810" i="7"/>
  <c r="T973" i="7"/>
  <c r="T412" i="7"/>
  <c r="T831" i="7"/>
  <c r="T882" i="7"/>
  <c r="T743" i="7"/>
  <c r="T839" i="7"/>
  <c r="T537" i="7"/>
  <c r="T859" i="7"/>
  <c r="U20" i="7"/>
  <c r="T178" i="7"/>
  <c r="T823" i="7"/>
  <c r="T654" i="7"/>
  <c r="T124" i="7"/>
  <c r="T284" i="7"/>
  <c r="T875" i="7"/>
  <c r="U109" i="7"/>
  <c r="T408" i="7"/>
  <c r="T489" i="7"/>
  <c r="T856" i="7"/>
  <c r="T975" i="7"/>
  <c r="T582" i="7"/>
  <c r="T686" i="7"/>
  <c r="U87" i="7"/>
  <c r="T704" i="7"/>
  <c r="T964" i="7"/>
  <c r="T984" i="7"/>
  <c r="T114" i="7"/>
  <c r="T168" i="7"/>
  <c r="T456" i="7"/>
  <c r="U97" i="7"/>
  <c r="T812" i="7"/>
  <c r="T407" i="7"/>
  <c r="T649" i="7"/>
  <c r="T776" i="7"/>
  <c r="T1000" i="7"/>
  <c r="T255" i="7"/>
  <c r="T123" i="7"/>
  <c r="T897" i="7"/>
  <c r="T910" i="7"/>
  <c r="T171" i="7"/>
  <c r="T516" i="7"/>
  <c r="T136" i="7"/>
  <c r="T847" i="7"/>
  <c r="T618" i="7"/>
  <c r="T240" i="7"/>
  <c r="T846" i="7"/>
  <c r="T519" i="7"/>
  <c r="T909" i="7"/>
  <c r="T423" i="7"/>
  <c r="T544" i="7"/>
  <c r="U110" i="7"/>
  <c r="T609" i="7"/>
  <c r="T664" i="7"/>
  <c r="T352" i="7"/>
  <c r="U53" i="7"/>
  <c r="T659" i="7"/>
  <c r="T624" i="7"/>
  <c r="T942" i="7"/>
  <c r="X1" i="8"/>
  <c r="T419" i="7"/>
  <c r="T657" i="7"/>
  <c r="T455" i="7"/>
  <c r="T440" i="7"/>
  <c r="T117" i="7"/>
  <c r="T139" i="7"/>
  <c r="T627" i="7"/>
  <c r="T53" i="7"/>
  <c r="T612" i="7"/>
  <c r="T324" i="7"/>
  <c r="T211" i="7"/>
  <c r="T227" i="7"/>
  <c r="T326" i="7"/>
  <c r="T956" i="7"/>
  <c r="T341" i="7"/>
  <c r="T682" i="7"/>
  <c r="T366" i="7"/>
  <c r="T251" i="7"/>
  <c r="U40" i="7"/>
  <c r="T70" i="7"/>
  <c r="T553" i="7"/>
  <c r="T827" i="7"/>
  <c r="T351" i="7"/>
  <c r="T193" i="7"/>
  <c r="U88" i="7"/>
  <c r="T750" i="7"/>
  <c r="T126" i="7"/>
  <c r="T216" i="7"/>
  <c r="T63" i="7"/>
  <c r="T631" i="7"/>
  <c r="T902" i="7"/>
  <c r="T994" i="7"/>
  <c r="T148" i="7"/>
  <c r="T281" i="7"/>
  <c r="T461" i="7"/>
  <c r="T719" i="7"/>
  <c r="T272" i="7"/>
  <c r="T674" i="7"/>
  <c r="T598" i="7"/>
  <c r="T552" i="7"/>
  <c r="T223" i="7"/>
  <c r="T820" i="7"/>
  <c r="T71" i="7"/>
  <c r="T208" i="7"/>
  <c r="T671" i="7"/>
  <c r="T905" i="7"/>
  <c r="T656" i="7"/>
  <c r="T354" i="7"/>
  <c r="T432" i="7"/>
  <c r="T185" i="7"/>
  <c r="T895" i="7"/>
  <c r="T195" i="7"/>
  <c r="U81" i="7"/>
  <c r="T854" i="7"/>
  <c r="T337" i="7"/>
  <c r="T940" i="7"/>
  <c r="T799" i="7"/>
  <c r="T410" i="7"/>
  <c r="T914" i="7"/>
  <c r="T912" i="7"/>
  <c r="T833" i="7"/>
  <c r="T960" i="7"/>
  <c r="T555" i="7"/>
  <c r="U82" i="7"/>
  <c r="T188" i="7"/>
  <c r="T821" i="7"/>
  <c r="T346" i="7"/>
  <c r="T822" i="7"/>
  <c r="T610" i="7"/>
  <c r="T192" i="7"/>
  <c r="T181" i="7"/>
  <c r="T388" i="7"/>
  <c r="T929" i="7"/>
  <c r="U27" i="7"/>
  <c r="T572" i="7"/>
  <c r="U29" i="7"/>
  <c r="T731" i="7"/>
  <c r="T242" i="7"/>
  <c r="T51" i="7"/>
  <c r="T451" i="7"/>
  <c r="T947" i="7"/>
  <c r="T989" i="7"/>
  <c r="T606" i="7"/>
  <c r="T199" i="7"/>
  <c r="T212" i="7"/>
  <c r="U28" i="7"/>
  <c r="T360" i="7"/>
  <c r="T530" i="7"/>
  <c r="T538" i="7"/>
  <c r="T417" i="7"/>
  <c r="T150" i="7"/>
  <c r="T787" i="7"/>
  <c r="T941" i="7"/>
  <c r="T562" i="7"/>
  <c r="T88" i="7"/>
  <c r="T665" i="7"/>
  <c r="T491" i="7"/>
  <c r="T514" i="7"/>
  <c r="T728" i="7"/>
  <c r="T215" i="7"/>
  <c r="T851" i="7"/>
  <c r="T105" i="7"/>
  <c r="T948" i="7"/>
  <c r="T429" i="7"/>
  <c r="T510" i="7"/>
  <c r="U30" i="7"/>
  <c r="T913" i="7"/>
  <c r="T420" i="7"/>
  <c r="T790" i="7"/>
  <c r="T52" i="7"/>
  <c r="T93" i="7"/>
  <c r="T757" i="7"/>
  <c r="U38" i="7"/>
  <c r="T539" i="7"/>
  <c r="T210" i="7"/>
  <c r="T887" i="7"/>
  <c r="T924" i="7"/>
  <c r="T95" i="7"/>
  <c r="U67" i="7"/>
  <c r="T101" i="7"/>
  <c r="T663" i="7"/>
  <c r="T706" i="7"/>
  <c r="T357" i="7"/>
  <c r="T707" i="7"/>
  <c r="T668" i="7"/>
  <c r="T650" i="7"/>
  <c r="T130" i="7"/>
  <c r="T229" i="7"/>
  <c r="T218" i="7"/>
  <c r="T780" i="7"/>
  <c r="T580" i="7"/>
  <c r="T662" i="7"/>
  <c r="T566" i="7"/>
  <c r="T183" i="7"/>
  <c r="T512" i="7"/>
  <c r="T474" i="7"/>
  <c r="U46" i="7"/>
  <c r="T577" i="7"/>
  <c r="T988" i="7"/>
  <c r="T918" i="7"/>
  <c r="T809" i="7"/>
  <c r="T949" i="7"/>
  <c r="T140" i="7"/>
  <c r="T260" i="7"/>
  <c r="T687" i="7"/>
  <c r="T471" i="7"/>
  <c r="T256" i="7"/>
  <c r="T403" i="7"/>
  <c r="T667" i="7"/>
  <c r="T445" i="7"/>
  <c r="T808" i="7"/>
  <c r="T115" i="7"/>
  <c r="T470" i="7"/>
  <c r="U85" i="7"/>
  <c r="T915" i="7"/>
  <c r="T775" i="7"/>
  <c r="T545" i="7"/>
  <c r="T688" i="7"/>
  <c r="T250" i="7"/>
  <c r="T297" i="7"/>
  <c r="T298" i="7"/>
  <c r="T428" i="7"/>
  <c r="T304" i="7"/>
  <c r="T262" i="7"/>
  <c r="U104" i="7"/>
  <c r="T294" i="7"/>
  <c r="T282" i="7"/>
  <c r="T261" i="7"/>
  <c r="U108" i="7"/>
  <c r="T507" i="7"/>
  <c r="T690" i="7"/>
  <c r="T387" i="7"/>
  <c r="T936" i="7"/>
  <c r="T739" i="7"/>
  <c r="T748" i="7"/>
  <c r="T154" i="7"/>
  <c r="U106" i="7"/>
  <c r="T158" i="7"/>
  <c r="T264" i="7"/>
  <c r="T619" i="7"/>
  <c r="T595" i="7"/>
  <c r="T194" i="7"/>
  <c r="U101" i="7"/>
  <c r="U13" i="7"/>
  <c r="T721" i="7"/>
  <c r="T768" i="7"/>
  <c r="U73" i="7"/>
  <c r="T939" i="7"/>
  <c r="T307" i="7"/>
  <c r="T372" i="7"/>
  <c r="U102" i="7"/>
  <c r="T807" i="7"/>
  <c r="T506" i="7"/>
  <c r="T928" i="7"/>
  <c r="U100" i="7"/>
  <c r="U68" i="7"/>
  <c r="T290" i="7"/>
  <c r="T266" i="7"/>
  <c r="U93" i="7"/>
  <c r="T828" i="7"/>
  <c r="T745" i="7"/>
  <c r="T870" i="7"/>
  <c r="T475" i="7"/>
  <c r="T369" i="7"/>
  <c r="U64" i="7"/>
  <c r="T710" i="7"/>
  <c r="T118" i="7"/>
  <c r="T305" i="7"/>
  <c r="T422" i="7"/>
  <c r="T473" i="7"/>
  <c r="U95" i="7"/>
  <c r="T152" i="7"/>
  <c r="T198" i="7"/>
  <c r="T669" i="7"/>
  <c r="T342" i="7"/>
  <c r="T840" i="7"/>
  <c r="T535" i="7"/>
  <c r="T332" i="7"/>
  <c r="T689" i="7"/>
  <c r="T344" i="7"/>
  <c r="T464" i="7"/>
  <c r="T137" i="7"/>
  <c r="T353" i="7"/>
  <c r="T131" i="7"/>
  <c r="T494" i="7"/>
  <c r="T670" i="7"/>
  <c r="T962" i="7"/>
  <c r="T513" i="7"/>
  <c r="T141" i="7"/>
  <c r="T585" i="7"/>
  <c r="U57" i="7"/>
  <c r="T643" i="7"/>
  <c r="T177" i="7"/>
  <c r="T959" i="7"/>
  <c r="T570" i="7"/>
  <c r="U11" i="7"/>
  <c r="T446" i="7"/>
  <c r="U45" i="7"/>
  <c r="T220" i="7"/>
  <c r="T756" i="7"/>
  <c r="T963" i="7"/>
  <c r="T308" i="7"/>
  <c r="T415" i="7"/>
  <c r="T954" i="7"/>
  <c r="U33" i="7"/>
  <c r="T147" i="7"/>
  <c r="U23" i="7"/>
  <c r="T965" i="7"/>
  <c r="T792" i="7"/>
  <c r="T878" i="7"/>
  <c r="T852" i="7"/>
  <c r="T675" i="7"/>
  <c r="T454" i="7"/>
  <c r="T666" i="7"/>
  <c r="T548" i="7"/>
  <c r="T413" i="7"/>
  <c r="T466" i="7"/>
  <c r="T930" i="7"/>
  <c r="T182" i="7"/>
  <c r="T791" i="7"/>
  <c r="T589" i="7"/>
  <c r="T764" i="7"/>
  <c r="T845" i="7"/>
  <c r="T864" i="7"/>
  <c r="T773" i="7"/>
  <c r="T104" i="7"/>
  <c r="U65" i="7"/>
  <c r="T829" i="7"/>
  <c r="T273" i="7"/>
  <c r="T766" i="7"/>
  <c r="T237" i="7"/>
  <c r="T450" i="7"/>
  <c r="T533" i="7"/>
  <c r="T449" i="7"/>
  <c r="U59" i="7"/>
  <c r="T637" i="7"/>
  <c r="T213" i="7"/>
  <c r="T108" i="7"/>
  <c r="T879" i="7"/>
  <c r="T416" i="7"/>
  <c r="T484" i="7"/>
  <c r="T735" i="7"/>
  <c r="U41" i="7"/>
  <c r="T644" i="7"/>
  <c r="T485" i="7"/>
  <c r="T834" i="7"/>
  <c r="T425" i="7"/>
  <c r="T426" i="7"/>
  <c r="T695" i="7"/>
  <c r="T696" i="7"/>
  <c r="T798" i="7"/>
  <c r="T622" i="7"/>
  <c r="T402" i="7"/>
  <c r="T725" i="7"/>
  <c r="T368" i="7"/>
  <c r="T911" i="7"/>
  <c r="T703" i="7"/>
  <c r="T129" i="7"/>
  <c r="T355" i="7"/>
  <c r="T578" i="7"/>
  <c r="T477" i="7"/>
  <c r="T858" i="7"/>
  <c r="T166" i="7"/>
  <c r="T641" i="7"/>
  <c r="T584" i="7"/>
  <c r="T414" i="7"/>
  <c r="U96" i="7"/>
  <c r="T172" i="7"/>
  <c r="T961" i="7"/>
  <c r="T843" i="7"/>
  <c r="T191" i="7"/>
  <c r="T698" i="7"/>
  <c r="T933" i="7"/>
  <c r="T322" i="7"/>
  <c r="U63" i="7"/>
  <c r="T97" i="7"/>
  <c r="T632" i="7"/>
  <c r="T554" i="7"/>
  <c r="U92" i="7"/>
  <c r="T778" i="7"/>
  <c r="T761" i="7"/>
  <c r="U47" i="7"/>
  <c r="T367" i="7"/>
  <c r="T597" i="7"/>
  <c r="U91" i="7"/>
  <c r="T330" i="7"/>
  <c r="T785" i="7"/>
  <c r="T736" i="7"/>
  <c r="T433" i="7"/>
  <c r="T976" i="7"/>
  <c r="T955" i="7"/>
  <c r="T72" i="7"/>
  <c r="T205" i="7"/>
  <c r="U61" i="7"/>
  <c r="T348" i="7"/>
  <c r="T245" i="7"/>
  <c r="T997" i="7"/>
  <c r="T744" i="7"/>
  <c r="T300" i="7"/>
  <c r="U84" i="7"/>
  <c r="T726" i="7"/>
  <c r="T685" i="7"/>
  <c r="T862" i="7"/>
  <c r="T160" i="7"/>
  <c r="U60" i="7"/>
  <c r="T442" i="7"/>
  <c r="T339" i="7"/>
  <c r="T715" i="7"/>
  <c r="T232" i="7"/>
  <c r="T441" i="7"/>
  <c r="T443" i="7"/>
  <c r="T460" i="7"/>
  <c r="U55" i="7"/>
  <c r="T459" i="7"/>
  <c r="T228" i="7"/>
  <c r="T528" i="7"/>
  <c r="T836" i="7"/>
  <c r="T527" i="7"/>
  <c r="T701" i="7"/>
  <c r="T920" i="7"/>
  <c r="T248" i="7"/>
  <c r="T712" i="7"/>
  <c r="U26" i="7"/>
  <c r="T128" i="7"/>
  <c r="T635" i="7"/>
  <c r="T109" i="7"/>
  <c r="T711" i="7"/>
  <c r="T702" i="7"/>
  <c r="T397" i="7"/>
  <c r="T596" i="7"/>
  <c r="U25" i="7"/>
  <c r="T380" i="7"/>
  <c r="T525" i="7"/>
  <c r="T953" i="7"/>
  <c r="T122" i="7"/>
  <c r="T616" i="7"/>
  <c r="T968" i="7"/>
  <c r="T509" i="7"/>
  <c r="T197" i="7"/>
  <c r="T285" i="7"/>
  <c r="T144" i="7"/>
  <c r="T453" i="7"/>
  <c r="T784" i="7"/>
  <c r="U83" i="7"/>
  <c r="T257" i="7"/>
  <c r="T94" i="7"/>
  <c r="T395" i="7"/>
  <c r="T549" i="7"/>
  <c r="U32" i="7"/>
  <c r="T329" i="7"/>
  <c r="U76" i="7"/>
  <c r="T765" i="7"/>
  <c r="T601" i="7"/>
  <c r="T651" i="7"/>
  <c r="T639" i="7"/>
  <c r="T246" i="7"/>
  <c r="T825" i="7"/>
  <c r="T826" i="7"/>
  <c r="U16" i="7"/>
  <c r="T225" i="7"/>
  <c r="T1001" i="7"/>
  <c r="T58" i="7"/>
  <c r="T921" i="7"/>
  <c r="T881" i="7"/>
  <c r="T239" i="7"/>
  <c r="T377" i="7"/>
  <c r="U74" i="7"/>
  <c r="T838" i="7"/>
  <c r="T850" i="7"/>
  <c r="T926" i="7"/>
  <c r="T49" i="7"/>
  <c r="U89" i="7"/>
  <c r="T504" i="7"/>
  <c r="T573" i="7"/>
  <c r="T135" i="7"/>
  <c r="T586" i="7"/>
  <c r="T301" i="7"/>
  <c r="U107" i="7"/>
  <c r="T89" i="7"/>
  <c r="T990" i="7"/>
  <c r="T800" i="7"/>
  <c r="T143" i="7"/>
  <c r="T521" i="7"/>
  <c r="T271" i="7"/>
  <c r="T231" i="7"/>
  <c r="T899" i="7"/>
  <c r="U111" i="7"/>
  <c r="T96" i="7"/>
  <c r="T57" i="7"/>
  <c r="T427" i="7"/>
  <c r="T156" i="7"/>
  <c r="T923" i="7"/>
  <c r="T526" i="7"/>
  <c r="T630" i="7"/>
  <c r="T613" i="7"/>
  <c r="T365" i="7"/>
  <c r="T316" i="7"/>
  <c r="T159" i="7"/>
  <c r="T633" i="7"/>
  <c r="T189" i="7"/>
  <c r="U15" i="7"/>
  <c r="T634" i="7"/>
  <c r="T153" i="7"/>
  <c r="T684" i="7"/>
  <c r="T467" i="7"/>
  <c r="T373" i="7"/>
  <c r="U7" i="7"/>
  <c r="T226" i="7"/>
  <c r="T221" i="7"/>
  <c r="T73" i="7"/>
  <c r="T74" i="7"/>
  <c r="T75" i="7"/>
  <c r="T76" i="7"/>
  <c r="T77" i="7"/>
  <c r="T78" i="7"/>
  <c r="T79" i="7"/>
  <c r="T80" i="7"/>
  <c r="T81" i="7"/>
  <c r="T82" i="7"/>
  <c r="T83" i="7"/>
  <c r="T48" i="7"/>
  <c r="T946" i="7"/>
  <c r="T161" i="7"/>
  <c r="T567" i="7"/>
  <c r="T1002" i="7"/>
  <c r="T746" i="7"/>
  <c r="U9" i="7"/>
  <c r="T890" i="7"/>
  <c r="T590" i="7"/>
  <c r="T61" i="7"/>
  <c r="T293" i="7"/>
  <c r="U72" i="7"/>
  <c r="T972" i="7"/>
  <c r="T517" i="7"/>
  <c r="T944" i="7"/>
  <c r="T499" i="7"/>
  <c r="T607" i="7"/>
  <c r="U34" i="7"/>
  <c r="T636" i="7"/>
  <c r="U94" i="7"/>
  <c r="T987" i="7"/>
  <c r="T465" i="7"/>
  <c r="T508" i="7"/>
  <c r="T868" i="7"/>
  <c r="T694" i="7"/>
  <c r="T986" i="7"/>
  <c r="T436" i="7"/>
  <c r="U8" i="7"/>
  <c r="T985" i="7"/>
  <c r="U48" i="7"/>
  <c r="T524" i="7"/>
  <c r="T206" i="7"/>
  <c r="T952" i="7"/>
  <c r="T628" i="7"/>
  <c r="T119" i="7"/>
  <c r="T325" i="7"/>
  <c r="T302" i="7"/>
  <c r="U66" i="7"/>
  <c r="T233" i="7"/>
  <c r="T603" i="7"/>
  <c r="T174" i="7"/>
  <c r="T175" i="7"/>
  <c r="T863" i="7"/>
  <c r="U17" i="7"/>
  <c r="T871" i="7"/>
  <c r="T565" i="7"/>
  <c r="T486" i="7"/>
  <c r="T574" i="7"/>
  <c r="T64" i="7"/>
  <c r="T755" i="7"/>
  <c r="T551" i="7"/>
  <c r="T813" i="7"/>
  <c r="T867" i="7"/>
  <c r="T629" i="7"/>
  <c r="T683" i="7"/>
  <c r="T579" i="7"/>
  <c r="T476" i="7"/>
  <c r="T392" i="7"/>
  <c r="T201" i="7"/>
  <c r="T501" i="7"/>
  <c r="T801" i="7"/>
  <c r="T717" i="7"/>
  <c r="T340" i="7"/>
  <c r="T86" i="7"/>
  <c r="T647" i="7"/>
  <c r="T841" i="7"/>
  <c r="T872" i="7"/>
  <c r="T364" i="7"/>
  <c r="T480" i="7"/>
  <c r="T575" i="7"/>
  <c r="T957" i="7"/>
  <c r="T958" i="7"/>
  <c r="T299" i="7"/>
  <c r="T343" i="7"/>
  <c r="T993" i="7"/>
  <c r="T399" i="7"/>
  <c r="T692" i="7"/>
  <c r="T992" i="7"/>
  <c r="T884" i="7"/>
  <c r="T275" i="7"/>
  <c r="T319" i="7"/>
  <c r="U12" i="7"/>
  <c r="T112" i="7"/>
  <c r="T709" i="7"/>
  <c r="T543" i="7"/>
  <c r="T511" i="7"/>
  <c r="U118" i="7"/>
  <c r="U117" i="7"/>
  <c r="U116" i="7"/>
  <c r="U115" i="7"/>
  <c r="U114" i="7"/>
  <c r="U113" i="7"/>
  <c r="U112" i="7"/>
  <c r="U52" i="7"/>
  <c r="V122" i="7"/>
  <c r="Q93" i="7"/>
  <c r="N90" i="8"/>
  <c r="H83" i="8"/>
  <c r="L86" i="7"/>
  <c r="V121" i="7"/>
  <c r="V120" i="7"/>
  <c r="V119" i="7"/>
  <c r="V118" i="7"/>
  <c r="V117" i="7"/>
  <c r="V116" i="7"/>
  <c r="V115" i="7"/>
  <c r="V114" i="7"/>
  <c r="V113" i="7"/>
  <c r="V112" i="7"/>
  <c r="V111" i="7"/>
  <c r="V110" i="7"/>
  <c r="V109" i="7"/>
  <c r="V108" i="7"/>
  <c r="V107" i="7"/>
  <c r="V106" i="7"/>
  <c r="V105" i="7"/>
  <c r="V104" i="7"/>
  <c r="V103" i="7"/>
  <c r="V102" i="7"/>
  <c r="V101" i="7"/>
  <c r="V100" i="7"/>
  <c r="V99" i="7"/>
  <c r="V98" i="7"/>
  <c r="V97" i="7"/>
  <c r="V96" i="7"/>
  <c r="V95" i="7"/>
  <c r="V94" i="7"/>
  <c r="V93" i="7"/>
  <c r="V92" i="7"/>
  <c r="V91" i="7"/>
  <c r="V90" i="7"/>
  <c r="V89" i="7"/>
  <c r="V88" i="7"/>
  <c r="V87" i="7"/>
  <c r="V86" i="7"/>
  <c r="V85" i="7"/>
  <c r="V84" i="7"/>
  <c r="V83" i="7"/>
  <c r="V82" i="7"/>
  <c r="V81" i="7"/>
  <c r="V80" i="7"/>
  <c r="V79" i="7"/>
  <c r="V78" i="7"/>
  <c r="V77" i="7"/>
  <c r="V76" i="7"/>
  <c r="V75" i="7"/>
  <c r="V74" i="7"/>
  <c r="V73" i="7"/>
  <c r="V72" i="7"/>
  <c r="V71" i="7"/>
  <c r="V70" i="7"/>
  <c r="V69" i="7"/>
  <c r="V68" i="7"/>
  <c r="V67" i="7"/>
  <c r="V66" i="7"/>
  <c r="V65" i="7"/>
  <c r="V64" i="7"/>
  <c r="V63" i="7"/>
  <c r="V62" i="7"/>
  <c r="V61" i="7"/>
  <c r="V60" i="7"/>
  <c r="V59" i="7"/>
  <c r="V58" i="7"/>
  <c r="V57" i="7"/>
  <c r="V56" i="7"/>
  <c r="V55" i="7"/>
  <c r="V54" i="7"/>
  <c r="V53" i="7"/>
  <c r="V52" i="7"/>
  <c r="V51" i="7"/>
  <c r="V50" i="7"/>
  <c r="V49" i="7"/>
  <c r="V48" i="7"/>
  <c r="V47" i="7"/>
  <c r="V46" i="7"/>
  <c r="V45" i="7"/>
  <c r="V44" i="7"/>
  <c r="V43" i="7"/>
  <c r="V42" i="7"/>
  <c r="V41" i="7"/>
  <c r="V40" i="7"/>
  <c r="V39" i="7"/>
  <c r="V38" i="7"/>
  <c r="V37" i="7"/>
  <c r="V36" i="7"/>
  <c r="V35" i="7"/>
  <c r="V34" i="7"/>
  <c r="V33" i="7"/>
  <c r="V32" i="7"/>
  <c r="V31" i="7"/>
  <c r="V30" i="7"/>
  <c r="V29" i="7"/>
  <c r="V28" i="7"/>
  <c r="V27" i="7"/>
  <c r="V26" i="7"/>
  <c r="V25" i="7"/>
  <c r="V24" i="7"/>
  <c r="V23" i="7"/>
  <c r="V22" i="7"/>
  <c r="V21" i="7"/>
  <c r="V20" i="7"/>
  <c r="V19" i="7"/>
  <c r="V18" i="7"/>
  <c r="V17" i="7"/>
  <c r="V16" i="7"/>
  <c r="V15" i="7"/>
  <c r="V14" i="7"/>
  <c r="V13" i="7"/>
  <c r="V12" i="7"/>
  <c r="V11" i="7"/>
  <c r="V10" i="7"/>
  <c r="V9" i="7"/>
  <c r="V8" i="7"/>
  <c r="V7" i="7"/>
  <c r="W121" i="7"/>
  <c r="T117" i="8"/>
  <c r="N89" i="8"/>
  <c r="Q92" i="7"/>
  <c r="L85" i="7"/>
  <c r="H82" i="8"/>
  <c r="W120" i="7"/>
  <c r="T116" i="8"/>
  <c r="Q91" i="7"/>
  <c r="N88" i="8"/>
  <c r="W119" i="7"/>
  <c r="T115" i="8"/>
  <c r="H81" i="8"/>
  <c r="L84" i="7"/>
  <c r="W118" i="7"/>
  <c r="T114" i="8"/>
  <c r="N87" i="8"/>
  <c r="Q90" i="7"/>
  <c r="H80" i="8"/>
  <c r="L83" i="7"/>
  <c r="W117" i="7"/>
  <c r="Q89" i="7"/>
  <c r="N86" i="8"/>
  <c r="H79" i="8"/>
  <c r="L82" i="7"/>
  <c r="T113" i="8"/>
  <c r="W116" i="7"/>
  <c r="Q88" i="7"/>
  <c r="N85" i="8"/>
  <c r="L81" i="7"/>
  <c r="H78" i="8"/>
  <c r="W115" i="7"/>
  <c r="T112" i="8"/>
  <c r="N84" i="8"/>
  <c r="Q87" i="7"/>
  <c r="H77" i="8"/>
  <c r="L80" i="7"/>
  <c r="T111" i="8"/>
  <c r="W114" i="7"/>
  <c r="N83" i="8"/>
  <c r="Q86" i="7"/>
  <c r="L79" i="7"/>
  <c r="H76" i="8"/>
  <c r="T110" i="8"/>
  <c r="W113" i="7"/>
  <c r="N82" i="8"/>
  <c r="Q85" i="7"/>
  <c r="L78" i="7"/>
  <c r="H75" i="8"/>
  <c r="T109" i="8"/>
  <c r="W112" i="7"/>
  <c r="Q84" i="7"/>
  <c r="N81" i="8"/>
  <c r="H74" i="8"/>
  <c r="L77" i="7"/>
  <c r="T108" i="8"/>
  <c r="W111" i="7"/>
  <c r="Q83" i="7"/>
  <c r="N80" i="8"/>
  <c r="H73" i="8"/>
  <c r="L76" i="7"/>
  <c r="T107" i="8"/>
  <c r="W110" i="7"/>
  <c r="N79" i="8"/>
  <c r="Q82" i="7"/>
  <c r="L75" i="7"/>
  <c r="H72" i="8"/>
  <c r="T106" i="8"/>
  <c r="W109" i="7"/>
  <c r="N78" i="8"/>
  <c r="Q81" i="7"/>
  <c r="L74" i="7"/>
  <c r="H71" i="8"/>
  <c r="T105" i="8"/>
  <c r="W108" i="7"/>
  <c r="Q80" i="7"/>
  <c r="N77" i="8"/>
  <c r="H70" i="8"/>
  <c r="L73" i="7"/>
  <c r="W107" i="7"/>
  <c r="T104" i="8"/>
  <c r="N76" i="8"/>
  <c r="Q79" i="7"/>
  <c r="L72" i="7"/>
  <c r="H69" i="8"/>
  <c r="W106" i="7"/>
  <c r="T103" i="8"/>
  <c r="N75" i="8"/>
  <c r="Q78" i="7"/>
  <c r="H68" i="8"/>
  <c r="L71" i="7"/>
  <c r="T102" i="8"/>
  <c r="W105" i="7"/>
  <c r="N74" i="8"/>
  <c r="Q77" i="7"/>
  <c r="H67" i="8"/>
  <c r="L70" i="7"/>
  <c r="W104" i="7"/>
  <c r="T101" i="8"/>
  <c r="N73" i="8"/>
  <c r="Q76" i="7"/>
  <c r="H66" i="8"/>
  <c r="L69" i="7"/>
  <c r="T100" i="8"/>
  <c r="W103" i="7"/>
  <c r="Q75" i="7"/>
  <c r="N72" i="8"/>
  <c r="H65" i="8"/>
  <c r="L68" i="7"/>
  <c r="W102" i="7"/>
  <c r="T99" i="8"/>
  <c r="Q74" i="7"/>
  <c r="N71" i="8"/>
  <c r="H64" i="8"/>
  <c r="L67" i="7"/>
  <c r="T98" i="8"/>
  <c r="W101" i="7"/>
  <c r="N70" i="8"/>
  <c r="Q73" i="7"/>
  <c r="H63" i="8"/>
  <c r="L66" i="7"/>
  <c r="T97" i="8"/>
  <c r="W100" i="7"/>
  <c r="N69" i="8"/>
  <c r="Q72" i="7"/>
  <c r="L65" i="7"/>
  <c r="H62" i="8"/>
  <c r="T96" i="8"/>
  <c r="W99" i="7"/>
  <c r="Q71" i="7"/>
  <c r="N68" i="8"/>
  <c r="H61" i="8"/>
  <c r="L64" i="7"/>
  <c r="T95" i="8"/>
  <c r="W98" i="7"/>
  <c r="N67" i="8"/>
  <c r="Q70" i="7"/>
  <c r="L63" i="7"/>
  <c r="H60" i="8"/>
  <c r="W97" i="7"/>
  <c r="T94" i="8"/>
  <c r="Q69" i="7"/>
  <c r="N66" i="8"/>
  <c r="H59" i="8"/>
  <c r="L62" i="7"/>
  <c r="T93" i="8"/>
  <c r="W96" i="7"/>
  <c r="N65" i="8"/>
  <c r="Q68" i="7"/>
  <c r="L61" i="7"/>
  <c r="H58" i="8"/>
  <c r="W95" i="7"/>
  <c r="T92" i="8"/>
  <c r="Q67" i="7"/>
  <c r="N64" i="8"/>
  <c r="L60" i="7"/>
  <c r="H57" i="8"/>
  <c r="W94" i="7"/>
  <c r="T91" i="8"/>
  <c r="N63" i="8"/>
  <c r="Q66" i="7"/>
  <c r="H56" i="8"/>
  <c r="L59" i="7"/>
  <c r="T90" i="8"/>
  <c r="W93" i="7"/>
  <c r="Q65" i="7"/>
  <c r="N62" i="8"/>
  <c r="H55" i="8"/>
  <c r="L58" i="7"/>
  <c r="W92" i="7"/>
  <c r="T89" i="8"/>
  <c r="N61" i="8"/>
  <c r="Q64" i="7"/>
  <c r="L57" i="7"/>
  <c r="H54" i="8"/>
  <c r="W91" i="7"/>
  <c r="T88" i="8"/>
  <c r="N60" i="8"/>
  <c r="Q63" i="7"/>
  <c r="H53" i="8"/>
  <c r="L56" i="7"/>
  <c r="T87" i="8"/>
  <c r="W90" i="7"/>
  <c r="N59" i="8"/>
  <c r="Q62" i="7"/>
  <c r="H52" i="8"/>
  <c r="L55" i="7"/>
  <c r="W89" i="7"/>
  <c r="T86" i="8"/>
  <c r="N58" i="8"/>
  <c r="Q61" i="7"/>
  <c r="L54" i="7"/>
  <c r="H51" i="8"/>
  <c r="T85" i="8"/>
  <c r="W88" i="7"/>
  <c r="N57" i="8"/>
  <c r="Q60" i="7"/>
  <c r="H50" i="8"/>
  <c r="L53" i="7"/>
  <c r="W87" i="7"/>
  <c r="T84" i="8"/>
  <c r="N56" i="8"/>
  <c r="Q59" i="7"/>
  <c r="H49" i="8"/>
  <c r="L52" i="7"/>
  <c r="T83" i="8"/>
  <c r="W86" i="7"/>
  <c r="N55" i="8"/>
  <c r="Q58" i="7"/>
  <c r="L51" i="7"/>
  <c r="H48" i="8"/>
  <c r="T82" i="8"/>
  <c r="W85" i="7"/>
  <c r="N54" i="8"/>
  <c r="Q57" i="7"/>
  <c r="L50" i="7"/>
  <c r="H47" i="8"/>
  <c r="W84" i="7"/>
  <c r="T81" i="8"/>
  <c r="N53" i="8"/>
  <c r="Q56" i="7"/>
  <c r="L49" i="7"/>
  <c r="H46" i="8"/>
  <c r="T80" i="8"/>
  <c r="W83" i="7"/>
  <c r="N52" i="8"/>
  <c r="Q55" i="7"/>
  <c r="L48" i="7"/>
  <c r="H45" i="8"/>
  <c r="T79" i="8"/>
  <c r="W82" i="7"/>
  <c r="N51" i="8"/>
  <c r="Q54" i="7"/>
  <c r="L47" i="7"/>
  <c r="H44" i="8"/>
  <c r="W81" i="7"/>
  <c r="T78" i="8"/>
  <c r="Q53" i="7"/>
  <c r="N50" i="8"/>
  <c r="L46" i="7"/>
  <c r="H43" i="8"/>
  <c r="T77" i="8"/>
  <c r="W80" i="7"/>
  <c r="N49" i="8"/>
  <c r="Q52" i="7"/>
  <c r="H42" i="8"/>
  <c r="L45" i="7"/>
  <c r="T76" i="8"/>
  <c r="W79" i="7"/>
  <c r="N48" i="8"/>
  <c r="Q51" i="7"/>
  <c r="H41" i="8"/>
  <c r="L44" i="7"/>
  <c r="W78" i="7"/>
  <c r="T75" i="8"/>
  <c r="Q50" i="7"/>
  <c r="N47" i="8"/>
  <c r="H40" i="8"/>
  <c r="L43" i="7"/>
  <c r="T74" i="8"/>
  <c r="W77" i="7"/>
  <c r="N46" i="8"/>
  <c r="Q49" i="7"/>
  <c r="L42" i="7"/>
  <c r="H39" i="8"/>
  <c r="T73" i="8"/>
  <c r="W76" i="7"/>
  <c r="Q48" i="7"/>
  <c r="N45" i="8"/>
  <c r="L41" i="7"/>
  <c r="H38" i="8"/>
  <c r="W75" i="7"/>
  <c r="T72" i="8"/>
  <c r="N44" i="8"/>
  <c r="Q47" i="7"/>
  <c r="H37" i="8"/>
  <c r="L40" i="7"/>
  <c r="W74" i="7"/>
  <c r="T71" i="8"/>
  <c r="Q46" i="7"/>
  <c r="N43" i="8"/>
  <c r="H36" i="8"/>
  <c r="L39" i="7"/>
  <c r="W73" i="7"/>
  <c r="T70" i="8"/>
  <c r="N42" i="8"/>
  <c r="Q45" i="7"/>
  <c r="H35" i="8"/>
  <c r="L38" i="7"/>
  <c r="W72" i="7"/>
  <c r="T69" i="8"/>
  <c r="Q44" i="7"/>
  <c r="N41" i="8"/>
  <c r="L37" i="7"/>
  <c r="H34" i="8"/>
  <c r="W71" i="7"/>
  <c r="T68" i="8"/>
  <c r="N40" i="8"/>
  <c r="Q43" i="7"/>
  <c r="H33" i="8"/>
  <c r="L36" i="7"/>
  <c r="T67" i="8"/>
  <c r="W70" i="7"/>
  <c r="N39" i="8"/>
  <c r="Q42" i="7"/>
  <c r="L35" i="7"/>
  <c r="H32" i="8"/>
  <c r="W69" i="7"/>
  <c r="T66" i="8"/>
  <c r="N38" i="8"/>
  <c r="Q41" i="7"/>
  <c r="H31" i="8"/>
  <c r="L34" i="7"/>
  <c r="W68" i="7"/>
  <c r="T65" i="8"/>
  <c r="N37" i="8"/>
  <c r="Q40" i="7"/>
  <c r="H30" i="8"/>
  <c r="L33" i="7"/>
  <c r="W67" i="7"/>
  <c r="T64" i="8"/>
  <c r="N36" i="8"/>
  <c r="Q39" i="7"/>
  <c r="H29" i="8"/>
  <c r="L32" i="7"/>
  <c r="T63" i="8"/>
  <c r="W66" i="7"/>
  <c r="N35" i="8"/>
  <c r="Q38" i="7"/>
  <c r="L31" i="7"/>
  <c r="H28" i="8"/>
  <c r="W65" i="7"/>
  <c r="T62" i="8"/>
  <c r="Q37" i="7"/>
  <c r="N34" i="8"/>
  <c r="H27" i="8"/>
  <c r="L30" i="7"/>
  <c r="W64" i="7"/>
  <c r="T61" i="8"/>
  <c r="Q36" i="7"/>
  <c r="N33" i="8"/>
  <c r="H26" i="8"/>
  <c r="L29" i="7"/>
  <c r="T60" i="8"/>
  <c r="W63" i="7"/>
  <c r="N32" i="8"/>
  <c r="Q35" i="7"/>
  <c r="H25" i="8"/>
  <c r="L28" i="7"/>
  <c r="T59" i="8"/>
  <c r="W62" i="7"/>
  <c r="N31" i="8"/>
  <c r="Q34" i="7"/>
  <c r="H24" i="8"/>
  <c r="L27" i="7"/>
  <c r="W61" i="7"/>
  <c r="T58" i="8"/>
  <c r="N30" i="8"/>
  <c r="Q33" i="7"/>
  <c r="H23" i="8"/>
  <c r="L26" i="7"/>
  <c r="T57" i="8"/>
  <c r="W60" i="7"/>
  <c r="N29" i="8"/>
  <c r="Q32" i="7"/>
  <c r="L25" i="7"/>
  <c r="H22" i="8"/>
  <c r="T56" i="8"/>
  <c r="W59" i="7"/>
  <c r="N28" i="8"/>
  <c r="Q31" i="7"/>
  <c r="L24" i="7"/>
  <c r="H21" i="8"/>
  <c r="T55" i="8"/>
  <c r="W58" i="7"/>
  <c r="Q30" i="7"/>
  <c r="N27" i="8"/>
  <c r="L23" i="7"/>
  <c r="H20" i="8"/>
  <c r="W57" i="7"/>
  <c r="T54" i="8"/>
  <c r="N26" i="8"/>
  <c r="Q29" i="7"/>
  <c r="L22" i="7"/>
  <c r="H19" i="8"/>
  <c r="T53" i="8"/>
  <c r="W56" i="7"/>
  <c r="N25" i="8"/>
  <c r="Q28" i="7"/>
  <c r="L21" i="7"/>
  <c r="H18" i="8"/>
  <c r="T52" i="8"/>
  <c r="W55" i="7"/>
  <c r="Q27" i="7"/>
  <c r="N24" i="8"/>
  <c r="L20" i="7"/>
  <c r="H17" i="8"/>
  <c r="T51" i="8"/>
  <c r="W54" i="7"/>
  <c r="Q26" i="7"/>
  <c r="N23" i="8"/>
  <c r="L19" i="7"/>
  <c r="H16" i="8"/>
  <c r="T50" i="8"/>
  <c r="W53" i="7"/>
  <c r="Q25" i="7"/>
  <c r="N22" i="8"/>
  <c r="H15" i="8"/>
  <c r="L18" i="7"/>
  <c r="W52" i="7"/>
  <c r="T49" i="8"/>
  <c r="Q24" i="7"/>
  <c r="N21" i="8"/>
  <c r="L17" i="7"/>
  <c r="H14" i="8"/>
  <c r="T48" i="8"/>
  <c r="W51" i="7"/>
  <c r="N20" i="8"/>
  <c r="Q23" i="7"/>
  <c r="L16" i="7"/>
  <c r="H13" i="8"/>
  <c r="T47" i="8"/>
  <c r="W50" i="7"/>
  <c r="Q22" i="7"/>
  <c r="N19" i="8"/>
  <c r="H12" i="8"/>
  <c r="L15" i="7"/>
  <c r="W49" i="7"/>
  <c r="T46" i="8"/>
  <c r="N18" i="8"/>
  <c r="Q21" i="7"/>
  <c r="L14" i="7"/>
  <c r="H11" i="8"/>
  <c r="W48" i="7"/>
  <c r="T45" i="8"/>
  <c r="N17" i="8"/>
  <c r="Q20" i="7"/>
  <c r="H10" i="8"/>
  <c r="L13" i="7"/>
  <c r="W47" i="7"/>
  <c r="T44" i="8"/>
  <c r="N16" i="8"/>
  <c r="Q19" i="7"/>
  <c r="L12" i="7"/>
  <c r="H9" i="8"/>
  <c r="T43" i="8"/>
  <c r="W46" i="7"/>
  <c r="N15" i="8"/>
  <c r="Q18" i="7"/>
  <c r="H8" i="8"/>
  <c r="L11" i="7"/>
  <c r="T42" i="8"/>
  <c r="W45" i="7"/>
  <c r="N14" i="8"/>
  <c r="Q17" i="7"/>
  <c r="H7" i="8"/>
  <c r="L10" i="7"/>
  <c r="T41" i="8"/>
  <c r="W44" i="7"/>
  <c r="Q16" i="7"/>
  <c r="N13" i="8"/>
  <c r="L9" i="7"/>
  <c r="H6" i="8"/>
  <c r="W43" i="7"/>
  <c r="T40" i="8"/>
  <c r="N12" i="8"/>
  <c r="Q15" i="7"/>
  <c r="L8" i="7"/>
  <c r="H5" i="8"/>
  <c r="T39" i="8"/>
  <c r="W42" i="7"/>
  <c r="N11" i="8"/>
  <c r="Q14" i="7"/>
  <c r="L7" i="7"/>
  <c r="H4" i="8"/>
  <c r="T38" i="8"/>
  <c r="W41" i="7"/>
  <c r="N10" i="8"/>
  <c r="Q13" i="7"/>
  <c r="G9" i="8"/>
  <c r="G6" i="8"/>
  <c r="G10" i="8"/>
  <c r="G8" i="8"/>
  <c r="G4" i="8"/>
  <c r="H3" i="8"/>
  <c r="G7" i="8"/>
  <c r="G5" i="8"/>
  <c r="G12" i="8"/>
  <c r="G17" i="8"/>
  <c r="G21" i="8"/>
  <c r="G13" i="8"/>
  <c r="G11" i="8"/>
  <c r="G19" i="8"/>
  <c r="G18" i="8"/>
  <c r="G3" i="8"/>
  <c r="G16" i="8"/>
  <c r="G15" i="8"/>
  <c r="G22" i="8"/>
  <c r="G20" i="8"/>
  <c r="G14" i="8"/>
  <c r="T37" i="8"/>
  <c r="W40" i="7"/>
  <c r="Q12" i="7"/>
  <c r="N9" i="8"/>
  <c r="W39" i="7"/>
  <c r="T36" i="8"/>
  <c r="N8" i="8"/>
  <c r="Q11" i="7"/>
  <c r="T35" i="8"/>
  <c r="W38" i="7"/>
  <c r="N7" i="8"/>
  <c r="Q10" i="7"/>
  <c r="W37" i="7"/>
  <c r="T34" i="8"/>
  <c r="N6" i="8"/>
  <c r="Q9" i="7"/>
  <c r="W36" i="7"/>
  <c r="T33" i="8"/>
  <c r="N5" i="8"/>
  <c r="Q8" i="7"/>
  <c r="T32" i="8"/>
  <c r="W35" i="7"/>
  <c r="Q7" i="7"/>
  <c r="N4" i="8"/>
  <c r="W34" i="7"/>
  <c r="T31" i="8"/>
  <c r="M8" i="8"/>
  <c r="M4" i="8"/>
  <c r="M19" i="8"/>
  <c r="M16" i="8"/>
  <c r="M6" i="8"/>
  <c r="M17" i="8"/>
  <c r="M11" i="8"/>
  <c r="M20" i="8"/>
  <c r="M5" i="8"/>
  <c r="M12" i="8"/>
  <c r="M7" i="8"/>
  <c r="M9" i="8"/>
  <c r="M3" i="8"/>
  <c r="M15" i="8"/>
  <c r="M14" i="8"/>
  <c r="N3" i="8"/>
  <c r="M22" i="8"/>
  <c r="M10" i="8"/>
  <c r="M18" i="8"/>
  <c r="M21" i="8"/>
  <c r="M13" i="8"/>
  <c r="W33" i="7"/>
  <c r="T30" i="8"/>
  <c r="W32" i="7"/>
  <c r="T29" i="8"/>
  <c r="W31" i="7"/>
  <c r="T28" i="8"/>
  <c r="W30" i="7"/>
  <c r="T27" i="8"/>
  <c r="W29" i="7"/>
  <c r="T26" i="8"/>
  <c r="T25" i="8"/>
  <c r="W28" i="7"/>
  <c r="W27" i="7"/>
  <c r="T24" i="8"/>
  <c r="W26" i="7"/>
  <c r="T23" i="8"/>
  <c r="W25" i="7"/>
  <c r="T22" i="8"/>
  <c r="W24" i="7"/>
  <c r="T21" i="8"/>
  <c r="T20" i="8"/>
  <c r="W23" i="7"/>
  <c r="T19" i="8"/>
  <c r="W22" i="7"/>
  <c r="T18" i="8"/>
  <c r="W21" i="7"/>
  <c r="T17" i="8"/>
  <c r="W20" i="7"/>
  <c r="T16" i="8"/>
  <c r="W19" i="7"/>
  <c r="W18" i="7"/>
  <c r="T15" i="8"/>
  <c r="W17" i="7"/>
  <c r="T14" i="8"/>
  <c r="W16" i="7"/>
  <c r="T13" i="8"/>
  <c r="W15" i="7"/>
  <c r="T12" i="8"/>
  <c r="W14" i="7"/>
  <c r="T11" i="8"/>
  <c r="W13" i="7"/>
  <c r="T10" i="8"/>
  <c r="W12" i="7"/>
  <c r="T9" i="8"/>
  <c r="W11" i="7"/>
  <c r="T8" i="8"/>
  <c r="T7" i="8"/>
  <c r="W10" i="7"/>
  <c r="W9" i="7"/>
  <c r="T6" i="8"/>
  <c r="W8" i="7"/>
  <c r="T5" i="8"/>
  <c r="W7" i="7"/>
  <c r="T4" i="8"/>
  <c r="S17" i="8"/>
  <c r="S4" i="8"/>
  <c r="S18" i="8"/>
  <c r="S16" i="8"/>
  <c r="T3" i="8"/>
  <c r="S14" i="8"/>
  <c r="S12" i="8"/>
  <c r="S6" i="8"/>
  <c r="S10" i="8"/>
  <c r="S8" i="8"/>
  <c r="S19" i="8"/>
  <c r="S7" i="8"/>
  <c r="S20" i="8"/>
  <c r="S9" i="8"/>
  <c r="S11" i="8"/>
  <c r="S22" i="8"/>
  <c r="S5" i="8"/>
  <c r="S15" i="8"/>
  <c r="S3" i="8"/>
  <c r="S13" i="8"/>
  <c r="S21" i="8"/>
</calcChain>
</file>

<file path=xl/sharedStrings.xml><?xml version="1.0" encoding="utf-8"?>
<sst xmlns="http://schemas.openxmlformats.org/spreadsheetml/2006/main" count="185" uniqueCount="61">
  <si>
    <t>Order</t>
  </si>
  <si>
    <t>Hypothesis</t>
  </si>
  <si>
    <t>name</t>
  </si>
  <si>
    <t>Unique</t>
  </si>
  <si>
    <t>rank</t>
  </si>
  <si>
    <t>Ascending</t>
  </si>
  <si>
    <t>FDR-adjusted</t>
  </si>
  <si>
    <t>Observed frequency</t>
  </si>
  <si>
    <t>Expected frequency</t>
  </si>
  <si>
    <r>
      <rPr>
        <i/>
        <sz val="11"/>
        <color indexed="9"/>
        <rFont val="Arial"/>
        <family val="2"/>
      </rPr>
      <t>p</t>
    </r>
    <r>
      <rPr>
        <sz val="11"/>
        <color indexed="9"/>
        <rFont val="Arial"/>
        <family val="2"/>
      </rPr>
      <t>-values</t>
    </r>
  </si>
  <si>
    <r>
      <t xml:space="preserve">a.k.a.  </t>
    </r>
    <r>
      <rPr>
        <i/>
        <sz val="11"/>
        <color indexed="9"/>
        <rFont val="Arial"/>
        <family val="2"/>
      </rPr>
      <t>q</t>
    </r>
    <r>
      <rPr>
        <sz val="11"/>
        <color indexed="9"/>
        <rFont val="Arial"/>
        <family val="2"/>
      </rPr>
      <t>-values</t>
    </r>
  </si>
  <si>
    <t>FDR-derived</t>
  </si>
  <si>
    <t>significance</t>
  </si>
  <si>
    <t>thresholds</t>
  </si>
  <si>
    <t>Set maximum acceptable FDR:</t>
  </si>
  <si>
    <t>*Benjamini, Y. &amp; Hochberg, Y. (1995) Controlling the false discovery rate: a practical and powerful approach to multiple testing. Journal of the Royal Statistical Society. Series B (Methodological), 57, 289-300.</t>
  </si>
  <si>
    <t>http://dx.doi.org/10.2307/1165312</t>
  </si>
  <si>
    <t>Point</t>
  </si>
  <si>
    <t>estimate</t>
  </si>
  <si>
    <r>
      <t>no. of H</t>
    </r>
    <r>
      <rPr>
        <vertAlign val="subscript"/>
        <sz val="11"/>
        <color indexed="9"/>
        <rFont val="Arial"/>
        <family val="2"/>
      </rPr>
      <t>0</t>
    </r>
    <r>
      <rPr>
        <sz val="11"/>
        <color indexed="9"/>
        <rFont val="Arial"/>
        <family val="2"/>
      </rPr>
      <t>s</t>
    </r>
  </si>
  <si>
    <t>Literature cited</t>
  </si>
  <si>
    <t>Digital Object Identifier (DOI)</t>
  </si>
  <si>
    <t>estimates of</t>
  </si>
  <si>
    <t>Stage 1</t>
  </si>
  <si>
    <t>Stage 2</t>
  </si>
  <si>
    <t>Classical one-stage method*</t>
  </si>
  <si>
    <t>Best</t>
  </si>
  <si>
    <t>http://dx.doi.org/10.1093/biomet/93.3.491</t>
  </si>
  <si>
    <r>
      <t>Two-stage sharpened method</t>
    </r>
    <r>
      <rPr>
        <u/>
        <vertAlign val="superscript"/>
        <sz val="11"/>
        <color indexed="12"/>
        <rFont val="Arial"/>
        <family val="2"/>
      </rPr>
      <t>†</t>
    </r>
  </si>
  <si>
    <r>
      <t>Graphically sharpened method</t>
    </r>
    <r>
      <rPr>
        <u/>
        <vertAlign val="superscript"/>
        <sz val="11"/>
        <color indexed="12"/>
        <rFont val="Arial"/>
        <family val="2"/>
      </rPr>
      <t>‡</t>
    </r>
  </si>
  <si>
    <t>2-COLUMN INPUT AREA</t>
  </si>
  <si>
    <t>OUTPUT AREA</t>
  </si>
  <si>
    <r>
      <rPr>
        <i/>
        <sz val="11"/>
        <color indexed="8"/>
        <rFont val="Arial"/>
        <family val="2"/>
      </rPr>
      <t>q</t>
    </r>
    <r>
      <rPr>
        <sz val="11"/>
        <color indexed="8"/>
        <rFont val="Arial"/>
        <family val="2"/>
      </rPr>
      <t>-value frequency</t>
    </r>
  </si>
  <si>
    <t>Classical one-stage method</t>
  </si>
  <si>
    <r>
      <t xml:space="preserve">actual </t>
    </r>
    <r>
      <rPr>
        <i/>
        <sz val="11"/>
        <color indexed="8"/>
        <rFont val="Arial"/>
        <family val="2"/>
      </rPr>
      <t>p</t>
    </r>
    <r>
      <rPr>
        <sz val="11"/>
        <color indexed="8"/>
        <rFont val="Arial"/>
        <family val="2"/>
      </rPr>
      <t>-values</t>
    </r>
  </si>
  <si>
    <r>
      <t xml:space="preserve">actual </t>
    </r>
    <r>
      <rPr>
        <i/>
        <sz val="11"/>
        <color indexed="8"/>
        <rFont val="Arial"/>
        <family val="2"/>
      </rPr>
      <t>q</t>
    </r>
    <r>
      <rPr>
        <sz val="11"/>
        <color indexed="8"/>
        <rFont val="Arial"/>
        <family val="2"/>
      </rPr>
      <t>-values</t>
    </r>
  </si>
  <si>
    <r>
      <t xml:space="preserve">Untested </t>
    </r>
    <r>
      <rPr>
        <b/>
        <i/>
        <sz val="11"/>
        <color indexed="8"/>
        <rFont val="Arial"/>
        <family val="2"/>
      </rPr>
      <t>p</t>
    </r>
    <r>
      <rPr>
        <b/>
        <sz val="11"/>
        <color indexed="8"/>
        <rFont val="Arial"/>
        <family val="2"/>
      </rPr>
      <t>-values</t>
    </r>
  </si>
  <si>
    <r>
      <t xml:space="preserve">Threshold </t>
    </r>
    <r>
      <rPr>
        <sz val="11"/>
        <color indexed="8"/>
        <rFont val="Arial"/>
        <family val="2"/>
      </rPr>
      <t>value</t>
    </r>
  </si>
  <si>
    <t>Two-stage sharpened method</t>
  </si>
  <si>
    <t>Graphically sharpened method</t>
  </si>
  <si>
    <t>†Benjamini, Y., Krieger, A. &amp; Yekutieli, D. (2006) Adaptive linear step-up procedures that control the false discovery rate. Biometrika, 93, 491-507.</t>
  </si>
  <si>
    <t>‡Benjamini, Y. &amp; Hochberg, Y. (2000) On the adaptive control of the false discovery rate in multiple testing with independent statistics. Journal of Educational and Behavioral Statistics, 25, 60-83.</t>
  </si>
  <si>
    <t>(DOI not available)
http://www.jstor.org/stable/2346101</t>
  </si>
  <si>
    <t>Multiple comparisons using False Discovery Rates (FDRs)</t>
  </si>
  <si>
    <r>
      <t xml:space="preserve">est. </t>
    </r>
    <r>
      <rPr>
        <i/>
        <sz val="11"/>
        <color indexed="8"/>
        <rFont val="Calibri"/>
        <family val="2"/>
      </rPr>
      <t>m</t>
    </r>
    <r>
      <rPr>
        <vertAlign val="subscript"/>
        <sz val="11"/>
        <color indexed="8"/>
        <rFont val="Calibri"/>
        <family val="2"/>
      </rPr>
      <t>0</t>
    </r>
    <r>
      <rPr>
        <sz val="11"/>
        <color theme="1"/>
        <rFont val="Calibri"/>
        <family val="2"/>
        <scheme val="minor"/>
      </rPr>
      <t xml:space="preserve"> =</t>
    </r>
  </si>
  <si>
    <t>ANOVA11_Q2.1</t>
  </si>
  <si>
    <t>ANOVA12_Q2.1</t>
  </si>
  <si>
    <t>ANOVA13_Q2.1</t>
  </si>
  <si>
    <t>LR1_Q1</t>
  </si>
  <si>
    <t>LR2_Q1</t>
  </si>
  <si>
    <t>LR3_Q1</t>
  </si>
  <si>
    <t>ANOVA1_Q2</t>
  </si>
  <si>
    <t>ANOVA2_Q2</t>
  </si>
  <si>
    <t>ANOVA3_Q2</t>
  </si>
  <si>
    <t>ANOVA4_Q2</t>
  </si>
  <si>
    <t>ANOVA5_Q2</t>
  </si>
  <si>
    <t>ANOVA6_Q2</t>
  </si>
  <si>
    <t>ANOVA7_Q2</t>
  </si>
  <si>
    <t>ANOVA8_Q2</t>
  </si>
  <si>
    <t>ANOVA9_Q2</t>
  </si>
  <si>
    <t>ANOVA10_Q2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</si>
</sst>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0000"/>
  </numFmts>
  <fonts count="18" x14ac:knownFonts="1">
    <font>
      <sz val="11"/>
      <color theme="1"/>
      <name val="Calibri"/>
      <family val="2"/>
      <scheme val="minor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i/>
      <sz val="11"/>
      <color indexed="8"/>
      <name val="Arial"/>
      <family val="2"/>
    </font>
    <font>
      <sz val="11"/>
      <color indexed="9"/>
      <name val="Arial"/>
      <family val="2"/>
    </font>
    <font>
      <i/>
      <sz val="11"/>
      <color indexed="9"/>
      <name val="Arial"/>
      <family val="2"/>
    </font>
    <font>
      <u/>
      <vertAlign val="superscript"/>
      <sz val="11"/>
      <color indexed="12"/>
      <name val="Arial"/>
      <family val="2"/>
    </font>
    <font>
      <vertAlign val="subscript"/>
      <sz val="11"/>
      <color indexed="9"/>
      <name val="Arial"/>
      <family val="2"/>
    </font>
    <font>
      <b/>
      <i/>
      <sz val="11"/>
      <color indexed="8"/>
      <name val="Arial"/>
      <family val="2"/>
    </font>
    <font>
      <i/>
      <sz val="11"/>
      <color indexed="8"/>
      <name val="Calibri"/>
      <family val="2"/>
    </font>
    <font>
      <vertAlign val="subscript"/>
      <sz val="11"/>
      <color indexed="8"/>
      <name val="Calibri"/>
      <family val="2"/>
    </font>
    <font>
      <sz val="8"/>
      <name val="Calibri"/>
      <family val="2"/>
    </font>
    <font>
      <sz val="11"/>
      <color theme="1"/>
      <name val="Arial"/>
      <family val="2"/>
    </font>
    <font>
      <sz val="11"/>
      <color theme="0"/>
      <name val="Arial"/>
      <family val="2"/>
    </font>
    <font>
      <u/>
      <sz val="11"/>
      <color theme="10"/>
      <name val="Calibri"/>
      <family val="2"/>
    </font>
    <font>
      <b/>
      <sz val="11"/>
      <color theme="1"/>
      <name val="Arial"/>
      <family val="2"/>
    </font>
    <font>
      <b/>
      <sz val="11"/>
      <color theme="0"/>
      <name val="Arial"/>
      <family val="2"/>
    </font>
    <font>
      <u/>
      <sz val="11"/>
      <color theme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4" fillId="0" borderId="0" applyNumberFormat="0" applyFill="0" applyBorder="0" applyAlignment="0" applyProtection="0">
      <alignment vertical="top"/>
      <protection locked="0"/>
    </xf>
  </cellStyleXfs>
  <cellXfs count="63">
    <xf numFmtId="0" fontId="0" fillId="0" borderId="0" xfId="0"/>
    <xf numFmtId="0" fontId="12" fillId="0" borderId="0" xfId="0" applyFont="1" applyAlignment="1">
      <alignment horizontal="right"/>
    </xf>
    <xf numFmtId="164" fontId="15" fillId="0" borderId="0" xfId="0" applyNumberFormat="1" applyFont="1"/>
    <xf numFmtId="0" fontId="13" fillId="2" borderId="0" xfId="0" applyFont="1" applyFill="1" applyBorder="1" applyAlignment="1">
      <alignment horizontal="right"/>
    </xf>
    <xf numFmtId="0" fontId="13" fillId="3" borderId="0" xfId="0" applyNumberFormat="1" applyFont="1" applyFill="1" applyBorder="1"/>
    <xf numFmtId="0" fontId="12" fillId="0" borderId="0" xfId="0" applyNumberFormat="1" applyFont="1" applyBorder="1"/>
    <xf numFmtId="0" fontId="13" fillId="2" borderId="0" xfId="0" applyNumberFormat="1" applyFont="1" applyFill="1" applyBorder="1"/>
    <xf numFmtId="0" fontId="12" fillId="0" borderId="0" xfId="0" applyFont="1" applyBorder="1"/>
    <xf numFmtId="0" fontId="13" fillId="3" borderId="0" xfId="0" applyFont="1" applyFill="1" applyBorder="1"/>
    <xf numFmtId="0" fontId="13" fillId="2" borderId="0" xfId="0" applyFont="1" applyFill="1" applyBorder="1"/>
    <xf numFmtId="164" fontId="15" fillId="0" borderId="0" xfId="0" applyNumberFormat="1" applyFont="1" applyBorder="1"/>
    <xf numFmtId="0" fontId="13" fillId="2" borderId="0" xfId="0" applyNumberFormat="1" applyFont="1" applyFill="1" applyBorder="1" applyAlignment="1">
      <alignment horizontal="right"/>
    </xf>
    <xf numFmtId="0" fontId="12" fillId="0" borderId="0" xfId="0" applyFont="1" applyFill="1" applyBorder="1"/>
    <xf numFmtId="164" fontId="12" fillId="0" borderId="0" xfId="0" applyNumberFormat="1" applyFont="1" applyBorder="1"/>
    <xf numFmtId="0" fontId="13" fillId="2" borderId="0" xfId="0" applyFont="1" applyFill="1" applyAlignment="1">
      <alignment horizontal="right"/>
    </xf>
    <xf numFmtId="0" fontId="12" fillId="2" borderId="0" xfId="0" applyFont="1" applyFill="1"/>
    <xf numFmtId="0" fontId="15" fillId="0" borderId="0" xfId="0" applyNumberFormat="1" applyFont="1" applyBorder="1"/>
    <xf numFmtId="164" fontId="13" fillId="3" borderId="0" xfId="0" applyNumberFormat="1" applyFont="1" applyFill="1" applyBorder="1"/>
    <xf numFmtId="0" fontId="13" fillId="2" borderId="0" xfId="0" applyFont="1" applyFill="1"/>
    <xf numFmtId="164" fontId="16" fillId="2" borderId="0" xfId="0" applyNumberFormat="1" applyFont="1" applyFill="1"/>
    <xf numFmtId="0" fontId="13" fillId="2" borderId="0" xfId="0" applyNumberFormat="1" applyFont="1" applyFill="1"/>
    <xf numFmtId="0" fontId="16" fillId="2" borderId="0" xfId="0" applyFont="1" applyFill="1"/>
    <xf numFmtId="164" fontId="15" fillId="0" borderId="1" xfId="0" applyNumberFormat="1" applyFont="1" applyBorder="1"/>
    <xf numFmtId="164" fontId="13" fillId="3" borderId="0" xfId="0" applyNumberFormat="1" applyFont="1" applyFill="1" applyBorder="1" applyAlignment="1">
      <alignment horizontal="right"/>
    </xf>
    <xf numFmtId="0" fontId="12" fillId="4" borderId="1" xfId="0" applyNumberFormat="1" applyFont="1" applyFill="1" applyBorder="1"/>
    <xf numFmtId="0" fontId="12" fillId="0" borderId="2" xfId="0" applyNumberFormat="1" applyFont="1" applyBorder="1"/>
    <xf numFmtId="164" fontId="15" fillId="0" borderId="2" xfId="0" applyNumberFormat="1" applyFont="1" applyBorder="1"/>
    <xf numFmtId="0" fontId="12" fillId="4" borderId="1" xfId="0" applyFont="1" applyFill="1" applyBorder="1"/>
    <xf numFmtId="0" fontId="17" fillId="0" borderId="0" xfId="1" applyFont="1" applyAlignment="1" applyProtection="1">
      <alignment wrapText="1"/>
    </xf>
    <xf numFmtId="164" fontId="13" fillId="2" borderId="0" xfId="0" applyNumberFormat="1" applyFont="1" applyFill="1" applyAlignment="1">
      <alignment horizontal="right"/>
    </xf>
    <xf numFmtId="164" fontId="12" fillId="0" borderId="1" xfId="0" applyNumberFormat="1" applyFont="1" applyBorder="1"/>
    <xf numFmtId="164" fontId="17" fillId="4" borderId="1" xfId="1" applyNumberFormat="1" applyFont="1" applyFill="1" applyBorder="1" applyAlignment="1" applyProtection="1"/>
    <xf numFmtId="0" fontId="17" fillId="4" borderId="1" xfId="1" applyNumberFormat="1" applyFont="1" applyFill="1" applyBorder="1" applyAlignment="1" applyProtection="1"/>
    <xf numFmtId="0" fontId="13" fillId="2" borderId="0" xfId="0" applyNumberFormat="1" applyFont="1" applyFill="1" applyAlignment="1">
      <alignment horizontal="right"/>
    </xf>
    <xf numFmtId="0" fontId="16" fillId="2" borderId="0" xfId="0" applyNumberFormat="1" applyFont="1" applyFill="1" applyBorder="1"/>
    <xf numFmtId="0" fontId="15" fillId="0" borderId="0" xfId="0" applyFont="1" applyAlignment="1">
      <alignment wrapText="1"/>
    </xf>
    <xf numFmtId="0" fontId="15" fillId="0" borderId="0" xfId="0" applyFont="1"/>
    <xf numFmtId="0" fontId="13" fillId="0" borderId="0" xfId="0" applyFont="1" applyFill="1" applyBorder="1"/>
    <xf numFmtId="0" fontId="13" fillId="0" borderId="0" xfId="0" applyFont="1" applyFill="1" applyBorder="1" applyAlignment="1">
      <alignment horizontal="right"/>
    </xf>
    <xf numFmtId="0" fontId="17" fillId="4" borderId="1" xfId="1" applyFont="1" applyFill="1" applyBorder="1" applyAlignment="1" applyProtection="1"/>
    <xf numFmtId="0" fontId="12" fillId="2" borderId="0" xfId="0" applyNumberFormat="1" applyFont="1" applyFill="1"/>
    <xf numFmtId="164" fontId="12" fillId="2" borderId="0" xfId="0" applyNumberFormat="1" applyFont="1" applyFill="1"/>
    <xf numFmtId="0" fontId="17" fillId="0" borderId="0" xfId="1" applyFont="1" applyAlignment="1" applyProtection="1"/>
    <xf numFmtId="0" fontId="13" fillId="3" borderId="0" xfId="0" applyFont="1" applyFill="1" applyBorder="1" applyAlignment="1">
      <alignment horizontal="right"/>
    </xf>
    <xf numFmtId="0" fontId="13" fillId="3" borderId="0" xfId="0" applyNumberFormat="1" applyFont="1" applyFill="1" applyAlignment="1">
      <alignment horizontal="right"/>
    </xf>
    <xf numFmtId="0" fontId="0" fillId="0" borderId="3" xfId="0" applyBorder="1"/>
    <xf numFmtId="0" fontId="0" fillId="0" borderId="4" xfId="0" applyBorder="1"/>
    <xf numFmtId="0" fontId="12" fillId="4" borderId="5" xfId="0" applyFont="1" applyFill="1" applyBorder="1" applyAlignment="1">
      <alignment horizontal="left"/>
    </xf>
    <xf numFmtId="0" fontId="12" fillId="4" borderId="5" xfId="0" applyNumberFormat="1" applyFont="1" applyFill="1" applyBorder="1"/>
    <xf numFmtId="0" fontId="12" fillId="0" borderId="0" xfId="0" applyNumberFormat="1" applyFont="1"/>
    <xf numFmtId="2" fontId="12" fillId="0" borderId="0" xfId="0" applyNumberFormat="1" applyFont="1"/>
    <xf numFmtId="164" fontId="12" fillId="0" borderId="0" xfId="0" applyNumberFormat="1" applyFont="1"/>
    <xf numFmtId="0" fontId="12" fillId="0" borderId="1" xfId="0" applyFont="1" applyBorder="1"/>
    <xf numFmtId="0" fontId="12" fillId="0" borderId="1" xfId="0" applyNumberFormat="1" applyFont="1" applyBorder="1"/>
    <xf numFmtId="0" fontId="12" fillId="0" borderId="0" xfId="0" applyFont="1"/>
    <xf numFmtId="0" fontId="12" fillId="0" borderId="0" xfId="0" applyFont="1" applyAlignment="1">
      <alignment wrapText="1"/>
    </xf>
    <xf numFmtId="165" fontId="12" fillId="0" borderId="0" xfId="0" applyNumberFormat="1" applyFont="1" applyBorder="1"/>
    <xf numFmtId="165" fontId="12" fillId="0" borderId="0" xfId="0" applyNumberFormat="1" applyFont="1" applyFill="1" applyBorder="1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165" fontId="12" fillId="0" borderId="0" xfId="0" applyNumberFormat="1" applyFont="1"/>
    <xf numFmtId="0" fontId="12" fillId="5" borderId="0" xfId="0" applyFont="1" applyFill="1" applyBorder="1"/>
    <xf numFmtId="0" fontId="12" fillId="6" borderId="0" xfId="0" applyFont="1" applyFill="1" applyBorder="1"/>
  </cellXfs>
  <cellStyles count="2">
    <cellStyle name="Hiperligação" xfId="1" builtinId="8"/>
    <cellStyle name="Normal" xfId="0" builtinId="0"/>
  </cellStyles>
  <dxfs count="6">
    <dxf>
      <font>
        <color rgb="FF0070C0"/>
      </font>
    </dxf>
    <dxf>
      <font>
        <color rgb="FF00B050"/>
      </font>
    </dxf>
    <dxf>
      <font>
        <color rgb="FF0070C0"/>
      </font>
    </dxf>
    <dxf>
      <font>
        <color rgb="FF00B050"/>
      </font>
    </dxf>
    <dxf>
      <font>
        <color rgb="FF0070C0"/>
      </font>
    </dxf>
    <dxf>
      <font>
        <color rgb="FF00B05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/>
            </a:pPr>
            <a:r>
              <a:rPr lang="en-GB" sz="1000" b="1" baseline="0"/>
              <a:t>Frequency distribution of </a:t>
            </a:r>
            <a:r>
              <a:rPr lang="en-GB" sz="1000" b="1" i="1" baseline="0"/>
              <a:t>p</a:t>
            </a:r>
            <a:r>
              <a:rPr lang="en-GB" sz="1000" b="1" baseline="0"/>
              <a:t>-values</a:t>
            </a:r>
            <a:endParaRPr lang="en-GB" sz="1000" b="1"/>
          </a:p>
        </c:rich>
      </c:tx>
      <c:layout>
        <c:manualLayout>
          <c:xMode val="edge"/>
          <c:yMode val="edge"/>
          <c:x val="0.23365949011618303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3257018144471072"/>
          <c:y val="0.15042856583225644"/>
          <c:w val="0.84573519342690862"/>
          <c:h val="0.6528667685196067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Plots!$B$2</c:f>
              <c:strCache>
                <c:ptCount val="1"/>
                <c:pt idx="0">
                  <c:v>Observed frequency</c:v>
                </c:pt>
              </c:strCache>
            </c:strRef>
          </c:tx>
          <c:spPr>
            <a:solidFill>
              <a:srgbClr val="FF0000">
                <a:alpha val="25000"/>
              </a:srgbClr>
            </a:solidFill>
            <a:ln w="9525">
              <a:solidFill>
                <a:srgbClr val="FF0000"/>
              </a:solidFill>
            </a:ln>
          </c:spPr>
          <c:invertIfNegative val="0"/>
          <c:cat>
            <c:numRef>
              <c:f>Plots!$A$3:$A$22</c:f>
              <c:numCache>
                <c:formatCode>0.00</c:formatCode>
                <c:ptCount val="20"/>
                <c:pt idx="0">
                  <c:v>0.05</c:v>
                </c:pt>
                <c:pt idx="1">
                  <c:v>0.1</c:v>
                </c:pt>
                <c:pt idx="2">
                  <c:v>0.15000000000000002</c:v>
                </c:pt>
                <c:pt idx="3">
                  <c:v>0.2</c:v>
                </c:pt>
                <c:pt idx="4">
                  <c:v>0.25</c:v>
                </c:pt>
                <c:pt idx="5">
                  <c:v>0.3</c:v>
                </c:pt>
                <c:pt idx="6">
                  <c:v>0.35</c:v>
                </c:pt>
                <c:pt idx="7">
                  <c:v>0.39999999999999997</c:v>
                </c:pt>
                <c:pt idx="8">
                  <c:v>0.44999999999999996</c:v>
                </c:pt>
                <c:pt idx="9">
                  <c:v>0.49999999999999994</c:v>
                </c:pt>
                <c:pt idx="10">
                  <c:v>0.54999999999999993</c:v>
                </c:pt>
                <c:pt idx="11">
                  <c:v>0.6</c:v>
                </c:pt>
                <c:pt idx="12">
                  <c:v>0.65</c:v>
                </c:pt>
                <c:pt idx="13">
                  <c:v>0.70000000000000007</c:v>
                </c:pt>
                <c:pt idx="14">
                  <c:v>0.75000000000000011</c:v>
                </c:pt>
                <c:pt idx="15">
                  <c:v>0.80000000000000016</c:v>
                </c:pt>
                <c:pt idx="16">
                  <c:v>0.8500000000000002</c:v>
                </c:pt>
                <c:pt idx="17">
                  <c:v>0.90000000000000024</c:v>
                </c:pt>
                <c:pt idx="18">
                  <c:v>0.95000000000000029</c:v>
                </c:pt>
                <c:pt idx="19">
                  <c:v>1.0000000000000002</c:v>
                </c:pt>
              </c:numCache>
            </c:numRef>
          </c:cat>
          <c:val>
            <c:numRef>
              <c:f>Plots!$B$3:$B$22</c:f>
              <c:numCache>
                <c:formatCode>General</c:formatCode>
                <c:ptCount val="20"/>
                <c:pt idx="0">
                  <c:v>28</c:v>
                </c:pt>
                <c:pt idx="1">
                  <c:v>13</c:v>
                </c:pt>
                <c:pt idx="2">
                  <c:v>5</c:v>
                </c:pt>
                <c:pt idx="3">
                  <c:v>5</c:v>
                </c:pt>
                <c:pt idx="4">
                  <c:v>5</c:v>
                </c:pt>
                <c:pt idx="5">
                  <c:v>4</c:v>
                </c:pt>
                <c:pt idx="6">
                  <c:v>3</c:v>
                </c:pt>
                <c:pt idx="7">
                  <c:v>6</c:v>
                </c:pt>
                <c:pt idx="8">
                  <c:v>6</c:v>
                </c:pt>
                <c:pt idx="9">
                  <c:v>5</c:v>
                </c:pt>
                <c:pt idx="10">
                  <c:v>5</c:v>
                </c:pt>
                <c:pt idx="11">
                  <c:v>4</c:v>
                </c:pt>
                <c:pt idx="12">
                  <c:v>4</c:v>
                </c:pt>
                <c:pt idx="13">
                  <c:v>7</c:v>
                </c:pt>
                <c:pt idx="14">
                  <c:v>3</c:v>
                </c:pt>
                <c:pt idx="15">
                  <c:v>1</c:v>
                </c:pt>
                <c:pt idx="16">
                  <c:v>3</c:v>
                </c:pt>
                <c:pt idx="17">
                  <c:v>6</c:v>
                </c:pt>
                <c:pt idx="18">
                  <c:v>4</c:v>
                </c:pt>
                <c:pt idx="19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397-403F-AD88-BDE15839DE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856924592"/>
        <c:axId val="1"/>
      </c:barChart>
      <c:lineChart>
        <c:grouping val="standard"/>
        <c:varyColors val="0"/>
        <c:ser>
          <c:idx val="1"/>
          <c:order val="1"/>
          <c:tx>
            <c:strRef>
              <c:f>Plots!$C$2</c:f>
              <c:strCache>
                <c:ptCount val="1"/>
                <c:pt idx="0">
                  <c:v>Expected frequency</c:v>
                </c:pt>
              </c:strCache>
            </c:strRef>
          </c:tx>
          <c:spPr>
            <a:ln w="25400">
              <a:solidFill>
                <a:srgbClr val="00B050"/>
              </a:solidFill>
            </a:ln>
          </c:spPr>
          <c:marker>
            <c:symbol val="none"/>
          </c:marker>
          <c:cat>
            <c:numRef>
              <c:f>Plots!$A$3:$A$22</c:f>
              <c:numCache>
                <c:formatCode>0.00</c:formatCode>
                <c:ptCount val="20"/>
                <c:pt idx="0">
                  <c:v>0.05</c:v>
                </c:pt>
                <c:pt idx="1">
                  <c:v>0.1</c:v>
                </c:pt>
                <c:pt idx="2">
                  <c:v>0.15000000000000002</c:v>
                </c:pt>
                <c:pt idx="3">
                  <c:v>0.2</c:v>
                </c:pt>
                <c:pt idx="4">
                  <c:v>0.25</c:v>
                </c:pt>
                <c:pt idx="5">
                  <c:v>0.3</c:v>
                </c:pt>
                <c:pt idx="6">
                  <c:v>0.35</c:v>
                </c:pt>
                <c:pt idx="7">
                  <c:v>0.39999999999999997</c:v>
                </c:pt>
                <c:pt idx="8">
                  <c:v>0.44999999999999996</c:v>
                </c:pt>
                <c:pt idx="9">
                  <c:v>0.49999999999999994</c:v>
                </c:pt>
                <c:pt idx="10">
                  <c:v>0.54999999999999993</c:v>
                </c:pt>
                <c:pt idx="11">
                  <c:v>0.6</c:v>
                </c:pt>
                <c:pt idx="12">
                  <c:v>0.65</c:v>
                </c:pt>
                <c:pt idx="13">
                  <c:v>0.70000000000000007</c:v>
                </c:pt>
                <c:pt idx="14">
                  <c:v>0.75000000000000011</c:v>
                </c:pt>
                <c:pt idx="15">
                  <c:v>0.80000000000000016</c:v>
                </c:pt>
                <c:pt idx="16">
                  <c:v>0.8500000000000002</c:v>
                </c:pt>
                <c:pt idx="17">
                  <c:v>0.90000000000000024</c:v>
                </c:pt>
                <c:pt idx="18">
                  <c:v>0.95000000000000029</c:v>
                </c:pt>
                <c:pt idx="19">
                  <c:v>1.0000000000000002</c:v>
                </c:pt>
              </c:numCache>
            </c:numRef>
          </c:cat>
          <c:val>
            <c:numRef>
              <c:f>Plots!$C$3:$C$22</c:f>
              <c:numCache>
                <c:formatCode>General</c:formatCode>
                <c:ptCount val="20"/>
                <c:pt idx="0">
                  <c:v>5.9</c:v>
                </c:pt>
                <c:pt idx="1">
                  <c:v>5.9</c:v>
                </c:pt>
                <c:pt idx="2">
                  <c:v>5.9</c:v>
                </c:pt>
                <c:pt idx="3">
                  <c:v>5.9</c:v>
                </c:pt>
                <c:pt idx="4">
                  <c:v>5.9</c:v>
                </c:pt>
                <c:pt idx="5">
                  <c:v>5.9</c:v>
                </c:pt>
                <c:pt idx="6">
                  <c:v>5.9</c:v>
                </c:pt>
                <c:pt idx="7">
                  <c:v>5.9</c:v>
                </c:pt>
                <c:pt idx="8">
                  <c:v>5.9</c:v>
                </c:pt>
                <c:pt idx="9">
                  <c:v>5.9</c:v>
                </c:pt>
                <c:pt idx="10">
                  <c:v>5.9</c:v>
                </c:pt>
                <c:pt idx="11">
                  <c:v>5.9</c:v>
                </c:pt>
                <c:pt idx="12">
                  <c:v>5.9</c:v>
                </c:pt>
                <c:pt idx="13">
                  <c:v>5.9</c:v>
                </c:pt>
                <c:pt idx="14">
                  <c:v>5.9</c:v>
                </c:pt>
                <c:pt idx="15">
                  <c:v>5.9</c:v>
                </c:pt>
                <c:pt idx="16">
                  <c:v>5.9</c:v>
                </c:pt>
                <c:pt idx="17">
                  <c:v>5.9</c:v>
                </c:pt>
                <c:pt idx="18">
                  <c:v>5.9</c:v>
                </c:pt>
                <c:pt idx="19">
                  <c:v>5.9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397-403F-AD88-BDE15839DE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6924592"/>
        <c:axId val="1"/>
      </c:lineChart>
      <c:catAx>
        <c:axId val="18569245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0"/>
                </a:pPr>
                <a:r>
                  <a:rPr lang="en-GB" b="0" i="1" baseline="0"/>
                  <a:t>p</a:t>
                </a:r>
                <a:r>
                  <a:rPr lang="en-GB" b="0" i="0" baseline="0"/>
                  <a:t>-value defining upper limit of range</a:t>
                </a:r>
                <a:endParaRPr lang="en-GB" b="0" i="0"/>
              </a:p>
            </c:rich>
          </c:tx>
          <c:overlay val="0"/>
        </c:title>
        <c:numFmt formatCode="0.00" sourceLinked="1"/>
        <c:majorTickMark val="out"/>
        <c:minorTickMark val="none"/>
        <c:tickLblPos val="nextTo"/>
        <c:spPr>
          <a:ln>
            <a:solidFill>
              <a:prstClr val="black"/>
            </a:solidFill>
          </a:ln>
        </c:spPr>
        <c:txPr>
          <a:bodyPr rot="-5400000" vert="horz"/>
          <a:lstStyle/>
          <a:p>
            <a:pPr>
              <a:defRPr sz="800"/>
            </a:pPr>
            <a:endParaRPr lang="pt-PT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Frequency of values in range</a:t>
                </a:r>
              </a:p>
            </c:rich>
          </c:tx>
          <c:layout>
            <c:manualLayout>
              <c:xMode val="edge"/>
              <c:yMode val="edge"/>
              <c:x val="0"/>
              <c:y val="0.1085984251968504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spPr>
          <a:ln>
            <a:solidFill>
              <a:prstClr val="black"/>
            </a:solidFill>
          </a:ln>
        </c:spPr>
        <c:crossAx val="185692459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1168514760934577"/>
          <c:y val="7.0590397990134501E-2"/>
          <c:w val="0.86143995166572296"/>
          <c:h val="7.0590397990134501E-2"/>
        </c:manualLayout>
      </c:layout>
      <c:overlay val="0"/>
      <c:txPr>
        <a:bodyPr/>
        <a:lstStyle/>
        <a:p>
          <a:pPr>
            <a:defRPr sz="900"/>
          </a:pPr>
          <a:endParaRPr lang="pt-PT"/>
        </a:p>
      </c:txPr>
    </c:legend>
    <c:plotVisOnly val="1"/>
    <c:dispBlanksAs val="zero"/>
    <c:showDLblsOverMax val="0"/>
  </c:chart>
  <c:spPr>
    <a:ln>
      <a:solidFill>
        <a:schemeClr val="tx1"/>
      </a:solidFill>
    </a:ln>
  </c:spPr>
  <c:txPr>
    <a:bodyPr/>
    <a:lstStyle/>
    <a:p>
      <a:pPr>
        <a:defRPr>
          <a:latin typeface="Arial" pitchFamily="34" charset="0"/>
          <a:cs typeface="Arial" pitchFamily="34" charset="0"/>
        </a:defRPr>
      </a:pPr>
      <a:endParaRPr lang="pt-PT"/>
    </a:p>
  </c:txPr>
  <c:printSettings>
    <c:headerFooter/>
    <c:pageMargins b="0.75000000000000289" l="0.70000000000000062" r="0.70000000000000062" t="0.75000000000000289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/>
            </a:pPr>
            <a:r>
              <a:rPr lang="en-GB" sz="1000" b="1"/>
              <a:t>Frequency distribution of </a:t>
            </a:r>
            <a:r>
              <a:rPr lang="en-GB" sz="1000" b="1" i="1" baseline="0"/>
              <a:t>q</a:t>
            </a:r>
            <a:r>
              <a:rPr lang="en-GB" sz="1000" b="1" baseline="0"/>
              <a:t>-values</a:t>
            </a:r>
            <a:endParaRPr lang="en-GB" sz="1000" b="1"/>
          </a:p>
        </c:rich>
      </c:tx>
      <c:layout>
        <c:manualLayout>
          <c:xMode val="edge"/>
          <c:yMode val="edge"/>
          <c:x val="0.22278981141592177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3257018144471072"/>
          <c:y val="0.15042856583225644"/>
          <c:w val="0.84573519342690862"/>
          <c:h val="0.6528667685196067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FF0000">
                <a:alpha val="25000"/>
              </a:srgbClr>
            </a:solidFill>
            <a:ln w="9525">
              <a:solidFill>
                <a:srgbClr val="FF0000"/>
              </a:solidFill>
            </a:ln>
          </c:spPr>
          <c:invertIfNegative val="0"/>
          <c:cat>
            <c:numRef>
              <c:f>Plots!$A$3:$A$22</c:f>
              <c:numCache>
                <c:formatCode>0.00</c:formatCode>
                <c:ptCount val="20"/>
                <c:pt idx="0">
                  <c:v>0.05</c:v>
                </c:pt>
                <c:pt idx="1">
                  <c:v>0.1</c:v>
                </c:pt>
                <c:pt idx="2">
                  <c:v>0.15000000000000002</c:v>
                </c:pt>
                <c:pt idx="3">
                  <c:v>0.2</c:v>
                </c:pt>
                <c:pt idx="4">
                  <c:v>0.25</c:v>
                </c:pt>
                <c:pt idx="5">
                  <c:v>0.3</c:v>
                </c:pt>
                <c:pt idx="6">
                  <c:v>0.35</c:v>
                </c:pt>
                <c:pt idx="7">
                  <c:v>0.39999999999999997</c:v>
                </c:pt>
                <c:pt idx="8">
                  <c:v>0.44999999999999996</c:v>
                </c:pt>
                <c:pt idx="9">
                  <c:v>0.49999999999999994</c:v>
                </c:pt>
                <c:pt idx="10">
                  <c:v>0.54999999999999993</c:v>
                </c:pt>
                <c:pt idx="11">
                  <c:v>0.6</c:v>
                </c:pt>
                <c:pt idx="12">
                  <c:v>0.65</c:v>
                </c:pt>
                <c:pt idx="13">
                  <c:v>0.70000000000000007</c:v>
                </c:pt>
                <c:pt idx="14">
                  <c:v>0.75000000000000011</c:v>
                </c:pt>
                <c:pt idx="15">
                  <c:v>0.80000000000000016</c:v>
                </c:pt>
                <c:pt idx="16">
                  <c:v>0.8500000000000002</c:v>
                </c:pt>
                <c:pt idx="17">
                  <c:v>0.90000000000000024</c:v>
                </c:pt>
                <c:pt idx="18">
                  <c:v>0.95000000000000029</c:v>
                </c:pt>
                <c:pt idx="19">
                  <c:v>1.0000000000000002</c:v>
                </c:pt>
              </c:numCache>
            </c:numRef>
          </c:cat>
          <c:val>
            <c:numRef>
              <c:f>Plots!$G$3:$G$22</c:f>
              <c:numCache>
                <c:formatCode>General</c:formatCode>
                <c:ptCount val="20"/>
                <c:pt idx="0">
                  <c:v>14</c:v>
                </c:pt>
                <c:pt idx="1">
                  <c:v>4</c:v>
                </c:pt>
                <c:pt idx="2">
                  <c:v>7</c:v>
                </c:pt>
                <c:pt idx="3">
                  <c:v>3</c:v>
                </c:pt>
                <c:pt idx="4">
                  <c:v>11</c:v>
                </c:pt>
                <c:pt idx="5">
                  <c:v>2</c:v>
                </c:pt>
                <c:pt idx="6">
                  <c:v>4</c:v>
                </c:pt>
                <c:pt idx="7">
                  <c:v>2</c:v>
                </c:pt>
                <c:pt idx="8">
                  <c:v>4</c:v>
                </c:pt>
                <c:pt idx="9">
                  <c:v>1</c:v>
                </c:pt>
                <c:pt idx="10">
                  <c:v>8</c:v>
                </c:pt>
                <c:pt idx="11">
                  <c:v>1</c:v>
                </c:pt>
                <c:pt idx="12">
                  <c:v>2</c:v>
                </c:pt>
                <c:pt idx="13">
                  <c:v>12</c:v>
                </c:pt>
                <c:pt idx="14">
                  <c:v>7</c:v>
                </c:pt>
                <c:pt idx="15">
                  <c:v>8</c:v>
                </c:pt>
                <c:pt idx="16">
                  <c:v>12</c:v>
                </c:pt>
                <c:pt idx="17">
                  <c:v>2</c:v>
                </c:pt>
                <c:pt idx="18">
                  <c:v>12</c:v>
                </c:pt>
                <c:pt idx="19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5AA-49CD-B4E0-1E0AF0D0EF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960300784"/>
        <c:axId val="1"/>
      </c:barChart>
      <c:catAx>
        <c:axId val="19603007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0"/>
                </a:pPr>
                <a:r>
                  <a:rPr lang="en-GB" b="0" i="1" baseline="0"/>
                  <a:t>q</a:t>
                </a:r>
                <a:r>
                  <a:rPr lang="en-GB" b="0" i="0" baseline="0"/>
                  <a:t>-value defining upper limit of range</a:t>
                </a:r>
                <a:endParaRPr lang="en-GB" b="0" i="0"/>
              </a:p>
            </c:rich>
          </c:tx>
          <c:overlay val="0"/>
        </c:title>
        <c:numFmt formatCode="0.00" sourceLinked="1"/>
        <c:majorTickMark val="out"/>
        <c:minorTickMark val="none"/>
        <c:tickLblPos val="nextTo"/>
        <c:spPr>
          <a:ln>
            <a:solidFill>
              <a:prstClr val="black"/>
            </a:solidFill>
          </a:ln>
        </c:spPr>
        <c:txPr>
          <a:bodyPr rot="-5400000" vert="horz"/>
          <a:lstStyle/>
          <a:p>
            <a:pPr>
              <a:defRPr sz="800"/>
            </a:pPr>
            <a:endParaRPr lang="pt-PT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Frequency of values in range</a:t>
                </a:r>
              </a:p>
            </c:rich>
          </c:tx>
          <c:layout>
            <c:manualLayout>
              <c:xMode val="edge"/>
              <c:yMode val="edge"/>
              <c:x val="0"/>
              <c:y val="0.1085984251968504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spPr>
          <a:ln>
            <a:solidFill>
              <a:prstClr val="black"/>
            </a:solidFill>
          </a:ln>
        </c:spPr>
        <c:crossAx val="1960300784"/>
        <c:crosses val="autoZero"/>
        <c:crossBetween val="between"/>
      </c:valAx>
    </c:plotArea>
    <c:plotVisOnly val="1"/>
    <c:dispBlanksAs val="zero"/>
    <c:showDLblsOverMax val="0"/>
  </c:chart>
  <c:spPr>
    <a:ln>
      <a:solidFill>
        <a:schemeClr val="tx1"/>
      </a:solidFill>
    </a:ln>
  </c:spPr>
  <c:txPr>
    <a:bodyPr/>
    <a:lstStyle/>
    <a:p>
      <a:pPr>
        <a:defRPr>
          <a:latin typeface="Arial" pitchFamily="34" charset="0"/>
          <a:cs typeface="Arial" pitchFamily="34" charset="0"/>
        </a:defRPr>
      </a:pPr>
      <a:endParaRPr lang="pt-PT"/>
    </a:p>
  </c:txPr>
  <c:printSettings>
    <c:headerFooter/>
    <c:pageMargins b="0.75000000000000289" l="0.70000000000000062" r="0.70000000000000062" t="0.75000000000000289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>
                <a:latin typeface="Arial" pitchFamily="34" charset="0"/>
                <a:cs typeface="Arial" pitchFamily="34" charset="0"/>
              </a:defRPr>
            </a:pPr>
            <a:r>
              <a:rPr lang="en-GB" sz="1000">
                <a:latin typeface="Arial" pitchFamily="34" charset="0"/>
                <a:cs typeface="Arial" pitchFamily="34" charset="0"/>
              </a:rPr>
              <a:t>Relationship</a:t>
            </a:r>
            <a:r>
              <a:rPr lang="en-GB" sz="1000" baseline="0">
                <a:latin typeface="Arial" pitchFamily="34" charset="0"/>
                <a:cs typeface="Arial" pitchFamily="34" charset="0"/>
              </a:rPr>
              <a:t> between </a:t>
            </a:r>
            <a:r>
              <a:rPr lang="en-GB" sz="1000" i="1" baseline="0">
                <a:latin typeface="Arial" pitchFamily="34" charset="0"/>
                <a:cs typeface="Arial" pitchFamily="34" charset="0"/>
              </a:rPr>
              <a:t>p</a:t>
            </a:r>
            <a:r>
              <a:rPr lang="en-GB" sz="1000" i="0" baseline="0">
                <a:latin typeface="Arial" pitchFamily="34" charset="0"/>
                <a:cs typeface="Arial" pitchFamily="34" charset="0"/>
              </a:rPr>
              <a:t>-values and calcula</a:t>
            </a:r>
            <a:r>
              <a:rPr lang="en-GB" sz="1000" i="1" baseline="0">
                <a:latin typeface="Arial" pitchFamily="34" charset="0"/>
                <a:cs typeface="Arial" pitchFamily="34" charset="0"/>
              </a:rPr>
              <a:t>t</a:t>
            </a:r>
            <a:r>
              <a:rPr lang="en-GB" sz="1000" i="0" baseline="0">
                <a:latin typeface="Arial" pitchFamily="34" charset="0"/>
                <a:cs typeface="Arial" pitchFamily="34" charset="0"/>
              </a:rPr>
              <a:t>ed q-values</a:t>
            </a:r>
            <a:endParaRPr lang="en-GB" sz="1000">
              <a:latin typeface="Arial" pitchFamily="34" charset="0"/>
              <a:cs typeface="Arial" pitchFamily="34" charset="0"/>
            </a:endParaRPr>
          </a:p>
        </c:rich>
      </c:tx>
      <c:layout>
        <c:manualLayout>
          <c:xMode val="edge"/>
          <c:yMode val="edge"/>
          <c:x val="0.201423487544484"/>
          <c:y val="2.6511054445596438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578147561656496"/>
          <c:y val="0.10235486009618916"/>
          <c:w val="0.77117697243025762"/>
          <c:h val="0.73576753084809066"/>
        </c:manualLayout>
      </c:layout>
      <c:scatterChart>
        <c:scatterStyle val="lineMarker"/>
        <c:varyColors val="0"/>
        <c:ser>
          <c:idx val="0"/>
          <c:order val="0"/>
          <c:spPr>
            <a:ln w="19050">
              <a:solidFill>
                <a:sysClr val="windowText" lastClr="000000"/>
              </a:solidFill>
            </a:ln>
          </c:spPr>
          <c:marker>
            <c:symbol val="none"/>
          </c:marker>
          <c:xVal>
            <c:numRef>
              <c:f>Plots!$D$3:$D$1002</c:f>
              <c:numCache>
                <c:formatCode>General</c:formatCode>
                <c:ptCount val="1000"/>
                <c:pt idx="0">
                  <c:v>1E-3</c:v>
                </c:pt>
                <c:pt idx="1">
                  <c:v>1E-3</c:v>
                </c:pt>
                <c:pt idx="2">
                  <c:v>1E-3</c:v>
                </c:pt>
                <c:pt idx="3">
                  <c:v>1E-3</c:v>
                </c:pt>
                <c:pt idx="4">
                  <c:v>1E-3</c:v>
                </c:pt>
                <c:pt idx="5">
                  <c:v>1E-3</c:v>
                </c:pt>
                <c:pt idx="6">
                  <c:v>1E-3</c:v>
                </c:pt>
                <c:pt idx="7">
                  <c:v>1E-3</c:v>
                </c:pt>
                <c:pt idx="8">
                  <c:v>2E-3</c:v>
                </c:pt>
                <c:pt idx="9">
                  <c:v>2E-3</c:v>
                </c:pt>
                <c:pt idx="10">
                  <c:v>3.0000000000000001E-3</c:v>
                </c:pt>
                <c:pt idx="11">
                  <c:v>3.0000000000000001E-3</c:v>
                </c:pt>
                <c:pt idx="12">
                  <c:v>3.0000000000000001E-3</c:v>
                </c:pt>
                <c:pt idx="13">
                  <c:v>4.0000000000000001E-3</c:v>
                </c:pt>
                <c:pt idx="14">
                  <c:v>8.0000000000000002E-3</c:v>
                </c:pt>
                <c:pt idx="15">
                  <c:v>8.0000000000000002E-3</c:v>
                </c:pt>
                <c:pt idx="16">
                  <c:v>1.2E-2</c:v>
                </c:pt>
                <c:pt idx="17">
                  <c:v>1.2E-2</c:v>
                </c:pt>
                <c:pt idx="18">
                  <c:v>1.7999999999999999E-2</c:v>
                </c:pt>
                <c:pt idx="19">
                  <c:v>2.1000000000000001E-2</c:v>
                </c:pt>
                <c:pt idx="20">
                  <c:v>2.1000000000000001E-2</c:v>
                </c:pt>
                <c:pt idx="21">
                  <c:v>2.1999999999999999E-2</c:v>
                </c:pt>
                <c:pt idx="22">
                  <c:v>2.5999999999999999E-2</c:v>
                </c:pt>
                <c:pt idx="23">
                  <c:v>2.8000000000000001E-2</c:v>
                </c:pt>
                <c:pt idx="24">
                  <c:v>2.9000000000000001E-2</c:v>
                </c:pt>
                <c:pt idx="25">
                  <c:v>3.5000000000000003E-2</c:v>
                </c:pt>
                <c:pt idx="26">
                  <c:v>4.2000000000000003E-2</c:v>
                </c:pt>
                <c:pt idx="27">
                  <c:v>4.2000000000000003E-2</c:v>
                </c:pt>
                <c:pt idx="28">
                  <c:v>5.2999999999999999E-2</c:v>
                </c:pt>
                <c:pt idx="29">
                  <c:v>5.7000000000000002E-2</c:v>
                </c:pt>
                <c:pt idx="30">
                  <c:v>0.06</c:v>
                </c:pt>
                <c:pt idx="31">
                  <c:v>6.0999999999999999E-2</c:v>
                </c:pt>
                <c:pt idx="32">
                  <c:v>6.6000000000000003E-2</c:v>
                </c:pt>
                <c:pt idx="33">
                  <c:v>7.0999999999999994E-2</c:v>
                </c:pt>
                <c:pt idx="34">
                  <c:v>7.2999999999999995E-2</c:v>
                </c:pt>
                <c:pt idx="35">
                  <c:v>7.5999999999999998E-2</c:v>
                </c:pt>
                <c:pt idx="36">
                  <c:v>7.5999999999999998E-2</c:v>
                </c:pt>
                <c:pt idx="37">
                  <c:v>8.1000000000000003E-2</c:v>
                </c:pt>
                <c:pt idx="38">
                  <c:v>8.2000000000000003E-2</c:v>
                </c:pt>
                <c:pt idx="39">
                  <c:v>9.1999999999999998E-2</c:v>
                </c:pt>
                <c:pt idx="40">
                  <c:v>9.4E-2</c:v>
                </c:pt>
                <c:pt idx="41">
                  <c:v>0.11799999999999999</c:v>
                </c:pt>
                <c:pt idx="42">
                  <c:v>0.126</c:v>
                </c:pt>
                <c:pt idx="43">
                  <c:v>0.127</c:v>
                </c:pt>
                <c:pt idx="44">
                  <c:v>0.128</c:v>
                </c:pt>
                <c:pt idx="45">
                  <c:v>0.13900000000000001</c:v>
                </c:pt>
                <c:pt idx="46">
                  <c:v>0.159</c:v>
                </c:pt>
                <c:pt idx="47">
                  <c:v>0.16400000000000001</c:v>
                </c:pt>
                <c:pt idx="48">
                  <c:v>0.17399999999999999</c:v>
                </c:pt>
                <c:pt idx="49">
                  <c:v>0.182</c:v>
                </c:pt>
                <c:pt idx="50">
                  <c:v>0.183</c:v>
                </c:pt>
                <c:pt idx="51">
                  <c:v>0.216</c:v>
                </c:pt>
                <c:pt idx="52">
                  <c:v>0.22500000000000001</c:v>
                </c:pt>
                <c:pt idx="53">
                  <c:v>0.24399999999999999</c:v>
                </c:pt>
                <c:pt idx="54">
                  <c:v>0.246</c:v>
                </c:pt>
                <c:pt idx="55">
                  <c:v>0.249</c:v>
                </c:pt>
                <c:pt idx="56">
                  <c:v>0.26300000000000001</c:v>
                </c:pt>
                <c:pt idx="57">
                  <c:v>0.26400000000000001</c:v>
                </c:pt>
                <c:pt idx="58">
                  <c:v>0.26800000000000002</c:v>
                </c:pt>
                <c:pt idx="59">
                  <c:v>0.27300000000000002</c:v>
                </c:pt>
                <c:pt idx="60">
                  <c:v>0.30199999999999999</c:v>
                </c:pt>
                <c:pt idx="61">
                  <c:v>0.33400000000000002</c:v>
                </c:pt>
                <c:pt idx="62">
                  <c:v>0.34100000000000003</c:v>
                </c:pt>
                <c:pt idx="63">
                  <c:v>0.35699999999999998</c:v>
                </c:pt>
                <c:pt idx="64">
                  <c:v>0.37</c:v>
                </c:pt>
                <c:pt idx="65">
                  <c:v>0.371</c:v>
                </c:pt>
                <c:pt idx="66">
                  <c:v>0.38300000000000001</c:v>
                </c:pt>
                <c:pt idx="67">
                  <c:v>0.38600000000000001</c:v>
                </c:pt>
                <c:pt idx="68">
                  <c:v>0.39</c:v>
                </c:pt>
                <c:pt idx="69">
                  <c:v>0.40899999999999997</c:v>
                </c:pt>
                <c:pt idx="70">
                  <c:v>0.40899999999999997</c:v>
                </c:pt>
                <c:pt idx="71">
                  <c:v>0.41299999999999998</c:v>
                </c:pt>
                <c:pt idx="72">
                  <c:v>0.41399999999999998</c:v>
                </c:pt>
                <c:pt idx="73">
                  <c:v>0.42299999999999999</c:v>
                </c:pt>
                <c:pt idx="74">
                  <c:v>0.43</c:v>
                </c:pt>
                <c:pt idx="75">
                  <c:v>0.45700000000000002</c:v>
                </c:pt>
                <c:pt idx="76">
                  <c:v>0.45900000000000002</c:v>
                </c:pt>
                <c:pt idx="77">
                  <c:v>0.47099999999999997</c:v>
                </c:pt>
                <c:pt idx="78">
                  <c:v>0.47699999999999998</c:v>
                </c:pt>
                <c:pt idx="79">
                  <c:v>0.49099999999999999</c:v>
                </c:pt>
                <c:pt idx="80">
                  <c:v>0.51</c:v>
                </c:pt>
                <c:pt idx="81">
                  <c:v>0.51600000000000001</c:v>
                </c:pt>
                <c:pt idx="82">
                  <c:v>0.52900000000000003</c:v>
                </c:pt>
                <c:pt idx="83">
                  <c:v>0.53400000000000003</c:v>
                </c:pt>
                <c:pt idx="84">
                  <c:v>0.54200000000000004</c:v>
                </c:pt>
                <c:pt idx="85">
                  <c:v>0.55800000000000005</c:v>
                </c:pt>
                <c:pt idx="86">
                  <c:v>0.56399999999999995</c:v>
                </c:pt>
                <c:pt idx="87">
                  <c:v>0.56799999999999995</c:v>
                </c:pt>
                <c:pt idx="88">
                  <c:v>0.6</c:v>
                </c:pt>
                <c:pt idx="89">
                  <c:v>0.61</c:v>
                </c:pt>
                <c:pt idx="90">
                  <c:v>0.628</c:v>
                </c:pt>
                <c:pt idx="91">
                  <c:v>0.63100000000000001</c:v>
                </c:pt>
                <c:pt idx="92">
                  <c:v>0.64900000000000002</c:v>
                </c:pt>
                <c:pt idx="93">
                  <c:v>0.65800000000000003</c:v>
                </c:pt>
                <c:pt idx="94">
                  <c:v>0.68</c:v>
                </c:pt>
                <c:pt idx="95">
                  <c:v>0.68100000000000005</c:v>
                </c:pt>
                <c:pt idx="96">
                  <c:v>0.68300000000000005</c:v>
                </c:pt>
                <c:pt idx="97">
                  <c:v>0.69699999999999995</c:v>
                </c:pt>
                <c:pt idx="98">
                  <c:v>0.69899999999999995</c:v>
                </c:pt>
                <c:pt idx="99">
                  <c:v>0.7</c:v>
                </c:pt>
                <c:pt idx="100">
                  <c:v>0.70199999999999996</c:v>
                </c:pt>
                <c:pt idx="101">
                  <c:v>0.70499999999999996</c:v>
                </c:pt>
                <c:pt idx="102">
                  <c:v>0.748</c:v>
                </c:pt>
                <c:pt idx="103">
                  <c:v>0.77100000000000002</c:v>
                </c:pt>
                <c:pt idx="104">
                  <c:v>0.80400000000000005</c:v>
                </c:pt>
                <c:pt idx="105">
                  <c:v>0.84399999999999997</c:v>
                </c:pt>
                <c:pt idx="106">
                  <c:v>0.84399999999999997</c:v>
                </c:pt>
                <c:pt idx="107">
                  <c:v>0.85599999999999998</c:v>
                </c:pt>
                <c:pt idx="108">
                  <c:v>0.86299999999999999</c:v>
                </c:pt>
                <c:pt idx="109">
                  <c:v>0.877</c:v>
                </c:pt>
                <c:pt idx="110">
                  <c:v>0.88800000000000001</c:v>
                </c:pt>
                <c:pt idx="111">
                  <c:v>0.89100000000000001</c:v>
                </c:pt>
                <c:pt idx="112">
                  <c:v>0.89400000000000002</c:v>
                </c:pt>
                <c:pt idx="113">
                  <c:v>0.90100000000000002</c:v>
                </c:pt>
                <c:pt idx="114">
                  <c:v>0.91800000000000004</c:v>
                </c:pt>
                <c:pt idx="115">
                  <c:v>0.92700000000000005</c:v>
                </c:pt>
                <c:pt idx="116">
                  <c:v>0.94399999999999995</c:v>
                </c:pt>
                <c:pt idx="117">
                  <c:v>0.97199999999999998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  <c:pt idx="201">
                  <c:v>#N/A</c:v>
                </c:pt>
                <c:pt idx="202">
                  <c:v>#N/A</c:v>
                </c:pt>
                <c:pt idx="203">
                  <c:v>#N/A</c:v>
                </c:pt>
                <c:pt idx="204">
                  <c:v>#N/A</c:v>
                </c:pt>
                <c:pt idx="205">
                  <c:v>#N/A</c:v>
                </c:pt>
                <c:pt idx="206">
                  <c:v>#N/A</c:v>
                </c:pt>
                <c:pt idx="207">
                  <c:v>#N/A</c:v>
                </c:pt>
                <c:pt idx="208">
                  <c:v>#N/A</c:v>
                </c:pt>
                <c:pt idx="209">
                  <c:v>#N/A</c:v>
                </c:pt>
                <c:pt idx="210">
                  <c:v>#N/A</c:v>
                </c:pt>
                <c:pt idx="211">
                  <c:v>#N/A</c:v>
                </c:pt>
                <c:pt idx="212">
                  <c:v>#N/A</c:v>
                </c:pt>
                <c:pt idx="213">
                  <c:v>#N/A</c:v>
                </c:pt>
                <c:pt idx="214">
                  <c:v>#N/A</c:v>
                </c:pt>
                <c:pt idx="215">
                  <c:v>#N/A</c:v>
                </c:pt>
                <c:pt idx="216">
                  <c:v>#N/A</c:v>
                </c:pt>
                <c:pt idx="217">
                  <c:v>#N/A</c:v>
                </c:pt>
                <c:pt idx="218">
                  <c:v>#N/A</c:v>
                </c:pt>
                <c:pt idx="219">
                  <c:v>#N/A</c:v>
                </c:pt>
                <c:pt idx="220">
                  <c:v>#N/A</c:v>
                </c:pt>
                <c:pt idx="221">
                  <c:v>#N/A</c:v>
                </c:pt>
                <c:pt idx="222">
                  <c:v>#N/A</c:v>
                </c:pt>
                <c:pt idx="223">
                  <c:v>#N/A</c:v>
                </c:pt>
                <c:pt idx="224">
                  <c:v>#N/A</c:v>
                </c:pt>
                <c:pt idx="225">
                  <c:v>#N/A</c:v>
                </c:pt>
                <c:pt idx="226">
                  <c:v>#N/A</c:v>
                </c:pt>
                <c:pt idx="227">
                  <c:v>#N/A</c:v>
                </c:pt>
                <c:pt idx="228">
                  <c:v>#N/A</c:v>
                </c:pt>
                <c:pt idx="229">
                  <c:v>#N/A</c:v>
                </c:pt>
                <c:pt idx="230">
                  <c:v>#N/A</c:v>
                </c:pt>
                <c:pt idx="231">
                  <c:v>#N/A</c:v>
                </c:pt>
                <c:pt idx="232">
                  <c:v>#N/A</c:v>
                </c:pt>
                <c:pt idx="233">
                  <c:v>#N/A</c:v>
                </c:pt>
                <c:pt idx="234">
                  <c:v>#N/A</c:v>
                </c:pt>
                <c:pt idx="235">
                  <c:v>#N/A</c:v>
                </c:pt>
                <c:pt idx="236">
                  <c:v>#N/A</c:v>
                </c:pt>
                <c:pt idx="237">
                  <c:v>#N/A</c:v>
                </c:pt>
                <c:pt idx="238">
                  <c:v>#N/A</c:v>
                </c:pt>
                <c:pt idx="239">
                  <c:v>#N/A</c:v>
                </c:pt>
                <c:pt idx="240">
                  <c:v>#N/A</c:v>
                </c:pt>
                <c:pt idx="241">
                  <c:v>#N/A</c:v>
                </c:pt>
                <c:pt idx="242">
                  <c:v>#N/A</c:v>
                </c:pt>
                <c:pt idx="243">
                  <c:v>#N/A</c:v>
                </c:pt>
                <c:pt idx="244">
                  <c:v>#N/A</c:v>
                </c:pt>
                <c:pt idx="245">
                  <c:v>#N/A</c:v>
                </c:pt>
                <c:pt idx="246">
                  <c:v>#N/A</c:v>
                </c:pt>
                <c:pt idx="247">
                  <c:v>#N/A</c:v>
                </c:pt>
                <c:pt idx="248">
                  <c:v>#N/A</c:v>
                </c:pt>
                <c:pt idx="249">
                  <c:v>#N/A</c:v>
                </c:pt>
                <c:pt idx="250">
                  <c:v>#N/A</c:v>
                </c:pt>
                <c:pt idx="251">
                  <c:v>#N/A</c:v>
                </c:pt>
                <c:pt idx="252">
                  <c:v>#N/A</c:v>
                </c:pt>
                <c:pt idx="253">
                  <c:v>#N/A</c:v>
                </c:pt>
                <c:pt idx="254">
                  <c:v>#N/A</c:v>
                </c:pt>
                <c:pt idx="255">
                  <c:v>#N/A</c:v>
                </c:pt>
                <c:pt idx="256">
                  <c:v>#N/A</c:v>
                </c:pt>
                <c:pt idx="257">
                  <c:v>#N/A</c:v>
                </c:pt>
                <c:pt idx="258">
                  <c:v>#N/A</c:v>
                </c:pt>
                <c:pt idx="259">
                  <c:v>#N/A</c:v>
                </c:pt>
                <c:pt idx="260">
                  <c:v>#N/A</c:v>
                </c:pt>
                <c:pt idx="261">
                  <c:v>#N/A</c:v>
                </c:pt>
                <c:pt idx="262">
                  <c:v>#N/A</c:v>
                </c:pt>
                <c:pt idx="263">
                  <c:v>#N/A</c:v>
                </c:pt>
                <c:pt idx="264">
                  <c:v>#N/A</c:v>
                </c:pt>
                <c:pt idx="265">
                  <c:v>#N/A</c:v>
                </c:pt>
                <c:pt idx="266">
                  <c:v>#N/A</c:v>
                </c:pt>
                <c:pt idx="267">
                  <c:v>#N/A</c:v>
                </c:pt>
                <c:pt idx="268">
                  <c:v>#N/A</c:v>
                </c:pt>
                <c:pt idx="269">
                  <c:v>#N/A</c:v>
                </c:pt>
                <c:pt idx="270">
                  <c:v>#N/A</c:v>
                </c:pt>
                <c:pt idx="271">
                  <c:v>#N/A</c:v>
                </c:pt>
                <c:pt idx="272">
                  <c:v>#N/A</c:v>
                </c:pt>
                <c:pt idx="273">
                  <c:v>#N/A</c:v>
                </c:pt>
                <c:pt idx="274">
                  <c:v>#N/A</c:v>
                </c:pt>
                <c:pt idx="275">
                  <c:v>#N/A</c:v>
                </c:pt>
                <c:pt idx="276">
                  <c:v>#N/A</c:v>
                </c:pt>
                <c:pt idx="277">
                  <c:v>#N/A</c:v>
                </c:pt>
                <c:pt idx="278">
                  <c:v>#N/A</c:v>
                </c:pt>
                <c:pt idx="279">
                  <c:v>#N/A</c:v>
                </c:pt>
                <c:pt idx="280">
                  <c:v>#N/A</c:v>
                </c:pt>
                <c:pt idx="281">
                  <c:v>#N/A</c:v>
                </c:pt>
                <c:pt idx="282">
                  <c:v>#N/A</c:v>
                </c:pt>
                <c:pt idx="283">
                  <c:v>#N/A</c:v>
                </c:pt>
                <c:pt idx="284">
                  <c:v>#N/A</c:v>
                </c:pt>
                <c:pt idx="285">
                  <c:v>#N/A</c:v>
                </c:pt>
                <c:pt idx="286">
                  <c:v>#N/A</c:v>
                </c:pt>
                <c:pt idx="287">
                  <c:v>#N/A</c:v>
                </c:pt>
                <c:pt idx="288">
                  <c:v>#N/A</c:v>
                </c:pt>
                <c:pt idx="289">
                  <c:v>#N/A</c:v>
                </c:pt>
                <c:pt idx="290">
                  <c:v>#N/A</c:v>
                </c:pt>
                <c:pt idx="291">
                  <c:v>#N/A</c:v>
                </c:pt>
                <c:pt idx="292">
                  <c:v>#N/A</c:v>
                </c:pt>
                <c:pt idx="293">
                  <c:v>#N/A</c:v>
                </c:pt>
                <c:pt idx="294">
                  <c:v>#N/A</c:v>
                </c:pt>
                <c:pt idx="295">
                  <c:v>#N/A</c:v>
                </c:pt>
                <c:pt idx="296">
                  <c:v>#N/A</c:v>
                </c:pt>
                <c:pt idx="297">
                  <c:v>#N/A</c:v>
                </c:pt>
                <c:pt idx="298">
                  <c:v>#N/A</c:v>
                </c:pt>
                <c:pt idx="299">
                  <c:v>#N/A</c:v>
                </c:pt>
                <c:pt idx="300">
                  <c:v>#N/A</c:v>
                </c:pt>
                <c:pt idx="301">
                  <c:v>#N/A</c:v>
                </c:pt>
                <c:pt idx="302">
                  <c:v>#N/A</c:v>
                </c:pt>
                <c:pt idx="303">
                  <c:v>#N/A</c:v>
                </c:pt>
                <c:pt idx="304">
                  <c:v>#N/A</c:v>
                </c:pt>
                <c:pt idx="305">
                  <c:v>#N/A</c:v>
                </c:pt>
                <c:pt idx="306">
                  <c:v>#N/A</c:v>
                </c:pt>
                <c:pt idx="307">
                  <c:v>#N/A</c:v>
                </c:pt>
                <c:pt idx="308">
                  <c:v>#N/A</c:v>
                </c:pt>
                <c:pt idx="309">
                  <c:v>#N/A</c:v>
                </c:pt>
                <c:pt idx="310">
                  <c:v>#N/A</c:v>
                </c:pt>
                <c:pt idx="311">
                  <c:v>#N/A</c:v>
                </c:pt>
                <c:pt idx="312">
                  <c:v>#N/A</c:v>
                </c:pt>
                <c:pt idx="313">
                  <c:v>#N/A</c:v>
                </c:pt>
                <c:pt idx="314">
                  <c:v>#N/A</c:v>
                </c:pt>
                <c:pt idx="315">
                  <c:v>#N/A</c:v>
                </c:pt>
                <c:pt idx="316">
                  <c:v>#N/A</c:v>
                </c:pt>
                <c:pt idx="317">
                  <c:v>#N/A</c:v>
                </c:pt>
                <c:pt idx="318">
                  <c:v>#N/A</c:v>
                </c:pt>
                <c:pt idx="319">
                  <c:v>#N/A</c:v>
                </c:pt>
                <c:pt idx="320">
                  <c:v>#N/A</c:v>
                </c:pt>
                <c:pt idx="321">
                  <c:v>#N/A</c:v>
                </c:pt>
                <c:pt idx="322">
                  <c:v>#N/A</c:v>
                </c:pt>
                <c:pt idx="323">
                  <c:v>#N/A</c:v>
                </c:pt>
                <c:pt idx="324">
                  <c:v>#N/A</c:v>
                </c:pt>
                <c:pt idx="325">
                  <c:v>#N/A</c:v>
                </c:pt>
                <c:pt idx="326">
                  <c:v>#N/A</c:v>
                </c:pt>
                <c:pt idx="327">
                  <c:v>#N/A</c:v>
                </c:pt>
                <c:pt idx="328">
                  <c:v>#N/A</c:v>
                </c:pt>
                <c:pt idx="329">
                  <c:v>#N/A</c:v>
                </c:pt>
                <c:pt idx="330">
                  <c:v>#N/A</c:v>
                </c:pt>
                <c:pt idx="331">
                  <c:v>#N/A</c:v>
                </c:pt>
                <c:pt idx="332">
                  <c:v>#N/A</c:v>
                </c:pt>
                <c:pt idx="333">
                  <c:v>#N/A</c:v>
                </c:pt>
                <c:pt idx="334">
                  <c:v>#N/A</c:v>
                </c:pt>
                <c:pt idx="335">
                  <c:v>#N/A</c:v>
                </c:pt>
                <c:pt idx="336">
                  <c:v>#N/A</c:v>
                </c:pt>
                <c:pt idx="337">
                  <c:v>#N/A</c:v>
                </c:pt>
                <c:pt idx="338">
                  <c:v>#N/A</c:v>
                </c:pt>
                <c:pt idx="339">
                  <c:v>#N/A</c:v>
                </c:pt>
                <c:pt idx="340">
                  <c:v>#N/A</c:v>
                </c:pt>
                <c:pt idx="341">
                  <c:v>#N/A</c:v>
                </c:pt>
                <c:pt idx="342">
                  <c:v>#N/A</c:v>
                </c:pt>
                <c:pt idx="343">
                  <c:v>#N/A</c:v>
                </c:pt>
                <c:pt idx="344">
                  <c:v>#N/A</c:v>
                </c:pt>
                <c:pt idx="345">
                  <c:v>#N/A</c:v>
                </c:pt>
                <c:pt idx="346">
                  <c:v>#N/A</c:v>
                </c:pt>
                <c:pt idx="347">
                  <c:v>#N/A</c:v>
                </c:pt>
                <c:pt idx="348">
                  <c:v>#N/A</c:v>
                </c:pt>
                <c:pt idx="349">
                  <c:v>#N/A</c:v>
                </c:pt>
                <c:pt idx="350">
                  <c:v>#N/A</c:v>
                </c:pt>
                <c:pt idx="351">
                  <c:v>#N/A</c:v>
                </c:pt>
                <c:pt idx="352">
                  <c:v>#N/A</c:v>
                </c:pt>
                <c:pt idx="353">
                  <c:v>#N/A</c:v>
                </c:pt>
                <c:pt idx="354">
                  <c:v>#N/A</c:v>
                </c:pt>
                <c:pt idx="355">
                  <c:v>#N/A</c:v>
                </c:pt>
                <c:pt idx="356">
                  <c:v>#N/A</c:v>
                </c:pt>
                <c:pt idx="357">
                  <c:v>#N/A</c:v>
                </c:pt>
                <c:pt idx="358">
                  <c:v>#N/A</c:v>
                </c:pt>
                <c:pt idx="359">
                  <c:v>#N/A</c:v>
                </c:pt>
                <c:pt idx="360">
                  <c:v>#N/A</c:v>
                </c:pt>
                <c:pt idx="361">
                  <c:v>#N/A</c:v>
                </c:pt>
                <c:pt idx="362">
                  <c:v>#N/A</c:v>
                </c:pt>
                <c:pt idx="363">
                  <c:v>#N/A</c:v>
                </c:pt>
                <c:pt idx="364">
                  <c:v>#N/A</c:v>
                </c:pt>
                <c:pt idx="365">
                  <c:v>#N/A</c:v>
                </c:pt>
                <c:pt idx="366">
                  <c:v>#N/A</c:v>
                </c:pt>
                <c:pt idx="367">
                  <c:v>#N/A</c:v>
                </c:pt>
                <c:pt idx="368">
                  <c:v>#N/A</c:v>
                </c:pt>
                <c:pt idx="369">
                  <c:v>#N/A</c:v>
                </c:pt>
                <c:pt idx="370">
                  <c:v>#N/A</c:v>
                </c:pt>
                <c:pt idx="371">
                  <c:v>#N/A</c:v>
                </c:pt>
                <c:pt idx="372">
                  <c:v>#N/A</c:v>
                </c:pt>
                <c:pt idx="373">
                  <c:v>#N/A</c:v>
                </c:pt>
                <c:pt idx="374">
                  <c:v>#N/A</c:v>
                </c:pt>
                <c:pt idx="375">
                  <c:v>#N/A</c:v>
                </c:pt>
                <c:pt idx="376">
                  <c:v>#N/A</c:v>
                </c:pt>
                <c:pt idx="377">
                  <c:v>#N/A</c:v>
                </c:pt>
                <c:pt idx="378">
                  <c:v>#N/A</c:v>
                </c:pt>
                <c:pt idx="379">
                  <c:v>#N/A</c:v>
                </c:pt>
                <c:pt idx="380">
                  <c:v>#N/A</c:v>
                </c:pt>
                <c:pt idx="381">
                  <c:v>#N/A</c:v>
                </c:pt>
                <c:pt idx="382">
                  <c:v>#N/A</c:v>
                </c:pt>
                <c:pt idx="383">
                  <c:v>#N/A</c:v>
                </c:pt>
                <c:pt idx="384">
                  <c:v>#N/A</c:v>
                </c:pt>
                <c:pt idx="385">
                  <c:v>#N/A</c:v>
                </c:pt>
                <c:pt idx="386">
                  <c:v>#N/A</c:v>
                </c:pt>
                <c:pt idx="387">
                  <c:v>#N/A</c:v>
                </c:pt>
                <c:pt idx="388">
                  <c:v>#N/A</c:v>
                </c:pt>
                <c:pt idx="389">
                  <c:v>#N/A</c:v>
                </c:pt>
                <c:pt idx="390">
                  <c:v>#N/A</c:v>
                </c:pt>
                <c:pt idx="391">
                  <c:v>#N/A</c:v>
                </c:pt>
                <c:pt idx="392">
                  <c:v>#N/A</c:v>
                </c:pt>
                <c:pt idx="393">
                  <c:v>#N/A</c:v>
                </c:pt>
                <c:pt idx="394">
                  <c:v>#N/A</c:v>
                </c:pt>
                <c:pt idx="395">
                  <c:v>#N/A</c:v>
                </c:pt>
                <c:pt idx="396">
                  <c:v>#N/A</c:v>
                </c:pt>
                <c:pt idx="397">
                  <c:v>#N/A</c:v>
                </c:pt>
                <c:pt idx="398">
                  <c:v>#N/A</c:v>
                </c:pt>
                <c:pt idx="399">
                  <c:v>#N/A</c:v>
                </c:pt>
                <c:pt idx="400">
                  <c:v>#N/A</c:v>
                </c:pt>
                <c:pt idx="401">
                  <c:v>#N/A</c:v>
                </c:pt>
                <c:pt idx="402">
                  <c:v>#N/A</c:v>
                </c:pt>
                <c:pt idx="403">
                  <c:v>#N/A</c:v>
                </c:pt>
                <c:pt idx="404">
                  <c:v>#N/A</c:v>
                </c:pt>
                <c:pt idx="405">
                  <c:v>#N/A</c:v>
                </c:pt>
                <c:pt idx="406">
                  <c:v>#N/A</c:v>
                </c:pt>
                <c:pt idx="407">
                  <c:v>#N/A</c:v>
                </c:pt>
                <c:pt idx="408">
                  <c:v>#N/A</c:v>
                </c:pt>
                <c:pt idx="409">
                  <c:v>#N/A</c:v>
                </c:pt>
                <c:pt idx="410">
                  <c:v>#N/A</c:v>
                </c:pt>
                <c:pt idx="411">
                  <c:v>#N/A</c:v>
                </c:pt>
                <c:pt idx="412">
                  <c:v>#N/A</c:v>
                </c:pt>
                <c:pt idx="413">
                  <c:v>#N/A</c:v>
                </c:pt>
                <c:pt idx="414">
                  <c:v>#N/A</c:v>
                </c:pt>
                <c:pt idx="415">
                  <c:v>#N/A</c:v>
                </c:pt>
                <c:pt idx="416">
                  <c:v>#N/A</c:v>
                </c:pt>
                <c:pt idx="417">
                  <c:v>#N/A</c:v>
                </c:pt>
                <c:pt idx="418">
                  <c:v>#N/A</c:v>
                </c:pt>
                <c:pt idx="419">
                  <c:v>#N/A</c:v>
                </c:pt>
                <c:pt idx="420">
                  <c:v>#N/A</c:v>
                </c:pt>
                <c:pt idx="421">
                  <c:v>#N/A</c:v>
                </c:pt>
                <c:pt idx="422">
                  <c:v>#N/A</c:v>
                </c:pt>
                <c:pt idx="423">
                  <c:v>#N/A</c:v>
                </c:pt>
                <c:pt idx="424">
                  <c:v>#N/A</c:v>
                </c:pt>
                <c:pt idx="425">
                  <c:v>#N/A</c:v>
                </c:pt>
                <c:pt idx="426">
                  <c:v>#N/A</c:v>
                </c:pt>
                <c:pt idx="427">
                  <c:v>#N/A</c:v>
                </c:pt>
                <c:pt idx="428">
                  <c:v>#N/A</c:v>
                </c:pt>
                <c:pt idx="429">
                  <c:v>#N/A</c:v>
                </c:pt>
                <c:pt idx="430">
                  <c:v>#N/A</c:v>
                </c:pt>
                <c:pt idx="431">
                  <c:v>#N/A</c:v>
                </c:pt>
                <c:pt idx="432">
                  <c:v>#N/A</c:v>
                </c:pt>
                <c:pt idx="433">
                  <c:v>#N/A</c:v>
                </c:pt>
                <c:pt idx="434">
                  <c:v>#N/A</c:v>
                </c:pt>
                <c:pt idx="435">
                  <c:v>#N/A</c:v>
                </c:pt>
                <c:pt idx="436">
                  <c:v>#N/A</c:v>
                </c:pt>
                <c:pt idx="437">
                  <c:v>#N/A</c:v>
                </c:pt>
                <c:pt idx="438">
                  <c:v>#N/A</c:v>
                </c:pt>
                <c:pt idx="439">
                  <c:v>#N/A</c:v>
                </c:pt>
                <c:pt idx="440">
                  <c:v>#N/A</c:v>
                </c:pt>
                <c:pt idx="441">
                  <c:v>#N/A</c:v>
                </c:pt>
                <c:pt idx="442">
                  <c:v>#N/A</c:v>
                </c:pt>
                <c:pt idx="443">
                  <c:v>#N/A</c:v>
                </c:pt>
                <c:pt idx="444">
                  <c:v>#N/A</c:v>
                </c:pt>
                <c:pt idx="445">
                  <c:v>#N/A</c:v>
                </c:pt>
                <c:pt idx="446">
                  <c:v>#N/A</c:v>
                </c:pt>
                <c:pt idx="447">
                  <c:v>#N/A</c:v>
                </c:pt>
                <c:pt idx="448">
                  <c:v>#N/A</c:v>
                </c:pt>
                <c:pt idx="449">
                  <c:v>#N/A</c:v>
                </c:pt>
                <c:pt idx="450">
                  <c:v>#N/A</c:v>
                </c:pt>
                <c:pt idx="451">
                  <c:v>#N/A</c:v>
                </c:pt>
                <c:pt idx="452">
                  <c:v>#N/A</c:v>
                </c:pt>
                <c:pt idx="453">
                  <c:v>#N/A</c:v>
                </c:pt>
                <c:pt idx="454">
                  <c:v>#N/A</c:v>
                </c:pt>
                <c:pt idx="455">
                  <c:v>#N/A</c:v>
                </c:pt>
                <c:pt idx="456">
                  <c:v>#N/A</c:v>
                </c:pt>
                <c:pt idx="457">
                  <c:v>#N/A</c:v>
                </c:pt>
                <c:pt idx="458">
                  <c:v>#N/A</c:v>
                </c:pt>
                <c:pt idx="459">
                  <c:v>#N/A</c:v>
                </c:pt>
                <c:pt idx="460">
                  <c:v>#N/A</c:v>
                </c:pt>
                <c:pt idx="461">
                  <c:v>#N/A</c:v>
                </c:pt>
                <c:pt idx="462">
                  <c:v>#N/A</c:v>
                </c:pt>
                <c:pt idx="463">
                  <c:v>#N/A</c:v>
                </c:pt>
                <c:pt idx="464">
                  <c:v>#N/A</c:v>
                </c:pt>
                <c:pt idx="465">
                  <c:v>#N/A</c:v>
                </c:pt>
                <c:pt idx="466">
                  <c:v>#N/A</c:v>
                </c:pt>
                <c:pt idx="467">
                  <c:v>#N/A</c:v>
                </c:pt>
                <c:pt idx="468">
                  <c:v>#N/A</c:v>
                </c:pt>
                <c:pt idx="469">
                  <c:v>#N/A</c:v>
                </c:pt>
                <c:pt idx="470">
                  <c:v>#N/A</c:v>
                </c:pt>
                <c:pt idx="471">
                  <c:v>#N/A</c:v>
                </c:pt>
                <c:pt idx="472">
                  <c:v>#N/A</c:v>
                </c:pt>
                <c:pt idx="473">
                  <c:v>#N/A</c:v>
                </c:pt>
                <c:pt idx="474">
                  <c:v>#N/A</c:v>
                </c:pt>
                <c:pt idx="475">
                  <c:v>#N/A</c:v>
                </c:pt>
                <c:pt idx="476">
                  <c:v>#N/A</c:v>
                </c:pt>
                <c:pt idx="477">
                  <c:v>#N/A</c:v>
                </c:pt>
                <c:pt idx="478">
                  <c:v>#N/A</c:v>
                </c:pt>
                <c:pt idx="479">
                  <c:v>#N/A</c:v>
                </c:pt>
                <c:pt idx="480">
                  <c:v>#N/A</c:v>
                </c:pt>
                <c:pt idx="481">
                  <c:v>#N/A</c:v>
                </c:pt>
                <c:pt idx="482">
                  <c:v>#N/A</c:v>
                </c:pt>
                <c:pt idx="483">
                  <c:v>#N/A</c:v>
                </c:pt>
                <c:pt idx="484">
                  <c:v>#N/A</c:v>
                </c:pt>
                <c:pt idx="485">
                  <c:v>#N/A</c:v>
                </c:pt>
                <c:pt idx="486">
                  <c:v>#N/A</c:v>
                </c:pt>
                <c:pt idx="487">
                  <c:v>#N/A</c:v>
                </c:pt>
                <c:pt idx="488">
                  <c:v>#N/A</c:v>
                </c:pt>
                <c:pt idx="489">
                  <c:v>#N/A</c:v>
                </c:pt>
                <c:pt idx="490">
                  <c:v>#N/A</c:v>
                </c:pt>
                <c:pt idx="491">
                  <c:v>#N/A</c:v>
                </c:pt>
                <c:pt idx="492">
                  <c:v>#N/A</c:v>
                </c:pt>
                <c:pt idx="493">
                  <c:v>#N/A</c:v>
                </c:pt>
                <c:pt idx="494">
                  <c:v>#N/A</c:v>
                </c:pt>
                <c:pt idx="495">
                  <c:v>#N/A</c:v>
                </c:pt>
                <c:pt idx="496">
                  <c:v>#N/A</c:v>
                </c:pt>
                <c:pt idx="497">
                  <c:v>#N/A</c:v>
                </c:pt>
                <c:pt idx="498">
                  <c:v>#N/A</c:v>
                </c:pt>
                <c:pt idx="499">
                  <c:v>#N/A</c:v>
                </c:pt>
                <c:pt idx="500">
                  <c:v>#N/A</c:v>
                </c:pt>
                <c:pt idx="501">
                  <c:v>#N/A</c:v>
                </c:pt>
                <c:pt idx="502">
                  <c:v>#N/A</c:v>
                </c:pt>
                <c:pt idx="503">
                  <c:v>#N/A</c:v>
                </c:pt>
                <c:pt idx="504">
                  <c:v>#N/A</c:v>
                </c:pt>
                <c:pt idx="505">
                  <c:v>#N/A</c:v>
                </c:pt>
                <c:pt idx="506">
                  <c:v>#N/A</c:v>
                </c:pt>
                <c:pt idx="507">
                  <c:v>#N/A</c:v>
                </c:pt>
                <c:pt idx="508">
                  <c:v>#N/A</c:v>
                </c:pt>
                <c:pt idx="509">
                  <c:v>#N/A</c:v>
                </c:pt>
                <c:pt idx="510">
                  <c:v>#N/A</c:v>
                </c:pt>
                <c:pt idx="511">
                  <c:v>#N/A</c:v>
                </c:pt>
                <c:pt idx="512">
                  <c:v>#N/A</c:v>
                </c:pt>
                <c:pt idx="513">
                  <c:v>#N/A</c:v>
                </c:pt>
                <c:pt idx="514">
                  <c:v>#N/A</c:v>
                </c:pt>
                <c:pt idx="515">
                  <c:v>#N/A</c:v>
                </c:pt>
                <c:pt idx="516">
                  <c:v>#N/A</c:v>
                </c:pt>
                <c:pt idx="517">
                  <c:v>#N/A</c:v>
                </c:pt>
                <c:pt idx="518">
                  <c:v>#N/A</c:v>
                </c:pt>
                <c:pt idx="519">
                  <c:v>#N/A</c:v>
                </c:pt>
                <c:pt idx="520">
                  <c:v>#N/A</c:v>
                </c:pt>
                <c:pt idx="521">
                  <c:v>#N/A</c:v>
                </c:pt>
                <c:pt idx="522">
                  <c:v>#N/A</c:v>
                </c:pt>
                <c:pt idx="523">
                  <c:v>#N/A</c:v>
                </c:pt>
                <c:pt idx="524">
                  <c:v>#N/A</c:v>
                </c:pt>
                <c:pt idx="525">
                  <c:v>#N/A</c:v>
                </c:pt>
                <c:pt idx="526">
                  <c:v>#N/A</c:v>
                </c:pt>
                <c:pt idx="527">
                  <c:v>#N/A</c:v>
                </c:pt>
                <c:pt idx="528">
                  <c:v>#N/A</c:v>
                </c:pt>
                <c:pt idx="529">
                  <c:v>#N/A</c:v>
                </c:pt>
                <c:pt idx="530">
                  <c:v>#N/A</c:v>
                </c:pt>
                <c:pt idx="531">
                  <c:v>#N/A</c:v>
                </c:pt>
                <c:pt idx="532">
                  <c:v>#N/A</c:v>
                </c:pt>
                <c:pt idx="533">
                  <c:v>#N/A</c:v>
                </c:pt>
                <c:pt idx="534">
                  <c:v>#N/A</c:v>
                </c:pt>
                <c:pt idx="535">
                  <c:v>#N/A</c:v>
                </c:pt>
                <c:pt idx="536">
                  <c:v>#N/A</c:v>
                </c:pt>
                <c:pt idx="537">
                  <c:v>#N/A</c:v>
                </c:pt>
                <c:pt idx="538">
                  <c:v>#N/A</c:v>
                </c:pt>
                <c:pt idx="539">
                  <c:v>#N/A</c:v>
                </c:pt>
                <c:pt idx="540">
                  <c:v>#N/A</c:v>
                </c:pt>
                <c:pt idx="541">
                  <c:v>#N/A</c:v>
                </c:pt>
                <c:pt idx="542">
                  <c:v>#N/A</c:v>
                </c:pt>
                <c:pt idx="543">
                  <c:v>#N/A</c:v>
                </c:pt>
                <c:pt idx="544">
                  <c:v>#N/A</c:v>
                </c:pt>
                <c:pt idx="545">
                  <c:v>#N/A</c:v>
                </c:pt>
                <c:pt idx="546">
                  <c:v>#N/A</c:v>
                </c:pt>
                <c:pt idx="547">
                  <c:v>#N/A</c:v>
                </c:pt>
                <c:pt idx="548">
                  <c:v>#N/A</c:v>
                </c:pt>
                <c:pt idx="549">
                  <c:v>#N/A</c:v>
                </c:pt>
                <c:pt idx="550">
                  <c:v>#N/A</c:v>
                </c:pt>
                <c:pt idx="551">
                  <c:v>#N/A</c:v>
                </c:pt>
                <c:pt idx="552">
                  <c:v>#N/A</c:v>
                </c:pt>
                <c:pt idx="553">
                  <c:v>#N/A</c:v>
                </c:pt>
                <c:pt idx="554">
                  <c:v>#N/A</c:v>
                </c:pt>
                <c:pt idx="555">
                  <c:v>#N/A</c:v>
                </c:pt>
                <c:pt idx="556">
                  <c:v>#N/A</c:v>
                </c:pt>
                <c:pt idx="557">
                  <c:v>#N/A</c:v>
                </c:pt>
                <c:pt idx="558">
                  <c:v>#N/A</c:v>
                </c:pt>
                <c:pt idx="559">
                  <c:v>#N/A</c:v>
                </c:pt>
                <c:pt idx="560">
                  <c:v>#N/A</c:v>
                </c:pt>
                <c:pt idx="561">
                  <c:v>#N/A</c:v>
                </c:pt>
                <c:pt idx="562">
                  <c:v>#N/A</c:v>
                </c:pt>
                <c:pt idx="563">
                  <c:v>#N/A</c:v>
                </c:pt>
                <c:pt idx="564">
                  <c:v>#N/A</c:v>
                </c:pt>
                <c:pt idx="565">
                  <c:v>#N/A</c:v>
                </c:pt>
                <c:pt idx="566">
                  <c:v>#N/A</c:v>
                </c:pt>
                <c:pt idx="567">
                  <c:v>#N/A</c:v>
                </c:pt>
                <c:pt idx="568">
                  <c:v>#N/A</c:v>
                </c:pt>
                <c:pt idx="569">
                  <c:v>#N/A</c:v>
                </c:pt>
                <c:pt idx="570">
                  <c:v>#N/A</c:v>
                </c:pt>
                <c:pt idx="571">
                  <c:v>#N/A</c:v>
                </c:pt>
                <c:pt idx="572">
                  <c:v>#N/A</c:v>
                </c:pt>
                <c:pt idx="573">
                  <c:v>#N/A</c:v>
                </c:pt>
                <c:pt idx="574">
                  <c:v>#N/A</c:v>
                </c:pt>
                <c:pt idx="575">
                  <c:v>#N/A</c:v>
                </c:pt>
                <c:pt idx="576">
                  <c:v>#N/A</c:v>
                </c:pt>
                <c:pt idx="577">
                  <c:v>#N/A</c:v>
                </c:pt>
                <c:pt idx="578">
                  <c:v>#N/A</c:v>
                </c:pt>
                <c:pt idx="579">
                  <c:v>#N/A</c:v>
                </c:pt>
                <c:pt idx="580">
                  <c:v>#N/A</c:v>
                </c:pt>
                <c:pt idx="581">
                  <c:v>#N/A</c:v>
                </c:pt>
                <c:pt idx="582">
                  <c:v>#N/A</c:v>
                </c:pt>
                <c:pt idx="583">
                  <c:v>#N/A</c:v>
                </c:pt>
                <c:pt idx="584">
                  <c:v>#N/A</c:v>
                </c:pt>
                <c:pt idx="585">
                  <c:v>#N/A</c:v>
                </c:pt>
                <c:pt idx="586">
                  <c:v>#N/A</c:v>
                </c:pt>
                <c:pt idx="587">
                  <c:v>#N/A</c:v>
                </c:pt>
                <c:pt idx="588">
                  <c:v>#N/A</c:v>
                </c:pt>
                <c:pt idx="589">
                  <c:v>#N/A</c:v>
                </c:pt>
                <c:pt idx="590">
                  <c:v>#N/A</c:v>
                </c:pt>
                <c:pt idx="591">
                  <c:v>#N/A</c:v>
                </c:pt>
                <c:pt idx="592">
                  <c:v>#N/A</c:v>
                </c:pt>
                <c:pt idx="593">
                  <c:v>#N/A</c:v>
                </c:pt>
                <c:pt idx="594">
                  <c:v>#N/A</c:v>
                </c:pt>
                <c:pt idx="595">
                  <c:v>#N/A</c:v>
                </c:pt>
                <c:pt idx="596">
                  <c:v>#N/A</c:v>
                </c:pt>
                <c:pt idx="597">
                  <c:v>#N/A</c:v>
                </c:pt>
                <c:pt idx="598">
                  <c:v>#N/A</c:v>
                </c:pt>
                <c:pt idx="599">
                  <c:v>#N/A</c:v>
                </c:pt>
                <c:pt idx="600">
                  <c:v>#N/A</c:v>
                </c:pt>
                <c:pt idx="601">
                  <c:v>#N/A</c:v>
                </c:pt>
                <c:pt idx="602">
                  <c:v>#N/A</c:v>
                </c:pt>
                <c:pt idx="603">
                  <c:v>#N/A</c:v>
                </c:pt>
                <c:pt idx="604">
                  <c:v>#N/A</c:v>
                </c:pt>
                <c:pt idx="605">
                  <c:v>#N/A</c:v>
                </c:pt>
                <c:pt idx="606">
                  <c:v>#N/A</c:v>
                </c:pt>
                <c:pt idx="607">
                  <c:v>#N/A</c:v>
                </c:pt>
                <c:pt idx="608">
                  <c:v>#N/A</c:v>
                </c:pt>
                <c:pt idx="609">
                  <c:v>#N/A</c:v>
                </c:pt>
                <c:pt idx="610">
                  <c:v>#N/A</c:v>
                </c:pt>
                <c:pt idx="611">
                  <c:v>#N/A</c:v>
                </c:pt>
                <c:pt idx="612">
                  <c:v>#N/A</c:v>
                </c:pt>
                <c:pt idx="613">
                  <c:v>#N/A</c:v>
                </c:pt>
                <c:pt idx="614">
                  <c:v>#N/A</c:v>
                </c:pt>
                <c:pt idx="615">
                  <c:v>#N/A</c:v>
                </c:pt>
                <c:pt idx="616">
                  <c:v>#N/A</c:v>
                </c:pt>
                <c:pt idx="617">
                  <c:v>#N/A</c:v>
                </c:pt>
                <c:pt idx="618">
                  <c:v>#N/A</c:v>
                </c:pt>
                <c:pt idx="619">
                  <c:v>#N/A</c:v>
                </c:pt>
                <c:pt idx="620">
                  <c:v>#N/A</c:v>
                </c:pt>
                <c:pt idx="621">
                  <c:v>#N/A</c:v>
                </c:pt>
                <c:pt idx="622">
                  <c:v>#N/A</c:v>
                </c:pt>
                <c:pt idx="623">
                  <c:v>#N/A</c:v>
                </c:pt>
                <c:pt idx="624">
                  <c:v>#N/A</c:v>
                </c:pt>
                <c:pt idx="625">
                  <c:v>#N/A</c:v>
                </c:pt>
                <c:pt idx="626">
                  <c:v>#N/A</c:v>
                </c:pt>
                <c:pt idx="627">
                  <c:v>#N/A</c:v>
                </c:pt>
                <c:pt idx="628">
                  <c:v>#N/A</c:v>
                </c:pt>
                <c:pt idx="629">
                  <c:v>#N/A</c:v>
                </c:pt>
                <c:pt idx="630">
                  <c:v>#N/A</c:v>
                </c:pt>
                <c:pt idx="631">
                  <c:v>#N/A</c:v>
                </c:pt>
                <c:pt idx="632">
                  <c:v>#N/A</c:v>
                </c:pt>
                <c:pt idx="633">
                  <c:v>#N/A</c:v>
                </c:pt>
                <c:pt idx="634">
                  <c:v>#N/A</c:v>
                </c:pt>
                <c:pt idx="635">
                  <c:v>#N/A</c:v>
                </c:pt>
                <c:pt idx="636">
                  <c:v>#N/A</c:v>
                </c:pt>
                <c:pt idx="637">
                  <c:v>#N/A</c:v>
                </c:pt>
                <c:pt idx="638">
                  <c:v>#N/A</c:v>
                </c:pt>
                <c:pt idx="639">
                  <c:v>#N/A</c:v>
                </c:pt>
                <c:pt idx="640">
                  <c:v>#N/A</c:v>
                </c:pt>
                <c:pt idx="641">
                  <c:v>#N/A</c:v>
                </c:pt>
                <c:pt idx="642">
                  <c:v>#N/A</c:v>
                </c:pt>
                <c:pt idx="643">
                  <c:v>#N/A</c:v>
                </c:pt>
                <c:pt idx="644">
                  <c:v>#N/A</c:v>
                </c:pt>
                <c:pt idx="645">
                  <c:v>#N/A</c:v>
                </c:pt>
                <c:pt idx="646">
                  <c:v>#N/A</c:v>
                </c:pt>
                <c:pt idx="647">
                  <c:v>#N/A</c:v>
                </c:pt>
                <c:pt idx="648">
                  <c:v>#N/A</c:v>
                </c:pt>
                <c:pt idx="649">
                  <c:v>#N/A</c:v>
                </c:pt>
                <c:pt idx="650">
                  <c:v>#N/A</c:v>
                </c:pt>
                <c:pt idx="651">
                  <c:v>#N/A</c:v>
                </c:pt>
                <c:pt idx="652">
                  <c:v>#N/A</c:v>
                </c:pt>
                <c:pt idx="653">
                  <c:v>#N/A</c:v>
                </c:pt>
                <c:pt idx="654">
                  <c:v>#N/A</c:v>
                </c:pt>
                <c:pt idx="655">
                  <c:v>#N/A</c:v>
                </c:pt>
                <c:pt idx="656">
                  <c:v>#N/A</c:v>
                </c:pt>
                <c:pt idx="657">
                  <c:v>#N/A</c:v>
                </c:pt>
                <c:pt idx="658">
                  <c:v>#N/A</c:v>
                </c:pt>
                <c:pt idx="659">
                  <c:v>#N/A</c:v>
                </c:pt>
                <c:pt idx="660">
                  <c:v>#N/A</c:v>
                </c:pt>
                <c:pt idx="661">
                  <c:v>#N/A</c:v>
                </c:pt>
                <c:pt idx="662">
                  <c:v>#N/A</c:v>
                </c:pt>
                <c:pt idx="663">
                  <c:v>#N/A</c:v>
                </c:pt>
                <c:pt idx="664">
                  <c:v>#N/A</c:v>
                </c:pt>
                <c:pt idx="665">
                  <c:v>#N/A</c:v>
                </c:pt>
                <c:pt idx="666">
                  <c:v>#N/A</c:v>
                </c:pt>
                <c:pt idx="667">
                  <c:v>#N/A</c:v>
                </c:pt>
                <c:pt idx="668">
                  <c:v>#N/A</c:v>
                </c:pt>
                <c:pt idx="669">
                  <c:v>#N/A</c:v>
                </c:pt>
                <c:pt idx="670">
                  <c:v>#N/A</c:v>
                </c:pt>
                <c:pt idx="671">
                  <c:v>#N/A</c:v>
                </c:pt>
                <c:pt idx="672">
                  <c:v>#N/A</c:v>
                </c:pt>
                <c:pt idx="673">
                  <c:v>#N/A</c:v>
                </c:pt>
                <c:pt idx="674">
                  <c:v>#N/A</c:v>
                </c:pt>
                <c:pt idx="675">
                  <c:v>#N/A</c:v>
                </c:pt>
                <c:pt idx="676">
                  <c:v>#N/A</c:v>
                </c:pt>
                <c:pt idx="677">
                  <c:v>#N/A</c:v>
                </c:pt>
                <c:pt idx="678">
                  <c:v>#N/A</c:v>
                </c:pt>
                <c:pt idx="679">
                  <c:v>#N/A</c:v>
                </c:pt>
                <c:pt idx="680">
                  <c:v>#N/A</c:v>
                </c:pt>
                <c:pt idx="681">
                  <c:v>#N/A</c:v>
                </c:pt>
                <c:pt idx="682">
                  <c:v>#N/A</c:v>
                </c:pt>
                <c:pt idx="683">
                  <c:v>#N/A</c:v>
                </c:pt>
                <c:pt idx="684">
                  <c:v>#N/A</c:v>
                </c:pt>
                <c:pt idx="685">
                  <c:v>#N/A</c:v>
                </c:pt>
                <c:pt idx="686">
                  <c:v>#N/A</c:v>
                </c:pt>
                <c:pt idx="687">
                  <c:v>#N/A</c:v>
                </c:pt>
                <c:pt idx="688">
                  <c:v>#N/A</c:v>
                </c:pt>
                <c:pt idx="689">
                  <c:v>#N/A</c:v>
                </c:pt>
                <c:pt idx="690">
                  <c:v>#N/A</c:v>
                </c:pt>
                <c:pt idx="691">
                  <c:v>#N/A</c:v>
                </c:pt>
                <c:pt idx="692">
                  <c:v>#N/A</c:v>
                </c:pt>
                <c:pt idx="693">
                  <c:v>#N/A</c:v>
                </c:pt>
                <c:pt idx="694">
                  <c:v>#N/A</c:v>
                </c:pt>
                <c:pt idx="695">
                  <c:v>#N/A</c:v>
                </c:pt>
                <c:pt idx="696">
                  <c:v>#N/A</c:v>
                </c:pt>
                <c:pt idx="697">
                  <c:v>#N/A</c:v>
                </c:pt>
                <c:pt idx="698">
                  <c:v>#N/A</c:v>
                </c:pt>
                <c:pt idx="699">
                  <c:v>#N/A</c:v>
                </c:pt>
                <c:pt idx="700">
                  <c:v>#N/A</c:v>
                </c:pt>
                <c:pt idx="701">
                  <c:v>#N/A</c:v>
                </c:pt>
                <c:pt idx="702">
                  <c:v>#N/A</c:v>
                </c:pt>
                <c:pt idx="703">
                  <c:v>#N/A</c:v>
                </c:pt>
                <c:pt idx="704">
                  <c:v>#N/A</c:v>
                </c:pt>
                <c:pt idx="705">
                  <c:v>#N/A</c:v>
                </c:pt>
                <c:pt idx="706">
                  <c:v>#N/A</c:v>
                </c:pt>
                <c:pt idx="707">
                  <c:v>#N/A</c:v>
                </c:pt>
                <c:pt idx="708">
                  <c:v>#N/A</c:v>
                </c:pt>
                <c:pt idx="709">
                  <c:v>#N/A</c:v>
                </c:pt>
                <c:pt idx="710">
                  <c:v>#N/A</c:v>
                </c:pt>
                <c:pt idx="711">
                  <c:v>#N/A</c:v>
                </c:pt>
                <c:pt idx="712">
                  <c:v>#N/A</c:v>
                </c:pt>
                <c:pt idx="713">
                  <c:v>#N/A</c:v>
                </c:pt>
                <c:pt idx="714">
                  <c:v>#N/A</c:v>
                </c:pt>
                <c:pt idx="715">
                  <c:v>#N/A</c:v>
                </c:pt>
                <c:pt idx="716">
                  <c:v>#N/A</c:v>
                </c:pt>
                <c:pt idx="717">
                  <c:v>#N/A</c:v>
                </c:pt>
                <c:pt idx="718">
                  <c:v>#N/A</c:v>
                </c:pt>
                <c:pt idx="719">
                  <c:v>#N/A</c:v>
                </c:pt>
                <c:pt idx="720">
                  <c:v>#N/A</c:v>
                </c:pt>
                <c:pt idx="721">
                  <c:v>#N/A</c:v>
                </c:pt>
                <c:pt idx="722">
                  <c:v>#N/A</c:v>
                </c:pt>
                <c:pt idx="723">
                  <c:v>#N/A</c:v>
                </c:pt>
                <c:pt idx="724">
                  <c:v>#N/A</c:v>
                </c:pt>
                <c:pt idx="725">
                  <c:v>#N/A</c:v>
                </c:pt>
                <c:pt idx="726">
                  <c:v>#N/A</c:v>
                </c:pt>
                <c:pt idx="727">
                  <c:v>#N/A</c:v>
                </c:pt>
                <c:pt idx="728">
                  <c:v>#N/A</c:v>
                </c:pt>
                <c:pt idx="729">
                  <c:v>#N/A</c:v>
                </c:pt>
                <c:pt idx="730">
                  <c:v>#N/A</c:v>
                </c:pt>
                <c:pt idx="731">
                  <c:v>#N/A</c:v>
                </c:pt>
                <c:pt idx="732">
                  <c:v>#N/A</c:v>
                </c:pt>
                <c:pt idx="733">
                  <c:v>#N/A</c:v>
                </c:pt>
                <c:pt idx="734">
                  <c:v>#N/A</c:v>
                </c:pt>
                <c:pt idx="735">
                  <c:v>#N/A</c:v>
                </c:pt>
                <c:pt idx="736">
                  <c:v>#N/A</c:v>
                </c:pt>
                <c:pt idx="737">
                  <c:v>#N/A</c:v>
                </c:pt>
                <c:pt idx="738">
                  <c:v>#N/A</c:v>
                </c:pt>
                <c:pt idx="739">
                  <c:v>#N/A</c:v>
                </c:pt>
                <c:pt idx="740">
                  <c:v>#N/A</c:v>
                </c:pt>
                <c:pt idx="741">
                  <c:v>#N/A</c:v>
                </c:pt>
                <c:pt idx="742">
                  <c:v>#N/A</c:v>
                </c:pt>
                <c:pt idx="743">
                  <c:v>#N/A</c:v>
                </c:pt>
                <c:pt idx="744">
                  <c:v>#N/A</c:v>
                </c:pt>
                <c:pt idx="745">
                  <c:v>#N/A</c:v>
                </c:pt>
                <c:pt idx="746">
                  <c:v>#N/A</c:v>
                </c:pt>
                <c:pt idx="747">
                  <c:v>#N/A</c:v>
                </c:pt>
                <c:pt idx="748">
                  <c:v>#N/A</c:v>
                </c:pt>
                <c:pt idx="749">
                  <c:v>#N/A</c:v>
                </c:pt>
                <c:pt idx="750">
                  <c:v>#N/A</c:v>
                </c:pt>
                <c:pt idx="751">
                  <c:v>#N/A</c:v>
                </c:pt>
                <c:pt idx="752">
                  <c:v>#N/A</c:v>
                </c:pt>
                <c:pt idx="753">
                  <c:v>#N/A</c:v>
                </c:pt>
                <c:pt idx="754">
                  <c:v>#N/A</c:v>
                </c:pt>
                <c:pt idx="755">
                  <c:v>#N/A</c:v>
                </c:pt>
                <c:pt idx="756">
                  <c:v>#N/A</c:v>
                </c:pt>
                <c:pt idx="757">
                  <c:v>#N/A</c:v>
                </c:pt>
                <c:pt idx="758">
                  <c:v>#N/A</c:v>
                </c:pt>
                <c:pt idx="759">
                  <c:v>#N/A</c:v>
                </c:pt>
                <c:pt idx="760">
                  <c:v>#N/A</c:v>
                </c:pt>
                <c:pt idx="761">
                  <c:v>#N/A</c:v>
                </c:pt>
                <c:pt idx="762">
                  <c:v>#N/A</c:v>
                </c:pt>
                <c:pt idx="763">
                  <c:v>#N/A</c:v>
                </c:pt>
                <c:pt idx="764">
                  <c:v>#N/A</c:v>
                </c:pt>
                <c:pt idx="765">
                  <c:v>#N/A</c:v>
                </c:pt>
                <c:pt idx="766">
                  <c:v>#N/A</c:v>
                </c:pt>
                <c:pt idx="767">
                  <c:v>#N/A</c:v>
                </c:pt>
                <c:pt idx="768">
                  <c:v>#N/A</c:v>
                </c:pt>
                <c:pt idx="769">
                  <c:v>#N/A</c:v>
                </c:pt>
                <c:pt idx="770">
                  <c:v>#N/A</c:v>
                </c:pt>
                <c:pt idx="771">
                  <c:v>#N/A</c:v>
                </c:pt>
                <c:pt idx="772">
                  <c:v>#N/A</c:v>
                </c:pt>
                <c:pt idx="773">
                  <c:v>#N/A</c:v>
                </c:pt>
                <c:pt idx="774">
                  <c:v>#N/A</c:v>
                </c:pt>
                <c:pt idx="775">
                  <c:v>#N/A</c:v>
                </c:pt>
                <c:pt idx="776">
                  <c:v>#N/A</c:v>
                </c:pt>
                <c:pt idx="777">
                  <c:v>#N/A</c:v>
                </c:pt>
                <c:pt idx="778">
                  <c:v>#N/A</c:v>
                </c:pt>
                <c:pt idx="779">
                  <c:v>#N/A</c:v>
                </c:pt>
                <c:pt idx="780">
                  <c:v>#N/A</c:v>
                </c:pt>
                <c:pt idx="781">
                  <c:v>#N/A</c:v>
                </c:pt>
                <c:pt idx="782">
                  <c:v>#N/A</c:v>
                </c:pt>
                <c:pt idx="783">
                  <c:v>#N/A</c:v>
                </c:pt>
                <c:pt idx="784">
                  <c:v>#N/A</c:v>
                </c:pt>
                <c:pt idx="785">
                  <c:v>#N/A</c:v>
                </c:pt>
                <c:pt idx="786">
                  <c:v>#N/A</c:v>
                </c:pt>
                <c:pt idx="787">
                  <c:v>#N/A</c:v>
                </c:pt>
                <c:pt idx="788">
                  <c:v>#N/A</c:v>
                </c:pt>
                <c:pt idx="789">
                  <c:v>#N/A</c:v>
                </c:pt>
                <c:pt idx="790">
                  <c:v>#N/A</c:v>
                </c:pt>
                <c:pt idx="791">
                  <c:v>#N/A</c:v>
                </c:pt>
                <c:pt idx="792">
                  <c:v>#N/A</c:v>
                </c:pt>
                <c:pt idx="793">
                  <c:v>#N/A</c:v>
                </c:pt>
                <c:pt idx="794">
                  <c:v>#N/A</c:v>
                </c:pt>
                <c:pt idx="795">
                  <c:v>#N/A</c:v>
                </c:pt>
                <c:pt idx="796">
                  <c:v>#N/A</c:v>
                </c:pt>
                <c:pt idx="797">
                  <c:v>#N/A</c:v>
                </c:pt>
                <c:pt idx="798">
                  <c:v>#N/A</c:v>
                </c:pt>
                <c:pt idx="799">
                  <c:v>#N/A</c:v>
                </c:pt>
                <c:pt idx="800">
                  <c:v>#N/A</c:v>
                </c:pt>
                <c:pt idx="801">
                  <c:v>#N/A</c:v>
                </c:pt>
                <c:pt idx="802">
                  <c:v>#N/A</c:v>
                </c:pt>
                <c:pt idx="803">
                  <c:v>#N/A</c:v>
                </c:pt>
                <c:pt idx="804">
                  <c:v>#N/A</c:v>
                </c:pt>
                <c:pt idx="805">
                  <c:v>#N/A</c:v>
                </c:pt>
                <c:pt idx="806">
                  <c:v>#N/A</c:v>
                </c:pt>
                <c:pt idx="807">
                  <c:v>#N/A</c:v>
                </c:pt>
                <c:pt idx="808">
                  <c:v>#N/A</c:v>
                </c:pt>
                <c:pt idx="809">
                  <c:v>#N/A</c:v>
                </c:pt>
                <c:pt idx="810">
                  <c:v>#N/A</c:v>
                </c:pt>
                <c:pt idx="811">
                  <c:v>#N/A</c:v>
                </c:pt>
                <c:pt idx="812">
                  <c:v>#N/A</c:v>
                </c:pt>
                <c:pt idx="813">
                  <c:v>#N/A</c:v>
                </c:pt>
                <c:pt idx="814">
                  <c:v>#N/A</c:v>
                </c:pt>
                <c:pt idx="815">
                  <c:v>#N/A</c:v>
                </c:pt>
                <c:pt idx="816">
                  <c:v>#N/A</c:v>
                </c:pt>
                <c:pt idx="817">
                  <c:v>#N/A</c:v>
                </c:pt>
                <c:pt idx="818">
                  <c:v>#N/A</c:v>
                </c:pt>
                <c:pt idx="819">
                  <c:v>#N/A</c:v>
                </c:pt>
                <c:pt idx="820">
                  <c:v>#N/A</c:v>
                </c:pt>
                <c:pt idx="821">
                  <c:v>#N/A</c:v>
                </c:pt>
                <c:pt idx="822">
                  <c:v>#N/A</c:v>
                </c:pt>
                <c:pt idx="823">
                  <c:v>#N/A</c:v>
                </c:pt>
                <c:pt idx="824">
                  <c:v>#N/A</c:v>
                </c:pt>
                <c:pt idx="825">
                  <c:v>#N/A</c:v>
                </c:pt>
                <c:pt idx="826">
                  <c:v>#N/A</c:v>
                </c:pt>
                <c:pt idx="827">
                  <c:v>#N/A</c:v>
                </c:pt>
                <c:pt idx="828">
                  <c:v>#N/A</c:v>
                </c:pt>
                <c:pt idx="829">
                  <c:v>#N/A</c:v>
                </c:pt>
                <c:pt idx="830">
                  <c:v>#N/A</c:v>
                </c:pt>
                <c:pt idx="831">
                  <c:v>#N/A</c:v>
                </c:pt>
                <c:pt idx="832">
                  <c:v>#N/A</c:v>
                </c:pt>
                <c:pt idx="833">
                  <c:v>#N/A</c:v>
                </c:pt>
                <c:pt idx="834">
                  <c:v>#N/A</c:v>
                </c:pt>
                <c:pt idx="835">
                  <c:v>#N/A</c:v>
                </c:pt>
                <c:pt idx="836">
                  <c:v>#N/A</c:v>
                </c:pt>
                <c:pt idx="837">
                  <c:v>#N/A</c:v>
                </c:pt>
                <c:pt idx="838">
                  <c:v>#N/A</c:v>
                </c:pt>
                <c:pt idx="839">
                  <c:v>#N/A</c:v>
                </c:pt>
                <c:pt idx="840">
                  <c:v>#N/A</c:v>
                </c:pt>
                <c:pt idx="841">
                  <c:v>#N/A</c:v>
                </c:pt>
                <c:pt idx="842">
                  <c:v>#N/A</c:v>
                </c:pt>
                <c:pt idx="843">
                  <c:v>#N/A</c:v>
                </c:pt>
                <c:pt idx="844">
                  <c:v>#N/A</c:v>
                </c:pt>
                <c:pt idx="845">
                  <c:v>#N/A</c:v>
                </c:pt>
                <c:pt idx="846">
                  <c:v>#N/A</c:v>
                </c:pt>
                <c:pt idx="847">
                  <c:v>#N/A</c:v>
                </c:pt>
                <c:pt idx="848">
                  <c:v>#N/A</c:v>
                </c:pt>
                <c:pt idx="849">
                  <c:v>#N/A</c:v>
                </c:pt>
                <c:pt idx="850">
                  <c:v>#N/A</c:v>
                </c:pt>
                <c:pt idx="851">
                  <c:v>#N/A</c:v>
                </c:pt>
                <c:pt idx="852">
                  <c:v>#N/A</c:v>
                </c:pt>
                <c:pt idx="853">
                  <c:v>#N/A</c:v>
                </c:pt>
                <c:pt idx="854">
                  <c:v>#N/A</c:v>
                </c:pt>
                <c:pt idx="855">
                  <c:v>#N/A</c:v>
                </c:pt>
                <c:pt idx="856">
                  <c:v>#N/A</c:v>
                </c:pt>
                <c:pt idx="857">
                  <c:v>#N/A</c:v>
                </c:pt>
                <c:pt idx="858">
                  <c:v>#N/A</c:v>
                </c:pt>
                <c:pt idx="859">
                  <c:v>#N/A</c:v>
                </c:pt>
                <c:pt idx="860">
                  <c:v>#N/A</c:v>
                </c:pt>
                <c:pt idx="861">
                  <c:v>#N/A</c:v>
                </c:pt>
                <c:pt idx="862">
                  <c:v>#N/A</c:v>
                </c:pt>
                <c:pt idx="863">
                  <c:v>#N/A</c:v>
                </c:pt>
                <c:pt idx="864">
                  <c:v>#N/A</c:v>
                </c:pt>
                <c:pt idx="865">
                  <c:v>#N/A</c:v>
                </c:pt>
                <c:pt idx="866">
                  <c:v>#N/A</c:v>
                </c:pt>
                <c:pt idx="867">
                  <c:v>#N/A</c:v>
                </c:pt>
                <c:pt idx="868">
                  <c:v>#N/A</c:v>
                </c:pt>
                <c:pt idx="869">
                  <c:v>#N/A</c:v>
                </c:pt>
                <c:pt idx="870">
                  <c:v>#N/A</c:v>
                </c:pt>
                <c:pt idx="871">
                  <c:v>#N/A</c:v>
                </c:pt>
                <c:pt idx="872">
                  <c:v>#N/A</c:v>
                </c:pt>
                <c:pt idx="873">
                  <c:v>#N/A</c:v>
                </c:pt>
                <c:pt idx="874">
                  <c:v>#N/A</c:v>
                </c:pt>
                <c:pt idx="875">
                  <c:v>#N/A</c:v>
                </c:pt>
                <c:pt idx="876">
                  <c:v>#N/A</c:v>
                </c:pt>
                <c:pt idx="877">
                  <c:v>#N/A</c:v>
                </c:pt>
                <c:pt idx="878">
                  <c:v>#N/A</c:v>
                </c:pt>
                <c:pt idx="879">
                  <c:v>#N/A</c:v>
                </c:pt>
                <c:pt idx="880">
                  <c:v>#N/A</c:v>
                </c:pt>
                <c:pt idx="881">
                  <c:v>#N/A</c:v>
                </c:pt>
                <c:pt idx="882">
                  <c:v>#N/A</c:v>
                </c:pt>
                <c:pt idx="883">
                  <c:v>#N/A</c:v>
                </c:pt>
                <c:pt idx="884">
                  <c:v>#N/A</c:v>
                </c:pt>
                <c:pt idx="885">
                  <c:v>#N/A</c:v>
                </c:pt>
                <c:pt idx="886">
                  <c:v>#N/A</c:v>
                </c:pt>
                <c:pt idx="887">
                  <c:v>#N/A</c:v>
                </c:pt>
                <c:pt idx="888">
                  <c:v>#N/A</c:v>
                </c:pt>
                <c:pt idx="889">
                  <c:v>#N/A</c:v>
                </c:pt>
                <c:pt idx="890">
                  <c:v>#N/A</c:v>
                </c:pt>
                <c:pt idx="891">
                  <c:v>#N/A</c:v>
                </c:pt>
                <c:pt idx="892">
                  <c:v>#N/A</c:v>
                </c:pt>
                <c:pt idx="893">
                  <c:v>#N/A</c:v>
                </c:pt>
                <c:pt idx="894">
                  <c:v>#N/A</c:v>
                </c:pt>
                <c:pt idx="895">
                  <c:v>#N/A</c:v>
                </c:pt>
                <c:pt idx="896">
                  <c:v>#N/A</c:v>
                </c:pt>
                <c:pt idx="897">
                  <c:v>#N/A</c:v>
                </c:pt>
                <c:pt idx="898">
                  <c:v>#N/A</c:v>
                </c:pt>
                <c:pt idx="899">
                  <c:v>#N/A</c:v>
                </c:pt>
                <c:pt idx="900">
                  <c:v>#N/A</c:v>
                </c:pt>
                <c:pt idx="901">
                  <c:v>#N/A</c:v>
                </c:pt>
                <c:pt idx="902">
                  <c:v>#N/A</c:v>
                </c:pt>
                <c:pt idx="903">
                  <c:v>#N/A</c:v>
                </c:pt>
                <c:pt idx="904">
                  <c:v>#N/A</c:v>
                </c:pt>
                <c:pt idx="905">
                  <c:v>#N/A</c:v>
                </c:pt>
                <c:pt idx="906">
                  <c:v>#N/A</c:v>
                </c:pt>
                <c:pt idx="907">
                  <c:v>#N/A</c:v>
                </c:pt>
                <c:pt idx="908">
                  <c:v>#N/A</c:v>
                </c:pt>
                <c:pt idx="909">
                  <c:v>#N/A</c:v>
                </c:pt>
                <c:pt idx="910">
                  <c:v>#N/A</c:v>
                </c:pt>
                <c:pt idx="911">
                  <c:v>#N/A</c:v>
                </c:pt>
                <c:pt idx="912">
                  <c:v>#N/A</c:v>
                </c:pt>
                <c:pt idx="913">
                  <c:v>#N/A</c:v>
                </c:pt>
                <c:pt idx="914">
                  <c:v>#N/A</c:v>
                </c:pt>
                <c:pt idx="915">
                  <c:v>#N/A</c:v>
                </c:pt>
                <c:pt idx="916">
                  <c:v>#N/A</c:v>
                </c:pt>
                <c:pt idx="917">
                  <c:v>#N/A</c:v>
                </c:pt>
                <c:pt idx="918">
                  <c:v>#N/A</c:v>
                </c:pt>
                <c:pt idx="919">
                  <c:v>#N/A</c:v>
                </c:pt>
                <c:pt idx="920">
                  <c:v>#N/A</c:v>
                </c:pt>
                <c:pt idx="921">
                  <c:v>#N/A</c:v>
                </c:pt>
                <c:pt idx="922">
                  <c:v>#N/A</c:v>
                </c:pt>
                <c:pt idx="923">
                  <c:v>#N/A</c:v>
                </c:pt>
                <c:pt idx="924">
                  <c:v>#N/A</c:v>
                </c:pt>
                <c:pt idx="925">
                  <c:v>#N/A</c:v>
                </c:pt>
                <c:pt idx="926">
                  <c:v>#N/A</c:v>
                </c:pt>
                <c:pt idx="927">
                  <c:v>#N/A</c:v>
                </c:pt>
                <c:pt idx="928">
                  <c:v>#N/A</c:v>
                </c:pt>
                <c:pt idx="929">
                  <c:v>#N/A</c:v>
                </c:pt>
                <c:pt idx="930">
                  <c:v>#N/A</c:v>
                </c:pt>
                <c:pt idx="931">
                  <c:v>#N/A</c:v>
                </c:pt>
                <c:pt idx="932">
                  <c:v>#N/A</c:v>
                </c:pt>
                <c:pt idx="933">
                  <c:v>#N/A</c:v>
                </c:pt>
                <c:pt idx="934">
                  <c:v>#N/A</c:v>
                </c:pt>
                <c:pt idx="935">
                  <c:v>#N/A</c:v>
                </c:pt>
                <c:pt idx="936">
                  <c:v>#N/A</c:v>
                </c:pt>
                <c:pt idx="937">
                  <c:v>#N/A</c:v>
                </c:pt>
                <c:pt idx="938">
                  <c:v>#N/A</c:v>
                </c:pt>
                <c:pt idx="939">
                  <c:v>#N/A</c:v>
                </c:pt>
                <c:pt idx="940">
                  <c:v>#N/A</c:v>
                </c:pt>
                <c:pt idx="941">
                  <c:v>#N/A</c:v>
                </c:pt>
                <c:pt idx="942">
                  <c:v>#N/A</c:v>
                </c:pt>
                <c:pt idx="943">
                  <c:v>#N/A</c:v>
                </c:pt>
                <c:pt idx="944">
                  <c:v>#N/A</c:v>
                </c:pt>
                <c:pt idx="945">
                  <c:v>#N/A</c:v>
                </c:pt>
                <c:pt idx="946">
                  <c:v>#N/A</c:v>
                </c:pt>
                <c:pt idx="947">
                  <c:v>#N/A</c:v>
                </c:pt>
                <c:pt idx="948">
                  <c:v>#N/A</c:v>
                </c:pt>
                <c:pt idx="949">
                  <c:v>#N/A</c:v>
                </c:pt>
                <c:pt idx="950">
                  <c:v>#N/A</c:v>
                </c:pt>
                <c:pt idx="951">
                  <c:v>#N/A</c:v>
                </c:pt>
                <c:pt idx="952">
                  <c:v>#N/A</c:v>
                </c:pt>
                <c:pt idx="953">
                  <c:v>#N/A</c:v>
                </c:pt>
                <c:pt idx="954">
                  <c:v>#N/A</c:v>
                </c:pt>
                <c:pt idx="955">
                  <c:v>#N/A</c:v>
                </c:pt>
                <c:pt idx="956">
                  <c:v>#N/A</c:v>
                </c:pt>
                <c:pt idx="957">
                  <c:v>#N/A</c:v>
                </c:pt>
                <c:pt idx="958">
                  <c:v>#N/A</c:v>
                </c:pt>
                <c:pt idx="959">
                  <c:v>#N/A</c:v>
                </c:pt>
                <c:pt idx="960">
                  <c:v>#N/A</c:v>
                </c:pt>
                <c:pt idx="961">
                  <c:v>#N/A</c:v>
                </c:pt>
                <c:pt idx="962">
                  <c:v>#N/A</c:v>
                </c:pt>
                <c:pt idx="963">
                  <c:v>#N/A</c:v>
                </c:pt>
                <c:pt idx="964">
                  <c:v>#N/A</c:v>
                </c:pt>
                <c:pt idx="965">
                  <c:v>#N/A</c:v>
                </c:pt>
                <c:pt idx="966">
                  <c:v>#N/A</c:v>
                </c:pt>
                <c:pt idx="967">
                  <c:v>#N/A</c:v>
                </c:pt>
                <c:pt idx="968">
                  <c:v>#N/A</c:v>
                </c:pt>
                <c:pt idx="969">
                  <c:v>#N/A</c:v>
                </c:pt>
                <c:pt idx="970">
                  <c:v>#N/A</c:v>
                </c:pt>
                <c:pt idx="971">
                  <c:v>#N/A</c:v>
                </c:pt>
                <c:pt idx="972">
                  <c:v>#N/A</c:v>
                </c:pt>
                <c:pt idx="973">
                  <c:v>#N/A</c:v>
                </c:pt>
                <c:pt idx="974">
                  <c:v>#N/A</c:v>
                </c:pt>
                <c:pt idx="975">
                  <c:v>#N/A</c:v>
                </c:pt>
                <c:pt idx="976">
                  <c:v>#N/A</c:v>
                </c:pt>
                <c:pt idx="977">
                  <c:v>#N/A</c:v>
                </c:pt>
                <c:pt idx="978">
                  <c:v>#N/A</c:v>
                </c:pt>
                <c:pt idx="979">
                  <c:v>#N/A</c:v>
                </c:pt>
                <c:pt idx="980">
                  <c:v>#N/A</c:v>
                </c:pt>
                <c:pt idx="981">
                  <c:v>#N/A</c:v>
                </c:pt>
                <c:pt idx="982">
                  <c:v>#N/A</c:v>
                </c:pt>
                <c:pt idx="983">
                  <c:v>#N/A</c:v>
                </c:pt>
                <c:pt idx="984">
                  <c:v>#N/A</c:v>
                </c:pt>
                <c:pt idx="985">
                  <c:v>#N/A</c:v>
                </c:pt>
                <c:pt idx="986">
                  <c:v>#N/A</c:v>
                </c:pt>
                <c:pt idx="987">
                  <c:v>#N/A</c:v>
                </c:pt>
                <c:pt idx="988">
                  <c:v>#N/A</c:v>
                </c:pt>
                <c:pt idx="989">
                  <c:v>#N/A</c:v>
                </c:pt>
                <c:pt idx="990">
                  <c:v>#N/A</c:v>
                </c:pt>
                <c:pt idx="991">
                  <c:v>#N/A</c:v>
                </c:pt>
                <c:pt idx="992">
                  <c:v>#N/A</c:v>
                </c:pt>
                <c:pt idx="993">
                  <c:v>#N/A</c:v>
                </c:pt>
                <c:pt idx="994">
                  <c:v>#N/A</c:v>
                </c:pt>
                <c:pt idx="995">
                  <c:v>#N/A</c:v>
                </c:pt>
                <c:pt idx="996">
                  <c:v>#N/A</c:v>
                </c:pt>
                <c:pt idx="997">
                  <c:v>#N/A</c:v>
                </c:pt>
                <c:pt idx="998">
                  <c:v>#N/A</c:v>
                </c:pt>
                <c:pt idx="999">
                  <c:v>#N/A</c:v>
                </c:pt>
              </c:numCache>
            </c:numRef>
          </c:xVal>
          <c:yVal>
            <c:numRef>
              <c:f>Plots!$H$3:$H$1002</c:f>
              <c:numCache>
                <c:formatCode>General</c:formatCode>
                <c:ptCount val="1000"/>
                <c:pt idx="0">
                  <c:v>1.4750000000000001E-2</c:v>
                </c:pt>
                <c:pt idx="1">
                  <c:v>1.4750000000000001E-2</c:v>
                </c:pt>
                <c:pt idx="2">
                  <c:v>1.4750000000000001E-2</c:v>
                </c:pt>
                <c:pt idx="3">
                  <c:v>1.4750000000000001E-2</c:v>
                </c:pt>
                <c:pt idx="4">
                  <c:v>1.4750000000000001E-2</c:v>
                </c:pt>
                <c:pt idx="5">
                  <c:v>1.4750000000000001E-2</c:v>
                </c:pt>
                <c:pt idx="6">
                  <c:v>1.4750000000000001E-2</c:v>
                </c:pt>
                <c:pt idx="7">
                  <c:v>1.4750000000000001E-2</c:v>
                </c:pt>
                <c:pt idx="8">
                  <c:v>2.3600000000000003E-2</c:v>
                </c:pt>
                <c:pt idx="9">
                  <c:v>2.3600000000000003E-2</c:v>
                </c:pt>
                <c:pt idx="10">
                  <c:v>2.7230769230769232E-2</c:v>
                </c:pt>
                <c:pt idx="11">
                  <c:v>2.7230769230769232E-2</c:v>
                </c:pt>
                <c:pt idx="12">
                  <c:v>2.7230769230769232E-2</c:v>
                </c:pt>
                <c:pt idx="13">
                  <c:v>3.3714285714285717E-2</c:v>
                </c:pt>
                <c:pt idx="14">
                  <c:v>5.9000000000000004E-2</c:v>
                </c:pt>
                <c:pt idx="15">
                  <c:v>5.9000000000000004E-2</c:v>
                </c:pt>
                <c:pt idx="16">
                  <c:v>7.8666666666666663E-2</c:v>
                </c:pt>
                <c:pt idx="17">
                  <c:v>7.8666666666666663E-2</c:v>
                </c:pt>
                <c:pt idx="18">
                  <c:v>0.11178947368421051</c:v>
                </c:pt>
                <c:pt idx="19">
                  <c:v>0.11799999999999998</c:v>
                </c:pt>
                <c:pt idx="20">
                  <c:v>0.11799999999999998</c:v>
                </c:pt>
                <c:pt idx="21">
                  <c:v>0.11799999999999998</c:v>
                </c:pt>
                <c:pt idx="22">
                  <c:v>0.13339130434782606</c:v>
                </c:pt>
                <c:pt idx="23">
                  <c:v>0.13688</c:v>
                </c:pt>
                <c:pt idx="24">
                  <c:v>0.13688</c:v>
                </c:pt>
                <c:pt idx="25">
                  <c:v>0.15884615384615386</c:v>
                </c:pt>
                <c:pt idx="26">
                  <c:v>0.17700000000000002</c:v>
                </c:pt>
                <c:pt idx="27">
                  <c:v>0.17700000000000002</c:v>
                </c:pt>
                <c:pt idx="28">
                  <c:v>0.21565517241379309</c:v>
                </c:pt>
                <c:pt idx="29">
                  <c:v>0.22419999999999998</c:v>
                </c:pt>
                <c:pt idx="30">
                  <c:v>0.22493749999999998</c:v>
                </c:pt>
                <c:pt idx="31">
                  <c:v>0.22493749999999998</c:v>
                </c:pt>
                <c:pt idx="32">
                  <c:v>0.23600000000000002</c:v>
                </c:pt>
                <c:pt idx="33">
                  <c:v>0.24237837837837836</c:v>
                </c:pt>
                <c:pt idx="34">
                  <c:v>0.24237837837837836</c:v>
                </c:pt>
                <c:pt idx="35">
                  <c:v>0.24237837837837836</c:v>
                </c:pt>
                <c:pt idx="36">
                  <c:v>0.24237837837837836</c:v>
                </c:pt>
                <c:pt idx="37">
                  <c:v>0.24810256410256409</c:v>
                </c:pt>
                <c:pt idx="38">
                  <c:v>0.24810256410256409</c:v>
                </c:pt>
                <c:pt idx="39">
                  <c:v>0.27053658536585362</c:v>
                </c:pt>
                <c:pt idx="40">
                  <c:v>0.27053658536585362</c:v>
                </c:pt>
                <c:pt idx="41">
                  <c:v>0.3315238095238095</c:v>
                </c:pt>
                <c:pt idx="42">
                  <c:v>0.33564444444444447</c:v>
                </c:pt>
                <c:pt idx="43">
                  <c:v>0.33564444444444447</c:v>
                </c:pt>
                <c:pt idx="44">
                  <c:v>0.33564444444444447</c:v>
                </c:pt>
                <c:pt idx="45">
                  <c:v>0.35656521739130437</c:v>
                </c:pt>
                <c:pt idx="46">
                  <c:v>0.39919148936170212</c:v>
                </c:pt>
                <c:pt idx="47">
                  <c:v>0.40316666666666673</c:v>
                </c:pt>
                <c:pt idx="48">
                  <c:v>0.4190204081632653</c:v>
                </c:pt>
                <c:pt idx="49">
                  <c:v>0.42341176470588238</c:v>
                </c:pt>
                <c:pt idx="50">
                  <c:v>0.42341176470588238</c:v>
                </c:pt>
                <c:pt idx="51">
                  <c:v>0.49015384615384611</c:v>
                </c:pt>
                <c:pt idx="52">
                  <c:v>0.50094339622641515</c:v>
                </c:pt>
                <c:pt idx="53">
                  <c:v>0.52467857142857144</c:v>
                </c:pt>
                <c:pt idx="54">
                  <c:v>0.52467857142857144</c:v>
                </c:pt>
                <c:pt idx="55">
                  <c:v>0.52467857142857144</c:v>
                </c:pt>
                <c:pt idx="56">
                  <c:v>0.53600000000000003</c:v>
                </c:pt>
                <c:pt idx="57">
                  <c:v>0.53600000000000003</c:v>
                </c:pt>
                <c:pt idx="58">
                  <c:v>0.53600000000000003</c:v>
                </c:pt>
                <c:pt idx="59">
                  <c:v>0.53690000000000004</c:v>
                </c:pt>
                <c:pt idx="60">
                  <c:v>0.58419672131147538</c:v>
                </c:pt>
                <c:pt idx="61">
                  <c:v>0.63567741935483879</c:v>
                </c:pt>
                <c:pt idx="62">
                  <c:v>0.63869841269841277</c:v>
                </c:pt>
                <c:pt idx="63">
                  <c:v>0.65821874999999996</c:v>
                </c:pt>
                <c:pt idx="64">
                  <c:v>0.66330303030303028</c:v>
                </c:pt>
                <c:pt idx="65">
                  <c:v>0.66330303030303028</c:v>
                </c:pt>
                <c:pt idx="66">
                  <c:v>0.66695652173913045</c:v>
                </c:pt>
                <c:pt idx="67">
                  <c:v>0.66695652173913045</c:v>
                </c:pt>
                <c:pt idx="68">
                  <c:v>0.66695652173913045</c:v>
                </c:pt>
                <c:pt idx="69">
                  <c:v>0.66920547945205477</c:v>
                </c:pt>
                <c:pt idx="70">
                  <c:v>0.66920547945205477</c:v>
                </c:pt>
                <c:pt idx="71">
                  <c:v>0.66920547945205477</c:v>
                </c:pt>
                <c:pt idx="72">
                  <c:v>0.66920547945205477</c:v>
                </c:pt>
                <c:pt idx="73">
                  <c:v>0.67451351351351341</c:v>
                </c:pt>
                <c:pt idx="74">
                  <c:v>0.67653333333333332</c:v>
                </c:pt>
                <c:pt idx="75">
                  <c:v>0.70340259740259747</c:v>
                </c:pt>
                <c:pt idx="76">
                  <c:v>0.70340259740259747</c:v>
                </c:pt>
                <c:pt idx="77">
                  <c:v>0.71248101265822783</c:v>
                </c:pt>
                <c:pt idx="78">
                  <c:v>0.71248101265822783</c:v>
                </c:pt>
                <c:pt idx="79">
                  <c:v>0.72422500000000001</c:v>
                </c:pt>
                <c:pt idx="80">
                  <c:v>0.74253658536585365</c:v>
                </c:pt>
                <c:pt idx="81">
                  <c:v>0.74253658536585365</c:v>
                </c:pt>
                <c:pt idx="82">
                  <c:v>0.75014285714285711</c:v>
                </c:pt>
                <c:pt idx="83">
                  <c:v>0.75014285714285711</c:v>
                </c:pt>
                <c:pt idx="84">
                  <c:v>0.75242352941176471</c:v>
                </c:pt>
                <c:pt idx="85">
                  <c:v>0.76163636363636356</c:v>
                </c:pt>
                <c:pt idx="86">
                  <c:v>0.76163636363636356</c:v>
                </c:pt>
                <c:pt idx="87">
                  <c:v>0.76163636363636356</c:v>
                </c:pt>
                <c:pt idx="88">
                  <c:v>0.79550561797752806</c:v>
                </c:pt>
                <c:pt idx="89">
                  <c:v>0.79977777777777781</c:v>
                </c:pt>
                <c:pt idx="90">
                  <c:v>0.80932608695652175</c:v>
                </c:pt>
                <c:pt idx="91">
                  <c:v>0.80932608695652175</c:v>
                </c:pt>
                <c:pt idx="92">
                  <c:v>0.81558823529411772</c:v>
                </c:pt>
                <c:pt idx="93">
                  <c:v>0.81558823529411772</c:v>
                </c:pt>
                <c:pt idx="94">
                  <c:v>0.81558823529411772</c:v>
                </c:pt>
                <c:pt idx="95">
                  <c:v>0.81558823529411772</c:v>
                </c:pt>
                <c:pt idx="96">
                  <c:v>0.81558823529411772</c:v>
                </c:pt>
                <c:pt idx="97">
                  <c:v>0.81558823529411772</c:v>
                </c:pt>
                <c:pt idx="98">
                  <c:v>0.81558823529411772</c:v>
                </c:pt>
                <c:pt idx="99">
                  <c:v>0.81558823529411772</c:v>
                </c:pt>
                <c:pt idx="100">
                  <c:v>0.81558823529411772</c:v>
                </c:pt>
                <c:pt idx="101">
                  <c:v>0.81558823529411772</c:v>
                </c:pt>
                <c:pt idx="102">
                  <c:v>0.85693203883495139</c:v>
                </c:pt>
                <c:pt idx="103">
                  <c:v>0.87478846153846157</c:v>
                </c:pt>
                <c:pt idx="104">
                  <c:v>0.9035428571428572</c:v>
                </c:pt>
                <c:pt idx="105">
                  <c:v>0.9307663551401868</c:v>
                </c:pt>
                <c:pt idx="106">
                  <c:v>0.9307663551401868</c:v>
                </c:pt>
                <c:pt idx="107">
                  <c:v>0.93261403508771945</c:v>
                </c:pt>
                <c:pt idx="108">
                  <c:v>0.93261403508771945</c:v>
                </c:pt>
                <c:pt idx="109">
                  <c:v>0.93261403508771945</c:v>
                </c:pt>
                <c:pt idx="110">
                  <c:v>0.93261403508771945</c:v>
                </c:pt>
                <c:pt idx="111">
                  <c:v>0.93261403508771945</c:v>
                </c:pt>
                <c:pt idx="112">
                  <c:v>0.93261403508771945</c:v>
                </c:pt>
                <c:pt idx="113">
                  <c:v>0.93261403508771945</c:v>
                </c:pt>
                <c:pt idx="114">
                  <c:v>0.9419478260869566</c:v>
                </c:pt>
                <c:pt idx="115">
                  <c:v>0.94298275862068959</c:v>
                </c:pt>
                <c:pt idx="116">
                  <c:v>0.95206837606837602</c:v>
                </c:pt>
                <c:pt idx="117">
                  <c:v>0.97199999999999998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  <c:pt idx="201">
                  <c:v>#N/A</c:v>
                </c:pt>
                <c:pt idx="202">
                  <c:v>#N/A</c:v>
                </c:pt>
                <c:pt idx="203">
                  <c:v>#N/A</c:v>
                </c:pt>
                <c:pt idx="204">
                  <c:v>#N/A</c:v>
                </c:pt>
                <c:pt idx="205">
                  <c:v>#N/A</c:v>
                </c:pt>
                <c:pt idx="206">
                  <c:v>#N/A</c:v>
                </c:pt>
                <c:pt idx="207">
                  <c:v>#N/A</c:v>
                </c:pt>
                <c:pt idx="208">
                  <c:v>#N/A</c:v>
                </c:pt>
                <c:pt idx="209">
                  <c:v>#N/A</c:v>
                </c:pt>
                <c:pt idx="210">
                  <c:v>#N/A</c:v>
                </c:pt>
                <c:pt idx="211">
                  <c:v>#N/A</c:v>
                </c:pt>
                <c:pt idx="212">
                  <c:v>#N/A</c:v>
                </c:pt>
                <c:pt idx="213">
                  <c:v>#N/A</c:v>
                </c:pt>
                <c:pt idx="214">
                  <c:v>#N/A</c:v>
                </c:pt>
                <c:pt idx="215">
                  <c:v>#N/A</c:v>
                </c:pt>
                <c:pt idx="216">
                  <c:v>#N/A</c:v>
                </c:pt>
                <c:pt idx="217">
                  <c:v>#N/A</c:v>
                </c:pt>
                <c:pt idx="218">
                  <c:v>#N/A</c:v>
                </c:pt>
                <c:pt idx="219">
                  <c:v>#N/A</c:v>
                </c:pt>
                <c:pt idx="220">
                  <c:v>#N/A</c:v>
                </c:pt>
                <c:pt idx="221">
                  <c:v>#N/A</c:v>
                </c:pt>
                <c:pt idx="222">
                  <c:v>#N/A</c:v>
                </c:pt>
                <c:pt idx="223">
                  <c:v>#N/A</c:v>
                </c:pt>
                <c:pt idx="224">
                  <c:v>#N/A</c:v>
                </c:pt>
                <c:pt idx="225">
                  <c:v>#N/A</c:v>
                </c:pt>
                <c:pt idx="226">
                  <c:v>#N/A</c:v>
                </c:pt>
                <c:pt idx="227">
                  <c:v>#N/A</c:v>
                </c:pt>
                <c:pt idx="228">
                  <c:v>#N/A</c:v>
                </c:pt>
                <c:pt idx="229">
                  <c:v>#N/A</c:v>
                </c:pt>
                <c:pt idx="230">
                  <c:v>#N/A</c:v>
                </c:pt>
                <c:pt idx="231">
                  <c:v>#N/A</c:v>
                </c:pt>
                <c:pt idx="232">
                  <c:v>#N/A</c:v>
                </c:pt>
                <c:pt idx="233">
                  <c:v>#N/A</c:v>
                </c:pt>
                <c:pt idx="234">
                  <c:v>#N/A</c:v>
                </c:pt>
                <c:pt idx="235">
                  <c:v>#N/A</c:v>
                </c:pt>
                <c:pt idx="236">
                  <c:v>#N/A</c:v>
                </c:pt>
                <c:pt idx="237">
                  <c:v>#N/A</c:v>
                </c:pt>
                <c:pt idx="238">
                  <c:v>#N/A</c:v>
                </c:pt>
                <c:pt idx="239">
                  <c:v>#N/A</c:v>
                </c:pt>
                <c:pt idx="240">
                  <c:v>#N/A</c:v>
                </c:pt>
                <c:pt idx="241">
                  <c:v>#N/A</c:v>
                </c:pt>
                <c:pt idx="242">
                  <c:v>#N/A</c:v>
                </c:pt>
                <c:pt idx="243">
                  <c:v>#N/A</c:v>
                </c:pt>
                <c:pt idx="244">
                  <c:v>#N/A</c:v>
                </c:pt>
                <c:pt idx="245">
                  <c:v>#N/A</c:v>
                </c:pt>
                <c:pt idx="246">
                  <c:v>#N/A</c:v>
                </c:pt>
                <c:pt idx="247">
                  <c:v>#N/A</c:v>
                </c:pt>
                <c:pt idx="248">
                  <c:v>#N/A</c:v>
                </c:pt>
                <c:pt idx="249">
                  <c:v>#N/A</c:v>
                </c:pt>
                <c:pt idx="250">
                  <c:v>#N/A</c:v>
                </c:pt>
                <c:pt idx="251">
                  <c:v>#N/A</c:v>
                </c:pt>
                <c:pt idx="252">
                  <c:v>#N/A</c:v>
                </c:pt>
                <c:pt idx="253">
                  <c:v>#N/A</c:v>
                </c:pt>
                <c:pt idx="254">
                  <c:v>#N/A</c:v>
                </c:pt>
                <c:pt idx="255">
                  <c:v>#N/A</c:v>
                </c:pt>
                <c:pt idx="256">
                  <c:v>#N/A</c:v>
                </c:pt>
                <c:pt idx="257">
                  <c:v>#N/A</c:v>
                </c:pt>
                <c:pt idx="258">
                  <c:v>#N/A</c:v>
                </c:pt>
                <c:pt idx="259">
                  <c:v>#N/A</c:v>
                </c:pt>
                <c:pt idx="260">
                  <c:v>#N/A</c:v>
                </c:pt>
                <c:pt idx="261">
                  <c:v>#N/A</c:v>
                </c:pt>
                <c:pt idx="262">
                  <c:v>#N/A</c:v>
                </c:pt>
                <c:pt idx="263">
                  <c:v>#N/A</c:v>
                </c:pt>
                <c:pt idx="264">
                  <c:v>#N/A</c:v>
                </c:pt>
                <c:pt idx="265">
                  <c:v>#N/A</c:v>
                </c:pt>
                <c:pt idx="266">
                  <c:v>#N/A</c:v>
                </c:pt>
                <c:pt idx="267">
                  <c:v>#N/A</c:v>
                </c:pt>
                <c:pt idx="268">
                  <c:v>#N/A</c:v>
                </c:pt>
                <c:pt idx="269">
                  <c:v>#N/A</c:v>
                </c:pt>
                <c:pt idx="270">
                  <c:v>#N/A</c:v>
                </c:pt>
                <c:pt idx="271">
                  <c:v>#N/A</c:v>
                </c:pt>
                <c:pt idx="272">
                  <c:v>#N/A</c:v>
                </c:pt>
                <c:pt idx="273">
                  <c:v>#N/A</c:v>
                </c:pt>
                <c:pt idx="274">
                  <c:v>#N/A</c:v>
                </c:pt>
                <c:pt idx="275">
                  <c:v>#N/A</c:v>
                </c:pt>
                <c:pt idx="276">
                  <c:v>#N/A</c:v>
                </c:pt>
                <c:pt idx="277">
                  <c:v>#N/A</c:v>
                </c:pt>
                <c:pt idx="278">
                  <c:v>#N/A</c:v>
                </c:pt>
                <c:pt idx="279">
                  <c:v>#N/A</c:v>
                </c:pt>
                <c:pt idx="280">
                  <c:v>#N/A</c:v>
                </c:pt>
                <c:pt idx="281">
                  <c:v>#N/A</c:v>
                </c:pt>
                <c:pt idx="282">
                  <c:v>#N/A</c:v>
                </c:pt>
                <c:pt idx="283">
                  <c:v>#N/A</c:v>
                </c:pt>
                <c:pt idx="284">
                  <c:v>#N/A</c:v>
                </c:pt>
                <c:pt idx="285">
                  <c:v>#N/A</c:v>
                </c:pt>
                <c:pt idx="286">
                  <c:v>#N/A</c:v>
                </c:pt>
                <c:pt idx="287">
                  <c:v>#N/A</c:v>
                </c:pt>
                <c:pt idx="288">
                  <c:v>#N/A</c:v>
                </c:pt>
                <c:pt idx="289">
                  <c:v>#N/A</c:v>
                </c:pt>
                <c:pt idx="290">
                  <c:v>#N/A</c:v>
                </c:pt>
                <c:pt idx="291">
                  <c:v>#N/A</c:v>
                </c:pt>
                <c:pt idx="292">
                  <c:v>#N/A</c:v>
                </c:pt>
                <c:pt idx="293">
                  <c:v>#N/A</c:v>
                </c:pt>
                <c:pt idx="294">
                  <c:v>#N/A</c:v>
                </c:pt>
                <c:pt idx="295">
                  <c:v>#N/A</c:v>
                </c:pt>
                <c:pt idx="296">
                  <c:v>#N/A</c:v>
                </c:pt>
                <c:pt idx="297">
                  <c:v>#N/A</c:v>
                </c:pt>
                <c:pt idx="298">
                  <c:v>#N/A</c:v>
                </c:pt>
                <c:pt idx="299">
                  <c:v>#N/A</c:v>
                </c:pt>
                <c:pt idx="300">
                  <c:v>#N/A</c:v>
                </c:pt>
                <c:pt idx="301">
                  <c:v>#N/A</c:v>
                </c:pt>
                <c:pt idx="302">
                  <c:v>#N/A</c:v>
                </c:pt>
                <c:pt idx="303">
                  <c:v>#N/A</c:v>
                </c:pt>
                <c:pt idx="304">
                  <c:v>#N/A</c:v>
                </c:pt>
                <c:pt idx="305">
                  <c:v>#N/A</c:v>
                </c:pt>
                <c:pt idx="306">
                  <c:v>#N/A</c:v>
                </c:pt>
                <c:pt idx="307">
                  <c:v>#N/A</c:v>
                </c:pt>
                <c:pt idx="308">
                  <c:v>#N/A</c:v>
                </c:pt>
                <c:pt idx="309">
                  <c:v>#N/A</c:v>
                </c:pt>
                <c:pt idx="310">
                  <c:v>#N/A</c:v>
                </c:pt>
                <c:pt idx="311">
                  <c:v>#N/A</c:v>
                </c:pt>
                <c:pt idx="312">
                  <c:v>#N/A</c:v>
                </c:pt>
                <c:pt idx="313">
                  <c:v>#N/A</c:v>
                </c:pt>
                <c:pt idx="314">
                  <c:v>#N/A</c:v>
                </c:pt>
                <c:pt idx="315">
                  <c:v>#N/A</c:v>
                </c:pt>
                <c:pt idx="316">
                  <c:v>#N/A</c:v>
                </c:pt>
                <c:pt idx="317">
                  <c:v>#N/A</c:v>
                </c:pt>
                <c:pt idx="318">
                  <c:v>#N/A</c:v>
                </c:pt>
                <c:pt idx="319">
                  <c:v>#N/A</c:v>
                </c:pt>
                <c:pt idx="320">
                  <c:v>#N/A</c:v>
                </c:pt>
                <c:pt idx="321">
                  <c:v>#N/A</c:v>
                </c:pt>
                <c:pt idx="322">
                  <c:v>#N/A</c:v>
                </c:pt>
                <c:pt idx="323">
                  <c:v>#N/A</c:v>
                </c:pt>
                <c:pt idx="324">
                  <c:v>#N/A</c:v>
                </c:pt>
                <c:pt idx="325">
                  <c:v>#N/A</c:v>
                </c:pt>
                <c:pt idx="326">
                  <c:v>#N/A</c:v>
                </c:pt>
                <c:pt idx="327">
                  <c:v>#N/A</c:v>
                </c:pt>
                <c:pt idx="328">
                  <c:v>#N/A</c:v>
                </c:pt>
                <c:pt idx="329">
                  <c:v>#N/A</c:v>
                </c:pt>
                <c:pt idx="330">
                  <c:v>#N/A</c:v>
                </c:pt>
                <c:pt idx="331">
                  <c:v>#N/A</c:v>
                </c:pt>
                <c:pt idx="332">
                  <c:v>#N/A</c:v>
                </c:pt>
                <c:pt idx="333">
                  <c:v>#N/A</c:v>
                </c:pt>
                <c:pt idx="334">
                  <c:v>#N/A</c:v>
                </c:pt>
                <c:pt idx="335">
                  <c:v>#N/A</c:v>
                </c:pt>
                <c:pt idx="336">
                  <c:v>#N/A</c:v>
                </c:pt>
                <c:pt idx="337">
                  <c:v>#N/A</c:v>
                </c:pt>
                <c:pt idx="338">
                  <c:v>#N/A</c:v>
                </c:pt>
                <c:pt idx="339">
                  <c:v>#N/A</c:v>
                </c:pt>
                <c:pt idx="340">
                  <c:v>#N/A</c:v>
                </c:pt>
                <c:pt idx="341">
                  <c:v>#N/A</c:v>
                </c:pt>
                <c:pt idx="342">
                  <c:v>#N/A</c:v>
                </c:pt>
                <c:pt idx="343">
                  <c:v>#N/A</c:v>
                </c:pt>
                <c:pt idx="344">
                  <c:v>#N/A</c:v>
                </c:pt>
                <c:pt idx="345">
                  <c:v>#N/A</c:v>
                </c:pt>
                <c:pt idx="346">
                  <c:v>#N/A</c:v>
                </c:pt>
                <c:pt idx="347">
                  <c:v>#N/A</c:v>
                </c:pt>
                <c:pt idx="348">
                  <c:v>#N/A</c:v>
                </c:pt>
                <c:pt idx="349">
                  <c:v>#N/A</c:v>
                </c:pt>
                <c:pt idx="350">
                  <c:v>#N/A</c:v>
                </c:pt>
                <c:pt idx="351">
                  <c:v>#N/A</c:v>
                </c:pt>
                <c:pt idx="352">
                  <c:v>#N/A</c:v>
                </c:pt>
                <c:pt idx="353">
                  <c:v>#N/A</c:v>
                </c:pt>
                <c:pt idx="354">
                  <c:v>#N/A</c:v>
                </c:pt>
                <c:pt idx="355">
                  <c:v>#N/A</c:v>
                </c:pt>
                <c:pt idx="356">
                  <c:v>#N/A</c:v>
                </c:pt>
                <c:pt idx="357">
                  <c:v>#N/A</c:v>
                </c:pt>
                <c:pt idx="358">
                  <c:v>#N/A</c:v>
                </c:pt>
                <c:pt idx="359">
                  <c:v>#N/A</c:v>
                </c:pt>
                <c:pt idx="360">
                  <c:v>#N/A</c:v>
                </c:pt>
                <c:pt idx="361">
                  <c:v>#N/A</c:v>
                </c:pt>
                <c:pt idx="362">
                  <c:v>#N/A</c:v>
                </c:pt>
                <c:pt idx="363">
                  <c:v>#N/A</c:v>
                </c:pt>
                <c:pt idx="364">
                  <c:v>#N/A</c:v>
                </c:pt>
                <c:pt idx="365">
                  <c:v>#N/A</c:v>
                </c:pt>
                <c:pt idx="366">
                  <c:v>#N/A</c:v>
                </c:pt>
                <c:pt idx="367">
                  <c:v>#N/A</c:v>
                </c:pt>
                <c:pt idx="368">
                  <c:v>#N/A</c:v>
                </c:pt>
                <c:pt idx="369">
                  <c:v>#N/A</c:v>
                </c:pt>
                <c:pt idx="370">
                  <c:v>#N/A</c:v>
                </c:pt>
                <c:pt idx="371">
                  <c:v>#N/A</c:v>
                </c:pt>
                <c:pt idx="372">
                  <c:v>#N/A</c:v>
                </c:pt>
                <c:pt idx="373">
                  <c:v>#N/A</c:v>
                </c:pt>
                <c:pt idx="374">
                  <c:v>#N/A</c:v>
                </c:pt>
                <c:pt idx="375">
                  <c:v>#N/A</c:v>
                </c:pt>
                <c:pt idx="376">
                  <c:v>#N/A</c:v>
                </c:pt>
                <c:pt idx="377">
                  <c:v>#N/A</c:v>
                </c:pt>
                <c:pt idx="378">
                  <c:v>#N/A</c:v>
                </c:pt>
                <c:pt idx="379">
                  <c:v>#N/A</c:v>
                </c:pt>
                <c:pt idx="380">
                  <c:v>#N/A</c:v>
                </c:pt>
                <c:pt idx="381">
                  <c:v>#N/A</c:v>
                </c:pt>
                <c:pt idx="382">
                  <c:v>#N/A</c:v>
                </c:pt>
                <c:pt idx="383">
                  <c:v>#N/A</c:v>
                </c:pt>
                <c:pt idx="384">
                  <c:v>#N/A</c:v>
                </c:pt>
                <c:pt idx="385">
                  <c:v>#N/A</c:v>
                </c:pt>
                <c:pt idx="386">
                  <c:v>#N/A</c:v>
                </c:pt>
                <c:pt idx="387">
                  <c:v>#N/A</c:v>
                </c:pt>
                <c:pt idx="388">
                  <c:v>#N/A</c:v>
                </c:pt>
                <c:pt idx="389">
                  <c:v>#N/A</c:v>
                </c:pt>
                <c:pt idx="390">
                  <c:v>#N/A</c:v>
                </c:pt>
                <c:pt idx="391">
                  <c:v>#N/A</c:v>
                </c:pt>
                <c:pt idx="392">
                  <c:v>#N/A</c:v>
                </c:pt>
                <c:pt idx="393">
                  <c:v>#N/A</c:v>
                </c:pt>
                <c:pt idx="394">
                  <c:v>#N/A</c:v>
                </c:pt>
                <c:pt idx="395">
                  <c:v>#N/A</c:v>
                </c:pt>
                <c:pt idx="396">
                  <c:v>#N/A</c:v>
                </c:pt>
                <c:pt idx="397">
                  <c:v>#N/A</c:v>
                </c:pt>
                <c:pt idx="398">
                  <c:v>#N/A</c:v>
                </c:pt>
                <c:pt idx="399">
                  <c:v>#N/A</c:v>
                </c:pt>
                <c:pt idx="400">
                  <c:v>#N/A</c:v>
                </c:pt>
                <c:pt idx="401">
                  <c:v>#N/A</c:v>
                </c:pt>
                <c:pt idx="402">
                  <c:v>#N/A</c:v>
                </c:pt>
                <c:pt idx="403">
                  <c:v>#N/A</c:v>
                </c:pt>
                <c:pt idx="404">
                  <c:v>#N/A</c:v>
                </c:pt>
                <c:pt idx="405">
                  <c:v>#N/A</c:v>
                </c:pt>
                <c:pt idx="406">
                  <c:v>#N/A</c:v>
                </c:pt>
                <c:pt idx="407">
                  <c:v>#N/A</c:v>
                </c:pt>
                <c:pt idx="408">
                  <c:v>#N/A</c:v>
                </c:pt>
                <c:pt idx="409">
                  <c:v>#N/A</c:v>
                </c:pt>
                <c:pt idx="410">
                  <c:v>#N/A</c:v>
                </c:pt>
                <c:pt idx="411">
                  <c:v>#N/A</c:v>
                </c:pt>
                <c:pt idx="412">
                  <c:v>#N/A</c:v>
                </c:pt>
                <c:pt idx="413">
                  <c:v>#N/A</c:v>
                </c:pt>
                <c:pt idx="414">
                  <c:v>#N/A</c:v>
                </c:pt>
                <c:pt idx="415">
                  <c:v>#N/A</c:v>
                </c:pt>
                <c:pt idx="416">
                  <c:v>#N/A</c:v>
                </c:pt>
                <c:pt idx="417">
                  <c:v>#N/A</c:v>
                </c:pt>
                <c:pt idx="418">
                  <c:v>#N/A</c:v>
                </c:pt>
                <c:pt idx="419">
                  <c:v>#N/A</c:v>
                </c:pt>
                <c:pt idx="420">
                  <c:v>#N/A</c:v>
                </c:pt>
                <c:pt idx="421">
                  <c:v>#N/A</c:v>
                </c:pt>
                <c:pt idx="422">
                  <c:v>#N/A</c:v>
                </c:pt>
                <c:pt idx="423">
                  <c:v>#N/A</c:v>
                </c:pt>
                <c:pt idx="424">
                  <c:v>#N/A</c:v>
                </c:pt>
                <c:pt idx="425">
                  <c:v>#N/A</c:v>
                </c:pt>
                <c:pt idx="426">
                  <c:v>#N/A</c:v>
                </c:pt>
                <c:pt idx="427">
                  <c:v>#N/A</c:v>
                </c:pt>
                <c:pt idx="428">
                  <c:v>#N/A</c:v>
                </c:pt>
                <c:pt idx="429">
                  <c:v>#N/A</c:v>
                </c:pt>
                <c:pt idx="430">
                  <c:v>#N/A</c:v>
                </c:pt>
                <c:pt idx="431">
                  <c:v>#N/A</c:v>
                </c:pt>
                <c:pt idx="432">
                  <c:v>#N/A</c:v>
                </c:pt>
                <c:pt idx="433">
                  <c:v>#N/A</c:v>
                </c:pt>
                <c:pt idx="434">
                  <c:v>#N/A</c:v>
                </c:pt>
                <c:pt idx="435">
                  <c:v>#N/A</c:v>
                </c:pt>
                <c:pt idx="436">
                  <c:v>#N/A</c:v>
                </c:pt>
                <c:pt idx="437">
                  <c:v>#N/A</c:v>
                </c:pt>
                <c:pt idx="438">
                  <c:v>#N/A</c:v>
                </c:pt>
                <c:pt idx="439">
                  <c:v>#N/A</c:v>
                </c:pt>
                <c:pt idx="440">
                  <c:v>#N/A</c:v>
                </c:pt>
                <c:pt idx="441">
                  <c:v>#N/A</c:v>
                </c:pt>
                <c:pt idx="442">
                  <c:v>#N/A</c:v>
                </c:pt>
                <c:pt idx="443">
                  <c:v>#N/A</c:v>
                </c:pt>
                <c:pt idx="444">
                  <c:v>#N/A</c:v>
                </c:pt>
                <c:pt idx="445">
                  <c:v>#N/A</c:v>
                </c:pt>
                <c:pt idx="446">
                  <c:v>#N/A</c:v>
                </c:pt>
                <c:pt idx="447">
                  <c:v>#N/A</c:v>
                </c:pt>
                <c:pt idx="448">
                  <c:v>#N/A</c:v>
                </c:pt>
                <c:pt idx="449">
                  <c:v>#N/A</c:v>
                </c:pt>
                <c:pt idx="450">
                  <c:v>#N/A</c:v>
                </c:pt>
                <c:pt idx="451">
                  <c:v>#N/A</c:v>
                </c:pt>
                <c:pt idx="452">
                  <c:v>#N/A</c:v>
                </c:pt>
                <c:pt idx="453">
                  <c:v>#N/A</c:v>
                </c:pt>
                <c:pt idx="454">
                  <c:v>#N/A</c:v>
                </c:pt>
                <c:pt idx="455">
                  <c:v>#N/A</c:v>
                </c:pt>
                <c:pt idx="456">
                  <c:v>#N/A</c:v>
                </c:pt>
                <c:pt idx="457">
                  <c:v>#N/A</c:v>
                </c:pt>
                <c:pt idx="458">
                  <c:v>#N/A</c:v>
                </c:pt>
                <c:pt idx="459">
                  <c:v>#N/A</c:v>
                </c:pt>
                <c:pt idx="460">
                  <c:v>#N/A</c:v>
                </c:pt>
                <c:pt idx="461">
                  <c:v>#N/A</c:v>
                </c:pt>
                <c:pt idx="462">
                  <c:v>#N/A</c:v>
                </c:pt>
                <c:pt idx="463">
                  <c:v>#N/A</c:v>
                </c:pt>
                <c:pt idx="464">
                  <c:v>#N/A</c:v>
                </c:pt>
                <c:pt idx="465">
                  <c:v>#N/A</c:v>
                </c:pt>
                <c:pt idx="466">
                  <c:v>#N/A</c:v>
                </c:pt>
                <c:pt idx="467">
                  <c:v>#N/A</c:v>
                </c:pt>
                <c:pt idx="468">
                  <c:v>#N/A</c:v>
                </c:pt>
                <c:pt idx="469">
                  <c:v>#N/A</c:v>
                </c:pt>
                <c:pt idx="470">
                  <c:v>#N/A</c:v>
                </c:pt>
                <c:pt idx="471">
                  <c:v>#N/A</c:v>
                </c:pt>
                <c:pt idx="472">
                  <c:v>#N/A</c:v>
                </c:pt>
                <c:pt idx="473">
                  <c:v>#N/A</c:v>
                </c:pt>
                <c:pt idx="474">
                  <c:v>#N/A</c:v>
                </c:pt>
                <c:pt idx="475">
                  <c:v>#N/A</c:v>
                </c:pt>
                <c:pt idx="476">
                  <c:v>#N/A</c:v>
                </c:pt>
                <c:pt idx="477">
                  <c:v>#N/A</c:v>
                </c:pt>
                <c:pt idx="478">
                  <c:v>#N/A</c:v>
                </c:pt>
                <c:pt idx="479">
                  <c:v>#N/A</c:v>
                </c:pt>
                <c:pt idx="480">
                  <c:v>#N/A</c:v>
                </c:pt>
                <c:pt idx="481">
                  <c:v>#N/A</c:v>
                </c:pt>
                <c:pt idx="482">
                  <c:v>#N/A</c:v>
                </c:pt>
                <c:pt idx="483">
                  <c:v>#N/A</c:v>
                </c:pt>
                <c:pt idx="484">
                  <c:v>#N/A</c:v>
                </c:pt>
                <c:pt idx="485">
                  <c:v>#N/A</c:v>
                </c:pt>
                <c:pt idx="486">
                  <c:v>#N/A</c:v>
                </c:pt>
                <c:pt idx="487">
                  <c:v>#N/A</c:v>
                </c:pt>
                <c:pt idx="488">
                  <c:v>#N/A</c:v>
                </c:pt>
                <c:pt idx="489">
                  <c:v>#N/A</c:v>
                </c:pt>
                <c:pt idx="490">
                  <c:v>#N/A</c:v>
                </c:pt>
                <c:pt idx="491">
                  <c:v>#N/A</c:v>
                </c:pt>
                <c:pt idx="492">
                  <c:v>#N/A</c:v>
                </c:pt>
                <c:pt idx="493">
                  <c:v>#N/A</c:v>
                </c:pt>
                <c:pt idx="494">
                  <c:v>#N/A</c:v>
                </c:pt>
                <c:pt idx="495">
                  <c:v>#N/A</c:v>
                </c:pt>
                <c:pt idx="496">
                  <c:v>#N/A</c:v>
                </c:pt>
                <c:pt idx="497">
                  <c:v>#N/A</c:v>
                </c:pt>
                <c:pt idx="498">
                  <c:v>#N/A</c:v>
                </c:pt>
                <c:pt idx="499">
                  <c:v>#N/A</c:v>
                </c:pt>
                <c:pt idx="500">
                  <c:v>#N/A</c:v>
                </c:pt>
                <c:pt idx="501">
                  <c:v>#N/A</c:v>
                </c:pt>
                <c:pt idx="502">
                  <c:v>#N/A</c:v>
                </c:pt>
                <c:pt idx="503">
                  <c:v>#N/A</c:v>
                </c:pt>
                <c:pt idx="504">
                  <c:v>#N/A</c:v>
                </c:pt>
                <c:pt idx="505">
                  <c:v>#N/A</c:v>
                </c:pt>
                <c:pt idx="506">
                  <c:v>#N/A</c:v>
                </c:pt>
                <c:pt idx="507">
                  <c:v>#N/A</c:v>
                </c:pt>
                <c:pt idx="508">
                  <c:v>#N/A</c:v>
                </c:pt>
                <c:pt idx="509">
                  <c:v>#N/A</c:v>
                </c:pt>
                <c:pt idx="510">
                  <c:v>#N/A</c:v>
                </c:pt>
                <c:pt idx="511">
                  <c:v>#N/A</c:v>
                </c:pt>
                <c:pt idx="512">
                  <c:v>#N/A</c:v>
                </c:pt>
                <c:pt idx="513">
                  <c:v>#N/A</c:v>
                </c:pt>
                <c:pt idx="514">
                  <c:v>#N/A</c:v>
                </c:pt>
                <c:pt idx="515">
                  <c:v>#N/A</c:v>
                </c:pt>
                <c:pt idx="516">
                  <c:v>#N/A</c:v>
                </c:pt>
                <c:pt idx="517">
                  <c:v>#N/A</c:v>
                </c:pt>
                <c:pt idx="518">
                  <c:v>#N/A</c:v>
                </c:pt>
                <c:pt idx="519">
                  <c:v>#N/A</c:v>
                </c:pt>
                <c:pt idx="520">
                  <c:v>#N/A</c:v>
                </c:pt>
                <c:pt idx="521">
                  <c:v>#N/A</c:v>
                </c:pt>
                <c:pt idx="522">
                  <c:v>#N/A</c:v>
                </c:pt>
                <c:pt idx="523">
                  <c:v>#N/A</c:v>
                </c:pt>
                <c:pt idx="524">
                  <c:v>#N/A</c:v>
                </c:pt>
                <c:pt idx="525">
                  <c:v>#N/A</c:v>
                </c:pt>
                <c:pt idx="526">
                  <c:v>#N/A</c:v>
                </c:pt>
                <c:pt idx="527">
                  <c:v>#N/A</c:v>
                </c:pt>
                <c:pt idx="528">
                  <c:v>#N/A</c:v>
                </c:pt>
                <c:pt idx="529">
                  <c:v>#N/A</c:v>
                </c:pt>
                <c:pt idx="530">
                  <c:v>#N/A</c:v>
                </c:pt>
                <c:pt idx="531">
                  <c:v>#N/A</c:v>
                </c:pt>
                <c:pt idx="532">
                  <c:v>#N/A</c:v>
                </c:pt>
                <c:pt idx="533">
                  <c:v>#N/A</c:v>
                </c:pt>
                <c:pt idx="534">
                  <c:v>#N/A</c:v>
                </c:pt>
                <c:pt idx="535">
                  <c:v>#N/A</c:v>
                </c:pt>
                <c:pt idx="536">
                  <c:v>#N/A</c:v>
                </c:pt>
                <c:pt idx="537">
                  <c:v>#N/A</c:v>
                </c:pt>
                <c:pt idx="538">
                  <c:v>#N/A</c:v>
                </c:pt>
                <c:pt idx="539">
                  <c:v>#N/A</c:v>
                </c:pt>
                <c:pt idx="540">
                  <c:v>#N/A</c:v>
                </c:pt>
                <c:pt idx="541">
                  <c:v>#N/A</c:v>
                </c:pt>
                <c:pt idx="542">
                  <c:v>#N/A</c:v>
                </c:pt>
                <c:pt idx="543">
                  <c:v>#N/A</c:v>
                </c:pt>
                <c:pt idx="544">
                  <c:v>#N/A</c:v>
                </c:pt>
                <c:pt idx="545">
                  <c:v>#N/A</c:v>
                </c:pt>
                <c:pt idx="546">
                  <c:v>#N/A</c:v>
                </c:pt>
                <c:pt idx="547">
                  <c:v>#N/A</c:v>
                </c:pt>
                <c:pt idx="548">
                  <c:v>#N/A</c:v>
                </c:pt>
                <c:pt idx="549">
                  <c:v>#N/A</c:v>
                </c:pt>
                <c:pt idx="550">
                  <c:v>#N/A</c:v>
                </c:pt>
                <c:pt idx="551">
                  <c:v>#N/A</c:v>
                </c:pt>
                <c:pt idx="552">
                  <c:v>#N/A</c:v>
                </c:pt>
                <c:pt idx="553">
                  <c:v>#N/A</c:v>
                </c:pt>
                <c:pt idx="554">
                  <c:v>#N/A</c:v>
                </c:pt>
                <c:pt idx="555">
                  <c:v>#N/A</c:v>
                </c:pt>
                <c:pt idx="556">
                  <c:v>#N/A</c:v>
                </c:pt>
                <c:pt idx="557">
                  <c:v>#N/A</c:v>
                </c:pt>
                <c:pt idx="558">
                  <c:v>#N/A</c:v>
                </c:pt>
                <c:pt idx="559">
                  <c:v>#N/A</c:v>
                </c:pt>
                <c:pt idx="560">
                  <c:v>#N/A</c:v>
                </c:pt>
                <c:pt idx="561">
                  <c:v>#N/A</c:v>
                </c:pt>
                <c:pt idx="562">
                  <c:v>#N/A</c:v>
                </c:pt>
                <c:pt idx="563">
                  <c:v>#N/A</c:v>
                </c:pt>
                <c:pt idx="564">
                  <c:v>#N/A</c:v>
                </c:pt>
                <c:pt idx="565">
                  <c:v>#N/A</c:v>
                </c:pt>
                <c:pt idx="566">
                  <c:v>#N/A</c:v>
                </c:pt>
                <c:pt idx="567">
                  <c:v>#N/A</c:v>
                </c:pt>
                <c:pt idx="568">
                  <c:v>#N/A</c:v>
                </c:pt>
                <c:pt idx="569">
                  <c:v>#N/A</c:v>
                </c:pt>
                <c:pt idx="570">
                  <c:v>#N/A</c:v>
                </c:pt>
                <c:pt idx="571">
                  <c:v>#N/A</c:v>
                </c:pt>
                <c:pt idx="572">
                  <c:v>#N/A</c:v>
                </c:pt>
                <c:pt idx="573">
                  <c:v>#N/A</c:v>
                </c:pt>
                <c:pt idx="574">
                  <c:v>#N/A</c:v>
                </c:pt>
                <c:pt idx="575">
                  <c:v>#N/A</c:v>
                </c:pt>
                <c:pt idx="576">
                  <c:v>#N/A</c:v>
                </c:pt>
                <c:pt idx="577">
                  <c:v>#N/A</c:v>
                </c:pt>
                <c:pt idx="578">
                  <c:v>#N/A</c:v>
                </c:pt>
                <c:pt idx="579">
                  <c:v>#N/A</c:v>
                </c:pt>
                <c:pt idx="580">
                  <c:v>#N/A</c:v>
                </c:pt>
                <c:pt idx="581">
                  <c:v>#N/A</c:v>
                </c:pt>
                <c:pt idx="582">
                  <c:v>#N/A</c:v>
                </c:pt>
                <c:pt idx="583">
                  <c:v>#N/A</c:v>
                </c:pt>
                <c:pt idx="584">
                  <c:v>#N/A</c:v>
                </c:pt>
                <c:pt idx="585">
                  <c:v>#N/A</c:v>
                </c:pt>
                <c:pt idx="586">
                  <c:v>#N/A</c:v>
                </c:pt>
                <c:pt idx="587">
                  <c:v>#N/A</c:v>
                </c:pt>
                <c:pt idx="588">
                  <c:v>#N/A</c:v>
                </c:pt>
                <c:pt idx="589">
                  <c:v>#N/A</c:v>
                </c:pt>
                <c:pt idx="590">
                  <c:v>#N/A</c:v>
                </c:pt>
                <c:pt idx="591">
                  <c:v>#N/A</c:v>
                </c:pt>
                <c:pt idx="592">
                  <c:v>#N/A</c:v>
                </c:pt>
                <c:pt idx="593">
                  <c:v>#N/A</c:v>
                </c:pt>
                <c:pt idx="594">
                  <c:v>#N/A</c:v>
                </c:pt>
                <c:pt idx="595">
                  <c:v>#N/A</c:v>
                </c:pt>
                <c:pt idx="596">
                  <c:v>#N/A</c:v>
                </c:pt>
                <c:pt idx="597">
                  <c:v>#N/A</c:v>
                </c:pt>
                <c:pt idx="598">
                  <c:v>#N/A</c:v>
                </c:pt>
                <c:pt idx="599">
                  <c:v>#N/A</c:v>
                </c:pt>
                <c:pt idx="600">
                  <c:v>#N/A</c:v>
                </c:pt>
                <c:pt idx="601">
                  <c:v>#N/A</c:v>
                </c:pt>
                <c:pt idx="602">
                  <c:v>#N/A</c:v>
                </c:pt>
                <c:pt idx="603">
                  <c:v>#N/A</c:v>
                </c:pt>
                <c:pt idx="604">
                  <c:v>#N/A</c:v>
                </c:pt>
                <c:pt idx="605">
                  <c:v>#N/A</c:v>
                </c:pt>
                <c:pt idx="606">
                  <c:v>#N/A</c:v>
                </c:pt>
                <c:pt idx="607">
                  <c:v>#N/A</c:v>
                </c:pt>
                <c:pt idx="608">
                  <c:v>#N/A</c:v>
                </c:pt>
                <c:pt idx="609">
                  <c:v>#N/A</c:v>
                </c:pt>
                <c:pt idx="610">
                  <c:v>#N/A</c:v>
                </c:pt>
                <c:pt idx="611">
                  <c:v>#N/A</c:v>
                </c:pt>
                <c:pt idx="612">
                  <c:v>#N/A</c:v>
                </c:pt>
                <c:pt idx="613">
                  <c:v>#N/A</c:v>
                </c:pt>
                <c:pt idx="614">
                  <c:v>#N/A</c:v>
                </c:pt>
                <c:pt idx="615">
                  <c:v>#N/A</c:v>
                </c:pt>
                <c:pt idx="616">
                  <c:v>#N/A</c:v>
                </c:pt>
                <c:pt idx="617">
                  <c:v>#N/A</c:v>
                </c:pt>
                <c:pt idx="618">
                  <c:v>#N/A</c:v>
                </c:pt>
                <c:pt idx="619">
                  <c:v>#N/A</c:v>
                </c:pt>
                <c:pt idx="620">
                  <c:v>#N/A</c:v>
                </c:pt>
                <c:pt idx="621">
                  <c:v>#N/A</c:v>
                </c:pt>
                <c:pt idx="622">
                  <c:v>#N/A</c:v>
                </c:pt>
                <c:pt idx="623">
                  <c:v>#N/A</c:v>
                </c:pt>
                <c:pt idx="624">
                  <c:v>#N/A</c:v>
                </c:pt>
                <c:pt idx="625">
                  <c:v>#N/A</c:v>
                </c:pt>
                <c:pt idx="626">
                  <c:v>#N/A</c:v>
                </c:pt>
                <c:pt idx="627">
                  <c:v>#N/A</c:v>
                </c:pt>
                <c:pt idx="628">
                  <c:v>#N/A</c:v>
                </c:pt>
                <c:pt idx="629">
                  <c:v>#N/A</c:v>
                </c:pt>
                <c:pt idx="630">
                  <c:v>#N/A</c:v>
                </c:pt>
                <c:pt idx="631">
                  <c:v>#N/A</c:v>
                </c:pt>
                <c:pt idx="632">
                  <c:v>#N/A</c:v>
                </c:pt>
                <c:pt idx="633">
                  <c:v>#N/A</c:v>
                </c:pt>
                <c:pt idx="634">
                  <c:v>#N/A</c:v>
                </c:pt>
                <c:pt idx="635">
                  <c:v>#N/A</c:v>
                </c:pt>
                <c:pt idx="636">
                  <c:v>#N/A</c:v>
                </c:pt>
                <c:pt idx="637">
                  <c:v>#N/A</c:v>
                </c:pt>
                <c:pt idx="638">
                  <c:v>#N/A</c:v>
                </c:pt>
                <c:pt idx="639">
                  <c:v>#N/A</c:v>
                </c:pt>
                <c:pt idx="640">
                  <c:v>#N/A</c:v>
                </c:pt>
                <c:pt idx="641">
                  <c:v>#N/A</c:v>
                </c:pt>
                <c:pt idx="642">
                  <c:v>#N/A</c:v>
                </c:pt>
                <c:pt idx="643">
                  <c:v>#N/A</c:v>
                </c:pt>
                <c:pt idx="644">
                  <c:v>#N/A</c:v>
                </c:pt>
                <c:pt idx="645">
                  <c:v>#N/A</c:v>
                </c:pt>
                <c:pt idx="646">
                  <c:v>#N/A</c:v>
                </c:pt>
                <c:pt idx="647">
                  <c:v>#N/A</c:v>
                </c:pt>
                <c:pt idx="648">
                  <c:v>#N/A</c:v>
                </c:pt>
                <c:pt idx="649">
                  <c:v>#N/A</c:v>
                </c:pt>
                <c:pt idx="650">
                  <c:v>#N/A</c:v>
                </c:pt>
                <c:pt idx="651">
                  <c:v>#N/A</c:v>
                </c:pt>
                <c:pt idx="652">
                  <c:v>#N/A</c:v>
                </c:pt>
                <c:pt idx="653">
                  <c:v>#N/A</c:v>
                </c:pt>
                <c:pt idx="654">
                  <c:v>#N/A</c:v>
                </c:pt>
                <c:pt idx="655">
                  <c:v>#N/A</c:v>
                </c:pt>
                <c:pt idx="656">
                  <c:v>#N/A</c:v>
                </c:pt>
                <c:pt idx="657">
                  <c:v>#N/A</c:v>
                </c:pt>
                <c:pt idx="658">
                  <c:v>#N/A</c:v>
                </c:pt>
                <c:pt idx="659">
                  <c:v>#N/A</c:v>
                </c:pt>
                <c:pt idx="660">
                  <c:v>#N/A</c:v>
                </c:pt>
                <c:pt idx="661">
                  <c:v>#N/A</c:v>
                </c:pt>
                <c:pt idx="662">
                  <c:v>#N/A</c:v>
                </c:pt>
                <c:pt idx="663">
                  <c:v>#N/A</c:v>
                </c:pt>
                <c:pt idx="664">
                  <c:v>#N/A</c:v>
                </c:pt>
                <c:pt idx="665">
                  <c:v>#N/A</c:v>
                </c:pt>
                <c:pt idx="666">
                  <c:v>#N/A</c:v>
                </c:pt>
                <c:pt idx="667">
                  <c:v>#N/A</c:v>
                </c:pt>
                <c:pt idx="668">
                  <c:v>#N/A</c:v>
                </c:pt>
                <c:pt idx="669">
                  <c:v>#N/A</c:v>
                </c:pt>
                <c:pt idx="670">
                  <c:v>#N/A</c:v>
                </c:pt>
                <c:pt idx="671">
                  <c:v>#N/A</c:v>
                </c:pt>
                <c:pt idx="672">
                  <c:v>#N/A</c:v>
                </c:pt>
                <c:pt idx="673">
                  <c:v>#N/A</c:v>
                </c:pt>
                <c:pt idx="674">
                  <c:v>#N/A</c:v>
                </c:pt>
                <c:pt idx="675">
                  <c:v>#N/A</c:v>
                </c:pt>
                <c:pt idx="676">
                  <c:v>#N/A</c:v>
                </c:pt>
                <c:pt idx="677">
                  <c:v>#N/A</c:v>
                </c:pt>
                <c:pt idx="678">
                  <c:v>#N/A</c:v>
                </c:pt>
                <c:pt idx="679">
                  <c:v>#N/A</c:v>
                </c:pt>
                <c:pt idx="680">
                  <c:v>#N/A</c:v>
                </c:pt>
                <c:pt idx="681">
                  <c:v>#N/A</c:v>
                </c:pt>
                <c:pt idx="682">
                  <c:v>#N/A</c:v>
                </c:pt>
                <c:pt idx="683">
                  <c:v>#N/A</c:v>
                </c:pt>
                <c:pt idx="684">
                  <c:v>#N/A</c:v>
                </c:pt>
                <c:pt idx="685">
                  <c:v>#N/A</c:v>
                </c:pt>
                <c:pt idx="686">
                  <c:v>#N/A</c:v>
                </c:pt>
                <c:pt idx="687">
                  <c:v>#N/A</c:v>
                </c:pt>
                <c:pt idx="688">
                  <c:v>#N/A</c:v>
                </c:pt>
                <c:pt idx="689">
                  <c:v>#N/A</c:v>
                </c:pt>
                <c:pt idx="690">
                  <c:v>#N/A</c:v>
                </c:pt>
                <c:pt idx="691">
                  <c:v>#N/A</c:v>
                </c:pt>
                <c:pt idx="692">
                  <c:v>#N/A</c:v>
                </c:pt>
                <c:pt idx="693">
                  <c:v>#N/A</c:v>
                </c:pt>
                <c:pt idx="694">
                  <c:v>#N/A</c:v>
                </c:pt>
                <c:pt idx="695">
                  <c:v>#N/A</c:v>
                </c:pt>
                <c:pt idx="696">
                  <c:v>#N/A</c:v>
                </c:pt>
                <c:pt idx="697">
                  <c:v>#N/A</c:v>
                </c:pt>
                <c:pt idx="698">
                  <c:v>#N/A</c:v>
                </c:pt>
                <c:pt idx="699">
                  <c:v>#N/A</c:v>
                </c:pt>
                <c:pt idx="700">
                  <c:v>#N/A</c:v>
                </c:pt>
                <c:pt idx="701">
                  <c:v>#N/A</c:v>
                </c:pt>
                <c:pt idx="702">
                  <c:v>#N/A</c:v>
                </c:pt>
                <c:pt idx="703">
                  <c:v>#N/A</c:v>
                </c:pt>
                <c:pt idx="704">
                  <c:v>#N/A</c:v>
                </c:pt>
                <c:pt idx="705">
                  <c:v>#N/A</c:v>
                </c:pt>
                <c:pt idx="706">
                  <c:v>#N/A</c:v>
                </c:pt>
                <c:pt idx="707">
                  <c:v>#N/A</c:v>
                </c:pt>
                <c:pt idx="708">
                  <c:v>#N/A</c:v>
                </c:pt>
                <c:pt idx="709">
                  <c:v>#N/A</c:v>
                </c:pt>
                <c:pt idx="710">
                  <c:v>#N/A</c:v>
                </c:pt>
                <c:pt idx="711">
                  <c:v>#N/A</c:v>
                </c:pt>
                <c:pt idx="712">
                  <c:v>#N/A</c:v>
                </c:pt>
                <c:pt idx="713">
                  <c:v>#N/A</c:v>
                </c:pt>
                <c:pt idx="714">
                  <c:v>#N/A</c:v>
                </c:pt>
                <c:pt idx="715">
                  <c:v>#N/A</c:v>
                </c:pt>
                <c:pt idx="716">
                  <c:v>#N/A</c:v>
                </c:pt>
                <c:pt idx="717">
                  <c:v>#N/A</c:v>
                </c:pt>
                <c:pt idx="718">
                  <c:v>#N/A</c:v>
                </c:pt>
                <c:pt idx="719">
                  <c:v>#N/A</c:v>
                </c:pt>
                <c:pt idx="720">
                  <c:v>#N/A</c:v>
                </c:pt>
                <c:pt idx="721">
                  <c:v>#N/A</c:v>
                </c:pt>
                <c:pt idx="722">
                  <c:v>#N/A</c:v>
                </c:pt>
                <c:pt idx="723">
                  <c:v>#N/A</c:v>
                </c:pt>
                <c:pt idx="724">
                  <c:v>#N/A</c:v>
                </c:pt>
                <c:pt idx="725">
                  <c:v>#N/A</c:v>
                </c:pt>
                <c:pt idx="726">
                  <c:v>#N/A</c:v>
                </c:pt>
                <c:pt idx="727">
                  <c:v>#N/A</c:v>
                </c:pt>
                <c:pt idx="728">
                  <c:v>#N/A</c:v>
                </c:pt>
                <c:pt idx="729">
                  <c:v>#N/A</c:v>
                </c:pt>
                <c:pt idx="730">
                  <c:v>#N/A</c:v>
                </c:pt>
                <c:pt idx="731">
                  <c:v>#N/A</c:v>
                </c:pt>
                <c:pt idx="732">
                  <c:v>#N/A</c:v>
                </c:pt>
                <c:pt idx="733">
                  <c:v>#N/A</c:v>
                </c:pt>
                <c:pt idx="734">
                  <c:v>#N/A</c:v>
                </c:pt>
                <c:pt idx="735">
                  <c:v>#N/A</c:v>
                </c:pt>
                <c:pt idx="736">
                  <c:v>#N/A</c:v>
                </c:pt>
                <c:pt idx="737">
                  <c:v>#N/A</c:v>
                </c:pt>
                <c:pt idx="738">
                  <c:v>#N/A</c:v>
                </c:pt>
                <c:pt idx="739">
                  <c:v>#N/A</c:v>
                </c:pt>
                <c:pt idx="740">
                  <c:v>#N/A</c:v>
                </c:pt>
                <c:pt idx="741">
                  <c:v>#N/A</c:v>
                </c:pt>
                <c:pt idx="742">
                  <c:v>#N/A</c:v>
                </c:pt>
                <c:pt idx="743">
                  <c:v>#N/A</c:v>
                </c:pt>
                <c:pt idx="744">
                  <c:v>#N/A</c:v>
                </c:pt>
                <c:pt idx="745">
                  <c:v>#N/A</c:v>
                </c:pt>
                <c:pt idx="746">
                  <c:v>#N/A</c:v>
                </c:pt>
                <c:pt idx="747">
                  <c:v>#N/A</c:v>
                </c:pt>
                <c:pt idx="748">
                  <c:v>#N/A</c:v>
                </c:pt>
                <c:pt idx="749">
                  <c:v>#N/A</c:v>
                </c:pt>
                <c:pt idx="750">
                  <c:v>#N/A</c:v>
                </c:pt>
                <c:pt idx="751">
                  <c:v>#N/A</c:v>
                </c:pt>
                <c:pt idx="752">
                  <c:v>#N/A</c:v>
                </c:pt>
                <c:pt idx="753">
                  <c:v>#N/A</c:v>
                </c:pt>
                <c:pt idx="754">
                  <c:v>#N/A</c:v>
                </c:pt>
                <c:pt idx="755">
                  <c:v>#N/A</c:v>
                </c:pt>
                <c:pt idx="756">
                  <c:v>#N/A</c:v>
                </c:pt>
                <c:pt idx="757">
                  <c:v>#N/A</c:v>
                </c:pt>
                <c:pt idx="758">
                  <c:v>#N/A</c:v>
                </c:pt>
                <c:pt idx="759">
                  <c:v>#N/A</c:v>
                </c:pt>
                <c:pt idx="760">
                  <c:v>#N/A</c:v>
                </c:pt>
                <c:pt idx="761">
                  <c:v>#N/A</c:v>
                </c:pt>
                <c:pt idx="762">
                  <c:v>#N/A</c:v>
                </c:pt>
                <c:pt idx="763">
                  <c:v>#N/A</c:v>
                </c:pt>
                <c:pt idx="764">
                  <c:v>#N/A</c:v>
                </c:pt>
                <c:pt idx="765">
                  <c:v>#N/A</c:v>
                </c:pt>
                <c:pt idx="766">
                  <c:v>#N/A</c:v>
                </c:pt>
                <c:pt idx="767">
                  <c:v>#N/A</c:v>
                </c:pt>
                <c:pt idx="768">
                  <c:v>#N/A</c:v>
                </c:pt>
                <c:pt idx="769">
                  <c:v>#N/A</c:v>
                </c:pt>
                <c:pt idx="770">
                  <c:v>#N/A</c:v>
                </c:pt>
                <c:pt idx="771">
                  <c:v>#N/A</c:v>
                </c:pt>
                <c:pt idx="772">
                  <c:v>#N/A</c:v>
                </c:pt>
                <c:pt idx="773">
                  <c:v>#N/A</c:v>
                </c:pt>
                <c:pt idx="774">
                  <c:v>#N/A</c:v>
                </c:pt>
                <c:pt idx="775">
                  <c:v>#N/A</c:v>
                </c:pt>
                <c:pt idx="776">
                  <c:v>#N/A</c:v>
                </c:pt>
                <c:pt idx="777">
                  <c:v>#N/A</c:v>
                </c:pt>
                <c:pt idx="778">
                  <c:v>#N/A</c:v>
                </c:pt>
                <c:pt idx="779">
                  <c:v>#N/A</c:v>
                </c:pt>
                <c:pt idx="780">
                  <c:v>#N/A</c:v>
                </c:pt>
                <c:pt idx="781">
                  <c:v>#N/A</c:v>
                </c:pt>
                <c:pt idx="782">
                  <c:v>#N/A</c:v>
                </c:pt>
                <c:pt idx="783">
                  <c:v>#N/A</c:v>
                </c:pt>
                <c:pt idx="784">
                  <c:v>#N/A</c:v>
                </c:pt>
                <c:pt idx="785">
                  <c:v>#N/A</c:v>
                </c:pt>
                <c:pt idx="786">
                  <c:v>#N/A</c:v>
                </c:pt>
                <c:pt idx="787">
                  <c:v>#N/A</c:v>
                </c:pt>
                <c:pt idx="788">
                  <c:v>#N/A</c:v>
                </c:pt>
                <c:pt idx="789">
                  <c:v>#N/A</c:v>
                </c:pt>
                <c:pt idx="790">
                  <c:v>#N/A</c:v>
                </c:pt>
                <c:pt idx="791">
                  <c:v>#N/A</c:v>
                </c:pt>
                <c:pt idx="792">
                  <c:v>#N/A</c:v>
                </c:pt>
                <c:pt idx="793">
                  <c:v>#N/A</c:v>
                </c:pt>
                <c:pt idx="794">
                  <c:v>#N/A</c:v>
                </c:pt>
                <c:pt idx="795">
                  <c:v>#N/A</c:v>
                </c:pt>
                <c:pt idx="796">
                  <c:v>#N/A</c:v>
                </c:pt>
                <c:pt idx="797">
                  <c:v>#N/A</c:v>
                </c:pt>
                <c:pt idx="798">
                  <c:v>#N/A</c:v>
                </c:pt>
                <c:pt idx="799">
                  <c:v>#N/A</c:v>
                </c:pt>
                <c:pt idx="800">
                  <c:v>#N/A</c:v>
                </c:pt>
                <c:pt idx="801">
                  <c:v>#N/A</c:v>
                </c:pt>
                <c:pt idx="802">
                  <c:v>#N/A</c:v>
                </c:pt>
                <c:pt idx="803">
                  <c:v>#N/A</c:v>
                </c:pt>
                <c:pt idx="804">
                  <c:v>#N/A</c:v>
                </c:pt>
                <c:pt idx="805">
                  <c:v>#N/A</c:v>
                </c:pt>
                <c:pt idx="806">
                  <c:v>#N/A</c:v>
                </c:pt>
                <c:pt idx="807">
                  <c:v>#N/A</c:v>
                </c:pt>
                <c:pt idx="808">
                  <c:v>#N/A</c:v>
                </c:pt>
                <c:pt idx="809">
                  <c:v>#N/A</c:v>
                </c:pt>
                <c:pt idx="810">
                  <c:v>#N/A</c:v>
                </c:pt>
                <c:pt idx="811">
                  <c:v>#N/A</c:v>
                </c:pt>
                <c:pt idx="812">
                  <c:v>#N/A</c:v>
                </c:pt>
                <c:pt idx="813">
                  <c:v>#N/A</c:v>
                </c:pt>
                <c:pt idx="814">
                  <c:v>#N/A</c:v>
                </c:pt>
                <c:pt idx="815">
                  <c:v>#N/A</c:v>
                </c:pt>
                <c:pt idx="816">
                  <c:v>#N/A</c:v>
                </c:pt>
                <c:pt idx="817">
                  <c:v>#N/A</c:v>
                </c:pt>
                <c:pt idx="818">
                  <c:v>#N/A</c:v>
                </c:pt>
                <c:pt idx="819">
                  <c:v>#N/A</c:v>
                </c:pt>
                <c:pt idx="820">
                  <c:v>#N/A</c:v>
                </c:pt>
                <c:pt idx="821">
                  <c:v>#N/A</c:v>
                </c:pt>
                <c:pt idx="822">
                  <c:v>#N/A</c:v>
                </c:pt>
                <c:pt idx="823">
                  <c:v>#N/A</c:v>
                </c:pt>
                <c:pt idx="824">
                  <c:v>#N/A</c:v>
                </c:pt>
                <c:pt idx="825">
                  <c:v>#N/A</c:v>
                </c:pt>
                <c:pt idx="826">
                  <c:v>#N/A</c:v>
                </c:pt>
                <c:pt idx="827">
                  <c:v>#N/A</c:v>
                </c:pt>
                <c:pt idx="828">
                  <c:v>#N/A</c:v>
                </c:pt>
                <c:pt idx="829">
                  <c:v>#N/A</c:v>
                </c:pt>
                <c:pt idx="830">
                  <c:v>#N/A</c:v>
                </c:pt>
                <c:pt idx="831">
                  <c:v>#N/A</c:v>
                </c:pt>
                <c:pt idx="832">
                  <c:v>#N/A</c:v>
                </c:pt>
                <c:pt idx="833">
                  <c:v>#N/A</c:v>
                </c:pt>
                <c:pt idx="834">
                  <c:v>#N/A</c:v>
                </c:pt>
                <c:pt idx="835">
                  <c:v>#N/A</c:v>
                </c:pt>
                <c:pt idx="836">
                  <c:v>#N/A</c:v>
                </c:pt>
                <c:pt idx="837">
                  <c:v>#N/A</c:v>
                </c:pt>
                <c:pt idx="838">
                  <c:v>#N/A</c:v>
                </c:pt>
                <c:pt idx="839">
                  <c:v>#N/A</c:v>
                </c:pt>
                <c:pt idx="840">
                  <c:v>#N/A</c:v>
                </c:pt>
                <c:pt idx="841">
                  <c:v>#N/A</c:v>
                </c:pt>
                <c:pt idx="842">
                  <c:v>#N/A</c:v>
                </c:pt>
                <c:pt idx="843">
                  <c:v>#N/A</c:v>
                </c:pt>
                <c:pt idx="844">
                  <c:v>#N/A</c:v>
                </c:pt>
                <c:pt idx="845">
                  <c:v>#N/A</c:v>
                </c:pt>
                <c:pt idx="846">
                  <c:v>#N/A</c:v>
                </c:pt>
                <c:pt idx="847">
                  <c:v>#N/A</c:v>
                </c:pt>
                <c:pt idx="848">
                  <c:v>#N/A</c:v>
                </c:pt>
                <c:pt idx="849">
                  <c:v>#N/A</c:v>
                </c:pt>
                <c:pt idx="850">
                  <c:v>#N/A</c:v>
                </c:pt>
                <c:pt idx="851">
                  <c:v>#N/A</c:v>
                </c:pt>
                <c:pt idx="852">
                  <c:v>#N/A</c:v>
                </c:pt>
                <c:pt idx="853">
                  <c:v>#N/A</c:v>
                </c:pt>
                <c:pt idx="854">
                  <c:v>#N/A</c:v>
                </c:pt>
                <c:pt idx="855">
                  <c:v>#N/A</c:v>
                </c:pt>
                <c:pt idx="856">
                  <c:v>#N/A</c:v>
                </c:pt>
                <c:pt idx="857">
                  <c:v>#N/A</c:v>
                </c:pt>
                <c:pt idx="858">
                  <c:v>#N/A</c:v>
                </c:pt>
                <c:pt idx="859">
                  <c:v>#N/A</c:v>
                </c:pt>
                <c:pt idx="860">
                  <c:v>#N/A</c:v>
                </c:pt>
                <c:pt idx="861">
                  <c:v>#N/A</c:v>
                </c:pt>
                <c:pt idx="862">
                  <c:v>#N/A</c:v>
                </c:pt>
                <c:pt idx="863">
                  <c:v>#N/A</c:v>
                </c:pt>
                <c:pt idx="864">
                  <c:v>#N/A</c:v>
                </c:pt>
                <c:pt idx="865">
                  <c:v>#N/A</c:v>
                </c:pt>
                <c:pt idx="866">
                  <c:v>#N/A</c:v>
                </c:pt>
                <c:pt idx="867">
                  <c:v>#N/A</c:v>
                </c:pt>
                <c:pt idx="868">
                  <c:v>#N/A</c:v>
                </c:pt>
                <c:pt idx="869">
                  <c:v>#N/A</c:v>
                </c:pt>
                <c:pt idx="870">
                  <c:v>#N/A</c:v>
                </c:pt>
                <c:pt idx="871">
                  <c:v>#N/A</c:v>
                </c:pt>
                <c:pt idx="872">
                  <c:v>#N/A</c:v>
                </c:pt>
                <c:pt idx="873">
                  <c:v>#N/A</c:v>
                </c:pt>
                <c:pt idx="874">
                  <c:v>#N/A</c:v>
                </c:pt>
                <c:pt idx="875">
                  <c:v>#N/A</c:v>
                </c:pt>
                <c:pt idx="876">
                  <c:v>#N/A</c:v>
                </c:pt>
                <c:pt idx="877">
                  <c:v>#N/A</c:v>
                </c:pt>
                <c:pt idx="878">
                  <c:v>#N/A</c:v>
                </c:pt>
                <c:pt idx="879">
                  <c:v>#N/A</c:v>
                </c:pt>
                <c:pt idx="880">
                  <c:v>#N/A</c:v>
                </c:pt>
                <c:pt idx="881">
                  <c:v>#N/A</c:v>
                </c:pt>
                <c:pt idx="882">
                  <c:v>#N/A</c:v>
                </c:pt>
                <c:pt idx="883">
                  <c:v>#N/A</c:v>
                </c:pt>
                <c:pt idx="884">
                  <c:v>#N/A</c:v>
                </c:pt>
                <c:pt idx="885">
                  <c:v>#N/A</c:v>
                </c:pt>
                <c:pt idx="886">
                  <c:v>#N/A</c:v>
                </c:pt>
                <c:pt idx="887">
                  <c:v>#N/A</c:v>
                </c:pt>
                <c:pt idx="888">
                  <c:v>#N/A</c:v>
                </c:pt>
                <c:pt idx="889">
                  <c:v>#N/A</c:v>
                </c:pt>
                <c:pt idx="890">
                  <c:v>#N/A</c:v>
                </c:pt>
                <c:pt idx="891">
                  <c:v>#N/A</c:v>
                </c:pt>
                <c:pt idx="892">
                  <c:v>#N/A</c:v>
                </c:pt>
                <c:pt idx="893">
                  <c:v>#N/A</c:v>
                </c:pt>
                <c:pt idx="894">
                  <c:v>#N/A</c:v>
                </c:pt>
                <c:pt idx="895">
                  <c:v>#N/A</c:v>
                </c:pt>
                <c:pt idx="896">
                  <c:v>#N/A</c:v>
                </c:pt>
                <c:pt idx="897">
                  <c:v>#N/A</c:v>
                </c:pt>
                <c:pt idx="898">
                  <c:v>#N/A</c:v>
                </c:pt>
                <c:pt idx="899">
                  <c:v>#N/A</c:v>
                </c:pt>
                <c:pt idx="900">
                  <c:v>#N/A</c:v>
                </c:pt>
                <c:pt idx="901">
                  <c:v>#N/A</c:v>
                </c:pt>
                <c:pt idx="902">
                  <c:v>#N/A</c:v>
                </c:pt>
                <c:pt idx="903">
                  <c:v>#N/A</c:v>
                </c:pt>
                <c:pt idx="904">
                  <c:v>#N/A</c:v>
                </c:pt>
                <c:pt idx="905">
                  <c:v>#N/A</c:v>
                </c:pt>
                <c:pt idx="906">
                  <c:v>#N/A</c:v>
                </c:pt>
                <c:pt idx="907">
                  <c:v>#N/A</c:v>
                </c:pt>
                <c:pt idx="908">
                  <c:v>#N/A</c:v>
                </c:pt>
                <c:pt idx="909">
                  <c:v>#N/A</c:v>
                </c:pt>
                <c:pt idx="910">
                  <c:v>#N/A</c:v>
                </c:pt>
                <c:pt idx="911">
                  <c:v>#N/A</c:v>
                </c:pt>
                <c:pt idx="912">
                  <c:v>#N/A</c:v>
                </c:pt>
                <c:pt idx="913">
                  <c:v>#N/A</c:v>
                </c:pt>
                <c:pt idx="914">
                  <c:v>#N/A</c:v>
                </c:pt>
                <c:pt idx="915">
                  <c:v>#N/A</c:v>
                </c:pt>
                <c:pt idx="916">
                  <c:v>#N/A</c:v>
                </c:pt>
                <c:pt idx="917">
                  <c:v>#N/A</c:v>
                </c:pt>
                <c:pt idx="918">
                  <c:v>#N/A</c:v>
                </c:pt>
                <c:pt idx="919">
                  <c:v>#N/A</c:v>
                </c:pt>
                <c:pt idx="920">
                  <c:v>#N/A</c:v>
                </c:pt>
                <c:pt idx="921">
                  <c:v>#N/A</c:v>
                </c:pt>
                <c:pt idx="922">
                  <c:v>#N/A</c:v>
                </c:pt>
                <c:pt idx="923">
                  <c:v>#N/A</c:v>
                </c:pt>
                <c:pt idx="924">
                  <c:v>#N/A</c:v>
                </c:pt>
                <c:pt idx="925">
                  <c:v>#N/A</c:v>
                </c:pt>
                <c:pt idx="926">
                  <c:v>#N/A</c:v>
                </c:pt>
                <c:pt idx="927">
                  <c:v>#N/A</c:v>
                </c:pt>
                <c:pt idx="928">
                  <c:v>#N/A</c:v>
                </c:pt>
                <c:pt idx="929">
                  <c:v>#N/A</c:v>
                </c:pt>
                <c:pt idx="930">
                  <c:v>#N/A</c:v>
                </c:pt>
                <c:pt idx="931">
                  <c:v>#N/A</c:v>
                </c:pt>
                <c:pt idx="932">
                  <c:v>#N/A</c:v>
                </c:pt>
                <c:pt idx="933">
                  <c:v>#N/A</c:v>
                </c:pt>
                <c:pt idx="934">
                  <c:v>#N/A</c:v>
                </c:pt>
                <c:pt idx="935">
                  <c:v>#N/A</c:v>
                </c:pt>
                <c:pt idx="936">
                  <c:v>#N/A</c:v>
                </c:pt>
                <c:pt idx="937">
                  <c:v>#N/A</c:v>
                </c:pt>
                <c:pt idx="938">
                  <c:v>#N/A</c:v>
                </c:pt>
                <c:pt idx="939">
                  <c:v>#N/A</c:v>
                </c:pt>
                <c:pt idx="940">
                  <c:v>#N/A</c:v>
                </c:pt>
                <c:pt idx="941">
                  <c:v>#N/A</c:v>
                </c:pt>
                <c:pt idx="942">
                  <c:v>#N/A</c:v>
                </c:pt>
                <c:pt idx="943">
                  <c:v>#N/A</c:v>
                </c:pt>
                <c:pt idx="944">
                  <c:v>#N/A</c:v>
                </c:pt>
                <c:pt idx="945">
                  <c:v>#N/A</c:v>
                </c:pt>
                <c:pt idx="946">
                  <c:v>#N/A</c:v>
                </c:pt>
                <c:pt idx="947">
                  <c:v>#N/A</c:v>
                </c:pt>
                <c:pt idx="948">
                  <c:v>#N/A</c:v>
                </c:pt>
                <c:pt idx="949">
                  <c:v>#N/A</c:v>
                </c:pt>
                <c:pt idx="950">
                  <c:v>#N/A</c:v>
                </c:pt>
                <c:pt idx="951">
                  <c:v>#N/A</c:v>
                </c:pt>
                <c:pt idx="952">
                  <c:v>#N/A</c:v>
                </c:pt>
                <c:pt idx="953">
                  <c:v>#N/A</c:v>
                </c:pt>
                <c:pt idx="954">
                  <c:v>#N/A</c:v>
                </c:pt>
                <c:pt idx="955">
                  <c:v>#N/A</c:v>
                </c:pt>
                <c:pt idx="956">
                  <c:v>#N/A</c:v>
                </c:pt>
                <c:pt idx="957">
                  <c:v>#N/A</c:v>
                </c:pt>
                <c:pt idx="958">
                  <c:v>#N/A</c:v>
                </c:pt>
                <c:pt idx="959">
                  <c:v>#N/A</c:v>
                </c:pt>
                <c:pt idx="960">
                  <c:v>#N/A</c:v>
                </c:pt>
                <c:pt idx="961">
                  <c:v>#N/A</c:v>
                </c:pt>
                <c:pt idx="962">
                  <c:v>#N/A</c:v>
                </c:pt>
                <c:pt idx="963">
                  <c:v>#N/A</c:v>
                </c:pt>
                <c:pt idx="964">
                  <c:v>#N/A</c:v>
                </c:pt>
                <c:pt idx="965">
                  <c:v>#N/A</c:v>
                </c:pt>
                <c:pt idx="966">
                  <c:v>#N/A</c:v>
                </c:pt>
                <c:pt idx="967">
                  <c:v>#N/A</c:v>
                </c:pt>
                <c:pt idx="968">
                  <c:v>#N/A</c:v>
                </c:pt>
                <c:pt idx="969">
                  <c:v>#N/A</c:v>
                </c:pt>
                <c:pt idx="970">
                  <c:v>#N/A</c:v>
                </c:pt>
                <c:pt idx="971">
                  <c:v>#N/A</c:v>
                </c:pt>
                <c:pt idx="972">
                  <c:v>#N/A</c:v>
                </c:pt>
                <c:pt idx="973">
                  <c:v>#N/A</c:v>
                </c:pt>
                <c:pt idx="974">
                  <c:v>#N/A</c:v>
                </c:pt>
                <c:pt idx="975">
                  <c:v>#N/A</c:v>
                </c:pt>
                <c:pt idx="976">
                  <c:v>#N/A</c:v>
                </c:pt>
                <c:pt idx="977">
                  <c:v>#N/A</c:v>
                </c:pt>
                <c:pt idx="978">
                  <c:v>#N/A</c:v>
                </c:pt>
                <c:pt idx="979">
                  <c:v>#N/A</c:v>
                </c:pt>
                <c:pt idx="980">
                  <c:v>#N/A</c:v>
                </c:pt>
                <c:pt idx="981">
                  <c:v>#N/A</c:v>
                </c:pt>
                <c:pt idx="982">
                  <c:v>#N/A</c:v>
                </c:pt>
                <c:pt idx="983">
                  <c:v>#N/A</c:v>
                </c:pt>
                <c:pt idx="984">
                  <c:v>#N/A</c:v>
                </c:pt>
                <c:pt idx="985">
                  <c:v>#N/A</c:v>
                </c:pt>
                <c:pt idx="986">
                  <c:v>#N/A</c:v>
                </c:pt>
                <c:pt idx="987">
                  <c:v>#N/A</c:v>
                </c:pt>
                <c:pt idx="988">
                  <c:v>#N/A</c:v>
                </c:pt>
                <c:pt idx="989">
                  <c:v>#N/A</c:v>
                </c:pt>
                <c:pt idx="990">
                  <c:v>#N/A</c:v>
                </c:pt>
                <c:pt idx="991">
                  <c:v>#N/A</c:v>
                </c:pt>
                <c:pt idx="992">
                  <c:v>#N/A</c:v>
                </c:pt>
                <c:pt idx="993">
                  <c:v>#N/A</c:v>
                </c:pt>
                <c:pt idx="994">
                  <c:v>#N/A</c:v>
                </c:pt>
                <c:pt idx="995">
                  <c:v>#N/A</c:v>
                </c:pt>
                <c:pt idx="996">
                  <c:v>#N/A</c:v>
                </c:pt>
                <c:pt idx="997">
                  <c:v>#N/A</c:v>
                </c:pt>
                <c:pt idx="998">
                  <c:v>#N/A</c:v>
                </c:pt>
                <c:pt idx="999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6C2-48AD-B116-A0B961271B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60305104"/>
        <c:axId val="1"/>
      </c:scatterChart>
      <c:valAx>
        <c:axId val="1960305104"/>
        <c:scaling>
          <c:orientation val="minMax"/>
          <c:max val="1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GB" i="1"/>
                  <a:t>p</a:t>
                </a:r>
                <a:r>
                  <a:rPr lang="en-GB" i="0"/>
                  <a:t>-value</a:t>
                </a:r>
                <a:endParaRPr lang="en-GB" i="1"/>
              </a:p>
            </c:rich>
          </c:tx>
          <c:overlay val="0"/>
        </c:title>
        <c:numFmt formatCode="0.00" sourceLinked="0"/>
        <c:majorTickMark val="out"/>
        <c:minorTickMark val="none"/>
        <c:tickLblPos val="nextTo"/>
        <c:spPr>
          <a:ln>
            <a:solidFill>
              <a:sysClr val="windowText" lastClr="000000"/>
            </a:solidFill>
          </a:ln>
        </c:spPr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PT"/>
          </a:p>
        </c:txPr>
        <c:crossAx val="1"/>
        <c:crosses val="autoZero"/>
        <c:crossBetween val="midCat"/>
        <c:majorUnit val="0.05"/>
      </c:valAx>
      <c:valAx>
        <c:axId val="1"/>
        <c:scaling>
          <c:orientation val="minMax"/>
          <c:max val="1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 i="1"/>
                  <a:t>q</a:t>
                </a:r>
                <a:r>
                  <a:rPr lang="en-GB" i="0"/>
                  <a:t>-vlaue</a:t>
                </a:r>
                <a:endParaRPr lang="en-GB" i="1"/>
              </a:p>
            </c:rich>
          </c:tx>
          <c:overlay val="0"/>
        </c:title>
        <c:numFmt formatCode="#,##0.00" sourceLinked="0"/>
        <c:majorTickMark val="out"/>
        <c:minorTickMark val="none"/>
        <c:tickLblPos val="nextTo"/>
        <c:spPr>
          <a:ln>
            <a:solidFill>
              <a:sysClr val="windowText" lastClr="000000"/>
            </a:solidFill>
          </a:ln>
        </c:spPr>
        <c:crossAx val="1960305104"/>
        <c:crosses val="autoZero"/>
        <c:crossBetween val="midCat"/>
        <c:majorUnit val="0.05"/>
      </c:valAx>
    </c:plotArea>
    <c:plotVisOnly val="1"/>
    <c:dispBlanksAs val="gap"/>
    <c:showDLblsOverMax val="0"/>
  </c:chart>
  <c:spPr>
    <a:ln>
      <a:solidFill>
        <a:schemeClr val="tx1"/>
      </a:solidFill>
    </a:ln>
  </c:spPr>
  <c:printSettings>
    <c:headerFooter/>
    <c:pageMargins b="0.75000000000000255" l="0.70000000000000062" r="0.70000000000000062" t="0.75000000000000255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/>
            </a:pPr>
            <a:r>
              <a:rPr lang="en-GB" sz="1000" b="1"/>
              <a:t>Frequency distribution of </a:t>
            </a:r>
            <a:r>
              <a:rPr lang="en-GB" sz="1000" b="1" i="1" baseline="0"/>
              <a:t>q</a:t>
            </a:r>
            <a:r>
              <a:rPr lang="en-GB" sz="1000" b="1" baseline="0"/>
              <a:t>-values</a:t>
            </a:r>
            <a:endParaRPr lang="en-GB" sz="1000" b="1"/>
          </a:p>
        </c:rich>
      </c:tx>
      <c:layout>
        <c:manualLayout>
          <c:xMode val="edge"/>
          <c:yMode val="edge"/>
          <c:x val="0.23003614761677921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3257018144471072"/>
          <c:y val="0.15042856583225644"/>
          <c:w val="0.84573519342690862"/>
          <c:h val="0.6528667685196067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FF0000">
                <a:alpha val="25000"/>
              </a:srgbClr>
            </a:solidFill>
            <a:ln w="9525">
              <a:solidFill>
                <a:srgbClr val="FF0000"/>
              </a:solidFill>
            </a:ln>
          </c:spPr>
          <c:invertIfNegative val="0"/>
          <c:cat>
            <c:numRef>
              <c:f>Plots!$A$3:$A$22</c:f>
              <c:numCache>
                <c:formatCode>0.00</c:formatCode>
                <c:ptCount val="20"/>
                <c:pt idx="0">
                  <c:v>0.05</c:v>
                </c:pt>
                <c:pt idx="1">
                  <c:v>0.1</c:v>
                </c:pt>
                <c:pt idx="2">
                  <c:v>0.15000000000000002</c:v>
                </c:pt>
                <c:pt idx="3">
                  <c:v>0.2</c:v>
                </c:pt>
                <c:pt idx="4">
                  <c:v>0.25</c:v>
                </c:pt>
                <c:pt idx="5">
                  <c:v>0.3</c:v>
                </c:pt>
                <c:pt idx="6">
                  <c:v>0.35</c:v>
                </c:pt>
                <c:pt idx="7">
                  <c:v>0.39999999999999997</c:v>
                </c:pt>
                <c:pt idx="8">
                  <c:v>0.44999999999999996</c:v>
                </c:pt>
                <c:pt idx="9">
                  <c:v>0.49999999999999994</c:v>
                </c:pt>
                <c:pt idx="10">
                  <c:v>0.54999999999999993</c:v>
                </c:pt>
                <c:pt idx="11">
                  <c:v>0.6</c:v>
                </c:pt>
                <c:pt idx="12">
                  <c:v>0.65</c:v>
                </c:pt>
                <c:pt idx="13">
                  <c:v>0.70000000000000007</c:v>
                </c:pt>
                <c:pt idx="14">
                  <c:v>0.75000000000000011</c:v>
                </c:pt>
                <c:pt idx="15">
                  <c:v>0.80000000000000016</c:v>
                </c:pt>
                <c:pt idx="16">
                  <c:v>0.8500000000000002</c:v>
                </c:pt>
                <c:pt idx="17">
                  <c:v>0.90000000000000024</c:v>
                </c:pt>
                <c:pt idx="18">
                  <c:v>0.95000000000000029</c:v>
                </c:pt>
                <c:pt idx="19">
                  <c:v>1.0000000000000002</c:v>
                </c:pt>
              </c:numCache>
            </c:numRef>
          </c:cat>
          <c:val>
            <c:numRef>
              <c:f>Plots!$M$3:$M$22</c:f>
              <c:numCache>
                <c:formatCode>General</c:formatCode>
                <c:ptCount val="20"/>
                <c:pt idx="0">
                  <c:v>14</c:v>
                </c:pt>
                <c:pt idx="1">
                  <c:v>4</c:v>
                </c:pt>
                <c:pt idx="2">
                  <c:v>8</c:v>
                </c:pt>
                <c:pt idx="3">
                  <c:v>2</c:v>
                </c:pt>
                <c:pt idx="4">
                  <c:v>11</c:v>
                </c:pt>
                <c:pt idx="5">
                  <c:v>2</c:v>
                </c:pt>
                <c:pt idx="6">
                  <c:v>5</c:v>
                </c:pt>
                <c:pt idx="7">
                  <c:v>5</c:v>
                </c:pt>
                <c:pt idx="8">
                  <c:v>0</c:v>
                </c:pt>
                <c:pt idx="9">
                  <c:v>5</c:v>
                </c:pt>
                <c:pt idx="10">
                  <c:v>4</c:v>
                </c:pt>
                <c:pt idx="11">
                  <c:v>2</c:v>
                </c:pt>
                <c:pt idx="12">
                  <c:v>13</c:v>
                </c:pt>
                <c:pt idx="13">
                  <c:v>5</c:v>
                </c:pt>
                <c:pt idx="14">
                  <c:v>8</c:v>
                </c:pt>
                <c:pt idx="15">
                  <c:v>14</c:v>
                </c:pt>
                <c:pt idx="16">
                  <c:v>2</c:v>
                </c:pt>
                <c:pt idx="17">
                  <c:v>13</c:v>
                </c:pt>
                <c:pt idx="18">
                  <c:v>1</c:v>
                </c:pt>
                <c:pt idx="1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F1A-4B20-95EC-489E12D949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960307504"/>
        <c:axId val="1"/>
      </c:barChart>
      <c:catAx>
        <c:axId val="196030750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0"/>
                </a:pPr>
                <a:r>
                  <a:rPr lang="en-GB" b="0" i="1" baseline="0"/>
                  <a:t>q</a:t>
                </a:r>
                <a:r>
                  <a:rPr lang="en-GB" b="0" i="0" baseline="0"/>
                  <a:t>-value defining upper limit of range</a:t>
                </a:r>
                <a:endParaRPr lang="en-GB" b="0" i="0"/>
              </a:p>
            </c:rich>
          </c:tx>
          <c:overlay val="0"/>
        </c:title>
        <c:numFmt formatCode="0.00" sourceLinked="1"/>
        <c:majorTickMark val="out"/>
        <c:minorTickMark val="none"/>
        <c:tickLblPos val="nextTo"/>
        <c:spPr>
          <a:ln>
            <a:solidFill>
              <a:prstClr val="black"/>
            </a:solidFill>
          </a:ln>
        </c:spPr>
        <c:txPr>
          <a:bodyPr rot="-5400000" vert="horz"/>
          <a:lstStyle/>
          <a:p>
            <a:pPr>
              <a:defRPr sz="800"/>
            </a:pPr>
            <a:endParaRPr lang="pt-PT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Frequency of values in range</a:t>
                </a:r>
              </a:p>
            </c:rich>
          </c:tx>
          <c:layout>
            <c:manualLayout>
              <c:xMode val="edge"/>
              <c:yMode val="edge"/>
              <c:x val="0"/>
              <c:y val="0.1085984251968504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spPr>
          <a:ln>
            <a:solidFill>
              <a:prstClr val="black"/>
            </a:solidFill>
          </a:ln>
        </c:spPr>
        <c:crossAx val="1960307504"/>
        <c:crosses val="autoZero"/>
        <c:crossBetween val="between"/>
      </c:valAx>
    </c:plotArea>
    <c:plotVisOnly val="1"/>
    <c:dispBlanksAs val="zero"/>
    <c:showDLblsOverMax val="0"/>
  </c:chart>
  <c:spPr>
    <a:ln>
      <a:solidFill>
        <a:schemeClr val="tx1"/>
      </a:solidFill>
    </a:ln>
  </c:spPr>
  <c:txPr>
    <a:bodyPr/>
    <a:lstStyle/>
    <a:p>
      <a:pPr>
        <a:defRPr>
          <a:latin typeface="Arial" pitchFamily="34" charset="0"/>
          <a:cs typeface="Arial" pitchFamily="34" charset="0"/>
        </a:defRPr>
      </a:pPr>
      <a:endParaRPr lang="pt-PT"/>
    </a:p>
  </c:txPr>
  <c:printSettings>
    <c:headerFooter/>
    <c:pageMargins b="0.75000000000000311" l="0.70000000000000062" r="0.70000000000000062" t="0.75000000000000311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>
                <a:latin typeface="Arial" pitchFamily="34" charset="0"/>
                <a:cs typeface="Arial" pitchFamily="34" charset="0"/>
              </a:defRPr>
            </a:pPr>
            <a:r>
              <a:rPr lang="en-GB" sz="1000">
                <a:latin typeface="Arial" pitchFamily="34" charset="0"/>
                <a:cs typeface="Arial" pitchFamily="34" charset="0"/>
              </a:rPr>
              <a:t>Relationship</a:t>
            </a:r>
            <a:r>
              <a:rPr lang="en-GB" sz="1000" baseline="0">
                <a:latin typeface="Arial" pitchFamily="34" charset="0"/>
                <a:cs typeface="Arial" pitchFamily="34" charset="0"/>
              </a:rPr>
              <a:t> between </a:t>
            </a:r>
            <a:r>
              <a:rPr lang="en-GB" sz="1000" i="1" baseline="0">
                <a:latin typeface="Arial" pitchFamily="34" charset="0"/>
                <a:cs typeface="Arial" pitchFamily="34" charset="0"/>
              </a:rPr>
              <a:t>p</a:t>
            </a:r>
            <a:r>
              <a:rPr lang="en-GB" sz="1000" i="0" baseline="0">
                <a:latin typeface="Arial" pitchFamily="34" charset="0"/>
                <a:cs typeface="Arial" pitchFamily="34" charset="0"/>
              </a:rPr>
              <a:t>-values and calculate</a:t>
            </a:r>
            <a:r>
              <a:rPr lang="en-GB" sz="1000" i="1" baseline="0">
                <a:latin typeface="Arial" pitchFamily="34" charset="0"/>
                <a:cs typeface="Arial" pitchFamily="34" charset="0"/>
              </a:rPr>
              <a:t>d</a:t>
            </a:r>
            <a:r>
              <a:rPr lang="en-GB" sz="1000" i="0" baseline="0">
                <a:latin typeface="Arial" pitchFamily="34" charset="0"/>
                <a:cs typeface="Arial" pitchFamily="34" charset="0"/>
              </a:rPr>
              <a:t> q-values</a:t>
            </a:r>
            <a:endParaRPr lang="en-GB" sz="1000">
              <a:latin typeface="Arial" pitchFamily="34" charset="0"/>
              <a:cs typeface="Arial" pitchFamily="34" charset="0"/>
            </a:endParaRPr>
          </a:p>
        </c:rich>
      </c:tx>
      <c:layout>
        <c:manualLayout>
          <c:xMode val="edge"/>
          <c:yMode val="edge"/>
          <c:x val="0.201423487544484"/>
          <c:y val="2.6511054445596438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578147561656496"/>
          <c:y val="0.10235486009618916"/>
          <c:w val="0.77117697243025762"/>
          <c:h val="0.73576753084809088"/>
        </c:manualLayout>
      </c:layout>
      <c:scatterChart>
        <c:scatterStyle val="lineMarker"/>
        <c:varyColors val="0"/>
        <c:ser>
          <c:idx val="0"/>
          <c:order val="0"/>
          <c:spPr>
            <a:ln w="19050">
              <a:solidFill>
                <a:sysClr val="windowText" lastClr="000000"/>
              </a:solidFill>
            </a:ln>
          </c:spPr>
          <c:marker>
            <c:symbol val="none"/>
          </c:marker>
          <c:xVal>
            <c:numRef>
              <c:f>Plots!$D$3:$D$1002</c:f>
              <c:numCache>
                <c:formatCode>General</c:formatCode>
                <c:ptCount val="1000"/>
                <c:pt idx="0">
                  <c:v>1E-3</c:v>
                </c:pt>
                <c:pt idx="1">
                  <c:v>1E-3</c:v>
                </c:pt>
                <c:pt idx="2">
                  <c:v>1E-3</c:v>
                </c:pt>
                <c:pt idx="3">
                  <c:v>1E-3</c:v>
                </c:pt>
                <c:pt idx="4">
                  <c:v>1E-3</c:v>
                </c:pt>
                <c:pt idx="5">
                  <c:v>1E-3</c:v>
                </c:pt>
                <c:pt idx="6">
                  <c:v>1E-3</c:v>
                </c:pt>
                <c:pt idx="7">
                  <c:v>1E-3</c:v>
                </c:pt>
                <c:pt idx="8">
                  <c:v>2E-3</c:v>
                </c:pt>
                <c:pt idx="9">
                  <c:v>2E-3</c:v>
                </c:pt>
                <c:pt idx="10">
                  <c:v>3.0000000000000001E-3</c:v>
                </c:pt>
                <c:pt idx="11">
                  <c:v>3.0000000000000001E-3</c:v>
                </c:pt>
                <c:pt idx="12">
                  <c:v>3.0000000000000001E-3</c:v>
                </c:pt>
                <c:pt idx="13">
                  <c:v>4.0000000000000001E-3</c:v>
                </c:pt>
                <c:pt idx="14">
                  <c:v>8.0000000000000002E-3</c:v>
                </c:pt>
                <c:pt idx="15">
                  <c:v>8.0000000000000002E-3</c:v>
                </c:pt>
                <c:pt idx="16">
                  <c:v>1.2E-2</c:v>
                </c:pt>
                <c:pt idx="17">
                  <c:v>1.2E-2</c:v>
                </c:pt>
                <c:pt idx="18">
                  <c:v>1.7999999999999999E-2</c:v>
                </c:pt>
                <c:pt idx="19">
                  <c:v>2.1000000000000001E-2</c:v>
                </c:pt>
                <c:pt idx="20">
                  <c:v>2.1000000000000001E-2</c:v>
                </c:pt>
                <c:pt idx="21">
                  <c:v>2.1999999999999999E-2</c:v>
                </c:pt>
                <c:pt idx="22">
                  <c:v>2.5999999999999999E-2</c:v>
                </c:pt>
                <c:pt idx="23">
                  <c:v>2.8000000000000001E-2</c:v>
                </c:pt>
                <c:pt idx="24">
                  <c:v>2.9000000000000001E-2</c:v>
                </c:pt>
                <c:pt idx="25">
                  <c:v>3.5000000000000003E-2</c:v>
                </c:pt>
                <c:pt idx="26">
                  <c:v>4.2000000000000003E-2</c:v>
                </c:pt>
                <c:pt idx="27">
                  <c:v>4.2000000000000003E-2</c:v>
                </c:pt>
                <c:pt idx="28">
                  <c:v>5.2999999999999999E-2</c:v>
                </c:pt>
                <c:pt idx="29">
                  <c:v>5.7000000000000002E-2</c:v>
                </c:pt>
                <c:pt idx="30">
                  <c:v>0.06</c:v>
                </c:pt>
                <c:pt idx="31">
                  <c:v>6.0999999999999999E-2</c:v>
                </c:pt>
                <c:pt idx="32">
                  <c:v>6.6000000000000003E-2</c:v>
                </c:pt>
                <c:pt idx="33">
                  <c:v>7.0999999999999994E-2</c:v>
                </c:pt>
                <c:pt idx="34">
                  <c:v>7.2999999999999995E-2</c:v>
                </c:pt>
                <c:pt idx="35">
                  <c:v>7.5999999999999998E-2</c:v>
                </c:pt>
                <c:pt idx="36">
                  <c:v>7.5999999999999998E-2</c:v>
                </c:pt>
                <c:pt idx="37">
                  <c:v>8.1000000000000003E-2</c:v>
                </c:pt>
                <c:pt idx="38">
                  <c:v>8.2000000000000003E-2</c:v>
                </c:pt>
                <c:pt idx="39">
                  <c:v>9.1999999999999998E-2</c:v>
                </c:pt>
                <c:pt idx="40">
                  <c:v>9.4E-2</c:v>
                </c:pt>
                <c:pt idx="41">
                  <c:v>0.11799999999999999</c:v>
                </c:pt>
                <c:pt idx="42">
                  <c:v>0.126</c:v>
                </c:pt>
                <c:pt idx="43">
                  <c:v>0.127</c:v>
                </c:pt>
                <c:pt idx="44">
                  <c:v>0.128</c:v>
                </c:pt>
                <c:pt idx="45">
                  <c:v>0.13900000000000001</c:v>
                </c:pt>
                <c:pt idx="46">
                  <c:v>0.159</c:v>
                </c:pt>
                <c:pt idx="47">
                  <c:v>0.16400000000000001</c:v>
                </c:pt>
                <c:pt idx="48">
                  <c:v>0.17399999999999999</c:v>
                </c:pt>
                <c:pt idx="49">
                  <c:v>0.182</c:v>
                </c:pt>
                <c:pt idx="50">
                  <c:v>0.183</c:v>
                </c:pt>
                <c:pt idx="51">
                  <c:v>0.216</c:v>
                </c:pt>
                <c:pt idx="52">
                  <c:v>0.22500000000000001</c:v>
                </c:pt>
                <c:pt idx="53">
                  <c:v>0.24399999999999999</c:v>
                </c:pt>
                <c:pt idx="54">
                  <c:v>0.246</c:v>
                </c:pt>
                <c:pt idx="55">
                  <c:v>0.249</c:v>
                </c:pt>
                <c:pt idx="56">
                  <c:v>0.26300000000000001</c:v>
                </c:pt>
                <c:pt idx="57">
                  <c:v>0.26400000000000001</c:v>
                </c:pt>
                <c:pt idx="58">
                  <c:v>0.26800000000000002</c:v>
                </c:pt>
                <c:pt idx="59">
                  <c:v>0.27300000000000002</c:v>
                </c:pt>
                <c:pt idx="60">
                  <c:v>0.30199999999999999</c:v>
                </c:pt>
                <c:pt idx="61">
                  <c:v>0.33400000000000002</c:v>
                </c:pt>
                <c:pt idx="62">
                  <c:v>0.34100000000000003</c:v>
                </c:pt>
                <c:pt idx="63">
                  <c:v>0.35699999999999998</c:v>
                </c:pt>
                <c:pt idx="64">
                  <c:v>0.37</c:v>
                </c:pt>
                <c:pt idx="65">
                  <c:v>0.371</c:v>
                </c:pt>
                <c:pt idx="66">
                  <c:v>0.38300000000000001</c:v>
                </c:pt>
                <c:pt idx="67">
                  <c:v>0.38600000000000001</c:v>
                </c:pt>
                <c:pt idx="68">
                  <c:v>0.39</c:v>
                </c:pt>
                <c:pt idx="69">
                  <c:v>0.40899999999999997</c:v>
                </c:pt>
                <c:pt idx="70">
                  <c:v>0.40899999999999997</c:v>
                </c:pt>
                <c:pt idx="71">
                  <c:v>0.41299999999999998</c:v>
                </c:pt>
                <c:pt idx="72">
                  <c:v>0.41399999999999998</c:v>
                </c:pt>
                <c:pt idx="73">
                  <c:v>0.42299999999999999</c:v>
                </c:pt>
                <c:pt idx="74">
                  <c:v>0.43</c:v>
                </c:pt>
                <c:pt idx="75">
                  <c:v>0.45700000000000002</c:v>
                </c:pt>
                <c:pt idx="76">
                  <c:v>0.45900000000000002</c:v>
                </c:pt>
                <c:pt idx="77">
                  <c:v>0.47099999999999997</c:v>
                </c:pt>
                <c:pt idx="78">
                  <c:v>0.47699999999999998</c:v>
                </c:pt>
                <c:pt idx="79">
                  <c:v>0.49099999999999999</c:v>
                </c:pt>
                <c:pt idx="80">
                  <c:v>0.51</c:v>
                </c:pt>
                <c:pt idx="81">
                  <c:v>0.51600000000000001</c:v>
                </c:pt>
                <c:pt idx="82">
                  <c:v>0.52900000000000003</c:v>
                </c:pt>
                <c:pt idx="83">
                  <c:v>0.53400000000000003</c:v>
                </c:pt>
                <c:pt idx="84">
                  <c:v>0.54200000000000004</c:v>
                </c:pt>
                <c:pt idx="85">
                  <c:v>0.55800000000000005</c:v>
                </c:pt>
                <c:pt idx="86">
                  <c:v>0.56399999999999995</c:v>
                </c:pt>
                <c:pt idx="87">
                  <c:v>0.56799999999999995</c:v>
                </c:pt>
                <c:pt idx="88">
                  <c:v>0.6</c:v>
                </c:pt>
                <c:pt idx="89">
                  <c:v>0.61</c:v>
                </c:pt>
                <c:pt idx="90">
                  <c:v>0.628</c:v>
                </c:pt>
                <c:pt idx="91">
                  <c:v>0.63100000000000001</c:v>
                </c:pt>
                <c:pt idx="92">
                  <c:v>0.64900000000000002</c:v>
                </c:pt>
                <c:pt idx="93">
                  <c:v>0.65800000000000003</c:v>
                </c:pt>
                <c:pt idx="94">
                  <c:v>0.68</c:v>
                </c:pt>
                <c:pt idx="95">
                  <c:v>0.68100000000000005</c:v>
                </c:pt>
                <c:pt idx="96">
                  <c:v>0.68300000000000005</c:v>
                </c:pt>
                <c:pt idx="97">
                  <c:v>0.69699999999999995</c:v>
                </c:pt>
                <c:pt idx="98">
                  <c:v>0.69899999999999995</c:v>
                </c:pt>
                <c:pt idx="99">
                  <c:v>0.7</c:v>
                </c:pt>
                <c:pt idx="100">
                  <c:v>0.70199999999999996</c:v>
                </c:pt>
                <c:pt idx="101">
                  <c:v>0.70499999999999996</c:v>
                </c:pt>
                <c:pt idx="102">
                  <c:v>0.748</c:v>
                </c:pt>
                <c:pt idx="103">
                  <c:v>0.77100000000000002</c:v>
                </c:pt>
                <c:pt idx="104">
                  <c:v>0.80400000000000005</c:v>
                </c:pt>
                <c:pt idx="105">
                  <c:v>0.84399999999999997</c:v>
                </c:pt>
                <c:pt idx="106">
                  <c:v>0.84399999999999997</c:v>
                </c:pt>
                <c:pt idx="107">
                  <c:v>0.85599999999999998</c:v>
                </c:pt>
                <c:pt idx="108">
                  <c:v>0.86299999999999999</c:v>
                </c:pt>
                <c:pt idx="109">
                  <c:v>0.877</c:v>
                </c:pt>
                <c:pt idx="110">
                  <c:v>0.88800000000000001</c:v>
                </c:pt>
                <c:pt idx="111">
                  <c:v>0.89100000000000001</c:v>
                </c:pt>
                <c:pt idx="112">
                  <c:v>0.89400000000000002</c:v>
                </c:pt>
                <c:pt idx="113">
                  <c:v>0.90100000000000002</c:v>
                </c:pt>
                <c:pt idx="114">
                  <c:v>0.91800000000000004</c:v>
                </c:pt>
                <c:pt idx="115">
                  <c:v>0.92700000000000005</c:v>
                </c:pt>
                <c:pt idx="116">
                  <c:v>0.94399999999999995</c:v>
                </c:pt>
                <c:pt idx="117">
                  <c:v>0.97199999999999998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  <c:pt idx="201">
                  <c:v>#N/A</c:v>
                </c:pt>
                <c:pt idx="202">
                  <c:v>#N/A</c:v>
                </c:pt>
                <c:pt idx="203">
                  <c:v>#N/A</c:v>
                </c:pt>
                <c:pt idx="204">
                  <c:v>#N/A</c:v>
                </c:pt>
                <c:pt idx="205">
                  <c:v>#N/A</c:v>
                </c:pt>
                <c:pt idx="206">
                  <c:v>#N/A</c:v>
                </c:pt>
                <c:pt idx="207">
                  <c:v>#N/A</c:v>
                </c:pt>
                <c:pt idx="208">
                  <c:v>#N/A</c:v>
                </c:pt>
                <c:pt idx="209">
                  <c:v>#N/A</c:v>
                </c:pt>
                <c:pt idx="210">
                  <c:v>#N/A</c:v>
                </c:pt>
                <c:pt idx="211">
                  <c:v>#N/A</c:v>
                </c:pt>
                <c:pt idx="212">
                  <c:v>#N/A</c:v>
                </c:pt>
                <c:pt idx="213">
                  <c:v>#N/A</c:v>
                </c:pt>
                <c:pt idx="214">
                  <c:v>#N/A</c:v>
                </c:pt>
                <c:pt idx="215">
                  <c:v>#N/A</c:v>
                </c:pt>
                <c:pt idx="216">
                  <c:v>#N/A</c:v>
                </c:pt>
                <c:pt idx="217">
                  <c:v>#N/A</c:v>
                </c:pt>
                <c:pt idx="218">
                  <c:v>#N/A</c:v>
                </c:pt>
                <c:pt idx="219">
                  <c:v>#N/A</c:v>
                </c:pt>
                <c:pt idx="220">
                  <c:v>#N/A</c:v>
                </c:pt>
                <c:pt idx="221">
                  <c:v>#N/A</c:v>
                </c:pt>
                <c:pt idx="222">
                  <c:v>#N/A</c:v>
                </c:pt>
                <c:pt idx="223">
                  <c:v>#N/A</c:v>
                </c:pt>
                <c:pt idx="224">
                  <c:v>#N/A</c:v>
                </c:pt>
                <c:pt idx="225">
                  <c:v>#N/A</c:v>
                </c:pt>
                <c:pt idx="226">
                  <c:v>#N/A</c:v>
                </c:pt>
                <c:pt idx="227">
                  <c:v>#N/A</c:v>
                </c:pt>
                <c:pt idx="228">
                  <c:v>#N/A</c:v>
                </c:pt>
                <c:pt idx="229">
                  <c:v>#N/A</c:v>
                </c:pt>
                <c:pt idx="230">
                  <c:v>#N/A</c:v>
                </c:pt>
                <c:pt idx="231">
                  <c:v>#N/A</c:v>
                </c:pt>
                <c:pt idx="232">
                  <c:v>#N/A</c:v>
                </c:pt>
                <c:pt idx="233">
                  <c:v>#N/A</c:v>
                </c:pt>
                <c:pt idx="234">
                  <c:v>#N/A</c:v>
                </c:pt>
                <c:pt idx="235">
                  <c:v>#N/A</c:v>
                </c:pt>
                <c:pt idx="236">
                  <c:v>#N/A</c:v>
                </c:pt>
                <c:pt idx="237">
                  <c:v>#N/A</c:v>
                </c:pt>
                <c:pt idx="238">
                  <c:v>#N/A</c:v>
                </c:pt>
                <c:pt idx="239">
                  <c:v>#N/A</c:v>
                </c:pt>
                <c:pt idx="240">
                  <c:v>#N/A</c:v>
                </c:pt>
                <c:pt idx="241">
                  <c:v>#N/A</c:v>
                </c:pt>
                <c:pt idx="242">
                  <c:v>#N/A</c:v>
                </c:pt>
                <c:pt idx="243">
                  <c:v>#N/A</c:v>
                </c:pt>
                <c:pt idx="244">
                  <c:v>#N/A</c:v>
                </c:pt>
                <c:pt idx="245">
                  <c:v>#N/A</c:v>
                </c:pt>
                <c:pt idx="246">
                  <c:v>#N/A</c:v>
                </c:pt>
                <c:pt idx="247">
                  <c:v>#N/A</c:v>
                </c:pt>
                <c:pt idx="248">
                  <c:v>#N/A</c:v>
                </c:pt>
                <c:pt idx="249">
                  <c:v>#N/A</c:v>
                </c:pt>
                <c:pt idx="250">
                  <c:v>#N/A</c:v>
                </c:pt>
                <c:pt idx="251">
                  <c:v>#N/A</c:v>
                </c:pt>
                <c:pt idx="252">
                  <c:v>#N/A</c:v>
                </c:pt>
                <c:pt idx="253">
                  <c:v>#N/A</c:v>
                </c:pt>
                <c:pt idx="254">
                  <c:v>#N/A</c:v>
                </c:pt>
                <c:pt idx="255">
                  <c:v>#N/A</c:v>
                </c:pt>
                <c:pt idx="256">
                  <c:v>#N/A</c:v>
                </c:pt>
                <c:pt idx="257">
                  <c:v>#N/A</c:v>
                </c:pt>
                <c:pt idx="258">
                  <c:v>#N/A</c:v>
                </c:pt>
                <c:pt idx="259">
                  <c:v>#N/A</c:v>
                </c:pt>
                <c:pt idx="260">
                  <c:v>#N/A</c:v>
                </c:pt>
                <c:pt idx="261">
                  <c:v>#N/A</c:v>
                </c:pt>
                <c:pt idx="262">
                  <c:v>#N/A</c:v>
                </c:pt>
                <c:pt idx="263">
                  <c:v>#N/A</c:v>
                </c:pt>
                <c:pt idx="264">
                  <c:v>#N/A</c:v>
                </c:pt>
                <c:pt idx="265">
                  <c:v>#N/A</c:v>
                </c:pt>
                <c:pt idx="266">
                  <c:v>#N/A</c:v>
                </c:pt>
                <c:pt idx="267">
                  <c:v>#N/A</c:v>
                </c:pt>
                <c:pt idx="268">
                  <c:v>#N/A</c:v>
                </c:pt>
                <c:pt idx="269">
                  <c:v>#N/A</c:v>
                </c:pt>
                <c:pt idx="270">
                  <c:v>#N/A</c:v>
                </c:pt>
                <c:pt idx="271">
                  <c:v>#N/A</c:v>
                </c:pt>
                <c:pt idx="272">
                  <c:v>#N/A</c:v>
                </c:pt>
                <c:pt idx="273">
                  <c:v>#N/A</c:v>
                </c:pt>
                <c:pt idx="274">
                  <c:v>#N/A</c:v>
                </c:pt>
                <c:pt idx="275">
                  <c:v>#N/A</c:v>
                </c:pt>
                <c:pt idx="276">
                  <c:v>#N/A</c:v>
                </c:pt>
                <c:pt idx="277">
                  <c:v>#N/A</c:v>
                </c:pt>
                <c:pt idx="278">
                  <c:v>#N/A</c:v>
                </c:pt>
                <c:pt idx="279">
                  <c:v>#N/A</c:v>
                </c:pt>
                <c:pt idx="280">
                  <c:v>#N/A</c:v>
                </c:pt>
                <c:pt idx="281">
                  <c:v>#N/A</c:v>
                </c:pt>
                <c:pt idx="282">
                  <c:v>#N/A</c:v>
                </c:pt>
                <c:pt idx="283">
                  <c:v>#N/A</c:v>
                </c:pt>
                <c:pt idx="284">
                  <c:v>#N/A</c:v>
                </c:pt>
                <c:pt idx="285">
                  <c:v>#N/A</c:v>
                </c:pt>
                <c:pt idx="286">
                  <c:v>#N/A</c:v>
                </c:pt>
                <c:pt idx="287">
                  <c:v>#N/A</c:v>
                </c:pt>
                <c:pt idx="288">
                  <c:v>#N/A</c:v>
                </c:pt>
                <c:pt idx="289">
                  <c:v>#N/A</c:v>
                </c:pt>
                <c:pt idx="290">
                  <c:v>#N/A</c:v>
                </c:pt>
                <c:pt idx="291">
                  <c:v>#N/A</c:v>
                </c:pt>
                <c:pt idx="292">
                  <c:v>#N/A</c:v>
                </c:pt>
                <c:pt idx="293">
                  <c:v>#N/A</c:v>
                </c:pt>
                <c:pt idx="294">
                  <c:v>#N/A</c:v>
                </c:pt>
                <c:pt idx="295">
                  <c:v>#N/A</c:v>
                </c:pt>
                <c:pt idx="296">
                  <c:v>#N/A</c:v>
                </c:pt>
                <c:pt idx="297">
                  <c:v>#N/A</c:v>
                </c:pt>
                <c:pt idx="298">
                  <c:v>#N/A</c:v>
                </c:pt>
                <c:pt idx="299">
                  <c:v>#N/A</c:v>
                </c:pt>
                <c:pt idx="300">
                  <c:v>#N/A</c:v>
                </c:pt>
                <c:pt idx="301">
                  <c:v>#N/A</c:v>
                </c:pt>
                <c:pt idx="302">
                  <c:v>#N/A</c:v>
                </c:pt>
                <c:pt idx="303">
                  <c:v>#N/A</c:v>
                </c:pt>
                <c:pt idx="304">
                  <c:v>#N/A</c:v>
                </c:pt>
                <c:pt idx="305">
                  <c:v>#N/A</c:v>
                </c:pt>
                <c:pt idx="306">
                  <c:v>#N/A</c:v>
                </c:pt>
                <c:pt idx="307">
                  <c:v>#N/A</c:v>
                </c:pt>
                <c:pt idx="308">
                  <c:v>#N/A</c:v>
                </c:pt>
                <c:pt idx="309">
                  <c:v>#N/A</c:v>
                </c:pt>
                <c:pt idx="310">
                  <c:v>#N/A</c:v>
                </c:pt>
                <c:pt idx="311">
                  <c:v>#N/A</c:v>
                </c:pt>
                <c:pt idx="312">
                  <c:v>#N/A</c:v>
                </c:pt>
                <c:pt idx="313">
                  <c:v>#N/A</c:v>
                </c:pt>
                <c:pt idx="314">
                  <c:v>#N/A</c:v>
                </c:pt>
                <c:pt idx="315">
                  <c:v>#N/A</c:v>
                </c:pt>
                <c:pt idx="316">
                  <c:v>#N/A</c:v>
                </c:pt>
                <c:pt idx="317">
                  <c:v>#N/A</c:v>
                </c:pt>
                <c:pt idx="318">
                  <c:v>#N/A</c:v>
                </c:pt>
                <c:pt idx="319">
                  <c:v>#N/A</c:v>
                </c:pt>
                <c:pt idx="320">
                  <c:v>#N/A</c:v>
                </c:pt>
                <c:pt idx="321">
                  <c:v>#N/A</c:v>
                </c:pt>
                <c:pt idx="322">
                  <c:v>#N/A</c:v>
                </c:pt>
                <c:pt idx="323">
                  <c:v>#N/A</c:v>
                </c:pt>
                <c:pt idx="324">
                  <c:v>#N/A</c:v>
                </c:pt>
                <c:pt idx="325">
                  <c:v>#N/A</c:v>
                </c:pt>
                <c:pt idx="326">
                  <c:v>#N/A</c:v>
                </c:pt>
                <c:pt idx="327">
                  <c:v>#N/A</c:v>
                </c:pt>
                <c:pt idx="328">
                  <c:v>#N/A</c:v>
                </c:pt>
                <c:pt idx="329">
                  <c:v>#N/A</c:v>
                </c:pt>
                <c:pt idx="330">
                  <c:v>#N/A</c:v>
                </c:pt>
                <c:pt idx="331">
                  <c:v>#N/A</c:v>
                </c:pt>
                <c:pt idx="332">
                  <c:v>#N/A</c:v>
                </c:pt>
                <c:pt idx="333">
                  <c:v>#N/A</c:v>
                </c:pt>
                <c:pt idx="334">
                  <c:v>#N/A</c:v>
                </c:pt>
                <c:pt idx="335">
                  <c:v>#N/A</c:v>
                </c:pt>
                <c:pt idx="336">
                  <c:v>#N/A</c:v>
                </c:pt>
                <c:pt idx="337">
                  <c:v>#N/A</c:v>
                </c:pt>
                <c:pt idx="338">
                  <c:v>#N/A</c:v>
                </c:pt>
                <c:pt idx="339">
                  <c:v>#N/A</c:v>
                </c:pt>
                <c:pt idx="340">
                  <c:v>#N/A</c:v>
                </c:pt>
                <c:pt idx="341">
                  <c:v>#N/A</c:v>
                </c:pt>
                <c:pt idx="342">
                  <c:v>#N/A</c:v>
                </c:pt>
                <c:pt idx="343">
                  <c:v>#N/A</c:v>
                </c:pt>
                <c:pt idx="344">
                  <c:v>#N/A</c:v>
                </c:pt>
                <c:pt idx="345">
                  <c:v>#N/A</c:v>
                </c:pt>
                <c:pt idx="346">
                  <c:v>#N/A</c:v>
                </c:pt>
                <c:pt idx="347">
                  <c:v>#N/A</c:v>
                </c:pt>
                <c:pt idx="348">
                  <c:v>#N/A</c:v>
                </c:pt>
                <c:pt idx="349">
                  <c:v>#N/A</c:v>
                </c:pt>
                <c:pt idx="350">
                  <c:v>#N/A</c:v>
                </c:pt>
                <c:pt idx="351">
                  <c:v>#N/A</c:v>
                </c:pt>
                <c:pt idx="352">
                  <c:v>#N/A</c:v>
                </c:pt>
                <c:pt idx="353">
                  <c:v>#N/A</c:v>
                </c:pt>
                <c:pt idx="354">
                  <c:v>#N/A</c:v>
                </c:pt>
                <c:pt idx="355">
                  <c:v>#N/A</c:v>
                </c:pt>
                <c:pt idx="356">
                  <c:v>#N/A</c:v>
                </c:pt>
                <c:pt idx="357">
                  <c:v>#N/A</c:v>
                </c:pt>
                <c:pt idx="358">
                  <c:v>#N/A</c:v>
                </c:pt>
                <c:pt idx="359">
                  <c:v>#N/A</c:v>
                </c:pt>
                <c:pt idx="360">
                  <c:v>#N/A</c:v>
                </c:pt>
                <c:pt idx="361">
                  <c:v>#N/A</c:v>
                </c:pt>
                <c:pt idx="362">
                  <c:v>#N/A</c:v>
                </c:pt>
                <c:pt idx="363">
                  <c:v>#N/A</c:v>
                </c:pt>
                <c:pt idx="364">
                  <c:v>#N/A</c:v>
                </c:pt>
                <c:pt idx="365">
                  <c:v>#N/A</c:v>
                </c:pt>
                <c:pt idx="366">
                  <c:v>#N/A</c:v>
                </c:pt>
                <c:pt idx="367">
                  <c:v>#N/A</c:v>
                </c:pt>
                <c:pt idx="368">
                  <c:v>#N/A</c:v>
                </c:pt>
                <c:pt idx="369">
                  <c:v>#N/A</c:v>
                </c:pt>
                <c:pt idx="370">
                  <c:v>#N/A</c:v>
                </c:pt>
                <c:pt idx="371">
                  <c:v>#N/A</c:v>
                </c:pt>
                <c:pt idx="372">
                  <c:v>#N/A</c:v>
                </c:pt>
                <c:pt idx="373">
                  <c:v>#N/A</c:v>
                </c:pt>
                <c:pt idx="374">
                  <c:v>#N/A</c:v>
                </c:pt>
                <c:pt idx="375">
                  <c:v>#N/A</c:v>
                </c:pt>
                <c:pt idx="376">
                  <c:v>#N/A</c:v>
                </c:pt>
                <c:pt idx="377">
                  <c:v>#N/A</c:v>
                </c:pt>
                <c:pt idx="378">
                  <c:v>#N/A</c:v>
                </c:pt>
                <c:pt idx="379">
                  <c:v>#N/A</c:v>
                </c:pt>
                <c:pt idx="380">
                  <c:v>#N/A</c:v>
                </c:pt>
                <c:pt idx="381">
                  <c:v>#N/A</c:v>
                </c:pt>
                <c:pt idx="382">
                  <c:v>#N/A</c:v>
                </c:pt>
                <c:pt idx="383">
                  <c:v>#N/A</c:v>
                </c:pt>
                <c:pt idx="384">
                  <c:v>#N/A</c:v>
                </c:pt>
                <c:pt idx="385">
                  <c:v>#N/A</c:v>
                </c:pt>
                <c:pt idx="386">
                  <c:v>#N/A</c:v>
                </c:pt>
                <c:pt idx="387">
                  <c:v>#N/A</c:v>
                </c:pt>
                <c:pt idx="388">
                  <c:v>#N/A</c:v>
                </c:pt>
                <c:pt idx="389">
                  <c:v>#N/A</c:v>
                </c:pt>
                <c:pt idx="390">
                  <c:v>#N/A</c:v>
                </c:pt>
                <c:pt idx="391">
                  <c:v>#N/A</c:v>
                </c:pt>
                <c:pt idx="392">
                  <c:v>#N/A</c:v>
                </c:pt>
                <c:pt idx="393">
                  <c:v>#N/A</c:v>
                </c:pt>
                <c:pt idx="394">
                  <c:v>#N/A</c:v>
                </c:pt>
                <c:pt idx="395">
                  <c:v>#N/A</c:v>
                </c:pt>
                <c:pt idx="396">
                  <c:v>#N/A</c:v>
                </c:pt>
                <c:pt idx="397">
                  <c:v>#N/A</c:v>
                </c:pt>
                <c:pt idx="398">
                  <c:v>#N/A</c:v>
                </c:pt>
                <c:pt idx="399">
                  <c:v>#N/A</c:v>
                </c:pt>
                <c:pt idx="400">
                  <c:v>#N/A</c:v>
                </c:pt>
                <c:pt idx="401">
                  <c:v>#N/A</c:v>
                </c:pt>
                <c:pt idx="402">
                  <c:v>#N/A</c:v>
                </c:pt>
                <c:pt idx="403">
                  <c:v>#N/A</c:v>
                </c:pt>
                <c:pt idx="404">
                  <c:v>#N/A</c:v>
                </c:pt>
                <c:pt idx="405">
                  <c:v>#N/A</c:v>
                </c:pt>
                <c:pt idx="406">
                  <c:v>#N/A</c:v>
                </c:pt>
                <c:pt idx="407">
                  <c:v>#N/A</c:v>
                </c:pt>
                <c:pt idx="408">
                  <c:v>#N/A</c:v>
                </c:pt>
                <c:pt idx="409">
                  <c:v>#N/A</c:v>
                </c:pt>
                <c:pt idx="410">
                  <c:v>#N/A</c:v>
                </c:pt>
                <c:pt idx="411">
                  <c:v>#N/A</c:v>
                </c:pt>
                <c:pt idx="412">
                  <c:v>#N/A</c:v>
                </c:pt>
                <c:pt idx="413">
                  <c:v>#N/A</c:v>
                </c:pt>
                <c:pt idx="414">
                  <c:v>#N/A</c:v>
                </c:pt>
                <c:pt idx="415">
                  <c:v>#N/A</c:v>
                </c:pt>
                <c:pt idx="416">
                  <c:v>#N/A</c:v>
                </c:pt>
                <c:pt idx="417">
                  <c:v>#N/A</c:v>
                </c:pt>
                <c:pt idx="418">
                  <c:v>#N/A</c:v>
                </c:pt>
                <c:pt idx="419">
                  <c:v>#N/A</c:v>
                </c:pt>
                <c:pt idx="420">
                  <c:v>#N/A</c:v>
                </c:pt>
                <c:pt idx="421">
                  <c:v>#N/A</c:v>
                </c:pt>
                <c:pt idx="422">
                  <c:v>#N/A</c:v>
                </c:pt>
                <c:pt idx="423">
                  <c:v>#N/A</c:v>
                </c:pt>
                <c:pt idx="424">
                  <c:v>#N/A</c:v>
                </c:pt>
                <c:pt idx="425">
                  <c:v>#N/A</c:v>
                </c:pt>
                <c:pt idx="426">
                  <c:v>#N/A</c:v>
                </c:pt>
                <c:pt idx="427">
                  <c:v>#N/A</c:v>
                </c:pt>
                <c:pt idx="428">
                  <c:v>#N/A</c:v>
                </c:pt>
                <c:pt idx="429">
                  <c:v>#N/A</c:v>
                </c:pt>
                <c:pt idx="430">
                  <c:v>#N/A</c:v>
                </c:pt>
                <c:pt idx="431">
                  <c:v>#N/A</c:v>
                </c:pt>
                <c:pt idx="432">
                  <c:v>#N/A</c:v>
                </c:pt>
                <c:pt idx="433">
                  <c:v>#N/A</c:v>
                </c:pt>
                <c:pt idx="434">
                  <c:v>#N/A</c:v>
                </c:pt>
                <c:pt idx="435">
                  <c:v>#N/A</c:v>
                </c:pt>
                <c:pt idx="436">
                  <c:v>#N/A</c:v>
                </c:pt>
                <c:pt idx="437">
                  <c:v>#N/A</c:v>
                </c:pt>
                <c:pt idx="438">
                  <c:v>#N/A</c:v>
                </c:pt>
                <c:pt idx="439">
                  <c:v>#N/A</c:v>
                </c:pt>
                <c:pt idx="440">
                  <c:v>#N/A</c:v>
                </c:pt>
                <c:pt idx="441">
                  <c:v>#N/A</c:v>
                </c:pt>
                <c:pt idx="442">
                  <c:v>#N/A</c:v>
                </c:pt>
                <c:pt idx="443">
                  <c:v>#N/A</c:v>
                </c:pt>
                <c:pt idx="444">
                  <c:v>#N/A</c:v>
                </c:pt>
                <c:pt idx="445">
                  <c:v>#N/A</c:v>
                </c:pt>
                <c:pt idx="446">
                  <c:v>#N/A</c:v>
                </c:pt>
                <c:pt idx="447">
                  <c:v>#N/A</c:v>
                </c:pt>
                <c:pt idx="448">
                  <c:v>#N/A</c:v>
                </c:pt>
                <c:pt idx="449">
                  <c:v>#N/A</c:v>
                </c:pt>
                <c:pt idx="450">
                  <c:v>#N/A</c:v>
                </c:pt>
                <c:pt idx="451">
                  <c:v>#N/A</c:v>
                </c:pt>
                <c:pt idx="452">
                  <c:v>#N/A</c:v>
                </c:pt>
                <c:pt idx="453">
                  <c:v>#N/A</c:v>
                </c:pt>
                <c:pt idx="454">
                  <c:v>#N/A</c:v>
                </c:pt>
                <c:pt idx="455">
                  <c:v>#N/A</c:v>
                </c:pt>
                <c:pt idx="456">
                  <c:v>#N/A</c:v>
                </c:pt>
                <c:pt idx="457">
                  <c:v>#N/A</c:v>
                </c:pt>
                <c:pt idx="458">
                  <c:v>#N/A</c:v>
                </c:pt>
                <c:pt idx="459">
                  <c:v>#N/A</c:v>
                </c:pt>
                <c:pt idx="460">
                  <c:v>#N/A</c:v>
                </c:pt>
                <c:pt idx="461">
                  <c:v>#N/A</c:v>
                </c:pt>
                <c:pt idx="462">
                  <c:v>#N/A</c:v>
                </c:pt>
                <c:pt idx="463">
                  <c:v>#N/A</c:v>
                </c:pt>
                <c:pt idx="464">
                  <c:v>#N/A</c:v>
                </c:pt>
                <c:pt idx="465">
                  <c:v>#N/A</c:v>
                </c:pt>
                <c:pt idx="466">
                  <c:v>#N/A</c:v>
                </c:pt>
                <c:pt idx="467">
                  <c:v>#N/A</c:v>
                </c:pt>
                <c:pt idx="468">
                  <c:v>#N/A</c:v>
                </c:pt>
                <c:pt idx="469">
                  <c:v>#N/A</c:v>
                </c:pt>
                <c:pt idx="470">
                  <c:v>#N/A</c:v>
                </c:pt>
                <c:pt idx="471">
                  <c:v>#N/A</c:v>
                </c:pt>
                <c:pt idx="472">
                  <c:v>#N/A</c:v>
                </c:pt>
                <c:pt idx="473">
                  <c:v>#N/A</c:v>
                </c:pt>
                <c:pt idx="474">
                  <c:v>#N/A</c:v>
                </c:pt>
                <c:pt idx="475">
                  <c:v>#N/A</c:v>
                </c:pt>
                <c:pt idx="476">
                  <c:v>#N/A</c:v>
                </c:pt>
                <c:pt idx="477">
                  <c:v>#N/A</c:v>
                </c:pt>
                <c:pt idx="478">
                  <c:v>#N/A</c:v>
                </c:pt>
                <c:pt idx="479">
                  <c:v>#N/A</c:v>
                </c:pt>
                <c:pt idx="480">
                  <c:v>#N/A</c:v>
                </c:pt>
                <c:pt idx="481">
                  <c:v>#N/A</c:v>
                </c:pt>
                <c:pt idx="482">
                  <c:v>#N/A</c:v>
                </c:pt>
                <c:pt idx="483">
                  <c:v>#N/A</c:v>
                </c:pt>
                <c:pt idx="484">
                  <c:v>#N/A</c:v>
                </c:pt>
                <c:pt idx="485">
                  <c:v>#N/A</c:v>
                </c:pt>
                <c:pt idx="486">
                  <c:v>#N/A</c:v>
                </c:pt>
                <c:pt idx="487">
                  <c:v>#N/A</c:v>
                </c:pt>
                <c:pt idx="488">
                  <c:v>#N/A</c:v>
                </c:pt>
                <c:pt idx="489">
                  <c:v>#N/A</c:v>
                </c:pt>
                <c:pt idx="490">
                  <c:v>#N/A</c:v>
                </c:pt>
                <c:pt idx="491">
                  <c:v>#N/A</c:v>
                </c:pt>
                <c:pt idx="492">
                  <c:v>#N/A</c:v>
                </c:pt>
                <c:pt idx="493">
                  <c:v>#N/A</c:v>
                </c:pt>
                <c:pt idx="494">
                  <c:v>#N/A</c:v>
                </c:pt>
                <c:pt idx="495">
                  <c:v>#N/A</c:v>
                </c:pt>
                <c:pt idx="496">
                  <c:v>#N/A</c:v>
                </c:pt>
                <c:pt idx="497">
                  <c:v>#N/A</c:v>
                </c:pt>
                <c:pt idx="498">
                  <c:v>#N/A</c:v>
                </c:pt>
                <c:pt idx="499">
                  <c:v>#N/A</c:v>
                </c:pt>
                <c:pt idx="500">
                  <c:v>#N/A</c:v>
                </c:pt>
                <c:pt idx="501">
                  <c:v>#N/A</c:v>
                </c:pt>
                <c:pt idx="502">
                  <c:v>#N/A</c:v>
                </c:pt>
                <c:pt idx="503">
                  <c:v>#N/A</c:v>
                </c:pt>
                <c:pt idx="504">
                  <c:v>#N/A</c:v>
                </c:pt>
                <c:pt idx="505">
                  <c:v>#N/A</c:v>
                </c:pt>
                <c:pt idx="506">
                  <c:v>#N/A</c:v>
                </c:pt>
                <c:pt idx="507">
                  <c:v>#N/A</c:v>
                </c:pt>
                <c:pt idx="508">
                  <c:v>#N/A</c:v>
                </c:pt>
                <c:pt idx="509">
                  <c:v>#N/A</c:v>
                </c:pt>
                <c:pt idx="510">
                  <c:v>#N/A</c:v>
                </c:pt>
                <c:pt idx="511">
                  <c:v>#N/A</c:v>
                </c:pt>
                <c:pt idx="512">
                  <c:v>#N/A</c:v>
                </c:pt>
                <c:pt idx="513">
                  <c:v>#N/A</c:v>
                </c:pt>
                <c:pt idx="514">
                  <c:v>#N/A</c:v>
                </c:pt>
                <c:pt idx="515">
                  <c:v>#N/A</c:v>
                </c:pt>
                <c:pt idx="516">
                  <c:v>#N/A</c:v>
                </c:pt>
                <c:pt idx="517">
                  <c:v>#N/A</c:v>
                </c:pt>
                <c:pt idx="518">
                  <c:v>#N/A</c:v>
                </c:pt>
                <c:pt idx="519">
                  <c:v>#N/A</c:v>
                </c:pt>
                <c:pt idx="520">
                  <c:v>#N/A</c:v>
                </c:pt>
                <c:pt idx="521">
                  <c:v>#N/A</c:v>
                </c:pt>
                <c:pt idx="522">
                  <c:v>#N/A</c:v>
                </c:pt>
                <c:pt idx="523">
                  <c:v>#N/A</c:v>
                </c:pt>
                <c:pt idx="524">
                  <c:v>#N/A</c:v>
                </c:pt>
                <c:pt idx="525">
                  <c:v>#N/A</c:v>
                </c:pt>
                <c:pt idx="526">
                  <c:v>#N/A</c:v>
                </c:pt>
                <c:pt idx="527">
                  <c:v>#N/A</c:v>
                </c:pt>
                <c:pt idx="528">
                  <c:v>#N/A</c:v>
                </c:pt>
                <c:pt idx="529">
                  <c:v>#N/A</c:v>
                </c:pt>
                <c:pt idx="530">
                  <c:v>#N/A</c:v>
                </c:pt>
                <c:pt idx="531">
                  <c:v>#N/A</c:v>
                </c:pt>
                <c:pt idx="532">
                  <c:v>#N/A</c:v>
                </c:pt>
                <c:pt idx="533">
                  <c:v>#N/A</c:v>
                </c:pt>
                <c:pt idx="534">
                  <c:v>#N/A</c:v>
                </c:pt>
                <c:pt idx="535">
                  <c:v>#N/A</c:v>
                </c:pt>
                <c:pt idx="536">
                  <c:v>#N/A</c:v>
                </c:pt>
                <c:pt idx="537">
                  <c:v>#N/A</c:v>
                </c:pt>
                <c:pt idx="538">
                  <c:v>#N/A</c:v>
                </c:pt>
                <c:pt idx="539">
                  <c:v>#N/A</c:v>
                </c:pt>
                <c:pt idx="540">
                  <c:v>#N/A</c:v>
                </c:pt>
                <c:pt idx="541">
                  <c:v>#N/A</c:v>
                </c:pt>
                <c:pt idx="542">
                  <c:v>#N/A</c:v>
                </c:pt>
                <c:pt idx="543">
                  <c:v>#N/A</c:v>
                </c:pt>
                <c:pt idx="544">
                  <c:v>#N/A</c:v>
                </c:pt>
                <c:pt idx="545">
                  <c:v>#N/A</c:v>
                </c:pt>
                <c:pt idx="546">
                  <c:v>#N/A</c:v>
                </c:pt>
                <c:pt idx="547">
                  <c:v>#N/A</c:v>
                </c:pt>
                <c:pt idx="548">
                  <c:v>#N/A</c:v>
                </c:pt>
                <c:pt idx="549">
                  <c:v>#N/A</c:v>
                </c:pt>
                <c:pt idx="550">
                  <c:v>#N/A</c:v>
                </c:pt>
                <c:pt idx="551">
                  <c:v>#N/A</c:v>
                </c:pt>
                <c:pt idx="552">
                  <c:v>#N/A</c:v>
                </c:pt>
                <c:pt idx="553">
                  <c:v>#N/A</c:v>
                </c:pt>
                <c:pt idx="554">
                  <c:v>#N/A</c:v>
                </c:pt>
                <c:pt idx="555">
                  <c:v>#N/A</c:v>
                </c:pt>
                <c:pt idx="556">
                  <c:v>#N/A</c:v>
                </c:pt>
                <c:pt idx="557">
                  <c:v>#N/A</c:v>
                </c:pt>
                <c:pt idx="558">
                  <c:v>#N/A</c:v>
                </c:pt>
                <c:pt idx="559">
                  <c:v>#N/A</c:v>
                </c:pt>
                <c:pt idx="560">
                  <c:v>#N/A</c:v>
                </c:pt>
                <c:pt idx="561">
                  <c:v>#N/A</c:v>
                </c:pt>
                <c:pt idx="562">
                  <c:v>#N/A</c:v>
                </c:pt>
                <c:pt idx="563">
                  <c:v>#N/A</c:v>
                </c:pt>
                <c:pt idx="564">
                  <c:v>#N/A</c:v>
                </c:pt>
                <c:pt idx="565">
                  <c:v>#N/A</c:v>
                </c:pt>
                <c:pt idx="566">
                  <c:v>#N/A</c:v>
                </c:pt>
                <c:pt idx="567">
                  <c:v>#N/A</c:v>
                </c:pt>
                <c:pt idx="568">
                  <c:v>#N/A</c:v>
                </c:pt>
                <c:pt idx="569">
                  <c:v>#N/A</c:v>
                </c:pt>
                <c:pt idx="570">
                  <c:v>#N/A</c:v>
                </c:pt>
                <c:pt idx="571">
                  <c:v>#N/A</c:v>
                </c:pt>
                <c:pt idx="572">
                  <c:v>#N/A</c:v>
                </c:pt>
                <c:pt idx="573">
                  <c:v>#N/A</c:v>
                </c:pt>
                <c:pt idx="574">
                  <c:v>#N/A</c:v>
                </c:pt>
                <c:pt idx="575">
                  <c:v>#N/A</c:v>
                </c:pt>
                <c:pt idx="576">
                  <c:v>#N/A</c:v>
                </c:pt>
                <c:pt idx="577">
                  <c:v>#N/A</c:v>
                </c:pt>
                <c:pt idx="578">
                  <c:v>#N/A</c:v>
                </c:pt>
                <c:pt idx="579">
                  <c:v>#N/A</c:v>
                </c:pt>
                <c:pt idx="580">
                  <c:v>#N/A</c:v>
                </c:pt>
                <c:pt idx="581">
                  <c:v>#N/A</c:v>
                </c:pt>
                <c:pt idx="582">
                  <c:v>#N/A</c:v>
                </c:pt>
                <c:pt idx="583">
                  <c:v>#N/A</c:v>
                </c:pt>
                <c:pt idx="584">
                  <c:v>#N/A</c:v>
                </c:pt>
                <c:pt idx="585">
                  <c:v>#N/A</c:v>
                </c:pt>
                <c:pt idx="586">
                  <c:v>#N/A</c:v>
                </c:pt>
                <c:pt idx="587">
                  <c:v>#N/A</c:v>
                </c:pt>
                <c:pt idx="588">
                  <c:v>#N/A</c:v>
                </c:pt>
                <c:pt idx="589">
                  <c:v>#N/A</c:v>
                </c:pt>
                <c:pt idx="590">
                  <c:v>#N/A</c:v>
                </c:pt>
                <c:pt idx="591">
                  <c:v>#N/A</c:v>
                </c:pt>
                <c:pt idx="592">
                  <c:v>#N/A</c:v>
                </c:pt>
                <c:pt idx="593">
                  <c:v>#N/A</c:v>
                </c:pt>
                <c:pt idx="594">
                  <c:v>#N/A</c:v>
                </c:pt>
                <c:pt idx="595">
                  <c:v>#N/A</c:v>
                </c:pt>
                <c:pt idx="596">
                  <c:v>#N/A</c:v>
                </c:pt>
                <c:pt idx="597">
                  <c:v>#N/A</c:v>
                </c:pt>
                <c:pt idx="598">
                  <c:v>#N/A</c:v>
                </c:pt>
                <c:pt idx="599">
                  <c:v>#N/A</c:v>
                </c:pt>
                <c:pt idx="600">
                  <c:v>#N/A</c:v>
                </c:pt>
                <c:pt idx="601">
                  <c:v>#N/A</c:v>
                </c:pt>
                <c:pt idx="602">
                  <c:v>#N/A</c:v>
                </c:pt>
                <c:pt idx="603">
                  <c:v>#N/A</c:v>
                </c:pt>
                <c:pt idx="604">
                  <c:v>#N/A</c:v>
                </c:pt>
                <c:pt idx="605">
                  <c:v>#N/A</c:v>
                </c:pt>
                <c:pt idx="606">
                  <c:v>#N/A</c:v>
                </c:pt>
                <c:pt idx="607">
                  <c:v>#N/A</c:v>
                </c:pt>
                <c:pt idx="608">
                  <c:v>#N/A</c:v>
                </c:pt>
                <c:pt idx="609">
                  <c:v>#N/A</c:v>
                </c:pt>
                <c:pt idx="610">
                  <c:v>#N/A</c:v>
                </c:pt>
                <c:pt idx="611">
                  <c:v>#N/A</c:v>
                </c:pt>
                <c:pt idx="612">
                  <c:v>#N/A</c:v>
                </c:pt>
                <c:pt idx="613">
                  <c:v>#N/A</c:v>
                </c:pt>
                <c:pt idx="614">
                  <c:v>#N/A</c:v>
                </c:pt>
                <c:pt idx="615">
                  <c:v>#N/A</c:v>
                </c:pt>
                <c:pt idx="616">
                  <c:v>#N/A</c:v>
                </c:pt>
                <c:pt idx="617">
                  <c:v>#N/A</c:v>
                </c:pt>
                <c:pt idx="618">
                  <c:v>#N/A</c:v>
                </c:pt>
                <c:pt idx="619">
                  <c:v>#N/A</c:v>
                </c:pt>
                <c:pt idx="620">
                  <c:v>#N/A</c:v>
                </c:pt>
                <c:pt idx="621">
                  <c:v>#N/A</c:v>
                </c:pt>
                <c:pt idx="622">
                  <c:v>#N/A</c:v>
                </c:pt>
                <c:pt idx="623">
                  <c:v>#N/A</c:v>
                </c:pt>
                <c:pt idx="624">
                  <c:v>#N/A</c:v>
                </c:pt>
                <c:pt idx="625">
                  <c:v>#N/A</c:v>
                </c:pt>
                <c:pt idx="626">
                  <c:v>#N/A</c:v>
                </c:pt>
                <c:pt idx="627">
                  <c:v>#N/A</c:v>
                </c:pt>
                <c:pt idx="628">
                  <c:v>#N/A</c:v>
                </c:pt>
                <c:pt idx="629">
                  <c:v>#N/A</c:v>
                </c:pt>
                <c:pt idx="630">
                  <c:v>#N/A</c:v>
                </c:pt>
                <c:pt idx="631">
                  <c:v>#N/A</c:v>
                </c:pt>
                <c:pt idx="632">
                  <c:v>#N/A</c:v>
                </c:pt>
                <c:pt idx="633">
                  <c:v>#N/A</c:v>
                </c:pt>
                <c:pt idx="634">
                  <c:v>#N/A</c:v>
                </c:pt>
                <c:pt idx="635">
                  <c:v>#N/A</c:v>
                </c:pt>
                <c:pt idx="636">
                  <c:v>#N/A</c:v>
                </c:pt>
                <c:pt idx="637">
                  <c:v>#N/A</c:v>
                </c:pt>
                <c:pt idx="638">
                  <c:v>#N/A</c:v>
                </c:pt>
                <c:pt idx="639">
                  <c:v>#N/A</c:v>
                </c:pt>
                <c:pt idx="640">
                  <c:v>#N/A</c:v>
                </c:pt>
                <c:pt idx="641">
                  <c:v>#N/A</c:v>
                </c:pt>
                <c:pt idx="642">
                  <c:v>#N/A</c:v>
                </c:pt>
                <c:pt idx="643">
                  <c:v>#N/A</c:v>
                </c:pt>
                <c:pt idx="644">
                  <c:v>#N/A</c:v>
                </c:pt>
                <c:pt idx="645">
                  <c:v>#N/A</c:v>
                </c:pt>
                <c:pt idx="646">
                  <c:v>#N/A</c:v>
                </c:pt>
                <c:pt idx="647">
                  <c:v>#N/A</c:v>
                </c:pt>
                <c:pt idx="648">
                  <c:v>#N/A</c:v>
                </c:pt>
                <c:pt idx="649">
                  <c:v>#N/A</c:v>
                </c:pt>
                <c:pt idx="650">
                  <c:v>#N/A</c:v>
                </c:pt>
                <c:pt idx="651">
                  <c:v>#N/A</c:v>
                </c:pt>
                <c:pt idx="652">
                  <c:v>#N/A</c:v>
                </c:pt>
                <c:pt idx="653">
                  <c:v>#N/A</c:v>
                </c:pt>
                <c:pt idx="654">
                  <c:v>#N/A</c:v>
                </c:pt>
                <c:pt idx="655">
                  <c:v>#N/A</c:v>
                </c:pt>
                <c:pt idx="656">
                  <c:v>#N/A</c:v>
                </c:pt>
                <c:pt idx="657">
                  <c:v>#N/A</c:v>
                </c:pt>
                <c:pt idx="658">
                  <c:v>#N/A</c:v>
                </c:pt>
                <c:pt idx="659">
                  <c:v>#N/A</c:v>
                </c:pt>
                <c:pt idx="660">
                  <c:v>#N/A</c:v>
                </c:pt>
                <c:pt idx="661">
                  <c:v>#N/A</c:v>
                </c:pt>
                <c:pt idx="662">
                  <c:v>#N/A</c:v>
                </c:pt>
                <c:pt idx="663">
                  <c:v>#N/A</c:v>
                </c:pt>
                <c:pt idx="664">
                  <c:v>#N/A</c:v>
                </c:pt>
                <c:pt idx="665">
                  <c:v>#N/A</c:v>
                </c:pt>
                <c:pt idx="666">
                  <c:v>#N/A</c:v>
                </c:pt>
                <c:pt idx="667">
                  <c:v>#N/A</c:v>
                </c:pt>
                <c:pt idx="668">
                  <c:v>#N/A</c:v>
                </c:pt>
                <c:pt idx="669">
                  <c:v>#N/A</c:v>
                </c:pt>
                <c:pt idx="670">
                  <c:v>#N/A</c:v>
                </c:pt>
                <c:pt idx="671">
                  <c:v>#N/A</c:v>
                </c:pt>
                <c:pt idx="672">
                  <c:v>#N/A</c:v>
                </c:pt>
                <c:pt idx="673">
                  <c:v>#N/A</c:v>
                </c:pt>
                <c:pt idx="674">
                  <c:v>#N/A</c:v>
                </c:pt>
                <c:pt idx="675">
                  <c:v>#N/A</c:v>
                </c:pt>
                <c:pt idx="676">
                  <c:v>#N/A</c:v>
                </c:pt>
                <c:pt idx="677">
                  <c:v>#N/A</c:v>
                </c:pt>
                <c:pt idx="678">
                  <c:v>#N/A</c:v>
                </c:pt>
                <c:pt idx="679">
                  <c:v>#N/A</c:v>
                </c:pt>
                <c:pt idx="680">
                  <c:v>#N/A</c:v>
                </c:pt>
                <c:pt idx="681">
                  <c:v>#N/A</c:v>
                </c:pt>
                <c:pt idx="682">
                  <c:v>#N/A</c:v>
                </c:pt>
                <c:pt idx="683">
                  <c:v>#N/A</c:v>
                </c:pt>
                <c:pt idx="684">
                  <c:v>#N/A</c:v>
                </c:pt>
                <c:pt idx="685">
                  <c:v>#N/A</c:v>
                </c:pt>
                <c:pt idx="686">
                  <c:v>#N/A</c:v>
                </c:pt>
                <c:pt idx="687">
                  <c:v>#N/A</c:v>
                </c:pt>
                <c:pt idx="688">
                  <c:v>#N/A</c:v>
                </c:pt>
                <c:pt idx="689">
                  <c:v>#N/A</c:v>
                </c:pt>
                <c:pt idx="690">
                  <c:v>#N/A</c:v>
                </c:pt>
                <c:pt idx="691">
                  <c:v>#N/A</c:v>
                </c:pt>
                <c:pt idx="692">
                  <c:v>#N/A</c:v>
                </c:pt>
                <c:pt idx="693">
                  <c:v>#N/A</c:v>
                </c:pt>
                <c:pt idx="694">
                  <c:v>#N/A</c:v>
                </c:pt>
                <c:pt idx="695">
                  <c:v>#N/A</c:v>
                </c:pt>
                <c:pt idx="696">
                  <c:v>#N/A</c:v>
                </c:pt>
                <c:pt idx="697">
                  <c:v>#N/A</c:v>
                </c:pt>
                <c:pt idx="698">
                  <c:v>#N/A</c:v>
                </c:pt>
                <c:pt idx="699">
                  <c:v>#N/A</c:v>
                </c:pt>
                <c:pt idx="700">
                  <c:v>#N/A</c:v>
                </c:pt>
                <c:pt idx="701">
                  <c:v>#N/A</c:v>
                </c:pt>
                <c:pt idx="702">
                  <c:v>#N/A</c:v>
                </c:pt>
                <c:pt idx="703">
                  <c:v>#N/A</c:v>
                </c:pt>
                <c:pt idx="704">
                  <c:v>#N/A</c:v>
                </c:pt>
                <c:pt idx="705">
                  <c:v>#N/A</c:v>
                </c:pt>
                <c:pt idx="706">
                  <c:v>#N/A</c:v>
                </c:pt>
                <c:pt idx="707">
                  <c:v>#N/A</c:v>
                </c:pt>
                <c:pt idx="708">
                  <c:v>#N/A</c:v>
                </c:pt>
                <c:pt idx="709">
                  <c:v>#N/A</c:v>
                </c:pt>
                <c:pt idx="710">
                  <c:v>#N/A</c:v>
                </c:pt>
                <c:pt idx="711">
                  <c:v>#N/A</c:v>
                </c:pt>
                <c:pt idx="712">
                  <c:v>#N/A</c:v>
                </c:pt>
                <c:pt idx="713">
                  <c:v>#N/A</c:v>
                </c:pt>
                <c:pt idx="714">
                  <c:v>#N/A</c:v>
                </c:pt>
                <c:pt idx="715">
                  <c:v>#N/A</c:v>
                </c:pt>
                <c:pt idx="716">
                  <c:v>#N/A</c:v>
                </c:pt>
                <c:pt idx="717">
                  <c:v>#N/A</c:v>
                </c:pt>
                <c:pt idx="718">
                  <c:v>#N/A</c:v>
                </c:pt>
                <c:pt idx="719">
                  <c:v>#N/A</c:v>
                </c:pt>
                <c:pt idx="720">
                  <c:v>#N/A</c:v>
                </c:pt>
                <c:pt idx="721">
                  <c:v>#N/A</c:v>
                </c:pt>
                <c:pt idx="722">
                  <c:v>#N/A</c:v>
                </c:pt>
                <c:pt idx="723">
                  <c:v>#N/A</c:v>
                </c:pt>
                <c:pt idx="724">
                  <c:v>#N/A</c:v>
                </c:pt>
                <c:pt idx="725">
                  <c:v>#N/A</c:v>
                </c:pt>
                <c:pt idx="726">
                  <c:v>#N/A</c:v>
                </c:pt>
                <c:pt idx="727">
                  <c:v>#N/A</c:v>
                </c:pt>
                <c:pt idx="728">
                  <c:v>#N/A</c:v>
                </c:pt>
                <c:pt idx="729">
                  <c:v>#N/A</c:v>
                </c:pt>
                <c:pt idx="730">
                  <c:v>#N/A</c:v>
                </c:pt>
                <c:pt idx="731">
                  <c:v>#N/A</c:v>
                </c:pt>
                <c:pt idx="732">
                  <c:v>#N/A</c:v>
                </c:pt>
                <c:pt idx="733">
                  <c:v>#N/A</c:v>
                </c:pt>
                <c:pt idx="734">
                  <c:v>#N/A</c:v>
                </c:pt>
                <c:pt idx="735">
                  <c:v>#N/A</c:v>
                </c:pt>
                <c:pt idx="736">
                  <c:v>#N/A</c:v>
                </c:pt>
                <c:pt idx="737">
                  <c:v>#N/A</c:v>
                </c:pt>
                <c:pt idx="738">
                  <c:v>#N/A</c:v>
                </c:pt>
                <c:pt idx="739">
                  <c:v>#N/A</c:v>
                </c:pt>
                <c:pt idx="740">
                  <c:v>#N/A</c:v>
                </c:pt>
                <c:pt idx="741">
                  <c:v>#N/A</c:v>
                </c:pt>
                <c:pt idx="742">
                  <c:v>#N/A</c:v>
                </c:pt>
                <c:pt idx="743">
                  <c:v>#N/A</c:v>
                </c:pt>
                <c:pt idx="744">
                  <c:v>#N/A</c:v>
                </c:pt>
                <c:pt idx="745">
                  <c:v>#N/A</c:v>
                </c:pt>
                <c:pt idx="746">
                  <c:v>#N/A</c:v>
                </c:pt>
                <c:pt idx="747">
                  <c:v>#N/A</c:v>
                </c:pt>
                <c:pt idx="748">
                  <c:v>#N/A</c:v>
                </c:pt>
                <c:pt idx="749">
                  <c:v>#N/A</c:v>
                </c:pt>
                <c:pt idx="750">
                  <c:v>#N/A</c:v>
                </c:pt>
                <c:pt idx="751">
                  <c:v>#N/A</c:v>
                </c:pt>
                <c:pt idx="752">
                  <c:v>#N/A</c:v>
                </c:pt>
                <c:pt idx="753">
                  <c:v>#N/A</c:v>
                </c:pt>
                <c:pt idx="754">
                  <c:v>#N/A</c:v>
                </c:pt>
                <c:pt idx="755">
                  <c:v>#N/A</c:v>
                </c:pt>
                <c:pt idx="756">
                  <c:v>#N/A</c:v>
                </c:pt>
                <c:pt idx="757">
                  <c:v>#N/A</c:v>
                </c:pt>
                <c:pt idx="758">
                  <c:v>#N/A</c:v>
                </c:pt>
                <c:pt idx="759">
                  <c:v>#N/A</c:v>
                </c:pt>
                <c:pt idx="760">
                  <c:v>#N/A</c:v>
                </c:pt>
                <c:pt idx="761">
                  <c:v>#N/A</c:v>
                </c:pt>
                <c:pt idx="762">
                  <c:v>#N/A</c:v>
                </c:pt>
                <c:pt idx="763">
                  <c:v>#N/A</c:v>
                </c:pt>
                <c:pt idx="764">
                  <c:v>#N/A</c:v>
                </c:pt>
                <c:pt idx="765">
                  <c:v>#N/A</c:v>
                </c:pt>
                <c:pt idx="766">
                  <c:v>#N/A</c:v>
                </c:pt>
                <c:pt idx="767">
                  <c:v>#N/A</c:v>
                </c:pt>
                <c:pt idx="768">
                  <c:v>#N/A</c:v>
                </c:pt>
                <c:pt idx="769">
                  <c:v>#N/A</c:v>
                </c:pt>
                <c:pt idx="770">
                  <c:v>#N/A</c:v>
                </c:pt>
                <c:pt idx="771">
                  <c:v>#N/A</c:v>
                </c:pt>
                <c:pt idx="772">
                  <c:v>#N/A</c:v>
                </c:pt>
                <c:pt idx="773">
                  <c:v>#N/A</c:v>
                </c:pt>
                <c:pt idx="774">
                  <c:v>#N/A</c:v>
                </c:pt>
                <c:pt idx="775">
                  <c:v>#N/A</c:v>
                </c:pt>
                <c:pt idx="776">
                  <c:v>#N/A</c:v>
                </c:pt>
                <c:pt idx="777">
                  <c:v>#N/A</c:v>
                </c:pt>
                <c:pt idx="778">
                  <c:v>#N/A</c:v>
                </c:pt>
                <c:pt idx="779">
                  <c:v>#N/A</c:v>
                </c:pt>
                <c:pt idx="780">
                  <c:v>#N/A</c:v>
                </c:pt>
                <c:pt idx="781">
                  <c:v>#N/A</c:v>
                </c:pt>
                <c:pt idx="782">
                  <c:v>#N/A</c:v>
                </c:pt>
                <c:pt idx="783">
                  <c:v>#N/A</c:v>
                </c:pt>
                <c:pt idx="784">
                  <c:v>#N/A</c:v>
                </c:pt>
                <c:pt idx="785">
                  <c:v>#N/A</c:v>
                </c:pt>
                <c:pt idx="786">
                  <c:v>#N/A</c:v>
                </c:pt>
                <c:pt idx="787">
                  <c:v>#N/A</c:v>
                </c:pt>
                <c:pt idx="788">
                  <c:v>#N/A</c:v>
                </c:pt>
                <c:pt idx="789">
                  <c:v>#N/A</c:v>
                </c:pt>
                <c:pt idx="790">
                  <c:v>#N/A</c:v>
                </c:pt>
                <c:pt idx="791">
                  <c:v>#N/A</c:v>
                </c:pt>
                <c:pt idx="792">
                  <c:v>#N/A</c:v>
                </c:pt>
                <c:pt idx="793">
                  <c:v>#N/A</c:v>
                </c:pt>
                <c:pt idx="794">
                  <c:v>#N/A</c:v>
                </c:pt>
                <c:pt idx="795">
                  <c:v>#N/A</c:v>
                </c:pt>
                <c:pt idx="796">
                  <c:v>#N/A</c:v>
                </c:pt>
                <c:pt idx="797">
                  <c:v>#N/A</c:v>
                </c:pt>
                <c:pt idx="798">
                  <c:v>#N/A</c:v>
                </c:pt>
                <c:pt idx="799">
                  <c:v>#N/A</c:v>
                </c:pt>
                <c:pt idx="800">
                  <c:v>#N/A</c:v>
                </c:pt>
                <c:pt idx="801">
                  <c:v>#N/A</c:v>
                </c:pt>
                <c:pt idx="802">
                  <c:v>#N/A</c:v>
                </c:pt>
                <c:pt idx="803">
                  <c:v>#N/A</c:v>
                </c:pt>
                <c:pt idx="804">
                  <c:v>#N/A</c:v>
                </c:pt>
                <c:pt idx="805">
                  <c:v>#N/A</c:v>
                </c:pt>
                <c:pt idx="806">
                  <c:v>#N/A</c:v>
                </c:pt>
                <c:pt idx="807">
                  <c:v>#N/A</c:v>
                </c:pt>
                <c:pt idx="808">
                  <c:v>#N/A</c:v>
                </c:pt>
                <c:pt idx="809">
                  <c:v>#N/A</c:v>
                </c:pt>
                <c:pt idx="810">
                  <c:v>#N/A</c:v>
                </c:pt>
                <c:pt idx="811">
                  <c:v>#N/A</c:v>
                </c:pt>
                <c:pt idx="812">
                  <c:v>#N/A</c:v>
                </c:pt>
                <c:pt idx="813">
                  <c:v>#N/A</c:v>
                </c:pt>
                <c:pt idx="814">
                  <c:v>#N/A</c:v>
                </c:pt>
                <c:pt idx="815">
                  <c:v>#N/A</c:v>
                </c:pt>
                <c:pt idx="816">
                  <c:v>#N/A</c:v>
                </c:pt>
                <c:pt idx="817">
                  <c:v>#N/A</c:v>
                </c:pt>
                <c:pt idx="818">
                  <c:v>#N/A</c:v>
                </c:pt>
                <c:pt idx="819">
                  <c:v>#N/A</c:v>
                </c:pt>
                <c:pt idx="820">
                  <c:v>#N/A</c:v>
                </c:pt>
                <c:pt idx="821">
                  <c:v>#N/A</c:v>
                </c:pt>
                <c:pt idx="822">
                  <c:v>#N/A</c:v>
                </c:pt>
                <c:pt idx="823">
                  <c:v>#N/A</c:v>
                </c:pt>
                <c:pt idx="824">
                  <c:v>#N/A</c:v>
                </c:pt>
                <c:pt idx="825">
                  <c:v>#N/A</c:v>
                </c:pt>
                <c:pt idx="826">
                  <c:v>#N/A</c:v>
                </c:pt>
                <c:pt idx="827">
                  <c:v>#N/A</c:v>
                </c:pt>
                <c:pt idx="828">
                  <c:v>#N/A</c:v>
                </c:pt>
                <c:pt idx="829">
                  <c:v>#N/A</c:v>
                </c:pt>
                <c:pt idx="830">
                  <c:v>#N/A</c:v>
                </c:pt>
                <c:pt idx="831">
                  <c:v>#N/A</c:v>
                </c:pt>
                <c:pt idx="832">
                  <c:v>#N/A</c:v>
                </c:pt>
                <c:pt idx="833">
                  <c:v>#N/A</c:v>
                </c:pt>
                <c:pt idx="834">
                  <c:v>#N/A</c:v>
                </c:pt>
                <c:pt idx="835">
                  <c:v>#N/A</c:v>
                </c:pt>
                <c:pt idx="836">
                  <c:v>#N/A</c:v>
                </c:pt>
                <c:pt idx="837">
                  <c:v>#N/A</c:v>
                </c:pt>
                <c:pt idx="838">
                  <c:v>#N/A</c:v>
                </c:pt>
                <c:pt idx="839">
                  <c:v>#N/A</c:v>
                </c:pt>
                <c:pt idx="840">
                  <c:v>#N/A</c:v>
                </c:pt>
                <c:pt idx="841">
                  <c:v>#N/A</c:v>
                </c:pt>
                <c:pt idx="842">
                  <c:v>#N/A</c:v>
                </c:pt>
                <c:pt idx="843">
                  <c:v>#N/A</c:v>
                </c:pt>
                <c:pt idx="844">
                  <c:v>#N/A</c:v>
                </c:pt>
                <c:pt idx="845">
                  <c:v>#N/A</c:v>
                </c:pt>
                <c:pt idx="846">
                  <c:v>#N/A</c:v>
                </c:pt>
                <c:pt idx="847">
                  <c:v>#N/A</c:v>
                </c:pt>
                <c:pt idx="848">
                  <c:v>#N/A</c:v>
                </c:pt>
                <c:pt idx="849">
                  <c:v>#N/A</c:v>
                </c:pt>
                <c:pt idx="850">
                  <c:v>#N/A</c:v>
                </c:pt>
                <c:pt idx="851">
                  <c:v>#N/A</c:v>
                </c:pt>
                <c:pt idx="852">
                  <c:v>#N/A</c:v>
                </c:pt>
                <c:pt idx="853">
                  <c:v>#N/A</c:v>
                </c:pt>
                <c:pt idx="854">
                  <c:v>#N/A</c:v>
                </c:pt>
                <c:pt idx="855">
                  <c:v>#N/A</c:v>
                </c:pt>
                <c:pt idx="856">
                  <c:v>#N/A</c:v>
                </c:pt>
                <c:pt idx="857">
                  <c:v>#N/A</c:v>
                </c:pt>
                <c:pt idx="858">
                  <c:v>#N/A</c:v>
                </c:pt>
                <c:pt idx="859">
                  <c:v>#N/A</c:v>
                </c:pt>
                <c:pt idx="860">
                  <c:v>#N/A</c:v>
                </c:pt>
                <c:pt idx="861">
                  <c:v>#N/A</c:v>
                </c:pt>
                <c:pt idx="862">
                  <c:v>#N/A</c:v>
                </c:pt>
                <c:pt idx="863">
                  <c:v>#N/A</c:v>
                </c:pt>
                <c:pt idx="864">
                  <c:v>#N/A</c:v>
                </c:pt>
                <c:pt idx="865">
                  <c:v>#N/A</c:v>
                </c:pt>
                <c:pt idx="866">
                  <c:v>#N/A</c:v>
                </c:pt>
                <c:pt idx="867">
                  <c:v>#N/A</c:v>
                </c:pt>
                <c:pt idx="868">
                  <c:v>#N/A</c:v>
                </c:pt>
                <c:pt idx="869">
                  <c:v>#N/A</c:v>
                </c:pt>
                <c:pt idx="870">
                  <c:v>#N/A</c:v>
                </c:pt>
                <c:pt idx="871">
                  <c:v>#N/A</c:v>
                </c:pt>
                <c:pt idx="872">
                  <c:v>#N/A</c:v>
                </c:pt>
                <c:pt idx="873">
                  <c:v>#N/A</c:v>
                </c:pt>
                <c:pt idx="874">
                  <c:v>#N/A</c:v>
                </c:pt>
                <c:pt idx="875">
                  <c:v>#N/A</c:v>
                </c:pt>
                <c:pt idx="876">
                  <c:v>#N/A</c:v>
                </c:pt>
                <c:pt idx="877">
                  <c:v>#N/A</c:v>
                </c:pt>
                <c:pt idx="878">
                  <c:v>#N/A</c:v>
                </c:pt>
                <c:pt idx="879">
                  <c:v>#N/A</c:v>
                </c:pt>
                <c:pt idx="880">
                  <c:v>#N/A</c:v>
                </c:pt>
                <c:pt idx="881">
                  <c:v>#N/A</c:v>
                </c:pt>
                <c:pt idx="882">
                  <c:v>#N/A</c:v>
                </c:pt>
                <c:pt idx="883">
                  <c:v>#N/A</c:v>
                </c:pt>
                <c:pt idx="884">
                  <c:v>#N/A</c:v>
                </c:pt>
                <c:pt idx="885">
                  <c:v>#N/A</c:v>
                </c:pt>
                <c:pt idx="886">
                  <c:v>#N/A</c:v>
                </c:pt>
                <c:pt idx="887">
                  <c:v>#N/A</c:v>
                </c:pt>
                <c:pt idx="888">
                  <c:v>#N/A</c:v>
                </c:pt>
                <c:pt idx="889">
                  <c:v>#N/A</c:v>
                </c:pt>
                <c:pt idx="890">
                  <c:v>#N/A</c:v>
                </c:pt>
                <c:pt idx="891">
                  <c:v>#N/A</c:v>
                </c:pt>
                <c:pt idx="892">
                  <c:v>#N/A</c:v>
                </c:pt>
                <c:pt idx="893">
                  <c:v>#N/A</c:v>
                </c:pt>
                <c:pt idx="894">
                  <c:v>#N/A</c:v>
                </c:pt>
                <c:pt idx="895">
                  <c:v>#N/A</c:v>
                </c:pt>
                <c:pt idx="896">
                  <c:v>#N/A</c:v>
                </c:pt>
                <c:pt idx="897">
                  <c:v>#N/A</c:v>
                </c:pt>
                <c:pt idx="898">
                  <c:v>#N/A</c:v>
                </c:pt>
                <c:pt idx="899">
                  <c:v>#N/A</c:v>
                </c:pt>
                <c:pt idx="900">
                  <c:v>#N/A</c:v>
                </c:pt>
                <c:pt idx="901">
                  <c:v>#N/A</c:v>
                </c:pt>
                <c:pt idx="902">
                  <c:v>#N/A</c:v>
                </c:pt>
                <c:pt idx="903">
                  <c:v>#N/A</c:v>
                </c:pt>
                <c:pt idx="904">
                  <c:v>#N/A</c:v>
                </c:pt>
                <c:pt idx="905">
                  <c:v>#N/A</c:v>
                </c:pt>
                <c:pt idx="906">
                  <c:v>#N/A</c:v>
                </c:pt>
                <c:pt idx="907">
                  <c:v>#N/A</c:v>
                </c:pt>
                <c:pt idx="908">
                  <c:v>#N/A</c:v>
                </c:pt>
                <c:pt idx="909">
                  <c:v>#N/A</c:v>
                </c:pt>
                <c:pt idx="910">
                  <c:v>#N/A</c:v>
                </c:pt>
                <c:pt idx="911">
                  <c:v>#N/A</c:v>
                </c:pt>
                <c:pt idx="912">
                  <c:v>#N/A</c:v>
                </c:pt>
                <c:pt idx="913">
                  <c:v>#N/A</c:v>
                </c:pt>
                <c:pt idx="914">
                  <c:v>#N/A</c:v>
                </c:pt>
                <c:pt idx="915">
                  <c:v>#N/A</c:v>
                </c:pt>
                <c:pt idx="916">
                  <c:v>#N/A</c:v>
                </c:pt>
                <c:pt idx="917">
                  <c:v>#N/A</c:v>
                </c:pt>
                <c:pt idx="918">
                  <c:v>#N/A</c:v>
                </c:pt>
                <c:pt idx="919">
                  <c:v>#N/A</c:v>
                </c:pt>
                <c:pt idx="920">
                  <c:v>#N/A</c:v>
                </c:pt>
                <c:pt idx="921">
                  <c:v>#N/A</c:v>
                </c:pt>
                <c:pt idx="922">
                  <c:v>#N/A</c:v>
                </c:pt>
                <c:pt idx="923">
                  <c:v>#N/A</c:v>
                </c:pt>
                <c:pt idx="924">
                  <c:v>#N/A</c:v>
                </c:pt>
                <c:pt idx="925">
                  <c:v>#N/A</c:v>
                </c:pt>
                <c:pt idx="926">
                  <c:v>#N/A</c:v>
                </c:pt>
                <c:pt idx="927">
                  <c:v>#N/A</c:v>
                </c:pt>
                <c:pt idx="928">
                  <c:v>#N/A</c:v>
                </c:pt>
                <c:pt idx="929">
                  <c:v>#N/A</c:v>
                </c:pt>
                <c:pt idx="930">
                  <c:v>#N/A</c:v>
                </c:pt>
                <c:pt idx="931">
                  <c:v>#N/A</c:v>
                </c:pt>
                <c:pt idx="932">
                  <c:v>#N/A</c:v>
                </c:pt>
                <c:pt idx="933">
                  <c:v>#N/A</c:v>
                </c:pt>
                <c:pt idx="934">
                  <c:v>#N/A</c:v>
                </c:pt>
                <c:pt idx="935">
                  <c:v>#N/A</c:v>
                </c:pt>
                <c:pt idx="936">
                  <c:v>#N/A</c:v>
                </c:pt>
                <c:pt idx="937">
                  <c:v>#N/A</c:v>
                </c:pt>
                <c:pt idx="938">
                  <c:v>#N/A</c:v>
                </c:pt>
                <c:pt idx="939">
                  <c:v>#N/A</c:v>
                </c:pt>
                <c:pt idx="940">
                  <c:v>#N/A</c:v>
                </c:pt>
                <c:pt idx="941">
                  <c:v>#N/A</c:v>
                </c:pt>
                <c:pt idx="942">
                  <c:v>#N/A</c:v>
                </c:pt>
                <c:pt idx="943">
                  <c:v>#N/A</c:v>
                </c:pt>
                <c:pt idx="944">
                  <c:v>#N/A</c:v>
                </c:pt>
                <c:pt idx="945">
                  <c:v>#N/A</c:v>
                </c:pt>
                <c:pt idx="946">
                  <c:v>#N/A</c:v>
                </c:pt>
                <c:pt idx="947">
                  <c:v>#N/A</c:v>
                </c:pt>
                <c:pt idx="948">
                  <c:v>#N/A</c:v>
                </c:pt>
                <c:pt idx="949">
                  <c:v>#N/A</c:v>
                </c:pt>
                <c:pt idx="950">
                  <c:v>#N/A</c:v>
                </c:pt>
                <c:pt idx="951">
                  <c:v>#N/A</c:v>
                </c:pt>
                <c:pt idx="952">
                  <c:v>#N/A</c:v>
                </c:pt>
                <c:pt idx="953">
                  <c:v>#N/A</c:v>
                </c:pt>
                <c:pt idx="954">
                  <c:v>#N/A</c:v>
                </c:pt>
                <c:pt idx="955">
                  <c:v>#N/A</c:v>
                </c:pt>
                <c:pt idx="956">
                  <c:v>#N/A</c:v>
                </c:pt>
                <c:pt idx="957">
                  <c:v>#N/A</c:v>
                </c:pt>
                <c:pt idx="958">
                  <c:v>#N/A</c:v>
                </c:pt>
                <c:pt idx="959">
                  <c:v>#N/A</c:v>
                </c:pt>
                <c:pt idx="960">
                  <c:v>#N/A</c:v>
                </c:pt>
                <c:pt idx="961">
                  <c:v>#N/A</c:v>
                </c:pt>
                <c:pt idx="962">
                  <c:v>#N/A</c:v>
                </c:pt>
                <c:pt idx="963">
                  <c:v>#N/A</c:v>
                </c:pt>
                <c:pt idx="964">
                  <c:v>#N/A</c:v>
                </c:pt>
                <c:pt idx="965">
                  <c:v>#N/A</c:v>
                </c:pt>
                <c:pt idx="966">
                  <c:v>#N/A</c:v>
                </c:pt>
                <c:pt idx="967">
                  <c:v>#N/A</c:v>
                </c:pt>
                <c:pt idx="968">
                  <c:v>#N/A</c:v>
                </c:pt>
                <c:pt idx="969">
                  <c:v>#N/A</c:v>
                </c:pt>
                <c:pt idx="970">
                  <c:v>#N/A</c:v>
                </c:pt>
                <c:pt idx="971">
                  <c:v>#N/A</c:v>
                </c:pt>
                <c:pt idx="972">
                  <c:v>#N/A</c:v>
                </c:pt>
                <c:pt idx="973">
                  <c:v>#N/A</c:v>
                </c:pt>
                <c:pt idx="974">
                  <c:v>#N/A</c:v>
                </c:pt>
                <c:pt idx="975">
                  <c:v>#N/A</c:v>
                </c:pt>
                <c:pt idx="976">
                  <c:v>#N/A</c:v>
                </c:pt>
                <c:pt idx="977">
                  <c:v>#N/A</c:v>
                </c:pt>
                <c:pt idx="978">
                  <c:v>#N/A</c:v>
                </c:pt>
                <c:pt idx="979">
                  <c:v>#N/A</c:v>
                </c:pt>
                <c:pt idx="980">
                  <c:v>#N/A</c:v>
                </c:pt>
                <c:pt idx="981">
                  <c:v>#N/A</c:v>
                </c:pt>
                <c:pt idx="982">
                  <c:v>#N/A</c:v>
                </c:pt>
                <c:pt idx="983">
                  <c:v>#N/A</c:v>
                </c:pt>
                <c:pt idx="984">
                  <c:v>#N/A</c:v>
                </c:pt>
                <c:pt idx="985">
                  <c:v>#N/A</c:v>
                </c:pt>
                <c:pt idx="986">
                  <c:v>#N/A</c:v>
                </c:pt>
                <c:pt idx="987">
                  <c:v>#N/A</c:v>
                </c:pt>
                <c:pt idx="988">
                  <c:v>#N/A</c:v>
                </c:pt>
                <c:pt idx="989">
                  <c:v>#N/A</c:v>
                </c:pt>
                <c:pt idx="990">
                  <c:v>#N/A</c:v>
                </c:pt>
                <c:pt idx="991">
                  <c:v>#N/A</c:v>
                </c:pt>
                <c:pt idx="992">
                  <c:v>#N/A</c:v>
                </c:pt>
                <c:pt idx="993">
                  <c:v>#N/A</c:v>
                </c:pt>
                <c:pt idx="994">
                  <c:v>#N/A</c:v>
                </c:pt>
                <c:pt idx="995">
                  <c:v>#N/A</c:v>
                </c:pt>
                <c:pt idx="996">
                  <c:v>#N/A</c:v>
                </c:pt>
                <c:pt idx="997">
                  <c:v>#N/A</c:v>
                </c:pt>
                <c:pt idx="998">
                  <c:v>#N/A</c:v>
                </c:pt>
                <c:pt idx="999">
                  <c:v>#N/A</c:v>
                </c:pt>
              </c:numCache>
            </c:numRef>
          </c:xVal>
          <c:yVal>
            <c:numRef>
              <c:f>Plots!$N$3:$N$1002</c:f>
              <c:numCache>
                <c:formatCode>General</c:formatCode>
                <c:ptCount val="1000"/>
                <c:pt idx="0">
                  <c:v>1.39125E-2</c:v>
                </c:pt>
                <c:pt idx="1">
                  <c:v>1.39125E-2</c:v>
                </c:pt>
                <c:pt idx="2">
                  <c:v>1.39125E-2</c:v>
                </c:pt>
                <c:pt idx="3">
                  <c:v>1.39125E-2</c:v>
                </c:pt>
                <c:pt idx="4">
                  <c:v>1.39125E-2</c:v>
                </c:pt>
                <c:pt idx="5">
                  <c:v>1.39125E-2</c:v>
                </c:pt>
                <c:pt idx="6">
                  <c:v>1.39125E-2</c:v>
                </c:pt>
                <c:pt idx="7">
                  <c:v>1.39125E-2</c:v>
                </c:pt>
                <c:pt idx="8">
                  <c:v>2.2260000000000002E-2</c:v>
                </c:pt>
                <c:pt idx="9">
                  <c:v>2.2260000000000002E-2</c:v>
                </c:pt>
                <c:pt idx="10">
                  <c:v>2.5684615384615386E-2</c:v>
                </c:pt>
                <c:pt idx="11">
                  <c:v>2.5684615384615386E-2</c:v>
                </c:pt>
                <c:pt idx="12">
                  <c:v>2.5684615384615386E-2</c:v>
                </c:pt>
                <c:pt idx="13">
                  <c:v>3.1800000000000002E-2</c:v>
                </c:pt>
                <c:pt idx="14">
                  <c:v>5.5649999999999998E-2</c:v>
                </c:pt>
                <c:pt idx="15">
                  <c:v>5.5649999999999998E-2</c:v>
                </c:pt>
                <c:pt idx="16">
                  <c:v>7.4200000000000002E-2</c:v>
                </c:pt>
                <c:pt idx="17">
                  <c:v>7.4200000000000002E-2</c:v>
                </c:pt>
                <c:pt idx="18">
                  <c:v>0.10544210526315789</c:v>
                </c:pt>
                <c:pt idx="19">
                  <c:v>0.1113</c:v>
                </c:pt>
                <c:pt idx="20">
                  <c:v>0.1113</c:v>
                </c:pt>
                <c:pt idx="21">
                  <c:v>0.1113</c:v>
                </c:pt>
                <c:pt idx="22">
                  <c:v>0.12581739130434783</c:v>
                </c:pt>
                <c:pt idx="23">
                  <c:v>0.12910800000000003</c:v>
                </c:pt>
                <c:pt idx="24">
                  <c:v>0.12910800000000003</c:v>
                </c:pt>
                <c:pt idx="25">
                  <c:v>0.14982692307692308</c:v>
                </c:pt>
                <c:pt idx="26">
                  <c:v>0.16695000000000002</c:v>
                </c:pt>
                <c:pt idx="27">
                  <c:v>0.16695000000000002</c:v>
                </c:pt>
                <c:pt idx="28">
                  <c:v>0.20341034482758619</c:v>
                </c:pt>
                <c:pt idx="29">
                  <c:v>0.21146999999999999</c:v>
                </c:pt>
                <c:pt idx="30">
                  <c:v>0.21216562500000002</c:v>
                </c:pt>
                <c:pt idx="31">
                  <c:v>0.21216562500000002</c:v>
                </c:pt>
                <c:pt idx="32">
                  <c:v>0.22260000000000002</c:v>
                </c:pt>
                <c:pt idx="33">
                  <c:v>0.22861621621621619</c:v>
                </c:pt>
                <c:pt idx="34">
                  <c:v>0.22861621621621619</c:v>
                </c:pt>
                <c:pt idx="35">
                  <c:v>0.22861621621621619</c:v>
                </c:pt>
                <c:pt idx="36">
                  <c:v>0.22861621621621619</c:v>
                </c:pt>
                <c:pt idx="37">
                  <c:v>0.23401538461538463</c:v>
                </c:pt>
                <c:pt idx="38">
                  <c:v>0.23401538461538463</c:v>
                </c:pt>
                <c:pt idx="39">
                  <c:v>0.2551756097560976</c:v>
                </c:pt>
                <c:pt idx="40">
                  <c:v>0.2551756097560976</c:v>
                </c:pt>
                <c:pt idx="41">
                  <c:v>0.31269999999999998</c:v>
                </c:pt>
                <c:pt idx="42">
                  <c:v>0.31658666666666668</c:v>
                </c:pt>
                <c:pt idx="43">
                  <c:v>0.31658666666666668</c:v>
                </c:pt>
                <c:pt idx="44">
                  <c:v>0.31658666666666668</c:v>
                </c:pt>
                <c:pt idx="45">
                  <c:v>0.33631956521739137</c:v>
                </c:pt>
                <c:pt idx="46">
                  <c:v>0.37652553191489363</c:v>
                </c:pt>
                <c:pt idx="47">
                  <c:v>0.38027500000000003</c:v>
                </c:pt>
                <c:pt idx="48">
                  <c:v>0.39522857142857143</c:v>
                </c:pt>
                <c:pt idx="49">
                  <c:v>0.39937058823529409</c:v>
                </c:pt>
                <c:pt idx="50">
                  <c:v>0.39937058823529409</c:v>
                </c:pt>
                <c:pt idx="51">
                  <c:v>0.462323076923077</c:v>
                </c:pt>
                <c:pt idx="52">
                  <c:v>0.47250000000000003</c:v>
                </c:pt>
                <c:pt idx="53">
                  <c:v>0.49488749999999998</c:v>
                </c:pt>
                <c:pt idx="54">
                  <c:v>0.49488749999999998</c:v>
                </c:pt>
                <c:pt idx="55">
                  <c:v>0.49488749999999998</c:v>
                </c:pt>
                <c:pt idx="56">
                  <c:v>0.50556610169491534</c:v>
                </c:pt>
                <c:pt idx="57">
                  <c:v>0.50556610169491534</c:v>
                </c:pt>
                <c:pt idx="58">
                  <c:v>0.50556610169491534</c:v>
                </c:pt>
                <c:pt idx="59">
                  <c:v>0.50641500000000006</c:v>
                </c:pt>
                <c:pt idx="60">
                  <c:v>0.5510262295081968</c:v>
                </c:pt>
                <c:pt idx="61">
                  <c:v>0.59958387096774202</c:v>
                </c:pt>
                <c:pt idx="62">
                  <c:v>0.60243333333333338</c:v>
                </c:pt>
                <c:pt idx="63">
                  <c:v>0.62084531249999997</c:v>
                </c:pt>
                <c:pt idx="64">
                  <c:v>0.62564090909090908</c:v>
                </c:pt>
                <c:pt idx="65">
                  <c:v>0.62564090909090908</c:v>
                </c:pt>
                <c:pt idx="66">
                  <c:v>0.62908695652173918</c:v>
                </c:pt>
                <c:pt idx="67">
                  <c:v>0.62908695652173918</c:v>
                </c:pt>
                <c:pt idx="68">
                  <c:v>0.62908695652173918</c:v>
                </c:pt>
                <c:pt idx="69">
                  <c:v>0.63120821917808212</c:v>
                </c:pt>
                <c:pt idx="70">
                  <c:v>0.63120821917808212</c:v>
                </c:pt>
                <c:pt idx="71">
                  <c:v>0.63120821917808212</c:v>
                </c:pt>
                <c:pt idx="72">
                  <c:v>0.63120821917808212</c:v>
                </c:pt>
                <c:pt idx="73">
                  <c:v>0.63621486486486489</c:v>
                </c:pt>
                <c:pt idx="74">
                  <c:v>0.63812000000000002</c:v>
                </c:pt>
                <c:pt idx="75">
                  <c:v>0.66346363636363648</c:v>
                </c:pt>
                <c:pt idx="76">
                  <c:v>0.66346363636363648</c:v>
                </c:pt>
                <c:pt idx="77">
                  <c:v>0.672026582278481</c:v>
                </c:pt>
                <c:pt idx="78">
                  <c:v>0.672026582278481</c:v>
                </c:pt>
                <c:pt idx="79">
                  <c:v>0.68310375000000001</c:v>
                </c:pt>
                <c:pt idx="80">
                  <c:v>0.70037560975609747</c:v>
                </c:pt>
                <c:pt idx="81">
                  <c:v>0.70037560975609747</c:v>
                </c:pt>
                <c:pt idx="82">
                  <c:v>0.70755000000000012</c:v>
                </c:pt>
                <c:pt idx="83">
                  <c:v>0.70755000000000012</c:v>
                </c:pt>
                <c:pt idx="84">
                  <c:v>0.70970117647058839</c:v>
                </c:pt>
                <c:pt idx="85">
                  <c:v>0.71839090909090908</c:v>
                </c:pt>
                <c:pt idx="86">
                  <c:v>0.71839090909090908</c:v>
                </c:pt>
                <c:pt idx="87">
                  <c:v>0.71839090909090908</c:v>
                </c:pt>
                <c:pt idx="88">
                  <c:v>0.75033707865168531</c:v>
                </c:pt>
                <c:pt idx="89">
                  <c:v>0.75436666666666674</c:v>
                </c:pt>
                <c:pt idx="90">
                  <c:v>0.76337282608695656</c:v>
                </c:pt>
                <c:pt idx="91">
                  <c:v>0.76337282608695656</c:v>
                </c:pt>
                <c:pt idx="92">
                  <c:v>0.76927941176470582</c:v>
                </c:pt>
                <c:pt idx="93">
                  <c:v>0.76927941176470582</c:v>
                </c:pt>
                <c:pt idx="94">
                  <c:v>0.76927941176470582</c:v>
                </c:pt>
                <c:pt idx="95">
                  <c:v>0.76927941176470582</c:v>
                </c:pt>
                <c:pt idx="96">
                  <c:v>0.76927941176470582</c:v>
                </c:pt>
                <c:pt idx="97">
                  <c:v>0.76927941176470582</c:v>
                </c:pt>
                <c:pt idx="98">
                  <c:v>0.76927941176470582</c:v>
                </c:pt>
                <c:pt idx="99">
                  <c:v>0.76927941176470582</c:v>
                </c:pt>
                <c:pt idx="100">
                  <c:v>0.76927941176470582</c:v>
                </c:pt>
                <c:pt idx="101">
                  <c:v>0.76927941176470582</c:v>
                </c:pt>
                <c:pt idx="102">
                  <c:v>0.80827572815533977</c:v>
                </c:pt>
                <c:pt idx="103">
                  <c:v>0.82511826923076925</c:v>
                </c:pt>
                <c:pt idx="104">
                  <c:v>0.85224</c:v>
                </c:pt>
                <c:pt idx="105">
                  <c:v>0.87791775700934582</c:v>
                </c:pt>
                <c:pt idx="106">
                  <c:v>0.87791775700934582</c:v>
                </c:pt>
                <c:pt idx="107">
                  <c:v>0.8796605263157895</c:v>
                </c:pt>
                <c:pt idx="108">
                  <c:v>0.8796605263157895</c:v>
                </c:pt>
                <c:pt idx="109">
                  <c:v>0.8796605263157895</c:v>
                </c:pt>
                <c:pt idx="110">
                  <c:v>0.8796605263157895</c:v>
                </c:pt>
                <c:pt idx="111">
                  <c:v>0.8796605263157895</c:v>
                </c:pt>
                <c:pt idx="112">
                  <c:v>0.8796605263157895</c:v>
                </c:pt>
                <c:pt idx="113">
                  <c:v>0.8796605263157895</c:v>
                </c:pt>
                <c:pt idx="114">
                  <c:v>0.88846434782608708</c:v>
                </c:pt>
                <c:pt idx="115">
                  <c:v>0.88944051724137929</c:v>
                </c:pt>
                <c:pt idx="116">
                  <c:v>0.89801025641025634</c:v>
                </c:pt>
                <c:pt idx="117">
                  <c:v>0.91681016949152538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  <c:pt idx="201">
                  <c:v>#N/A</c:v>
                </c:pt>
                <c:pt idx="202">
                  <c:v>#N/A</c:v>
                </c:pt>
                <c:pt idx="203">
                  <c:v>#N/A</c:v>
                </c:pt>
                <c:pt idx="204">
                  <c:v>#N/A</c:v>
                </c:pt>
                <c:pt idx="205">
                  <c:v>#N/A</c:v>
                </c:pt>
                <c:pt idx="206">
                  <c:v>#N/A</c:v>
                </c:pt>
                <c:pt idx="207">
                  <c:v>#N/A</c:v>
                </c:pt>
                <c:pt idx="208">
                  <c:v>#N/A</c:v>
                </c:pt>
                <c:pt idx="209">
                  <c:v>#N/A</c:v>
                </c:pt>
                <c:pt idx="210">
                  <c:v>#N/A</c:v>
                </c:pt>
                <c:pt idx="211">
                  <c:v>#N/A</c:v>
                </c:pt>
                <c:pt idx="212">
                  <c:v>#N/A</c:v>
                </c:pt>
                <c:pt idx="213">
                  <c:v>#N/A</c:v>
                </c:pt>
                <c:pt idx="214">
                  <c:v>#N/A</c:v>
                </c:pt>
                <c:pt idx="215">
                  <c:v>#N/A</c:v>
                </c:pt>
                <c:pt idx="216">
                  <c:v>#N/A</c:v>
                </c:pt>
                <c:pt idx="217">
                  <c:v>#N/A</c:v>
                </c:pt>
                <c:pt idx="218">
                  <c:v>#N/A</c:v>
                </c:pt>
                <c:pt idx="219">
                  <c:v>#N/A</c:v>
                </c:pt>
                <c:pt idx="220">
                  <c:v>#N/A</c:v>
                </c:pt>
                <c:pt idx="221">
                  <c:v>#N/A</c:v>
                </c:pt>
                <c:pt idx="222">
                  <c:v>#N/A</c:v>
                </c:pt>
                <c:pt idx="223">
                  <c:v>#N/A</c:v>
                </c:pt>
                <c:pt idx="224">
                  <c:v>#N/A</c:v>
                </c:pt>
                <c:pt idx="225">
                  <c:v>#N/A</c:v>
                </c:pt>
                <c:pt idx="226">
                  <c:v>#N/A</c:v>
                </c:pt>
                <c:pt idx="227">
                  <c:v>#N/A</c:v>
                </c:pt>
                <c:pt idx="228">
                  <c:v>#N/A</c:v>
                </c:pt>
                <c:pt idx="229">
                  <c:v>#N/A</c:v>
                </c:pt>
                <c:pt idx="230">
                  <c:v>#N/A</c:v>
                </c:pt>
                <c:pt idx="231">
                  <c:v>#N/A</c:v>
                </c:pt>
                <c:pt idx="232">
                  <c:v>#N/A</c:v>
                </c:pt>
                <c:pt idx="233">
                  <c:v>#N/A</c:v>
                </c:pt>
                <c:pt idx="234">
                  <c:v>#N/A</c:v>
                </c:pt>
                <c:pt idx="235">
                  <c:v>#N/A</c:v>
                </c:pt>
                <c:pt idx="236">
                  <c:v>#N/A</c:v>
                </c:pt>
                <c:pt idx="237">
                  <c:v>#N/A</c:v>
                </c:pt>
                <c:pt idx="238">
                  <c:v>#N/A</c:v>
                </c:pt>
                <c:pt idx="239">
                  <c:v>#N/A</c:v>
                </c:pt>
                <c:pt idx="240">
                  <c:v>#N/A</c:v>
                </c:pt>
                <c:pt idx="241">
                  <c:v>#N/A</c:v>
                </c:pt>
                <c:pt idx="242">
                  <c:v>#N/A</c:v>
                </c:pt>
                <c:pt idx="243">
                  <c:v>#N/A</c:v>
                </c:pt>
                <c:pt idx="244">
                  <c:v>#N/A</c:v>
                </c:pt>
                <c:pt idx="245">
                  <c:v>#N/A</c:v>
                </c:pt>
                <c:pt idx="246">
                  <c:v>#N/A</c:v>
                </c:pt>
                <c:pt idx="247">
                  <c:v>#N/A</c:v>
                </c:pt>
                <c:pt idx="248">
                  <c:v>#N/A</c:v>
                </c:pt>
                <c:pt idx="249">
                  <c:v>#N/A</c:v>
                </c:pt>
                <c:pt idx="250">
                  <c:v>#N/A</c:v>
                </c:pt>
                <c:pt idx="251">
                  <c:v>#N/A</c:v>
                </c:pt>
                <c:pt idx="252">
                  <c:v>#N/A</c:v>
                </c:pt>
                <c:pt idx="253">
                  <c:v>#N/A</c:v>
                </c:pt>
                <c:pt idx="254">
                  <c:v>#N/A</c:v>
                </c:pt>
                <c:pt idx="255">
                  <c:v>#N/A</c:v>
                </c:pt>
                <c:pt idx="256">
                  <c:v>#N/A</c:v>
                </c:pt>
                <c:pt idx="257">
                  <c:v>#N/A</c:v>
                </c:pt>
                <c:pt idx="258">
                  <c:v>#N/A</c:v>
                </c:pt>
                <c:pt idx="259">
                  <c:v>#N/A</c:v>
                </c:pt>
                <c:pt idx="260">
                  <c:v>#N/A</c:v>
                </c:pt>
                <c:pt idx="261">
                  <c:v>#N/A</c:v>
                </c:pt>
                <c:pt idx="262">
                  <c:v>#N/A</c:v>
                </c:pt>
                <c:pt idx="263">
                  <c:v>#N/A</c:v>
                </c:pt>
                <c:pt idx="264">
                  <c:v>#N/A</c:v>
                </c:pt>
                <c:pt idx="265">
                  <c:v>#N/A</c:v>
                </c:pt>
                <c:pt idx="266">
                  <c:v>#N/A</c:v>
                </c:pt>
                <c:pt idx="267">
                  <c:v>#N/A</c:v>
                </c:pt>
                <c:pt idx="268">
                  <c:v>#N/A</c:v>
                </c:pt>
                <c:pt idx="269">
                  <c:v>#N/A</c:v>
                </c:pt>
                <c:pt idx="270">
                  <c:v>#N/A</c:v>
                </c:pt>
                <c:pt idx="271">
                  <c:v>#N/A</c:v>
                </c:pt>
                <c:pt idx="272">
                  <c:v>#N/A</c:v>
                </c:pt>
                <c:pt idx="273">
                  <c:v>#N/A</c:v>
                </c:pt>
                <c:pt idx="274">
                  <c:v>#N/A</c:v>
                </c:pt>
                <c:pt idx="275">
                  <c:v>#N/A</c:v>
                </c:pt>
                <c:pt idx="276">
                  <c:v>#N/A</c:v>
                </c:pt>
                <c:pt idx="277">
                  <c:v>#N/A</c:v>
                </c:pt>
                <c:pt idx="278">
                  <c:v>#N/A</c:v>
                </c:pt>
                <c:pt idx="279">
                  <c:v>#N/A</c:v>
                </c:pt>
                <c:pt idx="280">
                  <c:v>#N/A</c:v>
                </c:pt>
                <c:pt idx="281">
                  <c:v>#N/A</c:v>
                </c:pt>
                <c:pt idx="282">
                  <c:v>#N/A</c:v>
                </c:pt>
                <c:pt idx="283">
                  <c:v>#N/A</c:v>
                </c:pt>
                <c:pt idx="284">
                  <c:v>#N/A</c:v>
                </c:pt>
                <c:pt idx="285">
                  <c:v>#N/A</c:v>
                </c:pt>
                <c:pt idx="286">
                  <c:v>#N/A</c:v>
                </c:pt>
                <c:pt idx="287">
                  <c:v>#N/A</c:v>
                </c:pt>
                <c:pt idx="288">
                  <c:v>#N/A</c:v>
                </c:pt>
                <c:pt idx="289">
                  <c:v>#N/A</c:v>
                </c:pt>
                <c:pt idx="290">
                  <c:v>#N/A</c:v>
                </c:pt>
                <c:pt idx="291">
                  <c:v>#N/A</c:v>
                </c:pt>
                <c:pt idx="292">
                  <c:v>#N/A</c:v>
                </c:pt>
                <c:pt idx="293">
                  <c:v>#N/A</c:v>
                </c:pt>
                <c:pt idx="294">
                  <c:v>#N/A</c:v>
                </c:pt>
                <c:pt idx="295">
                  <c:v>#N/A</c:v>
                </c:pt>
                <c:pt idx="296">
                  <c:v>#N/A</c:v>
                </c:pt>
                <c:pt idx="297">
                  <c:v>#N/A</c:v>
                </c:pt>
                <c:pt idx="298">
                  <c:v>#N/A</c:v>
                </c:pt>
                <c:pt idx="299">
                  <c:v>#N/A</c:v>
                </c:pt>
                <c:pt idx="300">
                  <c:v>#N/A</c:v>
                </c:pt>
                <c:pt idx="301">
                  <c:v>#N/A</c:v>
                </c:pt>
                <c:pt idx="302">
                  <c:v>#N/A</c:v>
                </c:pt>
                <c:pt idx="303">
                  <c:v>#N/A</c:v>
                </c:pt>
                <c:pt idx="304">
                  <c:v>#N/A</c:v>
                </c:pt>
                <c:pt idx="305">
                  <c:v>#N/A</c:v>
                </c:pt>
                <c:pt idx="306">
                  <c:v>#N/A</c:v>
                </c:pt>
                <c:pt idx="307">
                  <c:v>#N/A</c:v>
                </c:pt>
                <c:pt idx="308">
                  <c:v>#N/A</c:v>
                </c:pt>
                <c:pt idx="309">
                  <c:v>#N/A</c:v>
                </c:pt>
                <c:pt idx="310">
                  <c:v>#N/A</c:v>
                </c:pt>
                <c:pt idx="311">
                  <c:v>#N/A</c:v>
                </c:pt>
                <c:pt idx="312">
                  <c:v>#N/A</c:v>
                </c:pt>
                <c:pt idx="313">
                  <c:v>#N/A</c:v>
                </c:pt>
                <c:pt idx="314">
                  <c:v>#N/A</c:v>
                </c:pt>
                <c:pt idx="315">
                  <c:v>#N/A</c:v>
                </c:pt>
                <c:pt idx="316">
                  <c:v>#N/A</c:v>
                </c:pt>
                <c:pt idx="317">
                  <c:v>#N/A</c:v>
                </c:pt>
                <c:pt idx="318">
                  <c:v>#N/A</c:v>
                </c:pt>
                <c:pt idx="319">
                  <c:v>#N/A</c:v>
                </c:pt>
                <c:pt idx="320">
                  <c:v>#N/A</c:v>
                </c:pt>
                <c:pt idx="321">
                  <c:v>#N/A</c:v>
                </c:pt>
                <c:pt idx="322">
                  <c:v>#N/A</c:v>
                </c:pt>
                <c:pt idx="323">
                  <c:v>#N/A</c:v>
                </c:pt>
                <c:pt idx="324">
                  <c:v>#N/A</c:v>
                </c:pt>
                <c:pt idx="325">
                  <c:v>#N/A</c:v>
                </c:pt>
                <c:pt idx="326">
                  <c:v>#N/A</c:v>
                </c:pt>
                <c:pt idx="327">
                  <c:v>#N/A</c:v>
                </c:pt>
                <c:pt idx="328">
                  <c:v>#N/A</c:v>
                </c:pt>
                <c:pt idx="329">
                  <c:v>#N/A</c:v>
                </c:pt>
                <c:pt idx="330">
                  <c:v>#N/A</c:v>
                </c:pt>
                <c:pt idx="331">
                  <c:v>#N/A</c:v>
                </c:pt>
                <c:pt idx="332">
                  <c:v>#N/A</c:v>
                </c:pt>
                <c:pt idx="333">
                  <c:v>#N/A</c:v>
                </c:pt>
                <c:pt idx="334">
                  <c:v>#N/A</c:v>
                </c:pt>
                <c:pt idx="335">
                  <c:v>#N/A</c:v>
                </c:pt>
                <c:pt idx="336">
                  <c:v>#N/A</c:v>
                </c:pt>
                <c:pt idx="337">
                  <c:v>#N/A</c:v>
                </c:pt>
                <c:pt idx="338">
                  <c:v>#N/A</c:v>
                </c:pt>
                <c:pt idx="339">
                  <c:v>#N/A</c:v>
                </c:pt>
                <c:pt idx="340">
                  <c:v>#N/A</c:v>
                </c:pt>
                <c:pt idx="341">
                  <c:v>#N/A</c:v>
                </c:pt>
                <c:pt idx="342">
                  <c:v>#N/A</c:v>
                </c:pt>
                <c:pt idx="343">
                  <c:v>#N/A</c:v>
                </c:pt>
                <c:pt idx="344">
                  <c:v>#N/A</c:v>
                </c:pt>
                <c:pt idx="345">
                  <c:v>#N/A</c:v>
                </c:pt>
                <c:pt idx="346">
                  <c:v>#N/A</c:v>
                </c:pt>
                <c:pt idx="347">
                  <c:v>#N/A</c:v>
                </c:pt>
                <c:pt idx="348">
                  <c:v>#N/A</c:v>
                </c:pt>
                <c:pt idx="349">
                  <c:v>#N/A</c:v>
                </c:pt>
                <c:pt idx="350">
                  <c:v>#N/A</c:v>
                </c:pt>
                <c:pt idx="351">
                  <c:v>#N/A</c:v>
                </c:pt>
                <c:pt idx="352">
                  <c:v>#N/A</c:v>
                </c:pt>
                <c:pt idx="353">
                  <c:v>#N/A</c:v>
                </c:pt>
                <c:pt idx="354">
                  <c:v>#N/A</c:v>
                </c:pt>
                <c:pt idx="355">
                  <c:v>#N/A</c:v>
                </c:pt>
                <c:pt idx="356">
                  <c:v>#N/A</c:v>
                </c:pt>
                <c:pt idx="357">
                  <c:v>#N/A</c:v>
                </c:pt>
                <c:pt idx="358">
                  <c:v>#N/A</c:v>
                </c:pt>
                <c:pt idx="359">
                  <c:v>#N/A</c:v>
                </c:pt>
                <c:pt idx="360">
                  <c:v>#N/A</c:v>
                </c:pt>
                <c:pt idx="361">
                  <c:v>#N/A</c:v>
                </c:pt>
                <c:pt idx="362">
                  <c:v>#N/A</c:v>
                </c:pt>
                <c:pt idx="363">
                  <c:v>#N/A</c:v>
                </c:pt>
                <c:pt idx="364">
                  <c:v>#N/A</c:v>
                </c:pt>
                <c:pt idx="365">
                  <c:v>#N/A</c:v>
                </c:pt>
                <c:pt idx="366">
                  <c:v>#N/A</c:v>
                </c:pt>
                <c:pt idx="367">
                  <c:v>#N/A</c:v>
                </c:pt>
                <c:pt idx="368">
                  <c:v>#N/A</c:v>
                </c:pt>
                <c:pt idx="369">
                  <c:v>#N/A</c:v>
                </c:pt>
                <c:pt idx="370">
                  <c:v>#N/A</c:v>
                </c:pt>
                <c:pt idx="371">
                  <c:v>#N/A</c:v>
                </c:pt>
                <c:pt idx="372">
                  <c:v>#N/A</c:v>
                </c:pt>
                <c:pt idx="373">
                  <c:v>#N/A</c:v>
                </c:pt>
                <c:pt idx="374">
                  <c:v>#N/A</c:v>
                </c:pt>
                <c:pt idx="375">
                  <c:v>#N/A</c:v>
                </c:pt>
                <c:pt idx="376">
                  <c:v>#N/A</c:v>
                </c:pt>
                <c:pt idx="377">
                  <c:v>#N/A</c:v>
                </c:pt>
                <c:pt idx="378">
                  <c:v>#N/A</c:v>
                </c:pt>
                <c:pt idx="379">
                  <c:v>#N/A</c:v>
                </c:pt>
                <c:pt idx="380">
                  <c:v>#N/A</c:v>
                </c:pt>
                <c:pt idx="381">
                  <c:v>#N/A</c:v>
                </c:pt>
                <c:pt idx="382">
                  <c:v>#N/A</c:v>
                </c:pt>
                <c:pt idx="383">
                  <c:v>#N/A</c:v>
                </c:pt>
                <c:pt idx="384">
                  <c:v>#N/A</c:v>
                </c:pt>
                <c:pt idx="385">
                  <c:v>#N/A</c:v>
                </c:pt>
                <c:pt idx="386">
                  <c:v>#N/A</c:v>
                </c:pt>
                <c:pt idx="387">
                  <c:v>#N/A</c:v>
                </c:pt>
                <c:pt idx="388">
                  <c:v>#N/A</c:v>
                </c:pt>
                <c:pt idx="389">
                  <c:v>#N/A</c:v>
                </c:pt>
                <c:pt idx="390">
                  <c:v>#N/A</c:v>
                </c:pt>
                <c:pt idx="391">
                  <c:v>#N/A</c:v>
                </c:pt>
                <c:pt idx="392">
                  <c:v>#N/A</c:v>
                </c:pt>
                <c:pt idx="393">
                  <c:v>#N/A</c:v>
                </c:pt>
                <c:pt idx="394">
                  <c:v>#N/A</c:v>
                </c:pt>
                <c:pt idx="395">
                  <c:v>#N/A</c:v>
                </c:pt>
                <c:pt idx="396">
                  <c:v>#N/A</c:v>
                </c:pt>
                <c:pt idx="397">
                  <c:v>#N/A</c:v>
                </c:pt>
                <c:pt idx="398">
                  <c:v>#N/A</c:v>
                </c:pt>
                <c:pt idx="399">
                  <c:v>#N/A</c:v>
                </c:pt>
                <c:pt idx="400">
                  <c:v>#N/A</c:v>
                </c:pt>
                <c:pt idx="401">
                  <c:v>#N/A</c:v>
                </c:pt>
                <c:pt idx="402">
                  <c:v>#N/A</c:v>
                </c:pt>
                <c:pt idx="403">
                  <c:v>#N/A</c:v>
                </c:pt>
                <c:pt idx="404">
                  <c:v>#N/A</c:v>
                </c:pt>
                <c:pt idx="405">
                  <c:v>#N/A</c:v>
                </c:pt>
                <c:pt idx="406">
                  <c:v>#N/A</c:v>
                </c:pt>
                <c:pt idx="407">
                  <c:v>#N/A</c:v>
                </c:pt>
                <c:pt idx="408">
                  <c:v>#N/A</c:v>
                </c:pt>
                <c:pt idx="409">
                  <c:v>#N/A</c:v>
                </c:pt>
                <c:pt idx="410">
                  <c:v>#N/A</c:v>
                </c:pt>
                <c:pt idx="411">
                  <c:v>#N/A</c:v>
                </c:pt>
                <c:pt idx="412">
                  <c:v>#N/A</c:v>
                </c:pt>
                <c:pt idx="413">
                  <c:v>#N/A</c:v>
                </c:pt>
                <c:pt idx="414">
                  <c:v>#N/A</c:v>
                </c:pt>
                <c:pt idx="415">
                  <c:v>#N/A</c:v>
                </c:pt>
                <c:pt idx="416">
                  <c:v>#N/A</c:v>
                </c:pt>
                <c:pt idx="417">
                  <c:v>#N/A</c:v>
                </c:pt>
                <c:pt idx="418">
                  <c:v>#N/A</c:v>
                </c:pt>
                <c:pt idx="419">
                  <c:v>#N/A</c:v>
                </c:pt>
                <c:pt idx="420">
                  <c:v>#N/A</c:v>
                </c:pt>
                <c:pt idx="421">
                  <c:v>#N/A</c:v>
                </c:pt>
                <c:pt idx="422">
                  <c:v>#N/A</c:v>
                </c:pt>
                <c:pt idx="423">
                  <c:v>#N/A</c:v>
                </c:pt>
                <c:pt idx="424">
                  <c:v>#N/A</c:v>
                </c:pt>
                <c:pt idx="425">
                  <c:v>#N/A</c:v>
                </c:pt>
                <c:pt idx="426">
                  <c:v>#N/A</c:v>
                </c:pt>
                <c:pt idx="427">
                  <c:v>#N/A</c:v>
                </c:pt>
                <c:pt idx="428">
                  <c:v>#N/A</c:v>
                </c:pt>
                <c:pt idx="429">
                  <c:v>#N/A</c:v>
                </c:pt>
                <c:pt idx="430">
                  <c:v>#N/A</c:v>
                </c:pt>
                <c:pt idx="431">
                  <c:v>#N/A</c:v>
                </c:pt>
                <c:pt idx="432">
                  <c:v>#N/A</c:v>
                </c:pt>
                <c:pt idx="433">
                  <c:v>#N/A</c:v>
                </c:pt>
                <c:pt idx="434">
                  <c:v>#N/A</c:v>
                </c:pt>
                <c:pt idx="435">
                  <c:v>#N/A</c:v>
                </c:pt>
                <c:pt idx="436">
                  <c:v>#N/A</c:v>
                </c:pt>
                <c:pt idx="437">
                  <c:v>#N/A</c:v>
                </c:pt>
                <c:pt idx="438">
                  <c:v>#N/A</c:v>
                </c:pt>
                <c:pt idx="439">
                  <c:v>#N/A</c:v>
                </c:pt>
                <c:pt idx="440">
                  <c:v>#N/A</c:v>
                </c:pt>
                <c:pt idx="441">
                  <c:v>#N/A</c:v>
                </c:pt>
                <c:pt idx="442">
                  <c:v>#N/A</c:v>
                </c:pt>
                <c:pt idx="443">
                  <c:v>#N/A</c:v>
                </c:pt>
                <c:pt idx="444">
                  <c:v>#N/A</c:v>
                </c:pt>
                <c:pt idx="445">
                  <c:v>#N/A</c:v>
                </c:pt>
                <c:pt idx="446">
                  <c:v>#N/A</c:v>
                </c:pt>
                <c:pt idx="447">
                  <c:v>#N/A</c:v>
                </c:pt>
                <c:pt idx="448">
                  <c:v>#N/A</c:v>
                </c:pt>
                <c:pt idx="449">
                  <c:v>#N/A</c:v>
                </c:pt>
                <c:pt idx="450">
                  <c:v>#N/A</c:v>
                </c:pt>
                <c:pt idx="451">
                  <c:v>#N/A</c:v>
                </c:pt>
                <c:pt idx="452">
                  <c:v>#N/A</c:v>
                </c:pt>
                <c:pt idx="453">
                  <c:v>#N/A</c:v>
                </c:pt>
                <c:pt idx="454">
                  <c:v>#N/A</c:v>
                </c:pt>
                <c:pt idx="455">
                  <c:v>#N/A</c:v>
                </c:pt>
                <c:pt idx="456">
                  <c:v>#N/A</c:v>
                </c:pt>
                <c:pt idx="457">
                  <c:v>#N/A</c:v>
                </c:pt>
                <c:pt idx="458">
                  <c:v>#N/A</c:v>
                </c:pt>
                <c:pt idx="459">
                  <c:v>#N/A</c:v>
                </c:pt>
                <c:pt idx="460">
                  <c:v>#N/A</c:v>
                </c:pt>
                <c:pt idx="461">
                  <c:v>#N/A</c:v>
                </c:pt>
                <c:pt idx="462">
                  <c:v>#N/A</c:v>
                </c:pt>
                <c:pt idx="463">
                  <c:v>#N/A</c:v>
                </c:pt>
                <c:pt idx="464">
                  <c:v>#N/A</c:v>
                </c:pt>
                <c:pt idx="465">
                  <c:v>#N/A</c:v>
                </c:pt>
                <c:pt idx="466">
                  <c:v>#N/A</c:v>
                </c:pt>
                <c:pt idx="467">
                  <c:v>#N/A</c:v>
                </c:pt>
                <c:pt idx="468">
                  <c:v>#N/A</c:v>
                </c:pt>
                <c:pt idx="469">
                  <c:v>#N/A</c:v>
                </c:pt>
                <c:pt idx="470">
                  <c:v>#N/A</c:v>
                </c:pt>
                <c:pt idx="471">
                  <c:v>#N/A</c:v>
                </c:pt>
                <c:pt idx="472">
                  <c:v>#N/A</c:v>
                </c:pt>
                <c:pt idx="473">
                  <c:v>#N/A</c:v>
                </c:pt>
                <c:pt idx="474">
                  <c:v>#N/A</c:v>
                </c:pt>
                <c:pt idx="475">
                  <c:v>#N/A</c:v>
                </c:pt>
                <c:pt idx="476">
                  <c:v>#N/A</c:v>
                </c:pt>
                <c:pt idx="477">
                  <c:v>#N/A</c:v>
                </c:pt>
                <c:pt idx="478">
                  <c:v>#N/A</c:v>
                </c:pt>
                <c:pt idx="479">
                  <c:v>#N/A</c:v>
                </c:pt>
                <c:pt idx="480">
                  <c:v>#N/A</c:v>
                </c:pt>
                <c:pt idx="481">
                  <c:v>#N/A</c:v>
                </c:pt>
                <c:pt idx="482">
                  <c:v>#N/A</c:v>
                </c:pt>
                <c:pt idx="483">
                  <c:v>#N/A</c:v>
                </c:pt>
                <c:pt idx="484">
                  <c:v>#N/A</c:v>
                </c:pt>
                <c:pt idx="485">
                  <c:v>#N/A</c:v>
                </c:pt>
                <c:pt idx="486">
                  <c:v>#N/A</c:v>
                </c:pt>
                <c:pt idx="487">
                  <c:v>#N/A</c:v>
                </c:pt>
                <c:pt idx="488">
                  <c:v>#N/A</c:v>
                </c:pt>
                <c:pt idx="489">
                  <c:v>#N/A</c:v>
                </c:pt>
                <c:pt idx="490">
                  <c:v>#N/A</c:v>
                </c:pt>
                <c:pt idx="491">
                  <c:v>#N/A</c:v>
                </c:pt>
                <c:pt idx="492">
                  <c:v>#N/A</c:v>
                </c:pt>
                <c:pt idx="493">
                  <c:v>#N/A</c:v>
                </c:pt>
                <c:pt idx="494">
                  <c:v>#N/A</c:v>
                </c:pt>
                <c:pt idx="495">
                  <c:v>#N/A</c:v>
                </c:pt>
                <c:pt idx="496">
                  <c:v>#N/A</c:v>
                </c:pt>
                <c:pt idx="497">
                  <c:v>#N/A</c:v>
                </c:pt>
                <c:pt idx="498">
                  <c:v>#N/A</c:v>
                </c:pt>
                <c:pt idx="499">
                  <c:v>#N/A</c:v>
                </c:pt>
                <c:pt idx="500">
                  <c:v>#N/A</c:v>
                </c:pt>
                <c:pt idx="501">
                  <c:v>#N/A</c:v>
                </c:pt>
                <c:pt idx="502">
                  <c:v>#N/A</c:v>
                </c:pt>
                <c:pt idx="503">
                  <c:v>#N/A</c:v>
                </c:pt>
                <c:pt idx="504">
                  <c:v>#N/A</c:v>
                </c:pt>
                <c:pt idx="505">
                  <c:v>#N/A</c:v>
                </c:pt>
                <c:pt idx="506">
                  <c:v>#N/A</c:v>
                </c:pt>
                <c:pt idx="507">
                  <c:v>#N/A</c:v>
                </c:pt>
                <c:pt idx="508">
                  <c:v>#N/A</c:v>
                </c:pt>
                <c:pt idx="509">
                  <c:v>#N/A</c:v>
                </c:pt>
                <c:pt idx="510">
                  <c:v>#N/A</c:v>
                </c:pt>
                <c:pt idx="511">
                  <c:v>#N/A</c:v>
                </c:pt>
                <c:pt idx="512">
                  <c:v>#N/A</c:v>
                </c:pt>
                <c:pt idx="513">
                  <c:v>#N/A</c:v>
                </c:pt>
                <c:pt idx="514">
                  <c:v>#N/A</c:v>
                </c:pt>
                <c:pt idx="515">
                  <c:v>#N/A</c:v>
                </c:pt>
                <c:pt idx="516">
                  <c:v>#N/A</c:v>
                </c:pt>
                <c:pt idx="517">
                  <c:v>#N/A</c:v>
                </c:pt>
                <c:pt idx="518">
                  <c:v>#N/A</c:v>
                </c:pt>
                <c:pt idx="519">
                  <c:v>#N/A</c:v>
                </c:pt>
                <c:pt idx="520">
                  <c:v>#N/A</c:v>
                </c:pt>
                <c:pt idx="521">
                  <c:v>#N/A</c:v>
                </c:pt>
                <c:pt idx="522">
                  <c:v>#N/A</c:v>
                </c:pt>
                <c:pt idx="523">
                  <c:v>#N/A</c:v>
                </c:pt>
                <c:pt idx="524">
                  <c:v>#N/A</c:v>
                </c:pt>
                <c:pt idx="525">
                  <c:v>#N/A</c:v>
                </c:pt>
                <c:pt idx="526">
                  <c:v>#N/A</c:v>
                </c:pt>
                <c:pt idx="527">
                  <c:v>#N/A</c:v>
                </c:pt>
                <c:pt idx="528">
                  <c:v>#N/A</c:v>
                </c:pt>
                <c:pt idx="529">
                  <c:v>#N/A</c:v>
                </c:pt>
                <c:pt idx="530">
                  <c:v>#N/A</c:v>
                </c:pt>
                <c:pt idx="531">
                  <c:v>#N/A</c:v>
                </c:pt>
                <c:pt idx="532">
                  <c:v>#N/A</c:v>
                </c:pt>
                <c:pt idx="533">
                  <c:v>#N/A</c:v>
                </c:pt>
                <c:pt idx="534">
                  <c:v>#N/A</c:v>
                </c:pt>
                <c:pt idx="535">
                  <c:v>#N/A</c:v>
                </c:pt>
                <c:pt idx="536">
                  <c:v>#N/A</c:v>
                </c:pt>
                <c:pt idx="537">
                  <c:v>#N/A</c:v>
                </c:pt>
                <c:pt idx="538">
                  <c:v>#N/A</c:v>
                </c:pt>
                <c:pt idx="539">
                  <c:v>#N/A</c:v>
                </c:pt>
                <c:pt idx="540">
                  <c:v>#N/A</c:v>
                </c:pt>
                <c:pt idx="541">
                  <c:v>#N/A</c:v>
                </c:pt>
                <c:pt idx="542">
                  <c:v>#N/A</c:v>
                </c:pt>
                <c:pt idx="543">
                  <c:v>#N/A</c:v>
                </c:pt>
                <c:pt idx="544">
                  <c:v>#N/A</c:v>
                </c:pt>
                <c:pt idx="545">
                  <c:v>#N/A</c:v>
                </c:pt>
                <c:pt idx="546">
                  <c:v>#N/A</c:v>
                </c:pt>
                <c:pt idx="547">
                  <c:v>#N/A</c:v>
                </c:pt>
                <c:pt idx="548">
                  <c:v>#N/A</c:v>
                </c:pt>
                <c:pt idx="549">
                  <c:v>#N/A</c:v>
                </c:pt>
                <c:pt idx="550">
                  <c:v>#N/A</c:v>
                </c:pt>
                <c:pt idx="551">
                  <c:v>#N/A</c:v>
                </c:pt>
                <c:pt idx="552">
                  <c:v>#N/A</c:v>
                </c:pt>
                <c:pt idx="553">
                  <c:v>#N/A</c:v>
                </c:pt>
                <c:pt idx="554">
                  <c:v>#N/A</c:v>
                </c:pt>
                <c:pt idx="555">
                  <c:v>#N/A</c:v>
                </c:pt>
                <c:pt idx="556">
                  <c:v>#N/A</c:v>
                </c:pt>
                <c:pt idx="557">
                  <c:v>#N/A</c:v>
                </c:pt>
                <c:pt idx="558">
                  <c:v>#N/A</c:v>
                </c:pt>
                <c:pt idx="559">
                  <c:v>#N/A</c:v>
                </c:pt>
                <c:pt idx="560">
                  <c:v>#N/A</c:v>
                </c:pt>
                <c:pt idx="561">
                  <c:v>#N/A</c:v>
                </c:pt>
                <c:pt idx="562">
                  <c:v>#N/A</c:v>
                </c:pt>
                <c:pt idx="563">
                  <c:v>#N/A</c:v>
                </c:pt>
                <c:pt idx="564">
                  <c:v>#N/A</c:v>
                </c:pt>
                <c:pt idx="565">
                  <c:v>#N/A</c:v>
                </c:pt>
                <c:pt idx="566">
                  <c:v>#N/A</c:v>
                </c:pt>
                <c:pt idx="567">
                  <c:v>#N/A</c:v>
                </c:pt>
                <c:pt idx="568">
                  <c:v>#N/A</c:v>
                </c:pt>
                <c:pt idx="569">
                  <c:v>#N/A</c:v>
                </c:pt>
                <c:pt idx="570">
                  <c:v>#N/A</c:v>
                </c:pt>
                <c:pt idx="571">
                  <c:v>#N/A</c:v>
                </c:pt>
                <c:pt idx="572">
                  <c:v>#N/A</c:v>
                </c:pt>
                <c:pt idx="573">
                  <c:v>#N/A</c:v>
                </c:pt>
                <c:pt idx="574">
                  <c:v>#N/A</c:v>
                </c:pt>
                <c:pt idx="575">
                  <c:v>#N/A</c:v>
                </c:pt>
                <c:pt idx="576">
                  <c:v>#N/A</c:v>
                </c:pt>
                <c:pt idx="577">
                  <c:v>#N/A</c:v>
                </c:pt>
                <c:pt idx="578">
                  <c:v>#N/A</c:v>
                </c:pt>
                <c:pt idx="579">
                  <c:v>#N/A</c:v>
                </c:pt>
                <c:pt idx="580">
                  <c:v>#N/A</c:v>
                </c:pt>
                <c:pt idx="581">
                  <c:v>#N/A</c:v>
                </c:pt>
                <c:pt idx="582">
                  <c:v>#N/A</c:v>
                </c:pt>
                <c:pt idx="583">
                  <c:v>#N/A</c:v>
                </c:pt>
                <c:pt idx="584">
                  <c:v>#N/A</c:v>
                </c:pt>
                <c:pt idx="585">
                  <c:v>#N/A</c:v>
                </c:pt>
                <c:pt idx="586">
                  <c:v>#N/A</c:v>
                </c:pt>
                <c:pt idx="587">
                  <c:v>#N/A</c:v>
                </c:pt>
                <c:pt idx="588">
                  <c:v>#N/A</c:v>
                </c:pt>
                <c:pt idx="589">
                  <c:v>#N/A</c:v>
                </c:pt>
                <c:pt idx="590">
                  <c:v>#N/A</c:v>
                </c:pt>
                <c:pt idx="591">
                  <c:v>#N/A</c:v>
                </c:pt>
                <c:pt idx="592">
                  <c:v>#N/A</c:v>
                </c:pt>
                <c:pt idx="593">
                  <c:v>#N/A</c:v>
                </c:pt>
                <c:pt idx="594">
                  <c:v>#N/A</c:v>
                </c:pt>
                <c:pt idx="595">
                  <c:v>#N/A</c:v>
                </c:pt>
                <c:pt idx="596">
                  <c:v>#N/A</c:v>
                </c:pt>
                <c:pt idx="597">
                  <c:v>#N/A</c:v>
                </c:pt>
                <c:pt idx="598">
                  <c:v>#N/A</c:v>
                </c:pt>
                <c:pt idx="599">
                  <c:v>#N/A</c:v>
                </c:pt>
                <c:pt idx="600">
                  <c:v>#N/A</c:v>
                </c:pt>
                <c:pt idx="601">
                  <c:v>#N/A</c:v>
                </c:pt>
                <c:pt idx="602">
                  <c:v>#N/A</c:v>
                </c:pt>
                <c:pt idx="603">
                  <c:v>#N/A</c:v>
                </c:pt>
                <c:pt idx="604">
                  <c:v>#N/A</c:v>
                </c:pt>
                <c:pt idx="605">
                  <c:v>#N/A</c:v>
                </c:pt>
                <c:pt idx="606">
                  <c:v>#N/A</c:v>
                </c:pt>
                <c:pt idx="607">
                  <c:v>#N/A</c:v>
                </c:pt>
                <c:pt idx="608">
                  <c:v>#N/A</c:v>
                </c:pt>
                <c:pt idx="609">
                  <c:v>#N/A</c:v>
                </c:pt>
                <c:pt idx="610">
                  <c:v>#N/A</c:v>
                </c:pt>
                <c:pt idx="611">
                  <c:v>#N/A</c:v>
                </c:pt>
                <c:pt idx="612">
                  <c:v>#N/A</c:v>
                </c:pt>
                <c:pt idx="613">
                  <c:v>#N/A</c:v>
                </c:pt>
                <c:pt idx="614">
                  <c:v>#N/A</c:v>
                </c:pt>
                <c:pt idx="615">
                  <c:v>#N/A</c:v>
                </c:pt>
                <c:pt idx="616">
                  <c:v>#N/A</c:v>
                </c:pt>
                <c:pt idx="617">
                  <c:v>#N/A</c:v>
                </c:pt>
                <c:pt idx="618">
                  <c:v>#N/A</c:v>
                </c:pt>
                <c:pt idx="619">
                  <c:v>#N/A</c:v>
                </c:pt>
                <c:pt idx="620">
                  <c:v>#N/A</c:v>
                </c:pt>
                <c:pt idx="621">
                  <c:v>#N/A</c:v>
                </c:pt>
                <c:pt idx="622">
                  <c:v>#N/A</c:v>
                </c:pt>
                <c:pt idx="623">
                  <c:v>#N/A</c:v>
                </c:pt>
                <c:pt idx="624">
                  <c:v>#N/A</c:v>
                </c:pt>
                <c:pt idx="625">
                  <c:v>#N/A</c:v>
                </c:pt>
                <c:pt idx="626">
                  <c:v>#N/A</c:v>
                </c:pt>
                <c:pt idx="627">
                  <c:v>#N/A</c:v>
                </c:pt>
                <c:pt idx="628">
                  <c:v>#N/A</c:v>
                </c:pt>
                <c:pt idx="629">
                  <c:v>#N/A</c:v>
                </c:pt>
                <c:pt idx="630">
                  <c:v>#N/A</c:v>
                </c:pt>
                <c:pt idx="631">
                  <c:v>#N/A</c:v>
                </c:pt>
                <c:pt idx="632">
                  <c:v>#N/A</c:v>
                </c:pt>
                <c:pt idx="633">
                  <c:v>#N/A</c:v>
                </c:pt>
                <c:pt idx="634">
                  <c:v>#N/A</c:v>
                </c:pt>
                <c:pt idx="635">
                  <c:v>#N/A</c:v>
                </c:pt>
                <c:pt idx="636">
                  <c:v>#N/A</c:v>
                </c:pt>
                <c:pt idx="637">
                  <c:v>#N/A</c:v>
                </c:pt>
                <c:pt idx="638">
                  <c:v>#N/A</c:v>
                </c:pt>
                <c:pt idx="639">
                  <c:v>#N/A</c:v>
                </c:pt>
                <c:pt idx="640">
                  <c:v>#N/A</c:v>
                </c:pt>
                <c:pt idx="641">
                  <c:v>#N/A</c:v>
                </c:pt>
                <c:pt idx="642">
                  <c:v>#N/A</c:v>
                </c:pt>
                <c:pt idx="643">
                  <c:v>#N/A</c:v>
                </c:pt>
                <c:pt idx="644">
                  <c:v>#N/A</c:v>
                </c:pt>
                <c:pt idx="645">
                  <c:v>#N/A</c:v>
                </c:pt>
                <c:pt idx="646">
                  <c:v>#N/A</c:v>
                </c:pt>
                <c:pt idx="647">
                  <c:v>#N/A</c:v>
                </c:pt>
                <c:pt idx="648">
                  <c:v>#N/A</c:v>
                </c:pt>
                <c:pt idx="649">
                  <c:v>#N/A</c:v>
                </c:pt>
                <c:pt idx="650">
                  <c:v>#N/A</c:v>
                </c:pt>
                <c:pt idx="651">
                  <c:v>#N/A</c:v>
                </c:pt>
                <c:pt idx="652">
                  <c:v>#N/A</c:v>
                </c:pt>
                <c:pt idx="653">
                  <c:v>#N/A</c:v>
                </c:pt>
                <c:pt idx="654">
                  <c:v>#N/A</c:v>
                </c:pt>
                <c:pt idx="655">
                  <c:v>#N/A</c:v>
                </c:pt>
                <c:pt idx="656">
                  <c:v>#N/A</c:v>
                </c:pt>
                <c:pt idx="657">
                  <c:v>#N/A</c:v>
                </c:pt>
                <c:pt idx="658">
                  <c:v>#N/A</c:v>
                </c:pt>
                <c:pt idx="659">
                  <c:v>#N/A</c:v>
                </c:pt>
                <c:pt idx="660">
                  <c:v>#N/A</c:v>
                </c:pt>
                <c:pt idx="661">
                  <c:v>#N/A</c:v>
                </c:pt>
                <c:pt idx="662">
                  <c:v>#N/A</c:v>
                </c:pt>
                <c:pt idx="663">
                  <c:v>#N/A</c:v>
                </c:pt>
                <c:pt idx="664">
                  <c:v>#N/A</c:v>
                </c:pt>
                <c:pt idx="665">
                  <c:v>#N/A</c:v>
                </c:pt>
                <c:pt idx="666">
                  <c:v>#N/A</c:v>
                </c:pt>
                <c:pt idx="667">
                  <c:v>#N/A</c:v>
                </c:pt>
                <c:pt idx="668">
                  <c:v>#N/A</c:v>
                </c:pt>
                <c:pt idx="669">
                  <c:v>#N/A</c:v>
                </c:pt>
                <c:pt idx="670">
                  <c:v>#N/A</c:v>
                </c:pt>
                <c:pt idx="671">
                  <c:v>#N/A</c:v>
                </c:pt>
                <c:pt idx="672">
                  <c:v>#N/A</c:v>
                </c:pt>
                <c:pt idx="673">
                  <c:v>#N/A</c:v>
                </c:pt>
                <c:pt idx="674">
                  <c:v>#N/A</c:v>
                </c:pt>
                <c:pt idx="675">
                  <c:v>#N/A</c:v>
                </c:pt>
                <c:pt idx="676">
                  <c:v>#N/A</c:v>
                </c:pt>
                <c:pt idx="677">
                  <c:v>#N/A</c:v>
                </c:pt>
                <c:pt idx="678">
                  <c:v>#N/A</c:v>
                </c:pt>
                <c:pt idx="679">
                  <c:v>#N/A</c:v>
                </c:pt>
                <c:pt idx="680">
                  <c:v>#N/A</c:v>
                </c:pt>
                <c:pt idx="681">
                  <c:v>#N/A</c:v>
                </c:pt>
                <c:pt idx="682">
                  <c:v>#N/A</c:v>
                </c:pt>
                <c:pt idx="683">
                  <c:v>#N/A</c:v>
                </c:pt>
                <c:pt idx="684">
                  <c:v>#N/A</c:v>
                </c:pt>
                <c:pt idx="685">
                  <c:v>#N/A</c:v>
                </c:pt>
                <c:pt idx="686">
                  <c:v>#N/A</c:v>
                </c:pt>
                <c:pt idx="687">
                  <c:v>#N/A</c:v>
                </c:pt>
                <c:pt idx="688">
                  <c:v>#N/A</c:v>
                </c:pt>
                <c:pt idx="689">
                  <c:v>#N/A</c:v>
                </c:pt>
                <c:pt idx="690">
                  <c:v>#N/A</c:v>
                </c:pt>
                <c:pt idx="691">
                  <c:v>#N/A</c:v>
                </c:pt>
                <c:pt idx="692">
                  <c:v>#N/A</c:v>
                </c:pt>
                <c:pt idx="693">
                  <c:v>#N/A</c:v>
                </c:pt>
                <c:pt idx="694">
                  <c:v>#N/A</c:v>
                </c:pt>
                <c:pt idx="695">
                  <c:v>#N/A</c:v>
                </c:pt>
                <c:pt idx="696">
                  <c:v>#N/A</c:v>
                </c:pt>
                <c:pt idx="697">
                  <c:v>#N/A</c:v>
                </c:pt>
                <c:pt idx="698">
                  <c:v>#N/A</c:v>
                </c:pt>
                <c:pt idx="699">
                  <c:v>#N/A</c:v>
                </c:pt>
                <c:pt idx="700">
                  <c:v>#N/A</c:v>
                </c:pt>
                <c:pt idx="701">
                  <c:v>#N/A</c:v>
                </c:pt>
                <c:pt idx="702">
                  <c:v>#N/A</c:v>
                </c:pt>
                <c:pt idx="703">
                  <c:v>#N/A</c:v>
                </c:pt>
                <c:pt idx="704">
                  <c:v>#N/A</c:v>
                </c:pt>
                <c:pt idx="705">
                  <c:v>#N/A</c:v>
                </c:pt>
                <c:pt idx="706">
                  <c:v>#N/A</c:v>
                </c:pt>
                <c:pt idx="707">
                  <c:v>#N/A</c:v>
                </c:pt>
                <c:pt idx="708">
                  <c:v>#N/A</c:v>
                </c:pt>
                <c:pt idx="709">
                  <c:v>#N/A</c:v>
                </c:pt>
                <c:pt idx="710">
                  <c:v>#N/A</c:v>
                </c:pt>
                <c:pt idx="711">
                  <c:v>#N/A</c:v>
                </c:pt>
                <c:pt idx="712">
                  <c:v>#N/A</c:v>
                </c:pt>
                <c:pt idx="713">
                  <c:v>#N/A</c:v>
                </c:pt>
                <c:pt idx="714">
                  <c:v>#N/A</c:v>
                </c:pt>
                <c:pt idx="715">
                  <c:v>#N/A</c:v>
                </c:pt>
                <c:pt idx="716">
                  <c:v>#N/A</c:v>
                </c:pt>
                <c:pt idx="717">
                  <c:v>#N/A</c:v>
                </c:pt>
                <c:pt idx="718">
                  <c:v>#N/A</c:v>
                </c:pt>
                <c:pt idx="719">
                  <c:v>#N/A</c:v>
                </c:pt>
                <c:pt idx="720">
                  <c:v>#N/A</c:v>
                </c:pt>
                <c:pt idx="721">
                  <c:v>#N/A</c:v>
                </c:pt>
                <c:pt idx="722">
                  <c:v>#N/A</c:v>
                </c:pt>
                <c:pt idx="723">
                  <c:v>#N/A</c:v>
                </c:pt>
                <c:pt idx="724">
                  <c:v>#N/A</c:v>
                </c:pt>
                <c:pt idx="725">
                  <c:v>#N/A</c:v>
                </c:pt>
                <c:pt idx="726">
                  <c:v>#N/A</c:v>
                </c:pt>
                <c:pt idx="727">
                  <c:v>#N/A</c:v>
                </c:pt>
                <c:pt idx="728">
                  <c:v>#N/A</c:v>
                </c:pt>
                <c:pt idx="729">
                  <c:v>#N/A</c:v>
                </c:pt>
                <c:pt idx="730">
                  <c:v>#N/A</c:v>
                </c:pt>
                <c:pt idx="731">
                  <c:v>#N/A</c:v>
                </c:pt>
                <c:pt idx="732">
                  <c:v>#N/A</c:v>
                </c:pt>
                <c:pt idx="733">
                  <c:v>#N/A</c:v>
                </c:pt>
                <c:pt idx="734">
                  <c:v>#N/A</c:v>
                </c:pt>
                <c:pt idx="735">
                  <c:v>#N/A</c:v>
                </c:pt>
                <c:pt idx="736">
                  <c:v>#N/A</c:v>
                </c:pt>
                <c:pt idx="737">
                  <c:v>#N/A</c:v>
                </c:pt>
                <c:pt idx="738">
                  <c:v>#N/A</c:v>
                </c:pt>
                <c:pt idx="739">
                  <c:v>#N/A</c:v>
                </c:pt>
                <c:pt idx="740">
                  <c:v>#N/A</c:v>
                </c:pt>
                <c:pt idx="741">
                  <c:v>#N/A</c:v>
                </c:pt>
                <c:pt idx="742">
                  <c:v>#N/A</c:v>
                </c:pt>
                <c:pt idx="743">
                  <c:v>#N/A</c:v>
                </c:pt>
                <c:pt idx="744">
                  <c:v>#N/A</c:v>
                </c:pt>
                <c:pt idx="745">
                  <c:v>#N/A</c:v>
                </c:pt>
                <c:pt idx="746">
                  <c:v>#N/A</c:v>
                </c:pt>
                <c:pt idx="747">
                  <c:v>#N/A</c:v>
                </c:pt>
                <c:pt idx="748">
                  <c:v>#N/A</c:v>
                </c:pt>
                <c:pt idx="749">
                  <c:v>#N/A</c:v>
                </c:pt>
                <c:pt idx="750">
                  <c:v>#N/A</c:v>
                </c:pt>
                <c:pt idx="751">
                  <c:v>#N/A</c:v>
                </c:pt>
                <c:pt idx="752">
                  <c:v>#N/A</c:v>
                </c:pt>
                <c:pt idx="753">
                  <c:v>#N/A</c:v>
                </c:pt>
                <c:pt idx="754">
                  <c:v>#N/A</c:v>
                </c:pt>
                <c:pt idx="755">
                  <c:v>#N/A</c:v>
                </c:pt>
                <c:pt idx="756">
                  <c:v>#N/A</c:v>
                </c:pt>
                <c:pt idx="757">
                  <c:v>#N/A</c:v>
                </c:pt>
                <c:pt idx="758">
                  <c:v>#N/A</c:v>
                </c:pt>
                <c:pt idx="759">
                  <c:v>#N/A</c:v>
                </c:pt>
                <c:pt idx="760">
                  <c:v>#N/A</c:v>
                </c:pt>
                <c:pt idx="761">
                  <c:v>#N/A</c:v>
                </c:pt>
                <c:pt idx="762">
                  <c:v>#N/A</c:v>
                </c:pt>
                <c:pt idx="763">
                  <c:v>#N/A</c:v>
                </c:pt>
                <c:pt idx="764">
                  <c:v>#N/A</c:v>
                </c:pt>
                <c:pt idx="765">
                  <c:v>#N/A</c:v>
                </c:pt>
                <c:pt idx="766">
                  <c:v>#N/A</c:v>
                </c:pt>
                <c:pt idx="767">
                  <c:v>#N/A</c:v>
                </c:pt>
                <c:pt idx="768">
                  <c:v>#N/A</c:v>
                </c:pt>
                <c:pt idx="769">
                  <c:v>#N/A</c:v>
                </c:pt>
                <c:pt idx="770">
                  <c:v>#N/A</c:v>
                </c:pt>
                <c:pt idx="771">
                  <c:v>#N/A</c:v>
                </c:pt>
                <c:pt idx="772">
                  <c:v>#N/A</c:v>
                </c:pt>
                <c:pt idx="773">
                  <c:v>#N/A</c:v>
                </c:pt>
                <c:pt idx="774">
                  <c:v>#N/A</c:v>
                </c:pt>
                <c:pt idx="775">
                  <c:v>#N/A</c:v>
                </c:pt>
                <c:pt idx="776">
                  <c:v>#N/A</c:v>
                </c:pt>
                <c:pt idx="777">
                  <c:v>#N/A</c:v>
                </c:pt>
                <c:pt idx="778">
                  <c:v>#N/A</c:v>
                </c:pt>
                <c:pt idx="779">
                  <c:v>#N/A</c:v>
                </c:pt>
                <c:pt idx="780">
                  <c:v>#N/A</c:v>
                </c:pt>
                <c:pt idx="781">
                  <c:v>#N/A</c:v>
                </c:pt>
                <c:pt idx="782">
                  <c:v>#N/A</c:v>
                </c:pt>
                <c:pt idx="783">
                  <c:v>#N/A</c:v>
                </c:pt>
                <c:pt idx="784">
                  <c:v>#N/A</c:v>
                </c:pt>
                <c:pt idx="785">
                  <c:v>#N/A</c:v>
                </c:pt>
                <c:pt idx="786">
                  <c:v>#N/A</c:v>
                </c:pt>
                <c:pt idx="787">
                  <c:v>#N/A</c:v>
                </c:pt>
                <c:pt idx="788">
                  <c:v>#N/A</c:v>
                </c:pt>
                <c:pt idx="789">
                  <c:v>#N/A</c:v>
                </c:pt>
                <c:pt idx="790">
                  <c:v>#N/A</c:v>
                </c:pt>
                <c:pt idx="791">
                  <c:v>#N/A</c:v>
                </c:pt>
                <c:pt idx="792">
                  <c:v>#N/A</c:v>
                </c:pt>
                <c:pt idx="793">
                  <c:v>#N/A</c:v>
                </c:pt>
                <c:pt idx="794">
                  <c:v>#N/A</c:v>
                </c:pt>
                <c:pt idx="795">
                  <c:v>#N/A</c:v>
                </c:pt>
                <c:pt idx="796">
                  <c:v>#N/A</c:v>
                </c:pt>
                <c:pt idx="797">
                  <c:v>#N/A</c:v>
                </c:pt>
                <c:pt idx="798">
                  <c:v>#N/A</c:v>
                </c:pt>
                <c:pt idx="799">
                  <c:v>#N/A</c:v>
                </c:pt>
                <c:pt idx="800">
                  <c:v>#N/A</c:v>
                </c:pt>
                <c:pt idx="801">
                  <c:v>#N/A</c:v>
                </c:pt>
                <c:pt idx="802">
                  <c:v>#N/A</c:v>
                </c:pt>
                <c:pt idx="803">
                  <c:v>#N/A</c:v>
                </c:pt>
                <c:pt idx="804">
                  <c:v>#N/A</c:v>
                </c:pt>
                <c:pt idx="805">
                  <c:v>#N/A</c:v>
                </c:pt>
                <c:pt idx="806">
                  <c:v>#N/A</c:v>
                </c:pt>
                <c:pt idx="807">
                  <c:v>#N/A</c:v>
                </c:pt>
                <c:pt idx="808">
                  <c:v>#N/A</c:v>
                </c:pt>
                <c:pt idx="809">
                  <c:v>#N/A</c:v>
                </c:pt>
                <c:pt idx="810">
                  <c:v>#N/A</c:v>
                </c:pt>
                <c:pt idx="811">
                  <c:v>#N/A</c:v>
                </c:pt>
                <c:pt idx="812">
                  <c:v>#N/A</c:v>
                </c:pt>
                <c:pt idx="813">
                  <c:v>#N/A</c:v>
                </c:pt>
                <c:pt idx="814">
                  <c:v>#N/A</c:v>
                </c:pt>
                <c:pt idx="815">
                  <c:v>#N/A</c:v>
                </c:pt>
                <c:pt idx="816">
                  <c:v>#N/A</c:v>
                </c:pt>
                <c:pt idx="817">
                  <c:v>#N/A</c:v>
                </c:pt>
                <c:pt idx="818">
                  <c:v>#N/A</c:v>
                </c:pt>
                <c:pt idx="819">
                  <c:v>#N/A</c:v>
                </c:pt>
                <c:pt idx="820">
                  <c:v>#N/A</c:v>
                </c:pt>
                <c:pt idx="821">
                  <c:v>#N/A</c:v>
                </c:pt>
                <c:pt idx="822">
                  <c:v>#N/A</c:v>
                </c:pt>
                <c:pt idx="823">
                  <c:v>#N/A</c:v>
                </c:pt>
                <c:pt idx="824">
                  <c:v>#N/A</c:v>
                </c:pt>
                <c:pt idx="825">
                  <c:v>#N/A</c:v>
                </c:pt>
                <c:pt idx="826">
                  <c:v>#N/A</c:v>
                </c:pt>
                <c:pt idx="827">
                  <c:v>#N/A</c:v>
                </c:pt>
                <c:pt idx="828">
                  <c:v>#N/A</c:v>
                </c:pt>
                <c:pt idx="829">
                  <c:v>#N/A</c:v>
                </c:pt>
                <c:pt idx="830">
                  <c:v>#N/A</c:v>
                </c:pt>
                <c:pt idx="831">
                  <c:v>#N/A</c:v>
                </c:pt>
                <c:pt idx="832">
                  <c:v>#N/A</c:v>
                </c:pt>
                <c:pt idx="833">
                  <c:v>#N/A</c:v>
                </c:pt>
                <c:pt idx="834">
                  <c:v>#N/A</c:v>
                </c:pt>
                <c:pt idx="835">
                  <c:v>#N/A</c:v>
                </c:pt>
                <c:pt idx="836">
                  <c:v>#N/A</c:v>
                </c:pt>
                <c:pt idx="837">
                  <c:v>#N/A</c:v>
                </c:pt>
                <c:pt idx="838">
                  <c:v>#N/A</c:v>
                </c:pt>
                <c:pt idx="839">
                  <c:v>#N/A</c:v>
                </c:pt>
                <c:pt idx="840">
                  <c:v>#N/A</c:v>
                </c:pt>
                <c:pt idx="841">
                  <c:v>#N/A</c:v>
                </c:pt>
                <c:pt idx="842">
                  <c:v>#N/A</c:v>
                </c:pt>
                <c:pt idx="843">
                  <c:v>#N/A</c:v>
                </c:pt>
                <c:pt idx="844">
                  <c:v>#N/A</c:v>
                </c:pt>
                <c:pt idx="845">
                  <c:v>#N/A</c:v>
                </c:pt>
                <c:pt idx="846">
                  <c:v>#N/A</c:v>
                </c:pt>
                <c:pt idx="847">
                  <c:v>#N/A</c:v>
                </c:pt>
                <c:pt idx="848">
                  <c:v>#N/A</c:v>
                </c:pt>
                <c:pt idx="849">
                  <c:v>#N/A</c:v>
                </c:pt>
                <c:pt idx="850">
                  <c:v>#N/A</c:v>
                </c:pt>
                <c:pt idx="851">
                  <c:v>#N/A</c:v>
                </c:pt>
                <c:pt idx="852">
                  <c:v>#N/A</c:v>
                </c:pt>
                <c:pt idx="853">
                  <c:v>#N/A</c:v>
                </c:pt>
                <c:pt idx="854">
                  <c:v>#N/A</c:v>
                </c:pt>
                <c:pt idx="855">
                  <c:v>#N/A</c:v>
                </c:pt>
                <c:pt idx="856">
                  <c:v>#N/A</c:v>
                </c:pt>
                <c:pt idx="857">
                  <c:v>#N/A</c:v>
                </c:pt>
                <c:pt idx="858">
                  <c:v>#N/A</c:v>
                </c:pt>
                <c:pt idx="859">
                  <c:v>#N/A</c:v>
                </c:pt>
                <c:pt idx="860">
                  <c:v>#N/A</c:v>
                </c:pt>
                <c:pt idx="861">
                  <c:v>#N/A</c:v>
                </c:pt>
                <c:pt idx="862">
                  <c:v>#N/A</c:v>
                </c:pt>
                <c:pt idx="863">
                  <c:v>#N/A</c:v>
                </c:pt>
                <c:pt idx="864">
                  <c:v>#N/A</c:v>
                </c:pt>
                <c:pt idx="865">
                  <c:v>#N/A</c:v>
                </c:pt>
                <c:pt idx="866">
                  <c:v>#N/A</c:v>
                </c:pt>
                <c:pt idx="867">
                  <c:v>#N/A</c:v>
                </c:pt>
                <c:pt idx="868">
                  <c:v>#N/A</c:v>
                </c:pt>
                <c:pt idx="869">
                  <c:v>#N/A</c:v>
                </c:pt>
                <c:pt idx="870">
                  <c:v>#N/A</c:v>
                </c:pt>
                <c:pt idx="871">
                  <c:v>#N/A</c:v>
                </c:pt>
                <c:pt idx="872">
                  <c:v>#N/A</c:v>
                </c:pt>
                <c:pt idx="873">
                  <c:v>#N/A</c:v>
                </c:pt>
                <c:pt idx="874">
                  <c:v>#N/A</c:v>
                </c:pt>
                <c:pt idx="875">
                  <c:v>#N/A</c:v>
                </c:pt>
                <c:pt idx="876">
                  <c:v>#N/A</c:v>
                </c:pt>
                <c:pt idx="877">
                  <c:v>#N/A</c:v>
                </c:pt>
                <c:pt idx="878">
                  <c:v>#N/A</c:v>
                </c:pt>
                <c:pt idx="879">
                  <c:v>#N/A</c:v>
                </c:pt>
                <c:pt idx="880">
                  <c:v>#N/A</c:v>
                </c:pt>
                <c:pt idx="881">
                  <c:v>#N/A</c:v>
                </c:pt>
                <c:pt idx="882">
                  <c:v>#N/A</c:v>
                </c:pt>
                <c:pt idx="883">
                  <c:v>#N/A</c:v>
                </c:pt>
                <c:pt idx="884">
                  <c:v>#N/A</c:v>
                </c:pt>
                <c:pt idx="885">
                  <c:v>#N/A</c:v>
                </c:pt>
                <c:pt idx="886">
                  <c:v>#N/A</c:v>
                </c:pt>
                <c:pt idx="887">
                  <c:v>#N/A</c:v>
                </c:pt>
                <c:pt idx="888">
                  <c:v>#N/A</c:v>
                </c:pt>
                <c:pt idx="889">
                  <c:v>#N/A</c:v>
                </c:pt>
                <c:pt idx="890">
                  <c:v>#N/A</c:v>
                </c:pt>
                <c:pt idx="891">
                  <c:v>#N/A</c:v>
                </c:pt>
                <c:pt idx="892">
                  <c:v>#N/A</c:v>
                </c:pt>
                <c:pt idx="893">
                  <c:v>#N/A</c:v>
                </c:pt>
                <c:pt idx="894">
                  <c:v>#N/A</c:v>
                </c:pt>
                <c:pt idx="895">
                  <c:v>#N/A</c:v>
                </c:pt>
                <c:pt idx="896">
                  <c:v>#N/A</c:v>
                </c:pt>
                <c:pt idx="897">
                  <c:v>#N/A</c:v>
                </c:pt>
                <c:pt idx="898">
                  <c:v>#N/A</c:v>
                </c:pt>
                <c:pt idx="899">
                  <c:v>#N/A</c:v>
                </c:pt>
                <c:pt idx="900">
                  <c:v>#N/A</c:v>
                </c:pt>
                <c:pt idx="901">
                  <c:v>#N/A</c:v>
                </c:pt>
                <c:pt idx="902">
                  <c:v>#N/A</c:v>
                </c:pt>
                <c:pt idx="903">
                  <c:v>#N/A</c:v>
                </c:pt>
                <c:pt idx="904">
                  <c:v>#N/A</c:v>
                </c:pt>
                <c:pt idx="905">
                  <c:v>#N/A</c:v>
                </c:pt>
                <c:pt idx="906">
                  <c:v>#N/A</c:v>
                </c:pt>
                <c:pt idx="907">
                  <c:v>#N/A</c:v>
                </c:pt>
                <c:pt idx="908">
                  <c:v>#N/A</c:v>
                </c:pt>
                <c:pt idx="909">
                  <c:v>#N/A</c:v>
                </c:pt>
                <c:pt idx="910">
                  <c:v>#N/A</c:v>
                </c:pt>
                <c:pt idx="911">
                  <c:v>#N/A</c:v>
                </c:pt>
                <c:pt idx="912">
                  <c:v>#N/A</c:v>
                </c:pt>
                <c:pt idx="913">
                  <c:v>#N/A</c:v>
                </c:pt>
                <c:pt idx="914">
                  <c:v>#N/A</c:v>
                </c:pt>
                <c:pt idx="915">
                  <c:v>#N/A</c:v>
                </c:pt>
                <c:pt idx="916">
                  <c:v>#N/A</c:v>
                </c:pt>
                <c:pt idx="917">
                  <c:v>#N/A</c:v>
                </c:pt>
                <c:pt idx="918">
                  <c:v>#N/A</c:v>
                </c:pt>
                <c:pt idx="919">
                  <c:v>#N/A</c:v>
                </c:pt>
                <c:pt idx="920">
                  <c:v>#N/A</c:v>
                </c:pt>
                <c:pt idx="921">
                  <c:v>#N/A</c:v>
                </c:pt>
                <c:pt idx="922">
                  <c:v>#N/A</c:v>
                </c:pt>
                <c:pt idx="923">
                  <c:v>#N/A</c:v>
                </c:pt>
                <c:pt idx="924">
                  <c:v>#N/A</c:v>
                </c:pt>
                <c:pt idx="925">
                  <c:v>#N/A</c:v>
                </c:pt>
                <c:pt idx="926">
                  <c:v>#N/A</c:v>
                </c:pt>
                <c:pt idx="927">
                  <c:v>#N/A</c:v>
                </c:pt>
                <c:pt idx="928">
                  <c:v>#N/A</c:v>
                </c:pt>
                <c:pt idx="929">
                  <c:v>#N/A</c:v>
                </c:pt>
                <c:pt idx="930">
                  <c:v>#N/A</c:v>
                </c:pt>
                <c:pt idx="931">
                  <c:v>#N/A</c:v>
                </c:pt>
                <c:pt idx="932">
                  <c:v>#N/A</c:v>
                </c:pt>
                <c:pt idx="933">
                  <c:v>#N/A</c:v>
                </c:pt>
                <c:pt idx="934">
                  <c:v>#N/A</c:v>
                </c:pt>
                <c:pt idx="935">
                  <c:v>#N/A</c:v>
                </c:pt>
                <c:pt idx="936">
                  <c:v>#N/A</c:v>
                </c:pt>
                <c:pt idx="937">
                  <c:v>#N/A</c:v>
                </c:pt>
                <c:pt idx="938">
                  <c:v>#N/A</c:v>
                </c:pt>
                <c:pt idx="939">
                  <c:v>#N/A</c:v>
                </c:pt>
                <c:pt idx="940">
                  <c:v>#N/A</c:v>
                </c:pt>
                <c:pt idx="941">
                  <c:v>#N/A</c:v>
                </c:pt>
                <c:pt idx="942">
                  <c:v>#N/A</c:v>
                </c:pt>
                <c:pt idx="943">
                  <c:v>#N/A</c:v>
                </c:pt>
                <c:pt idx="944">
                  <c:v>#N/A</c:v>
                </c:pt>
                <c:pt idx="945">
                  <c:v>#N/A</c:v>
                </c:pt>
                <c:pt idx="946">
                  <c:v>#N/A</c:v>
                </c:pt>
                <c:pt idx="947">
                  <c:v>#N/A</c:v>
                </c:pt>
                <c:pt idx="948">
                  <c:v>#N/A</c:v>
                </c:pt>
                <c:pt idx="949">
                  <c:v>#N/A</c:v>
                </c:pt>
                <c:pt idx="950">
                  <c:v>#N/A</c:v>
                </c:pt>
                <c:pt idx="951">
                  <c:v>#N/A</c:v>
                </c:pt>
                <c:pt idx="952">
                  <c:v>#N/A</c:v>
                </c:pt>
                <c:pt idx="953">
                  <c:v>#N/A</c:v>
                </c:pt>
                <c:pt idx="954">
                  <c:v>#N/A</c:v>
                </c:pt>
                <c:pt idx="955">
                  <c:v>#N/A</c:v>
                </c:pt>
                <c:pt idx="956">
                  <c:v>#N/A</c:v>
                </c:pt>
                <c:pt idx="957">
                  <c:v>#N/A</c:v>
                </c:pt>
                <c:pt idx="958">
                  <c:v>#N/A</c:v>
                </c:pt>
                <c:pt idx="959">
                  <c:v>#N/A</c:v>
                </c:pt>
                <c:pt idx="960">
                  <c:v>#N/A</c:v>
                </c:pt>
                <c:pt idx="961">
                  <c:v>#N/A</c:v>
                </c:pt>
                <c:pt idx="962">
                  <c:v>#N/A</c:v>
                </c:pt>
                <c:pt idx="963">
                  <c:v>#N/A</c:v>
                </c:pt>
                <c:pt idx="964">
                  <c:v>#N/A</c:v>
                </c:pt>
                <c:pt idx="965">
                  <c:v>#N/A</c:v>
                </c:pt>
                <c:pt idx="966">
                  <c:v>#N/A</c:v>
                </c:pt>
                <c:pt idx="967">
                  <c:v>#N/A</c:v>
                </c:pt>
                <c:pt idx="968">
                  <c:v>#N/A</c:v>
                </c:pt>
                <c:pt idx="969">
                  <c:v>#N/A</c:v>
                </c:pt>
                <c:pt idx="970">
                  <c:v>#N/A</c:v>
                </c:pt>
                <c:pt idx="971">
                  <c:v>#N/A</c:v>
                </c:pt>
                <c:pt idx="972">
                  <c:v>#N/A</c:v>
                </c:pt>
                <c:pt idx="973">
                  <c:v>#N/A</c:v>
                </c:pt>
                <c:pt idx="974">
                  <c:v>#N/A</c:v>
                </c:pt>
                <c:pt idx="975">
                  <c:v>#N/A</c:v>
                </c:pt>
                <c:pt idx="976">
                  <c:v>#N/A</c:v>
                </c:pt>
                <c:pt idx="977">
                  <c:v>#N/A</c:v>
                </c:pt>
                <c:pt idx="978">
                  <c:v>#N/A</c:v>
                </c:pt>
                <c:pt idx="979">
                  <c:v>#N/A</c:v>
                </c:pt>
                <c:pt idx="980">
                  <c:v>#N/A</c:v>
                </c:pt>
                <c:pt idx="981">
                  <c:v>#N/A</c:v>
                </c:pt>
                <c:pt idx="982">
                  <c:v>#N/A</c:v>
                </c:pt>
                <c:pt idx="983">
                  <c:v>#N/A</c:v>
                </c:pt>
                <c:pt idx="984">
                  <c:v>#N/A</c:v>
                </c:pt>
                <c:pt idx="985">
                  <c:v>#N/A</c:v>
                </c:pt>
                <c:pt idx="986">
                  <c:v>#N/A</c:v>
                </c:pt>
                <c:pt idx="987">
                  <c:v>#N/A</c:v>
                </c:pt>
                <c:pt idx="988">
                  <c:v>#N/A</c:v>
                </c:pt>
                <c:pt idx="989">
                  <c:v>#N/A</c:v>
                </c:pt>
                <c:pt idx="990">
                  <c:v>#N/A</c:v>
                </c:pt>
                <c:pt idx="991">
                  <c:v>#N/A</c:v>
                </c:pt>
                <c:pt idx="992">
                  <c:v>#N/A</c:v>
                </c:pt>
                <c:pt idx="993">
                  <c:v>#N/A</c:v>
                </c:pt>
                <c:pt idx="994">
                  <c:v>#N/A</c:v>
                </c:pt>
                <c:pt idx="995">
                  <c:v>#N/A</c:v>
                </c:pt>
                <c:pt idx="996">
                  <c:v>#N/A</c:v>
                </c:pt>
                <c:pt idx="997">
                  <c:v>#N/A</c:v>
                </c:pt>
                <c:pt idx="998">
                  <c:v>#N/A</c:v>
                </c:pt>
                <c:pt idx="999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6E7-437C-B2ED-2D8782BBC8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60640848"/>
        <c:axId val="1"/>
      </c:scatterChart>
      <c:valAx>
        <c:axId val="1960640848"/>
        <c:scaling>
          <c:orientation val="minMax"/>
          <c:max val="1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GB" i="1"/>
                  <a:t>p</a:t>
                </a:r>
                <a:r>
                  <a:rPr lang="en-GB" i="0"/>
                  <a:t>-value</a:t>
                </a:r>
                <a:endParaRPr lang="en-GB" i="1"/>
              </a:p>
            </c:rich>
          </c:tx>
          <c:overlay val="0"/>
        </c:title>
        <c:numFmt formatCode="0.00" sourceLinked="0"/>
        <c:majorTickMark val="out"/>
        <c:minorTickMark val="none"/>
        <c:tickLblPos val="nextTo"/>
        <c:spPr>
          <a:ln>
            <a:solidFill>
              <a:sysClr val="windowText" lastClr="000000"/>
            </a:solidFill>
          </a:ln>
        </c:spPr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PT"/>
          </a:p>
        </c:txPr>
        <c:crossAx val="1"/>
        <c:crosses val="autoZero"/>
        <c:crossBetween val="midCat"/>
        <c:majorUnit val="0.05"/>
      </c:valAx>
      <c:valAx>
        <c:axId val="1"/>
        <c:scaling>
          <c:orientation val="minMax"/>
          <c:max val="1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 i="1"/>
                  <a:t>q</a:t>
                </a:r>
                <a:r>
                  <a:rPr lang="en-GB" i="0"/>
                  <a:t>-vlaue</a:t>
                </a:r>
                <a:endParaRPr lang="en-GB" i="1"/>
              </a:p>
            </c:rich>
          </c:tx>
          <c:overlay val="0"/>
        </c:title>
        <c:numFmt formatCode="#,##0.00" sourceLinked="0"/>
        <c:majorTickMark val="out"/>
        <c:minorTickMark val="none"/>
        <c:tickLblPos val="nextTo"/>
        <c:spPr>
          <a:ln>
            <a:solidFill>
              <a:sysClr val="windowText" lastClr="000000"/>
            </a:solidFill>
          </a:ln>
        </c:spPr>
        <c:crossAx val="1960640848"/>
        <c:crosses val="autoZero"/>
        <c:crossBetween val="midCat"/>
        <c:majorUnit val="0.05"/>
      </c:valAx>
    </c:plotArea>
    <c:plotVisOnly val="1"/>
    <c:dispBlanksAs val="gap"/>
    <c:showDLblsOverMax val="0"/>
  </c:chart>
  <c:spPr>
    <a:ln>
      <a:solidFill>
        <a:schemeClr val="tx1"/>
      </a:solidFill>
    </a:ln>
  </c:spPr>
  <c:printSettings>
    <c:headerFooter/>
    <c:pageMargins b="0.75000000000000278" l="0.70000000000000062" r="0.70000000000000062" t="0.75000000000000278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/>
            </a:pPr>
            <a:r>
              <a:rPr lang="en-GB" sz="1000" b="1"/>
              <a:t>Frequency distribution</a:t>
            </a:r>
            <a:r>
              <a:rPr lang="en-GB" sz="1000" b="1" baseline="0"/>
              <a:t> of </a:t>
            </a:r>
            <a:r>
              <a:rPr lang="en-GB" sz="1000" b="1" i="1" baseline="0"/>
              <a:t>q</a:t>
            </a:r>
            <a:r>
              <a:rPr lang="en-GB" sz="1000" b="1" baseline="0"/>
              <a:t>-values</a:t>
            </a:r>
            <a:endParaRPr lang="en-GB" sz="1000" b="1"/>
          </a:p>
        </c:rich>
      </c:tx>
      <c:layout>
        <c:manualLayout>
          <c:xMode val="edge"/>
          <c:yMode val="edge"/>
          <c:x val="0.21916664331549304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3257018144471072"/>
          <c:y val="0.15042856583225644"/>
          <c:w val="0.84573519342690862"/>
          <c:h val="0.6528667685196067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FF0000">
                <a:alpha val="25000"/>
              </a:srgbClr>
            </a:solidFill>
            <a:ln w="9525">
              <a:solidFill>
                <a:srgbClr val="FF0000"/>
              </a:solidFill>
            </a:ln>
          </c:spPr>
          <c:invertIfNegative val="0"/>
          <c:cat>
            <c:numRef>
              <c:f>Plots!$A$3:$A$22</c:f>
              <c:numCache>
                <c:formatCode>0.00</c:formatCode>
                <c:ptCount val="20"/>
                <c:pt idx="0">
                  <c:v>0.05</c:v>
                </c:pt>
                <c:pt idx="1">
                  <c:v>0.1</c:v>
                </c:pt>
                <c:pt idx="2">
                  <c:v>0.15000000000000002</c:v>
                </c:pt>
                <c:pt idx="3">
                  <c:v>0.2</c:v>
                </c:pt>
                <c:pt idx="4">
                  <c:v>0.25</c:v>
                </c:pt>
                <c:pt idx="5">
                  <c:v>0.3</c:v>
                </c:pt>
                <c:pt idx="6">
                  <c:v>0.35</c:v>
                </c:pt>
                <c:pt idx="7">
                  <c:v>0.39999999999999997</c:v>
                </c:pt>
                <c:pt idx="8">
                  <c:v>0.44999999999999996</c:v>
                </c:pt>
                <c:pt idx="9">
                  <c:v>0.49999999999999994</c:v>
                </c:pt>
                <c:pt idx="10">
                  <c:v>0.54999999999999993</c:v>
                </c:pt>
                <c:pt idx="11">
                  <c:v>0.6</c:v>
                </c:pt>
                <c:pt idx="12">
                  <c:v>0.65</c:v>
                </c:pt>
                <c:pt idx="13">
                  <c:v>0.70000000000000007</c:v>
                </c:pt>
                <c:pt idx="14">
                  <c:v>0.75000000000000011</c:v>
                </c:pt>
                <c:pt idx="15">
                  <c:v>0.80000000000000016</c:v>
                </c:pt>
                <c:pt idx="16">
                  <c:v>0.8500000000000002</c:v>
                </c:pt>
                <c:pt idx="17">
                  <c:v>0.90000000000000024</c:v>
                </c:pt>
                <c:pt idx="18">
                  <c:v>0.95000000000000029</c:v>
                </c:pt>
                <c:pt idx="19">
                  <c:v>1.0000000000000002</c:v>
                </c:pt>
              </c:numCache>
            </c:numRef>
          </c:cat>
          <c:val>
            <c:numRef>
              <c:f>Plots!$S$3:$S$22</c:f>
              <c:numCache>
                <c:formatCode>General</c:formatCode>
                <c:ptCount val="20"/>
                <c:pt idx="0">
                  <c:v>16</c:v>
                </c:pt>
                <c:pt idx="1">
                  <c:v>6</c:v>
                </c:pt>
                <c:pt idx="2">
                  <c:v>6</c:v>
                </c:pt>
                <c:pt idx="3">
                  <c:v>9</c:v>
                </c:pt>
                <c:pt idx="4">
                  <c:v>4</c:v>
                </c:pt>
                <c:pt idx="5">
                  <c:v>5</c:v>
                </c:pt>
                <c:pt idx="6">
                  <c:v>5</c:v>
                </c:pt>
                <c:pt idx="7">
                  <c:v>1</c:v>
                </c:pt>
                <c:pt idx="8">
                  <c:v>8</c:v>
                </c:pt>
                <c:pt idx="9">
                  <c:v>1</c:v>
                </c:pt>
                <c:pt idx="10">
                  <c:v>13</c:v>
                </c:pt>
                <c:pt idx="11">
                  <c:v>6</c:v>
                </c:pt>
                <c:pt idx="12">
                  <c:v>9</c:v>
                </c:pt>
                <c:pt idx="13">
                  <c:v>14</c:v>
                </c:pt>
                <c:pt idx="14">
                  <c:v>2</c:v>
                </c:pt>
                <c:pt idx="15">
                  <c:v>13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E06-4907-9F06-9BC8B3CF0D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960640368"/>
        <c:axId val="1"/>
      </c:barChart>
      <c:catAx>
        <c:axId val="19606403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0"/>
                </a:pPr>
                <a:r>
                  <a:rPr lang="en-GB" b="0" i="1" baseline="0"/>
                  <a:t>q</a:t>
                </a:r>
                <a:r>
                  <a:rPr lang="en-GB" b="0" i="0" baseline="0"/>
                  <a:t>-value defining upper limit of range</a:t>
                </a:r>
                <a:endParaRPr lang="en-GB" b="0" i="0"/>
              </a:p>
            </c:rich>
          </c:tx>
          <c:overlay val="0"/>
        </c:title>
        <c:numFmt formatCode="0.00" sourceLinked="1"/>
        <c:majorTickMark val="out"/>
        <c:minorTickMark val="none"/>
        <c:tickLblPos val="nextTo"/>
        <c:spPr>
          <a:ln>
            <a:solidFill>
              <a:prstClr val="black"/>
            </a:solidFill>
          </a:ln>
        </c:spPr>
        <c:txPr>
          <a:bodyPr rot="-5400000" vert="horz"/>
          <a:lstStyle/>
          <a:p>
            <a:pPr>
              <a:defRPr sz="800"/>
            </a:pPr>
            <a:endParaRPr lang="pt-PT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Frequency of values in range</a:t>
                </a:r>
              </a:p>
            </c:rich>
          </c:tx>
          <c:layout>
            <c:manualLayout>
              <c:xMode val="edge"/>
              <c:yMode val="edge"/>
              <c:x val="0"/>
              <c:y val="0.1085984251968504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spPr>
          <a:ln>
            <a:solidFill>
              <a:prstClr val="black"/>
            </a:solidFill>
          </a:ln>
        </c:spPr>
        <c:crossAx val="1960640368"/>
        <c:crosses val="autoZero"/>
        <c:crossBetween val="between"/>
      </c:valAx>
    </c:plotArea>
    <c:plotVisOnly val="1"/>
    <c:dispBlanksAs val="zero"/>
    <c:showDLblsOverMax val="0"/>
  </c:chart>
  <c:spPr>
    <a:ln>
      <a:solidFill>
        <a:schemeClr val="tx1"/>
      </a:solidFill>
    </a:ln>
  </c:spPr>
  <c:txPr>
    <a:bodyPr/>
    <a:lstStyle/>
    <a:p>
      <a:pPr>
        <a:defRPr>
          <a:latin typeface="Arial" pitchFamily="34" charset="0"/>
          <a:cs typeface="Arial" pitchFamily="34" charset="0"/>
        </a:defRPr>
      </a:pPr>
      <a:endParaRPr lang="pt-PT"/>
    </a:p>
  </c:txPr>
  <c:printSettings>
    <c:headerFooter/>
    <c:pageMargins b="0.75000000000000333" l="0.70000000000000062" r="0.70000000000000062" t="0.75000000000000333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>
                <a:latin typeface="Arial" pitchFamily="34" charset="0"/>
                <a:cs typeface="Arial" pitchFamily="34" charset="0"/>
              </a:defRPr>
            </a:pPr>
            <a:r>
              <a:rPr lang="en-GB" sz="1000">
                <a:latin typeface="Arial" pitchFamily="34" charset="0"/>
                <a:cs typeface="Arial" pitchFamily="34" charset="0"/>
              </a:rPr>
              <a:t>Relationship</a:t>
            </a:r>
            <a:r>
              <a:rPr lang="en-GB" sz="1000" baseline="0">
                <a:latin typeface="Arial" pitchFamily="34" charset="0"/>
                <a:cs typeface="Arial" pitchFamily="34" charset="0"/>
              </a:rPr>
              <a:t> between </a:t>
            </a:r>
            <a:r>
              <a:rPr lang="en-GB" sz="1000" i="1" baseline="0">
                <a:latin typeface="Arial" pitchFamily="34" charset="0"/>
                <a:cs typeface="Arial" pitchFamily="34" charset="0"/>
              </a:rPr>
              <a:t>p</a:t>
            </a:r>
            <a:r>
              <a:rPr lang="en-GB" sz="1000" i="0" baseline="0">
                <a:latin typeface="Arial" pitchFamily="34" charset="0"/>
                <a:cs typeface="Arial" pitchFamily="34" charset="0"/>
              </a:rPr>
              <a:t>-values and calcula</a:t>
            </a:r>
            <a:r>
              <a:rPr lang="en-GB" sz="1000" i="1" baseline="0">
                <a:latin typeface="Arial" pitchFamily="34" charset="0"/>
                <a:cs typeface="Arial" pitchFamily="34" charset="0"/>
              </a:rPr>
              <a:t>t</a:t>
            </a:r>
            <a:r>
              <a:rPr lang="en-GB" sz="1000" i="0" baseline="0">
                <a:latin typeface="Arial" pitchFamily="34" charset="0"/>
                <a:cs typeface="Arial" pitchFamily="34" charset="0"/>
              </a:rPr>
              <a:t>ed q-values</a:t>
            </a:r>
            <a:endParaRPr lang="en-GB" sz="1000">
              <a:latin typeface="Arial" pitchFamily="34" charset="0"/>
              <a:cs typeface="Arial" pitchFamily="34" charset="0"/>
            </a:endParaRPr>
          </a:p>
        </c:rich>
      </c:tx>
      <c:layout>
        <c:manualLayout>
          <c:xMode val="edge"/>
          <c:yMode val="edge"/>
          <c:x val="0.201423487544484"/>
          <c:y val="2.6511054445596438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578147561656496"/>
          <c:y val="0.10235486009618916"/>
          <c:w val="0.77117697243025762"/>
          <c:h val="0.7357675308480911"/>
        </c:manualLayout>
      </c:layout>
      <c:scatterChart>
        <c:scatterStyle val="lineMarker"/>
        <c:varyColors val="0"/>
        <c:ser>
          <c:idx val="0"/>
          <c:order val="0"/>
          <c:spPr>
            <a:ln w="19050">
              <a:solidFill>
                <a:sysClr val="windowText" lastClr="000000"/>
              </a:solidFill>
            </a:ln>
          </c:spPr>
          <c:marker>
            <c:symbol val="none"/>
          </c:marker>
          <c:xVal>
            <c:numRef>
              <c:f>Plots!$D$3:$D$1002</c:f>
              <c:numCache>
                <c:formatCode>General</c:formatCode>
                <c:ptCount val="1000"/>
                <c:pt idx="0">
                  <c:v>1E-3</c:v>
                </c:pt>
                <c:pt idx="1">
                  <c:v>1E-3</c:v>
                </c:pt>
                <c:pt idx="2">
                  <c:v>1E-3</c:v>
                </c:pt>
                <c:pt idx="3">
                  <c:v>1E-3</c:v>
                </c:pt>
                <c:pt idx="4">
                  <c:v>1E-3</c:v>
                </c:pt>
                <c:pt idx="5">
                  <c:v>1E-3</c:v>
                </c:pt>
                <c:pt idx="6">
                  <c:v>1E-3</c:v>
                </c:pt>
                <c:pt idx="7">
                  <c:v>1E-3</c:v>
                </c:pt>
                <c:pt idx="8">
                  <c:v>2E-3</c:v>
                </c:pt>
                <c:pt idx="9">
                  <c:v>2E-3</c:v>
                </c:pt>
                <c:pt idx="10">
                  <c:v>3.0000000000000001E-3</c:v>
                </c:pt>
                <c:pt idx="11">
                  <c:v>3.0000000000000001E-3</c:v>
                </c:pt>
                <c:pt idx="12">
                  <c:v>3.0000000000000001E-3</c:v>
                </c:pt>
                <c:pt idx="13">
                  <c:v>4.0000000000000001E-3</c:v>
                </c:pt>
                <c:pt idx="14">
                  <c:v>8.0000000000000002E-3</c:v>
                </c:pt>
                <c:pt idx="15">
                  <c:v>8.0000000000000002E-3</c:v>
                </c:pt>
                <c:pt idx="16">
                  <c:v>1.2E-2</c:v>
                </c:pt>
                <c:pt idx="17">
                  <c:v>1.2E-2</c:v>
                </c:pt>
                <c:pt idx="18">
                  <c:v>1.7999999999999999E-2</c:v>
                </c:pt>
                <c:pt idx="19">
                  <c:v>2.1000000000000001E-2</c:v>
                </c:pt>
                <c:pt idx="20">
                  <c:v>2.1000000000000001E-2</c:v>
                </c:pt>
                <c:pt idx="21">
                  <c:v>2.1999999999999999E-2</c:v>
                </c:pt>
                <c:pt idx="22">
                  <c:v>2.5999999999999999E-2</c:v>
                </c:pt>
                <c:pt idx="23">
                  <c:v>2.8000000000000001E-2</c:v>
                </c:pt>
                <c:pt idx="24">
                  <c:v>2.9000000000000001E-2</c:v>
                </c:pt>
                <c:pt idx="25">
                  <c:v>3.5000000000000003E-2</c:v>
                </c:pt>
                <c:pt idx="26">
                  <c:v>4.2000000000000003E-2</c:v>
                </c:pt>
                <c:pt idx="27">
                  <c:v>4.2000000000000003E-2</c:v>
                </c:pt>
                <c:pt idx="28">
                  <c:v>5.2999999999999999E-2</c:v>
                </c:pt>
                <c:pt idx="29">
                  <c:v>5.7000000000000002E-2</c:v>
                </c:pt>
                <c:pt idx="30">
                  <c:v>0.06</c:v>
                </c:pt>
                <c:pt idx="31">
                  <c:v>6.0999999999999999E-2</c:v>
                </c:pt>
                <c:pt idx="32">
                  <c:v>6.6000000000000003E-2</c:v>
                </c:pt>
                <c:pt idx="33">
                  <c:v>7.0999999999999994E-2</c:v>
                </c:pt>
                <c:pt idx="34">
                  <c:v>7.2999999999999995E-2</c:v>
                </c:pt>
                <c:pt idx="35">
                  <c:v>7.5999999999999998E-2</c:v>
                </c:pt>
                <c:pt idx="36">
                  <c:v>7.5999999999999998E-2</c:v>
                </c:pt>
                <c:pt idx="37">
                  <c:v>8.1000000000000003E-2</c:v>
                </c:pt>
                <c:pt idx="38">
                  <c:v>8.2000000000000003E-2</c:v>
                </c:pt>
                <c:pt idx="39">
                  <c:v>9.1999999999999998E-2</c:v>
                </c:pt>
                <c:pt idx="40">
                  <c:v>9.4E-2</c:v>
                </c:pt>
                <c:pt idx="41">
                  <c:v>0.11799999999999999</c:v>
                </c:pt>
                <c:pt idx="42">
                  <c:v>0.126</c:v>
                </c:pt>
                <c:pt idx="43">
                  <c:v>0.127</c:v>
                </c:pt>
                <c:pt idx="44">
                  <c:v>0.128</c:v>
                </c:pt>
                <c:pt idx="45">
                  <c:v>0.13900000000000001</c:v>
                </c:pt>
                <c:pt idx="46">
                  <c:v>0.159</c:v>
                </c:pt>
                <c:pt idx="47">
                  <c:v>0.16400000000000001</c:v>
                </c:pt>
                <c:pt idx="48">
                  <c:v>0.17399999999999999</c:v>
                </c:pt>
                <c:pt idx="49">
                  <c:v>0.182</c:v>
                </c:pt>
                <c:pt idx="50">
                  <c:v>0.183</c:v>
                </c:pt>
                <c:pt idx="51">
                  <c:v>0.216</c:v>
                </c:pt>
                <c:pt idx="52">
                  <c:v>0.22500000000000001</c:v>
                </c:pt>
                <c:pt idx="53">
                  <c:v>0.24399999999999999</c:v>
                </c:pt>
                <c:pt idx="54">
                  <c:v>0.246</c:v>
                </c:pt>
                <c:pt idx="55">
                  <c:v>0.249</c:v>
                </c:pt>
                <c:pt idx="56">
                  <c:v>0.26300000000000001</c:v>
                </c:pt>
                <c:pt idx="57">
                  <c:v>0.26400000000000001</c:v>
                </c:pt>
                <c:pt idx="58">
                  <c:v>0.26800000000000002</c:v>
                </c:pt>
                <c:pt idx="59">
                  <c:v>0.27300000000000002</c:v>
                </c:pt>
                <c:pt idx="60">
                  <c:v>0.30199999999999999</c:v>
                </c:pt>
                <c:pt idx="61">
                  <c:v>0.33400000000000002</c:v>
                </c:pt>
                <c:pt idx="62">
                  <c:v>0.34100000000000003</c:v>
                </c:pt>
                <c:pt idx="63">
                  <c:v>0.35699999999999998</c:v>
                </c:pt>
                <c:pt idx="64">
                  <c:v>0.37</c:v>
                </c:pt>
                <c:pt idx="65">
                  <c:v>0.371</c:v>
                </c:pt>
                <c:pt idx="66">
                  <c:v>0.38300000000000001</c:v>
                </c:pt>
                <c:pt idx="67">
                  <c:v>0.38600000000000001</c:v>
                </c:pt>
                <c:pt idx="68">
                  <c:v>0.39</c:v>
                </c:pt>
                <c:pt idx="69">
                  <c:v>0.40899999999999997</c:v>
                </c:pt>
                <c:pt idx="70">
                  <c:v>0.40899999999999997</c:v>
                </c:pt>
                <c:pt idx="71">
                  <c:v>0.41299999999999998</c:v>
                </c:pt>
                <c:pt idx="72">
                  <c:v>0.41399999999999998</c:v>
                </c:pt>
                <c:pt idx="73">
                  <c:v>0.42299999999999999</c:v>
                </c:pt>
                <c:pt idx="74">
                  <c:v>0.43</c:v>
                </c:pt>
                <c:pt idx="75">
                  <c:v>0.45700000000000002</c:v>
                </c:pt>
                <c:pt idx="76">
                  <c:v>0.45900000000000002</c:v>
                </c:pt>
                <c:pt idx="77">
                  <c:v>0.47099999999999997</c:v>
                </c:pt>
                <c:pt idx="78">
                  <c:v>0.47699999999999998</c:v>
                </c:pt>
                <c:pt idx="79">
                  <c:v>0.49099999999999999</c:v>
                </c:pt>
                <c:pt idx="80">
                  <c:v>0.51</c:v>
                </c:pt>
                <c:pt idx="81">
                  <c:v>0.51600000000000001</c:v>
                </c:pt>
                <c:pt idx="82">
                  <c:v>0.52900000000000003</c:v>
                </c:pt>
                <c:pt idx="83">
                  <c:v>0.53400000000000003</c:v>
                </c:pt>
                <c:pt idx="84">
                  <c:v>0.54200000000000004</c:v>
                </c:pt>
                <c:pt idx="85">
                  <c:v>0.55800000000000005</c:v>
                </c:pt>
                <c:pt idx="86">
                  <c:v>0.56399999999999995</c:v>
                </c:pt>
                <c:pt idx="87">
                  <c:v>0.56799999999999995</c:v>
                </c:pt>
                <c:pt idx="88">
                  <c:v>0.6</c:v>
                </c:pt>
                <c:pt idx="89">
                  <c:v>0.61</c:v>
                </c:pt>
                <c:pt idx="90">
                  <c:v>0.628</c:v>
                </c:pt>
                <c:pt idx="91">
                  <c:v>0.63100000000000001</c:v>
                </c:pt>
                <c:pt idx="92">
                  <c:v>0.64900000000000002</c:v>
                </c:pt>
                <c:pt idx="93">
                  <c:v>0.65800000000000003</c:v>
                </c:pt>
                <c:pt idx="94">
                  <c:v>0.68</c:v>
                </c:pt>
                <c:pt idx="95">
                  <c:v>0.68100000000000005</c:v>
                </c:pt>
                <c:pt idx="96">
                  <c:v>0.68300000000000005</c:v>
                </c:pt>
                <c:pt idx="97">
                  <c:v>0.69699999999999995</c:v>
                </c:pt>
                <c:pt idx="98">
                  <c:v>0.69899999999999995</c:v>
                </c:pt>
                <c:pt idx="99">
                  <c:v>0.7</c:v>
                </c:pt>
                <c:pt idx="100">
                  <c:v>0.70199999999999996</c:v>
                </c:pt>
                <c:pt idx="101">
                  <c:v>0.70499999999999996</c:v>
                </c:pt>
                <c:pt idx="102">
                  <c:v>0.748</c:v>
                </c:pt>
                <c:pt idx="103">
                  <c:v>0.77100000000000002</c:v>
                </c:pt>
                <c:pt idx="104">
                  <c:v>0.80400000000000005</c:v>
                </c:pt>
                <c:pt idx="105">
                  <c:v>0.84399999999999997</c:v>
                </c:pt>
                <c:pt idx="106">
                  <c:v>0.84399999999999997</c:v>
                </c:pt>
                <c:pt idx="107">
                  <c:v>0.85599999999999998</c:v>
                </c:pt>
                <c:pt idx="108">
                  <c:v>0.86299999999999999</c:v>
                </c:pt>
                <c:pt idx="109">
                  <c:v>0.877</c:v>
                </c:pt>
                <c:pt idx="110">
                  <c:v>0.88800000000000001</c:v>
                </c:pt>
                <c:pt idx="111">
                  <c:v>0.89100000000000001</c:v>
                </c:pt>
                <c:pt idx="112">
                  <c:v>0.89400000000000002</c:v>
                </c:pt>
                <c:pt idx="113">
                  <c:v>0.90100000000000002</c:v>
                </c:pt>
                <c:pt idx="114">
                  <c:v>0.91800000000000004</c:v>
                </c:pt>
                <c:pt idx="115">
                  <c:v>0.92700000000000005</c:v>
                </c:pt>
                <c:pt idx="116">
                  <c:v>0.94399999999999995</c:v>
                </c:pt>
                <c:pt idx="117">
                  <c:v>0.97199999999999998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  <c:pt idx="201">
                  <c:v>#N/A</c:v>
                </c:pt>
                <c:pt idx="202">
                  <c:v>#N/A</c:v>
                </c:pt>
                <c:pt idx="203">
                  <c:v>#N/A</c:v>
                </c:pt>
                <c:pt idx="204">
                  <c:v>#N/A</c:v>
                </c:pt>
                <c:pt idx="205">
                  <c:v>#N/A</c:v>
                </c:pt>
                <c:pt idx="206">
                  <c:v>#N/A</c:v>
                </c:pt>
                <c:pt idx="207">
                  <c:v>#N/A</c:v>
                </c:pt>
                <c:pt idx="208">
                  <c:v>#N/A</c:v>
                </c:pt>
                <c:pt idx="209">
                  <c:v>#N/A</c:v>
                </c:pt>
                <c:pt idx="210">
                  <c:v>#N/A</c:v>
                </c:pt>
                <c:pt idx="211">
                  <c:v>#N/A</c:v>
                </c:pt>
                <c:pt idx="212">
                  <c:v>#N/A</c:v>
                </c:pt>
                <c:pt idx="213">
                  <c:v>#N/A</c:v>
                </c:pt>
                <c:pt idx="214">
                  <c:v>#N/A</c:v>
                </c:pt>
                <c:pt idx="215">
                  <c:v>#N/A</c:v>
                </c:pt>
                <c:pt idx="216">
                  <c:v>#N/A</c:v>
                </c:pt>
                <c:pt idx="217">
                  <c:v>#N/A</c:v>
                </c:pt>
                <c:pt idx="218">
                  <c:v>#N/A</c:v>
                </c:pt>
                <c:pt idx="219">
                  <c:v>#N/A</c:v>
                </c:pt>
                <c:pt idx="220">
                  <c:v>#N/A</c:v>
                </c:pt>
                <c:pt idx="221">
                  <c:v>#N/A</c:v>
                </c:pt>
                <c:pt idx="222">
                  <c:v>#N/A</c:v>
                </c:pt>
                <c:pt idx="223">
                  <c:v>#N/A</c:v>
                </c:pt>
                <c:pt idx="224">
                  <c:v>#N/A</c:v>
                </c:pt>
                <c:pt idx="225">
                  <c:v>#N/A</c:v>
                </c:pt>
                <c:pt idx="226">
                  <c:v>#N/A</c:v>
                </c:pt>
                <c:pt idx="227">
                  <c:v>#N/A</c:v>
                </c:pt>
                <c:pt idx="228">
                  <c:v>#N/A</c:v>
                </c:pt>
                <c:pt idx="229">
                  <c:v>#N/A</c:v>
                </c:pt>
                <c:pt idx="230">
                  <c:v>#N/A</c:v>
                </c:pt>
                <c:pt idx="231">
                  <c:v>#N/A</c:v>
                </c:pt>
                <c:pt idx="232">
                  <c:v>#N/A</c:v>
                </c:pt>
                <c:pt idx="233">
                  <c:v>#N/A</c:v>
                </c:pt>
                <c:pt idx="234">
                  <c:v>#N/A</c:v>
                </c:pt>
                <c:pt idx="235">
                  <c:v>#N/A</c:v>
                </c:pt>
                <c:pt idx="236">
                  <c:v>#N/A</c:v>
                </c:pt>
                <c:pt idx="237">
                  <c:v>#N/A</c:v>
                </c:pt>
                <c:pt idx="238">
                  <c:v>#N/A</c:v>
                </c:pt>
                <c:pt idx="239">
                  <c:v>#N/A</c:v>
                </c:pt>
                <c:pt idx="240">
                  <c:v>#N/A</c:v>
                </c:pt>
                <c:pt idx="241">
                  <c:v>#N/A</c:v>
                </c:pt>
                <c:pt idx="242">
                  <c:v>#N/A</c:v>
                </c:pt>
                <c:pt idx="243">
                  <c:v>#N/A</c:v>
                </c:pt>
                <c:pt idx="244">
                  <c:v>#N/A</c:v>
                </c:pt>
                <c:pt idx="245">
                  <c:v>#N/A</c:v>
                </c:pt>
                <c:pt idx="246">
                  <c:v>#N/A</c:v>
                </c:pt>
                <c:pt idx="247">
                  <c:v>#N/A</c:v>
                </c:pt>
                <c:pt idx="248">
                  <c:v>#N/A</c:v>
                </c:pt>
                <c:pt idx="249">
                  <c:v>#N/A</c:v>
                </c:pt>
                <c:pt idx="250">
                  <c:v>#N/A</c:v>
                </c:pt>
                <c:pt idx="251">
                  <c:v>#N/A</c:v>
                </c:pt>
                <c:pt idx="252">
                  <c:v>#N/A</c:v>
                </c:pt>
                <c:pt idx="253">
                  <c:v>#N/A</c:v>
                </c:pt>
                <c:pt idx="254">
                  <c:v>#N/A</c:v>
                </c:pt>
                <c:pt idx="255">
                  <c:v>#N/A</c:v>
                </c:pt>
                <c:pt idx="256">
                  <c:v>#N/A</c:v>
                </c:pt>
                <c:pt idx="257">
                  <c:v>#N/A</c:v>
                </c:pt>
                <c:pt idx="258">
                  <c:v>#N/A</c:v>
                </c:pt>
                <c:pt idx="259">
                  <c:v>#N/A</c:v>
                </c:pt>
                <c:pt idx="260">
                  <c:v>#N/A</c:v>
                </c:pt>
                <c:pt idx="261">
                  <c:v>#N/A</c:v>
                </c:pt>
                <c:pt idx="262">
                  <c:v>#N/A</c:v>
                </c:pt>
                <c:pt idx="263">
                  <c:v>#N/A</c:v>
                </c:pt>
                <c:pt idx="264">
                  <c:v>#N/A</c:v>
                </c:pt>
                <c:pt idx="265">
                  <c:v>#N/A</c:v>
                </c:pt>
                <c:pt idx="266">
                  <c:v>#N/A</c:v>
                </c:pt>
                <c:pt idx="267">
                  <c:v>#N/A</c:v>
                </c:pt>
                <c:pt idx="268">
                  <c:v>#N/A</c:v>
                </c:pt>
                <c:pt idx="269">
                  <c:v>#N/A</c:v>
                </c:pt>
                <c:pt idx="270">
                  <c:v>#N/A</c:v>
                </c:pt>
                <c:pt idx="271">
                  <c:v>#N/A</c:v>
                </c:pt>
                <c:pt idx="272">
                  <c:v>#N/A</c:v>
                </c:pt>
                <c:pt idx="273">
                  <c:v>#N/A</c:v>
                </c:pt>
                <c:pt idx="274">
                  <c:v>#N/A</c:v>
                </c:pt>
                <c:pt idx="275">
                  <c:v>#N/A</c:v>
                </c:pt>
                <c:pt idx="276">
                  <c:v>#N/A</c:v>
                </c:pt>
                <c:pt idx="277">
                  <c:v>#N/A</c:v>
                </c:pt>
                <c:pt idx="278">
                  <c:v>#N/A</c:v>
                </c:pt>
                <c:pt idx="279">
                  <c:v>#N/A</c:v>
                </c:pt>
                <c:pt idx="280">
                  <c:v>#N/A</c:v>
                </c:pt>
                <c:pt idx="281">
                  <c:v>#N/A</c:v>
                </c:pt>
                <c:pt idx="282">
                  <c:v>#N/A</c:v>
                </c:pt>
                <c:pt idx="283">
                  <c:v>#N/A</c:v>
                </c:pt>
                <c:pt idx="284">
                  <c:v>#N/A</c:v>
                </c:pt>
                <c:pt idx="285">
                  <c:v>#N/A</c:v>
                </c:pt>
                <c:pt idx="286">
                  <c:v>#N/A</c:v>
                </c:pt>
                <c:pt idx="287">
                  <c:v>#N/A</c:v>
                </c:pt>
                <c:pt idx="288">
                  <c:v>#N/A</c:v>
                </c:pt>
                <c:pt idx="289">
                  <c:v>#N/A</c:v>
                </c:pt>
                <c:pt idx="290">
                  <c:v>#N/A</c:v>
                </c:pt>
                <c:pt idx="291">
                  <c:v>#N/A</c:v>
                </c:pt>
                <c:pt idx="292">
                  <c:v>#N/A</c:v>
                </c:pt>
                <c:pt idx="293">
                  <c:v>#N/A</c:v>
                </c:pt>
                <c:pt idx="294">
                  <c:v>#N/A</c:v>
                </c:pt>
                <c:pt idx="295">
                  <c:v>#N/A</c:v>
                </c:pt>
                <c:pt idx="296">
                  <c:v>#N/A</c:v>
                </c:pt>
                <c:pt idx="297">
                  <c:v>#N/A</c:v>
                </c:pt>
                <c:pt idx="298">
                  <c:v>#N/A</c:v>
                </c:pt>
                <c:pt idx="299">
                  <c:v>#N/A</c:v>
                </c:pt>
                <c:pt idx="300">
                  <c:v>#N/A</c:v>
                </c:pt>
                <c:pt idx="301">
                  <c:v>#N/A</c:v>
                </c:pt>
                <c:pt idx="302">
                  <c:v>#N/A</c:v>
                </c:pt>
                <c:pt idx="303">
                  <c:v>#N/A</c:v>
                </c:pt>
                <c:pt idx="304">
                  <c:v>#N/A</c:v>
                </c:pt>
                <c:pt idx="305">
                  <c:v>#N/A</c:v>
                </c:pt>
                <c:pt idx="306">
                  <c:v>#N/A</c:v>
                </c:pt>
                <c:pt idx="307">
                  <c:v>#N/A</c:v>
                </c:pt>
                <c:pt idx="308">
                  <c:v>#N/A</c:v>
                </c:pt>
                <c:pt idx="309">
                  <c:v>#N/A</c:v>
                </c:pt>
                <c:pt idx="310">
                  <c:v>#N/A</c:v>
                </c:pt>
                <c:pt idx="311">
                  <c:v>#N/A</c:v>
                </c:pt>
                <c:pt idx="312">
                  <c:v>#N/A</c:v>
                </c:pt>
                <c:pt idx="313">
                  <c:v>#N/A</c:v>
                </c:pt>
                <c:pt idx="314">
                  <c:v>#N/A</c:v>
                </c:pt>
                <c:pt idx="315">
                  <c:v>#N/A</c:v>
                </c:pt>
                <c:pt idx="316">
                  <c:v>#N/A</c:v>
                </c:pt>
                <c:pt idx="317">
                  <c:v>#N/A</c:v>
                </c:pt>
                <c:pt idx="318">
                  <c:v>#N/A</c:v>
                </c:pt>
                <c:pt idx="319">
                  <c:v>#N/A</c:v>
                </c:pt>
                <c:pt idx="320">
                  <c:v>#N/A</c:v>
                </c:pt>
                <c:pt idx="321">
                  <c:v>#N/A</c:v>
                </c:pt>
                <c:pt idx="322">
                  <c:v>#N/A</c:v>
                </c:pt>
                <c:pt idx="323">
                  <c:v>#N/A</c:v>
                </c:pt>
                <c:pt idx="324">
                  <c:v>#N/A</c:v>
                </c:pt>
                <c:pt idx="325">
                  <c:v>#N/A</c:v>
                </c:pt>
                <c:pt idx="326">
                  <c:v>#N/A</c:v>
                </c:pt>
                <c:pt idx="327">
                  <c:v>#N/A</c:v>
                </c:pt>
                <c:pt idx="328">
                  <c:v>#N/A</c:v>
                </c:pt>
                <c:pt idx="329">
                  <c:v>#N/A</c:v>
                </c:pt>
                <c:pt idx="330">
                  <c:v>#N/A</c:v>
                </c:pt>
                <c:pt idx="331">
                  <c:v>#N/A</c:v>
                </c:pt>
                <c:pt idx="332">
                  <c:v>#N/A</c:v>
                </c:pt>
                <c:pt idx="333">
                  <c:v>#N/A</c:v>
                </c:pt>
                <c:pt idx="334">
                  <c:v>#N/A</c:v>
                </c:pt>
                <c:pt idx="335">
                  <c:v>#N/A</c:v>
                </c:pt>
                <c:pt idx="336">
                  <c:v>#N/A</c:v>
                </c:pt>
                <c:pt idx="337">
                  <c:v>#N/A</c:v>
                </c:pt>
                <c:pt idx="338">
                  <c:v>#N/A</c:v>
                </c:pt>
                <c:pt idx="339">
                  <c:v>#N/A</c:v>
                </c:pt>
                <c:pt idx="340">
                  <c:v>#N/A</c:v>
                </c:pt>
                <c:pt idx="341">
                  <c:v>#N/A</c:v>
                </c:pt>
                <c:pt idx="342">
                  <c:v>#N/A</c:v>
                </c:pt>
                <c:pt idx="343">
                  <c:v>#N/A</c:v>
                </c:pt>
                <c:pt idx="344">
                  <c:v>#N/A</c:v>
                </c:pt>
                <c:pt idx="345">
                  <c:v>#N/A</c:v>
                </c:pt>
                <c:pt idx="346">
                  <c:v>#N/A</c:v>
                </c:pt>
                <c:pt idx="347">
                  <c:v>#N/A</c:v>
                </c:pt>
                <c:pt idx="348">
                  <c:v>#N/A</c:v>
                </c:pt>
                <c:pt idx="349">
                  <c:v>#N/A</c:v>
                </c:pt>
                <c:pt idx="350">
                  <c:v>#N/A</c:v>
                </c:pt>
                <c:pt idx="351">
                  <c:v>#N/A</c:v>
                </c:pt>
                <c:pt idx="352">
                  <c:v>#N/A</c:v>
                </c:pt>
                <c:pt idx="353">
                  <c:v>#N/A</c:v>
                </c:pt>
                <c:pt idx="354">
                  <c:v>#N/A</c:v>
                </c:pt>
                <c:pt idx="355">
                  <c:v>#N/A</c:v>
                </c:pt>
                <c:pt idx="356">
                  <c:v>#N/A</c:v>
                </c:pt>
                <c:pt idx="357">
                  <c:v>#N/A</c:v>
                </c:pt>
                <c:pt idx="358">
                  <c:v>#N/A</c:v>
                </c:pt>
                <c:pt idx="359">
                  <c:v>#N/A</c:v>
                </c:pt>
                <c:pt idx="360">
                  <c:v>#N/A</c:v>
                </c:pt>
                <c:pt idx="361">
                  <c:v>#N/A</c:v>
                </c:pt>
                <c:pt idx="362">
                  <c:v>#N/A</c:v>
                </c:pt>
                <c:pt idx="363">
                  <c:v>#N/A</c:v>
                </c:pt>
                <c:pt idx="364">
                  <c:v>#N/A</c:v>
                </c:pt>
                <c:pt idx="365">
                  <c:v>#N/A</c:v>
                </c:pt>
                <c:pt idx="366">
                  <c:v>#N/A</c:v>
                </c:pt>
                <c:pt idx="367">
                  <c:v>#N/A</c:v>
                </c:pt>
                <c:pt idx="368">
                  <c:v>#N/A</c:v>
                </c:pt>
                <c:pt idx="369">
                  <c:v>#N/A</c:v>
                </c:pt>
                <c:pt idx="370">
                  <c:v>#N/A</c:v>
                </c:pt>
                <c:pt idx="371">
                  <c:v>#N/A</c:v>
                </c:pt>
                <c:pt idx="372">
                  <c:v>#N/A</c:v>
                </c:pt>
                <c:pt idx="373">
                  <c:v>#N/A</c:v>
                </c:pt>
                <c:pt idx="374">
                  <c:v>#N/A</c:v>
                </c:pt>
                <c:pt idx="375">
                  <c:v>#N/A</c:v>
                </c:pt>
                <c:pt idx="376">
                  <c:v>#N/A</c:v>
                </c:pt>
                <c:pt idx="377">
                  <c:v>#N/A</c:v>
                </c:pt>
                <c:pt idx="378">
                  <c:v>#N/A</c:v>
                </c:pt>
                <c:pt idx="379">
                  <c:v>#N/A</c:v>
                </c:pt>
                <c:pt idx="380">
                  <c:v>#N/A</c:v>
                </c:pt>
                <c:pt idx="381">
                  <c:v>#N/A</c:v>
                </c:pt>
                <c:pt idx="382">
                  <c:v>#N/A</c:v>
                </c:pt>
                <c:pt idx="383">
                  <c:v>#N/A</c:v>
                </c:pt>
                <c:pt idx="384">
                  <c:v>#N/A</c:v>
                </c:pt>
                <c:pt idx="385">
                  <c:v>#N/A</c:v>
                </c:pt>
                <c:pt idx="386">
                  <c:v>#N/A</c:v>
                </c:pt>
                <c:pt idx="387">
                  <c:v>#N/A</c:v>
                </c:pt>
                <c:pt idx="388">
                  <c:v>#N/A</c:v>
                </c:pt>
                <c:pt idx="389">
                  <c:v>#N/A</c:v>
                </c:pt>
                <c:pt idx="390">
                  <c:v>#N/A</c:v>
                </c:pt>
                <c:pt idx="391">
                  <c:v>#N/A</c:v>
                </c:pt>
                <c:pt idx="392">
                  <c:v>#N/A</c:v>
                </c:pt>
                <c:pt idx="393">
                  <c:v>#N/A</c:v>
                </c:pt>
                <c:pt idx="394">
                  <c:v>#N/A</c:v>
                </c:pt>
                <c:pt idx="395">
                  <c:v>#N/A</c:v>
                </c:pt>
                <c:pt idx="396">
                  <c:v>#N/A</c:v>
                </c:pt>
                <c:pt idx="397">
                  <c:v>#N/A</c:v>
                </c:pt>
                <c:pt idx="398">
                  <c:v>#N/A</c:v>
                </c:pt>
                <c:pt idx="399">
                  <c:v>#N/A</c:v>
                </c:pt>
                <c:pt idx="400">
                  <c:v>#N/A</c:v>
                </c:pt>
                <c:pt idx="401">
                  <c:v>#N/A</c:v>
                </c:pt>
                <c:pt idx="402">
                  <c:v>#N/A</c:v>
                </c:pt>
                <c:pt idx="403">
                  <c:v>#N/A</c:v>
                </c:pt>
                <c:pt idx="404">
                  <c:v>#N/A</c:v>
                </c:pt>
                <c:pt idx="405">
                  <c:v>#N/A</c:v>
                </c:pt>
                <c:pt idx="406">
                  <c:v>#N/A</c:v>
                </c:pt>
                <c:pt idx="407">
                  <c:v>#N/A</c:v>
                </c:pt>
                <c:pt idx="408">
                  <c:v>#N/A</c:v>
                </c:pt>
                <c:pt idx="409">
                  <c:v>#N/A</c:v>
                </c:pt>
                <c:pt idx="410">
                  <c:v>#N/A</c:v>
                </c:pt>
                <c:pt idx="411">
                  <c:v>#N/A</c:v>
                </c:pt>
                <c:pt idx="412">
                  <c:v>#N/A</c:v>
                </c:pt>
                <c:pt idx="413">
                  <c:v>#N/A</c:v>
                </c:pt>
                <c:pt idx="414">
                  <c:v>#N/A</c:v>
                </c:pt>
                <c:pt idx="415">
                  <c:v>#N/A</c:v>
                </c:pt>
                <c:pt idx="416">
                  <c:v>#N/A</c:v>
                </c:pt>
                <c:pt idx="417">
                  <c:v>#N/A</c:v>
                </c:pt>
                <c:pt idx="418">
                  <c:v>#N/A</c:v>
                </c:pt>
                <c:pt idx="419">
                  <c:v>#N/A</c:v>
                </c:pt>
                <c:pt idx="420">
                  <c:v>#N/A</c:v>
                </c:pt>
                <c:pt idx="421">
                  <c:v>#N/A</c:v>
                </c:pt>
                <c:pt idx="422">
                  <c:v>#N/A</c:v>
                </c:pt>
                <c:pt idx="423">
                  <c:v>#N/A</c:v>
                </c:pt>
                <c:pt idx="424">
                  <c:v>#N/A</c:v>
                </c:pt>
                <c:pt idx="425">
                  <c:v>#N/A</c:v>
                </c:pt>
                <c:pt idx="426">
                  <c:v>#N/A</c:v>
                </c:pt>
                <c:pt idx="427">
                  <c:v>#N/A</c:v>
                </c:pt>
                <c:pt idx="428">
                  <c:v>#N/A</c:v>
                </c:pt>
                <c:pt idx="429">
                  <c:v>#N/A</c:v>
                </c:pt>
                <c:pt idx="430">
                  <c:v>#N/A</c:v>
                </c:pt>
                <c:pt idx="431">
                  <c:v>#N/A</c:v>
                </c:pt>
                <c:pt idx="432">
                  <c:v>#N/A</c:v>
                </c:pt>
                <c:pt idx="433">
                  <c:v>#N/A</c:v>
                </c:pt>
                <c:pt idx="434">
                  <c:v>#N/A</c:v>
                </c:pt>
                <c:pt idx="435">
                  <c:v>#N/A</c:v>
                </c:pt>
                <c:pt idx="436">
                  <c:v>#N/A</c:v>
                </c:pt>
                <c:pt idx="437">
                  <c:v>#N/A</c:v>
                </c:pt>
                <c:pt idx="438">
                  <c:v>#N/A</c:v>
                </c:pt>
                <c:pt idx="439">
                  <c:v>#N/A</c:v>
                </c:pt>
                <c:pt idx="440">
                  <c:v>#N/A</c:v>
                </c:pt>
                <c:pt idx="441">
                  <c:v>#N/A</c:v>
                </c:pt>
                <c:pt idx="442">
                  <c:v>#N/A</c:v>
                </c:pt>
                <c:pt idx="443">
                  <c:v>#N/A</c:v>
                </c:pt>
                <c:pt idx="444">
                  <c:v>#N/A</c:v>
                </c:pt>
                <c:pt idx="445">
                  <c:v>#N/A</c:v>
                </c:pt>
                <c:pt idx="446">
                  <c:v>#N/A</c:v>
                </c:pt>
                <c:pt idx="447">
                  <c:v>#N/A</c:v>
                </c:pt>
                <c:pt idx="448">
                  <c:v>#N/A</c:v>
                </c:pt>
                <c:pt idx="449">
                  <c:v>#N/A</c:v>
                </c:pt>
                <c:pt idx="450">
                  <c:v>#N/A</c:v>
                </c:pt>
                <c:pt idx="451">
                  <c:v>#N/A</c:v>
                </c:pt>
                <c:pt idx="452">
                  <c:v>#N/A</c:v>
                </c:pt>
                <c:pt idx="453">
                  <c:v>#N/A</c:v>
                </c:pt>
                <c:pt idx="454">
                  <c:v>#N/A</c:v>
                </c:pt>
                <c:pt idx="455">
                  <c:v>#N/A</c:v>
                </c:pt>
                <c:pt idx="456">
                  <c:v>#N/A</c:v>
                </c:pt>
                <c:pt idx="457">
                  <c:v>#N/A</c:v>
                </c:pt>
                <c:pt idx="458">
                  <c:v>#N/A</c:v>
                </c:pt>
                <c:pt idx="459">
                  <c:v>#N/A</c:v>
                </c:pt>
                <c:pt idx="460">
                  <c:v>#N/A</c:v>
                </c:pt>
                <c:pt idx="461">
                  <c:v>#N/A</c:v>
                </c:pt>
                <c:pt idx="462">
                  <c:v>#N/A</c:v>
                </c:pt>
                <c:pt idx="463">
                  <c:v>#N/A</c:v>
                </c:pt>
                <c:pt idx="464">
                  <c:v>#N/A</c:v>
                </c:pt>
                <c:pt idx="465">
                  <c:v>#N/A</c:v>
                </c:pt>
                <c:pt idx="466">
                  <c:v>#N/A</c:v>
                </c:pt>
                <c:pt idx="467">
                  <c:v>#N/A</c:v>
                </c:pt>
                <c:pt idx="468">
                  <c:v>#N/A</c:v>
                </c:pt>
                <c:pt idx="469">
                  <c:v>#N/A</c:v>
                </c:pt>
                <c:pt idx="470">
                  <c:v>#N/A</c:v>
                </c:pt>
                <c:pt idx="471">
                  <c:v>#N/A</c:v>
                </c:pt>
                <c:pt idx="472">
                  <c:v>#N/A</c:v>
                </c:pt>
                <c:pt idx="473">
                  <c:v>#N/A</c:v>
                </c:pt>
                <c:pt idx="474">
                  <c:v>#N/A</c:v>
                </c:pt>
                <c:pt idx="475">
                  <c:v>#N/A</c:v>
                </c:pt>
                <c:pt idx="476">
                  <c:v>#N/A</c:v>
                </c:pt>
                <c:pt idx="477">
                  <c:v>#N/A</c:v>
                </c:pt>
                <c:pt idx="478">
                  <c:v>#N/A</c:v>
                </c:pt>
                <c:pt idx="479">
                  <c:v>#N/A</c:v>
                </c:pt>
                <c:pt idx="480">
                  <c:v>#N/A</c:v>
                </c:pt>
                <c:pt idx="481">
                  <c:v>#N/A</c:v>
                </c:pt>
                <c:pt idx="482">
                  <c:v>#N/A</c:v>
                </c:pt>
                <c:pt idx="483">
                  <c:v>#N/A</c:v>
                </c:pt>
                <c:pt idx="484">
                  <c:v>#N/A</c:v>
                </c:pt>
                <c:pt idx="485">
                  <c:v>#N/A</c:v>
                </c:pt>
                <c:pt idx="486">
                  <c:v>#N/A</c:v>
                </c:pt>
                <c:pt idx="487">
                  <c:v>#N/A</c:v>
                </c:pt>
                <c:pt idx="488">
                  <c:v>#N/A</c:v>
                </c:pt>
                <c:pt idx="489">
                  <c:v>#N/A</c:v>
                </c:pt>
                <c:pt idx="490">
                  <c:v>#N/A</c:v>
                </c:pt>
                <c:pt idx="491">
                  <c:v>#N/A</c:v>
                </c:pt>
                <c:pt idx="492">
                  <c:v>#N/A</c:v>
                </c:pt>
                <c:pt idx="493">
                  <c:v>#N/A</c:v>
                </c:pt>
                <c:pt idx="494">
                  <c:v>#N/A</c:v>
                </c:pt>
                <c:pt idx="495">
                  <c:v>#N/A</c:v>
                </c:pt>
                <c:pt idx="496">
                  <c:v>#N/A</c:v>
                </c:pt>
                <c:pt idx="497">
                  <c:v>#N/A</c:v>
                </c:pt>
                <c:pt idx="498">
                  <c:v>#N/A</c:v>
                </c:pt>
                <c:pt idx="499">
                  <c:v>#N/A</c:v>
                </c:pt>
                <c:pt idx="500">
                  <c:v>#N/A</c:v>
                </c:pt>
                <c:pt idx="501">
                  <c:v>#N/A</c:v>
                </c:pt>
                <c:pt idx="502">
                  <c:v>#N/A</c:v>
                </c:pt>
                <c:pt idx="503">
                  <c:v>#N/A</c:v>
                </c:pt>
                <c:pt idx="504">
                  <c:v>#N/A</c:v>
                </c:pt>
                <c:pt idx="505">
                  <c:v>#N/A</c:v>
                </c:pt>
                <c:pt idx="506">
                  <c:v>#N/A</c:v>
                </c:pt>
                <c:pt idx="507">
                  <c:v>#N/A</c:v>
                </c:pt>
                <c:pt idx="508">
                  <c:v>#N/A</c:v>
                </c:pt>
                <c:pt idx="509">
                  <c:v>#N/A</c:v>
                </c:pt>
                <c:pt idx="510">
                  <c:v>#N/A</c:v>
                </c:pt>
                <c:pt idx="511">
                  <c:v>#N/A</c:v>
                </c:pt>
                <c:pt idx="512">
                  <c:v>#N/A</c:v>
                </c:pt>
                <c:pt idx="513">
                  <c:v>#N/A</c:v>
                </c:pt>
                <c:pt idx="514">
                  <c:v>#N/A</c:v>
                </c:pt>
                <c:pt idx="515">
                  <c:v>#N/A</c:v>
                </c:pt>
                <c:pt idx="516">
                  <c:v>#N/A</c:v>
                </c:pt>
                <c:pt idx="517">
                  <c:v>#N/A</c:v>
                </c:pt>
                <c:pt idx="518">
                  <c:v>#N/A</c:v>
                </c:pt>
                <c:pt idx="519">
                  <c:v>#N/A</c:v>
                </c:pt>
                <c:pt idx="520">
                  <c:v>#N/A</c:v>
                </c:pt>
                <c:pt idx="521">
                  <c:v>#N/A</c:v>
                </c:pt>
                <c:pt idx="522">
                  <c:v>#N/A</c:v>
                </c:pt>
                <c:pt idx="523">
                  <c:v>#N/A</c:v>
                </c:pt>
                <c:pt idx="524">
                  <c:v>#N/A</c:v>
                </c:pt>
                <c:pt idx="525">
                  <c:v>#N/A</c:v>
                </c:pt>
                <c:pt idx="526">
                  <c:v>#N/A</c:v>
                </c:pt>
                <c:pt idx="527">
                  <c:v>#N/A</c:v>
                </c:pt>
                <c:pt idx="528">
                  <c:v>#N/A</c:v>
                </c:pt>
                <c:pt idx="529">
                  <c:v>#N/A</c:v>
                </c:pt>
                <c:pt idx="530">
                  <c:v>#N/A</c:v>
                </c:pt>
                <c:pt idx="531">
                  <c:v>#N/A</c:v>
                </c:pt>
                <c:pt idx="532">
                  <c:v>#N/A</c:v>
                </c:pt>
                <c:pt idx="533">
                  <c:v>#N/A</c:v>
                </c:pt>
                <c:pt idx="534">
                  <c:v>#N/A</c:v>
                </c:pt>
                <c:pt idx="535">
                  <c:v>#N/A</c:v>
                </c:pt>
                <c:pt idx="536">
                  <c:v>#N/A</c:v>
                </c:pt>
                <c:pt idx="537">
                  <c:v>#N/A</c:v>
                </c:pt>
                <c:pt idx="538">
                  <c:v>#N/A</c:v>
                </c:pt>
                <c:pt idx="539">
                  <c:v>#N/A</c:v>
                </c:pt>
                <c:pt idx="540">
                  <c:v>#N/A</c:v>
                </c:pt>
                <c:pt idx="541">
                  <c:v>#N/A</c:v>
                </c:pt>
                <c:pt idx="542">
                  <c:v>#N/A</c:v>
                </c:pt>
                <c:pt idx="543">
                  <c:v>#N/A</c:v>
                </c:pt>
                <c:pt idx="544">
                  <c:v>#N/A</c:v>
                </c:pt>
                <c:pt idx="545">
                  <c:v>#N/A</c:v>
                </c:pt>
                <c:pt idx="546">
                  <c:v>#N/A</c:v>
                </c:pt>
                <c:pt idx="547">
                  <c:v>#N/A</c:v>
                </c:pt>
                <c:pt idx="548">
                  <c:v>#N/A</c:v>
                </c:pt>
                <c:pt idx="549">
                  <c:v>#N/A</c:v>
                </c:pt>
                <c:pt idx="550">
                  <c:v>#N/A</c:v>
                </c:pt>
                <c:pt idx="551">
                  <c:v>#N/A</c:v>
                </c:pt>
                <c:pt idx="552">
                  <c:v>#N/A</c:v>
                </c:pt>
                <c:pt idx="553">
                  <c:v>#N/A</c:v>
                </c:pt>
                <c:pt idx="554">
                  <c:v>#N/A</c:v>
                </c:pt>
                <c:pt idx="555">
                  <c:v>#N/A</c:v>
                </c:pt>
                <c:pt idx="556">
                  <c:v>#N/A</c:v>
                </c:pt>
                <c:pt idx="557">
                  <c:v>#N/A</c:v>
                </c:pt>
                <c:pt idx="558">
                  <c:v>#N/A</c:v>
                </c:pt>
                <c:pt idx="559">
                  <c:v>#N/A</c:v>
                </c:pt>
                <c:pt idx="560">
                  <c:v>#N/A</c:v>
                </c:pt>
                <c:pt idx="561">
                  <c:v>#N/A</c:v>
                </c:pt>
                <c:pt idx="562">
                  <c:v>#N/A</c:v>
                </c:pt>
                <c:pt idx="563">
                  <c:v>#N/A</c:v>
                </c:pt>
                <c:pt idx="564">
                  <c:v>#N/A</c:v>
                </c:pt>
                <c:pt idx="565">
                  <c:v>#N/A</c:v>
                </c:pt>
                <c:pt idx="566">
                  <c:v>#N/A</c:v>
                </c:pt>
                <c:pt idx="567">
                  <c:v>#N/A</c:v>
                </c:pt>
                <c:pt idx="568">
                  <c:v>#N/A</c:v>
                </c:pt>
                <c:pt idx="569">
                  <c:v>#N/A</c:v>
                </c:pt>
                <c:pt idx="570">
                  <c:v>#N/A</c:v>
                </c:pt>
                <c:pt idx="571">
                  <c:v>#N/A</c:v>
                </c:pt>
                <c:pt idx="572">
                  <c:v>#N/A</c:v>
                </c:pt>
                <c:pt idx="573">
                  <c:v>#N/A</c:v>
                </c:pt>
                <c:pt idx="574">
                  <c:v>#N/A</c:v>
                </c:pt>
                <c:pt idx="575">
                  <c:v>#N/A</c:v>
                </c:pt>
                <c:pt idx="576">
                  <c:v>#N/A</c:v>
                </c:pt>
                <c:pt idx="577">
                  <c:v>#N/A</c:v>
                </c:pt>
                <c:pt idx="578">
                  <c:v>#N/A</c:v>
                </c:pt>
                <c:pt idx="579">
                  <c:v>#N/A</c:v>
                </c:pt>
                <c:pt idx="580">
                  <c:v>#N/A</c:v>
                </c:pt>
                <c:pt idx="581">
                  <c:v>#N/A</c:v>
                </c:pt>
                <c:pt idx="582">
                  <c:v>#N/A</c:v>
                </c:pt>
                <c:pt idx="583">
                  <c:v>#N/A</c:v>
                </c:pt>
                <c:pt idx="584">
                  <c:v>#N/A</c:v>
                </c:pt>
                <c:pt idx="585">
                  <c:v>#N/A</c:v>
                </c:pt>
                <c:pt idx="586">
                  <c:v>#N/A</c:v>
                </c:pt>
                <c:pt idx="587">
                  <c:v>#N/A</c:v>
                </c:pt>
                <c:pt idx="588">
                  <c:v>#N/A</c:v>
                </c:pt>
                <c:pt idx="589">
                  <c:v>#N/A</c:v>
                </c:pt>
                <c:pt idx="590">
                  <c:v>#N/A</c:v>
                </c:pt>
                <c:pt idx="591">
                  <c:v>#N/A</c:v>
                </c:pt>
                <c:pt idx="592">
                  <c:v>#N/A</c:v>
                </c:pt>
                <c:pt idx="593">
                  <c:v>#N/A</c:v>
                </c:pt>
                <c:pt idx="594">
                  <c:v>#N/A</c:v>
                </c:pt>
                <c:pt idx="595">
                  <c:v>#N/A</c:v>
                </c:pt>
                <c:pt idx="596">
                  <c:v>#N/A</c:v>
                </c:pt>
                <c:pt idx="597">
                  <c:v>#N/A</c:v>
                </c:pt>
                <c:pt idx="598">
                  <c:v>#N/A</c:v>
                </c:pt>
                <c:pt idx="599">
                  <c:v>#N/A</c:v>
                </c:pt>
                <c:pt idx="600">
                  <c:v>#N/A</c:v>
                </c:pt>
                <c:pt idx="601">
                  <c:v>#N/A</c:v>
                </c:pt>
                <c:pt idx="602">
                  <c:v>#N/A</c:v>
                </c:pt>
                <c:pt idx="603">
                  <c:v>#N/A</c:v>
                </c:pt>
                <c:pt idx="604">
                  <c:v>#N/A</c:v>
                </c:pt>
                <c:pt idx="605">
                  <c:v>#N/A</c:v>
                </c:pt>
                <c:pt idx="606">
                  <c:v>#N/A</c:v>
                </c:pt>
                <c:pt idx="607">
                  <c:v>#N/A</c:v>
                </c:pt>
                <c:pt idx="608">
                  <c:v>#N/A</c:v>
                </c:pt>
                <c:pt idx="609">
                  <c:v>#N/A</c:v>
                </c:pt>
                <c:pt idx="610">
                  <c:v>#N/A</c:v>
                </c:pt>
                <c:pt idx="611">
                  <c:v>#N/A</c:v>
                </c:pt>
                <c:pt idx="612">
                  <c:v>#N/A</c:v>
                </c:pt>
                <c:pt idx="613">
                  <c:v>#N/A</c:v>
                </c:pt>
                <c:pt idx="614">
                  <c:v>#N/A</c:v>
                </c:pt>
                <c:pt idx="615">
                  <c:v>#N/A</c:v>
                </c:pt>
                <c:pt idx="616">
                  <c:v>#N/A</c:v>
                </c:pt>
                <c:pt idx="617">
                  <c:v>#N/A</c:v>
                </c:pt>
                <c:pt idx="618">
                  <c:v>#N/A</c:v>
                </c:pt>
                <c:pt idx="619">
                  <c:v>#N/A</c:v>
                </c:pt>
                <c:pt idx="620">
                  <c:v>#N/A</c:v>
                </c:pt>
                <c:pt idx="621">
                  <c:v>#N/A</c:v>
                </c:pt>
                <c:pt idx="622">
                  <c:v>#N/A</c:v>
                </c:pt>
                <c:pt idx="623">
                  <c:v>#N/A</c:v>
                </c:pt>
                <c:pt idx="624">
                  <c:v>#N/A</c:v>
                </c:pt>
                <c:pt idx="625">
                  <c:v>#N/A</c:v>
                </c:pt>
                <c:pt idx="626">
                  <c:v>#N/A</c:v>
                </c:pt>
                <c:pt idx="627">
                  <c:v>#N/A</c:v>
                </c:pt>
                <c:pt idx="628">
                  <c:v>#N/A</c:v>
                </c:pt>
                <c:pt idx="629">
                  <c:v>#N/A</c:v>
                </c:pt>
                <c:pt idx="630">
                  <c:v>#N/A</c:v>
                </c:pt>
                <c:pt idx="631">
                  <c:v>#N/A</c:v>
                </c:pt>
                <c:pt idx="632">
                  <c:v>#N/A</c:v>
                </c:pt>
                <c:pt idx="633">
                  <c:v>#N/A</c:v>
                </c:pt>
                <c:pt idx="634">
                  <c:v>#N/A</c:v>
                </c:pt>
                <c:pt idx="635">
                  <c:v>#N/A</c:v>
                </c:pt>
                <c:pt idx="636">
                  <c:v>#N/A</c:v>
                </c:pt>
                <c:pt idx="637">
                  <c:v>#N/A</c:v>
                </c:pt>
                <c:pt idx="638">
                  <c:v>#N/A</c:v>
                </c:pt>
                <c:pt idx="639">
                  <c:v>#N/A</c:v>
                </c:pt>
                <c:pt idx="640">
                  <c:v>#N/A</c:v>
                </c:pt>
                <c:pt idx="641">
                  <c:v>#N/A</c:v>
                </c:pt>
                <c:pt idx="642">
                  <c:v>#N/A</c:v>
                </c:pt>
                <c:pt idx="643">
                  <c:v>#N/A</c:v>
                </c:pt>
                <c:pt idx="644">
                  <c:v>#N/A</c:v>
                </c:pt>
                <c:pt idx="645">
                  <c:v>#N/A</c:v>
                </c:pt>
                <c:pt idx="646">
                  <c:v>#N/A</c:v>
                </c:pt>
                <c:pt idx="647">
                  <c:v>#N/A</c:v>
                </c:pt>
                <c:pt idx="648">
                  <c:v>#N/A</c:v>
                </c:pt>
                <c:pt idx="649">
                  <c:v>#N/A</c:v>
                </c:pt>
                <c:pt idx="650">
                  <c:v>#N/A</c:v>
                </c:pt>
                <c:pt idx="651">
                  <c:v>#N/A</c:v>
                </c:pt>
                <c:pt idx="652">
                  <c:v>#N/A</c:v>
                </c:pt>
                <c:pt idx="653">
                  <c:v>#N/A</c:v>
                </c:pt>
                <c:pt idx="654">
                  <c:v>#N/A</c:v>
                </c:pt>
                <c:pt idx="655">
                  <c:v>#N/A</c:v>
                </c:pt>
                <c:pt idx="656">
                  <c:v>#N/A</c:v>
                </c:pt>
                <c:pt idx="657">
                  <c:v>#N/A</c:v>
                </c:pt>
                <c:pt idx="658">
                  <c:v>#N/A</c:v>
                </c:pt>
                <c:pt idx="659">
                  <c:v>#N/A</c:v>
                </c:pt>
                <c:pt idx="660">
                  <c:v>#N/A</c:v>
                </c:pt>
                <c:pt idx="661">
                  <c:v>#N/A</c:v>
                </c:pt>
                <c:pt idx="662">
                  <c:v>#N/A</c:v>
                </c:pt>
                <c:pt idx="663">
                  <c:v>#N/A</c:v>
                </c:pt>
                <c:pt idx="664">
                  <c:v>#N/A</c:v>
                </c:pt>
                <c:pt idx="665">
                  <c:v>#N/A</c:v>
                </c:pt>
                <c:pt idx="666">
                  <c:v>#N/A</c:v>
                </c:pt>
                <c:pt idx="667">
                  <c:v>#N/A</c:v>
                </c:pt>
                <c:pt idx="668">
                  <c:v>#N/A</c:v>
                </c:pt>
                <c:pt idx="669">
                  <c:v>#N/A</c:v>
                </c:pt>
                <c:pt idx="670">
                  <c:v>#N/A</c:v>
                </c:pt>
                <c:pt idx="671">
                  <c:v>#N/A</c:v>
                </c:pt>
                <c:pt idx="672">
                  <c:v>#N/A</c:v>
                </c:pt>
                <c:pt idx="673">
                  <c:v>#N/A</c:v>
                </c:pt>
                <c:pt idx="674">
                  <c:v>#N/A</c:v>
                </c:pt>
                <c:pt idx="675">
                  <c:v>#N/A</c:v>
                </c:pt>
                <c:pt idx="676">
                  <c:v>#N/A</c:v>
                </c:pt>
                <c:pt idx="677">
                  <c:v>#N/A</c:v>
                </c:pt>
                <c:pt idx="678">
                  <c:v>#N/A</c:v>
                </c:pt>
                <c:pt idx="679">
                  <c:v>#N/A</c:v>
                </c:pt>
                <c:pt idx="680">
                  <c:v>#N/A</c:v>
                </c:pt>
                <c:pt idx="681">
                  <c:v>#N/A</c:v>
                </c:pt>
                <c:pt idx="682">
                  <c:v>#N/A</c:v>
                </c:pt>
                <c:pt idx="683">
                  <c:v>#N/A</c:v>
                </c:pt>
                <c:pt idx="684">
                  <c:v>#N/A</c:v>
                </c:pt>
                <c:pt idx="685">
                  <c:v>#N/A</c:v>
                </c:pt>
                <c:pt idx="686">
                  <c:v>#N/A</c:v>
                </c:pt>
                <c:pt idx="687">
                  <c:v>#N/A</c:v>
                </c:pt>
                <c:pt idx="688">
                  <c:v>#N/A</c:v>
                </c:pt>
                <c:pt idx="689">
                  <c:v>#N/A</c:v>
                </c:pt>
                <c:pt idx="690">
                  <c:v>#N/A</c:v>
                </c:pt>
                <c:pt idx="691">
                  <c:v>#N/A</c:v>
                </c:pt>
                <c:pt idx="692">
                  <c:v>#N/A</c:v>
                </c:pt>
                <c:pt idx="693">
                  <c:v>#N/A</c:v>
                </c:pt>
                <c:pt idx="694">
                  <c:v>#N/A</c:v>
                </c:pt>
                <c:pt idx="695">
                  <c:v>#N/A</c:v>
                </c:pt>
                <c:pt idx="696">
                  <c:v>#N/A</c:v>
                </c:pt>
                <c:pt idx="697">
                  <c:v>#N/A</c:v>
                </c:pt>
                <c:pt idx="698">
                  <c:v>#N/A</c:v>
                </c:pt>
                <c:pt idx="699">
                  <c:v>#N/A</c:v>
                </c:pt>
                <c:pt idx="700">
                  <c:v>#N/A</c:v>
                </c:pt>
                <c:pt idx="701">
                  <c:v>#N/A</c:v>
                </c:pt>
                <c:pt idx="702">
                  <c:v>#N/A</c:v>
                </c:pt>
                <c:pt idx="703">
                  <c:v>#N/A</c:v>
                </c:pt>
                <c:pt idx="704">
                  <c:v>#N/A</c:v>
                </c:pt>
                <c:pt idx="705">
                  <c:v>#N/A</c:v>
                </c:pt>
                <c:pt idx="706">
                  <c:v>#N/A</c:v>
                </c:pt>
                <c:pt idx="707">
                  <c:v>#N/A</c:v>
                </c:pt>
                <c:pt idx="708">
                  <c:v>#N/A</c:v>
                </c:pt>
                <c:pt idx="709">
                  <c:v>#N/A</c:v>
                </c:pt>
                <c:pt idx="710">
                  <c:v>#N/A</c:v>
                </c:pt>
                <c:pt idx="711">
                  <c:v>#N/A</c:v>
                </c:pt>
                <c:pt idx="712">
                  <c:v>#N/A</c:v>
                </c:pt>
                <c:pt idx="713">
                  <c:v>#N/A</c:v>
                </c:pt>
                <c:pt idx="714">
                  <c:v>#N/A</c:v>
                </c:pt>
                <c:pt idx="715">
                  <c:v>#N/A</c:v>
                </c:pt>
                <c:pt idx="716">
                  <c:v>#N/A</c:v>
                </c:pt>
                <c:pt idx="717">
                  <c:v>#N/A</c:v>
                </c:pt>
                <c:pt idx="718">
                  <c:v>#N/A</c:v>
                </c:pt>
                <c:pt idx="719">
                  <c:v>#N/A</c:v>
                </c:pt>
                <c:pt idx="720">
                  <c:v>#N/A</c:v>
                </c:pt>
                <c:pt idx="721">
                  <c:v>#N/A</c:v>
                </c:pt>
                <c:pt idx="722">
                  <c:v>#N/A</c:v>
                </c:pt>
                <c:pt idx="723">
                  <c:v>#N/A</c:v>
                </c:pt>
                <c:pt idx="724">
                  <c:v>#N/A</c:v>
                </c:pt>
                <c:pt idx="725">
                  <c:v>#N/A</c:v>
                </c:pt>
                <c:pt idx="726">
                  <c:v>#N/A</c:v>
                </c:pt>
                <c:pt idx="727">
                  <c:v>#N/A</c:v>
                </c:pt>
                <c:pt idx="728">
                  <c:v>#N/A</c:v>
                </c:pt>
                <c:pt idx="729">
                  <c:v>#N/A</c:v>
                </c:pt>
                <c:pt idx="730">
                  <c:v>#N/A</c:v>
                </c:pt>
                <c:pt idx="731">
                  <c:v>#N/A</c:v>
                </c:pt>
                <c:pt idx="732">
                  <c:v>#N/A</c:v>
                </c:pt>
                <c:pt idx="733">
                  <c:v>#N/A</c:v>
                </c:pt>
                <c:pt idx="734">
                  <c:v>#N/A</c:v>
                </c:pt>
                <c:pt idx="735">
                  <c:v>#N/A</c:v>
                </c:pt>
                <c:pt idx="736">
                  <c:v>#N/A</c:v>
                </c:pt>
                <c:pt idx="737">
                  <c:v>#N/A</c:v>
                </c:pt>
                <c:pt idx="738">
                  <c:v>#N/A</c:v>
                </c:pt>
                <c:pt idx="739">
                  <c:v>#N/A</c:v>
                </c:pt>
                <c:pt idx="740">
                  <c:v>#N/A</c:v>
                </c:pt>
                <c:pt idx="741">
                  <c:v>#N/A</c:v>
                </c:pt>
                <c:pt idx="742">
                  <c:v>#N/A</c:v>
                </c:pt>
                <c:pt idx="743">
                  <c:v>#N/A</c:v>
                </c:pt>
                <c:pt idx="744">
                  <c:v>#N/A</c:v>
                </c:pt>
                <c:pt idx="745">
                  <c:v>#N/A</c:v>
                </c:pt>
                <c:pt idx="746">
                  <c:v>#N/A</c:v>
                </c:pt>
                <c:pt idx="747">
                  <c:v>#N/A</c:v>
                </c:pt>
                <c:pt idx="748">
                  <c:v>#N/A</c:v>
                </c:pt>
                <c:pt idx="749">
                  <c:v>#N/A</c:v>
                </c:pt>
                <c:pt idx="750">
                  <c:v>#N/A</c:v>
                </c:pt>
                <c:pt idx="751">
                  <c:v>#N/A</c:v>
                </c:pt>
                <c:pt idx="752">
                  <c:v>#N/A</c:v>
                </c:pt>
                <c:pt idx="753">
                  <c:v>#N/A</c:v>
                </c:pt>
                <c:pt idx="754">
                  <c:v>#N/A</c:v>
                </c:pt>
                <c:pt idx="755">
                  <c:v>#N/A</c:v>
                </c:pt>
                <c:pt idx="756">
                  <c:v>#N/A</c:v>
                </c:pt>
                <c:pt idx="757">
                  <c:v>#N/A</c:v>
                </c:pt>
                <c:pt idx="758">
                  <c:v>#N/A</c:v>
                </c:pt>
                <c:pt idx="759">
                  <c:v>#N/A</c:v>
                </c:pt>
                <c:pt idx="760">
                  <c:v>#N/A</c:v>
                </c:pt>
                <c:pt idx="761">
                  <c:v>#N/A</c:v>
                </c:pt>
                <c:pt idx="762">
                  <c:v>#N/A</c:v>
                </c:pt>
                <c:pt idx="763">
                  <c:v>#N/A</c:v>
                </c:pt>
                <c:pt idx="764">
                  <c:v>#N/A</c:v>
                </c:pt>
                <c:pt idx="765">
                  <c:v>#N/A</c:v>
                </c:pt>
                <c:pt idx="766">
                  <c:v>#N/A</c:v>
                </c:pt>
                <c:pt idx="767">
                  <c:v>#N/A</c:v>
                </c:pt>
                <c:pt idx="768">
                  <c:v>#N/A</c:v>
                </c:pt>
                <c:pt idx="769">
                  <c:v>#N/A</c:v>
                </c:pt>
                <c:pt idx="770">
                  <c:v>#N/A</c:v>
                </c:pt>
                <c:pt idx="771">
                  <c:v>#N/A</c:v>
                </c:pt>
                <c:pt idx="772">
                  <c:v>#N/A</c:v>
                </c:pt>
                <c:pt idx="773">
                  <c:v>#N/A</c:v>
                </c:pt>
                <c:pt idx="774">
                  <c:v>#N/A</c:v>
                </c:pt>
                <c:pt idx="775">
                  <c:v>#N/A</c:v>
                </c:pt>
                <c:pt idx="776">
                  <c:v>#N/A</c:v>
                </c:pt>
                <c:pt idx="777">
                  <c:v>#N/A</c:v>
                </c:pt>
                <c:pt idx="778">
                  <c:v>#N/A</c:v>
                </c:pt>
                <c:pt idx="779">
                  <c:v>#N/A</c:v>
                </c:pt>
                <c:pt idx="780">
                  <c:v>#N/A</c:v>
                </c:pt>
                <c:pt idx="781">
                  <c:v>#N/A</c:v>
                </c:pt>
                <c:pt idx="782">
                  <c:v>#N/A</c:v>
                </c:pt>
                <c:pt idx="783">
                  <c:v>#N/A</c:v>
                </c:pt>
                <c:pt idx="784">
                  <c:v>#N/A</c:v>
                </c:pt>
                <c:pt idx="785">
                  <c:v>#N/A</c:v>
                </c:pt>
                <c:pt idx="786">
                  <c:v>#N/A</c:v>
                </c:pt>
                <c:pt idx="787">
                  <c:v>#N/A</c:v>
                </c:pt>
                <c:pt idx="788">
                  <c:v>#N/A</c:v>
                </c:pt>
                <c:pt idx="789">
                  <c:v>#N/A</c:v>
                </c:pt>
                <c:pt idx="790">
                  <c:v>#N/A</c:v>
                </c:pt>
                <c:pt idx="791">
                  <c:v>#N/A</c:v>
                </c:pt>
                <c:pt idx="792">
                  <c:v>#N/A</c:v>
                </c:pt>
                <c:pt idx="793">
                  <c:v>#N/A</c:v>
                </c:pt>
                <c:pt idx="794">
                  <c:v>#N/A</c:v>
                </c:pt>
                <c:pt idx="795">
                  <c:v>#N/A</c:v>
                </c:pt>
                <c:pt idx="796">
                  <c:v>#N/A</c:v>
                </c:pt>
                <c:pt idx="797">
                  <c:v>#N/A</c:v>
                </c:pt>
                <c:pt idx="798">
                  <c:v>#N/A</c:v>
                </c:pt>
                <c:pt idx="799">
                  <c:v>#N/A</c:v>
                </c:pt>
                <c:pt idx="800">
                  <c:v>#N/A</c:v>
                </c:pt>
                <c:pt idx="801">
                  <c:v>#N/A</c:v>
                </c:pt>
                <c:pt idx="802">
                  <c:v>#N/A</c:v>
                </c:pt>
                <c:pt idx="803">
                  <c:v>#N/A</c:v>
                </c:pt>
                <c:pt idx="804">
                  <c:v>#N/A</c:v>
                </c:pt>
                <c:pt idx="805">
                  <c:v>#N/A</c:v>
                </c:pt>
                <c:pt idx="806">
                  <c:v>#N/A</c:v>
                </c:pt>
                <c:pt idx="807">
                  <c:v>#N/A</c:v>
                </c:pt>
                <c:pt idx="808">
                  <c:v>#N/A</c:v>
                </c:pt>
                <c:pt idx="809">
                  <c:v>#N/A</c:v>
                </c:pt>
                <c:pt idx="810">
                  <c:v>#N/A</c:v>
                </c:pt>
                <c:pt idx="811">
                  <c:v>#N/A</c:v>
                </c:pt>
                <c:pt idx="812">
                  <c:v>#N/A</c:v>
                </c:pt>
                <c:pt idx="813">
                  <c:v>#N/A</c:v>
                </c:pt>
                <c:pt idx="814">
                  <c:v>#N/A</c:v>
                </c:pt>
                <c:pt idx="815">
                  <c:v>#N/A</c:v>
                </c:pt>
                <c:pt idx="816">
                  <c:v>#N/A</c:v>
                </c:pt>
                <c:pt idx="817">
                  <c:v>#N/A</c:v>
                </c:pt>
                <c:pt idx="818">
                  <c:v>#N/A</c:v>
                </c:pt>
                <c:pt idx="819">
                  <c:v>#N/A</c:v>
                </c:pt>
                <c:pt idx="820">
                  <c:v>#N/A</c:v>
                </c:pt>
                <c:pt idx="821">
                  <c:v>#N/A</c:v>
                </c:pt>
                <c:pt idx="822">
                  <c:v>#N/A</c:v>
                </c:pt>
                <c:pt idx="823">
                  <c:v>#N/A</c:v>
                </c:pt>
                <c:pt idx="824">
                  <c:v>#N/A</c:v>
                </c:pt>
                <c:pt idx="825">
                  <c:v>#N/A</c:v>
                </c:pt>
                <c:pt idx="826">
                  <c:v>#N/A</c:v>
                </c:pt>
                <c:pt idx="827">
                  <c:v>#N/A</c:v>
                </c:pt>
                <c:pt idx="828">
                  <c:v>#N/A</c:v>
                </c:pt>
                <c:pt idx="829">
                  <c:v>#N/A</c:v>
                </c:pt>
                <c:pt idx="830">
                  <c:v>#N/A</c:v>
                </c:pt>
                <c:pt idx="831">
                  <c:v>#N/A</c:v>
                </c:pt>
                <c:pt idx="832">
                  <c:v>#N/A</c:v>
                </c:pt>
                <c:pt idx="833">
                  <c:v>#N/A</c:v>
                </c:pt>
                <c:pt idx="834">
                  <c:v>#N/A</c:v>
                </c:pt>
                <c:pt idx="835">
                  <c:v>#N/A</c:v>
                </c:pt>
                <c:pt idx="836">
                  <c:v>#N/A</c:v>
                </c:pt>
                <c:pt idx="837">
                  <c:v>#N/A</c:v>
                </c:pt>
                <c:pt idx="838">
                  <c:v>#N/A</c:v>
                </c:pt>
                <c:pt idx="839">
                  <c:v>#N/A</c:v>
                </c:pt>
                <c:pt idx="840">
                  <c:v>#N/A</c:v>
                </c:pt>
                <c:pt idx="841">
                  <c:v>#N/A</c:v>
                </c:pt>
                <c:pt idx="842">
                  <c:v>#N/A</c:v>
                </c:pt>
                <c:pt idx="843">
                  <c:v>#N/A</c:v>
                </c:pt>
                <c:pt idx="844">
                  <c:v>#N/A</c:v>
                </c:pt>
                <c:pt idx="845">
                  <c:v>#N/A</c:v>
                </c:pt>
                <c:pt idx="846">
                  <c:v>#N/A</c:v>
                </c:pt>
                <c:pt idx="847">
                  <c:v>#N/A</c:v>
                </c:pt>
                <c:pt idx="848">
                  <c:v>#N/A</c:v>
                </c:pt>
                <c:pt idx="849">
                  <c:v>#N/A</c:v>
                </c:pt>
                <c:pt idx="850">
                  <c:v>#N/A</c:v>
                </c:pt>
                <c:pt idx="851">
                  <c:v>#N/A</c:v>
                </c:pt>
                <c:pt idx="852">
                  <c:v>#N/A</c:v>
                </c:pt>
                <c:pt idx="853">
                  <c:v>#N/A</c:v>
                </c:pt>
                <c:pt idx="854">
                  <c:v>#N/A</c:v>
                </c:pt>
                <c:pt idx="855">
                  <c:v>#N/A</c:v>
                </c:pt>
                <c:pt idx="856">
                  <c:v>#N/A</c:v>
                </c:pt>
                <c:pt idx="857">
                  <c:v>#N/A</c:v>
                </c:pt>
                <c:pt idx="858">
                  <c:v>#N/A</c:v>
                </c:pt>
                <c:pt idx="859">
                  <c:v>#N/A</c:v>
                </c:pt>
                <c:pt idx="860">
                  <c:v>#N/A</c:v>
                </c:pt>
                <c:pt idx="861">
                  <c:v>#N/A</c:v>
                </c:pt>
                <c:pt idx="862">
                  <c:v>#N/A</c:v>
                </c:pt>
                <c:pt idx="863">
                  <c:v>#N/A</c:v>
                </c:pt>
                <c:pt idx="864">
                  <c:v>#N/A</c:v>
                </c:pt>
                <c:pt idx="865">
                  <c:v>#N/A</c:v>
                </c:pt>
                <c:pt idx="866">
                  <c:v>#N/A</c:v>
                </c:pt>
                <c:pt idx="867">
                  <c:v>#N/A</c:v>
                </c:pt>
                <c:pt idx="868">
                  <c:v>#N/A</c:v>
                </c:pt>
                <c:pt idx="869">
                  <c:v>#N/A</c:v>
                </c:pt>
                <c:pt idx="870">
                  <c:v>#N/A</c:v>
                </c:pt>
                <c:pt idx="871">
                  <c:v>#N/A</c:v>
                </c:pt>
                <c:pt idx="872">
                  <c:v>#N/A</c:v>
                </c:pt>
                <c:pt idx="873">
                  <c:v>#N/A</c:v>
                </c:pt>
                <c:pt idx="874">
                  <c:v>#N/A</c:v>
                </c:pt>
                <c:pt idx="875">
                  <c:v>#N/A</c:v>
                </c:pt>
                <c:pt idx="876">
                  <c:v>#N/A</c:v>
                </c:pt>
                <c:pt idx="877">
                  <c:v>#N/A</c:v>
                </c:pt>
                <c:pt idx="878">
                  <c:v>#N/A</c:v>
                </c:pt>
                <c:pt idx="879">
                  <c:v>#N/A</c:v>
                </c:pt>
                <c:pt idx="880">
                  <c:v>#N/A</c:v>
                </c:pt>
                <c:pt idx="881">
                  <c:v>#N/A</c:v>
                </c:pt>
                <c:pt idx="882">
                  <c:v>#N/A</c:v>
                </c:pt>
                <c:pt idx="883">
                  <c:v>#N/A</c:v>
                </c:pt>
                <c:pt idx="884">
                  <c:v>#N/A</c:v>
                </c:pt>
                <c:pt idx="885">
                  <c:v>#N/A</c:v>
                </c:pt>
                <c:pt idx="886">
                  <c:v>#N/A</c:v>
                </c:pt>
                <c:pt idx="887">
                  <c:v>#N/A</c:v>
                </c:pt>
                <c:pt idx="888">
                  <c:v>#N/A</c:v>
                </c:pt>
                <c:pt idx="889">
                  <c:v>#N/A</c:v>
                </c:pt>
                <c:pt idx="890">
                  <c:v>#N/A</c:v>
                </c:pt>
                <c:pt idx="891">
                  <c:v>#N/A</c:v>
                </c:pt>
                <c:pt idx="892">
                  <c:v>#N/A</c:v>
                </c:pt>
                <c:pt idx="893">
                  <c:v>#N/A</c:v>
                </c:pt>
                <c:pt idx="894">
                  <c:v>#N/A</c:v>
                </c:pt>
                <c:pt idx="895">
                  <c:v>#N/A</c:v>
                </c:pt>
                <c:pt idx="896">
                  <c:v>#N/A</c:v>
                </c:pt>
                <c:pt idx="897">
                  <c:v>#N/A</c:v>
                </c:pt>
                <c:pt idx="898">
                  <c:v>#N/A</c:v>
                </c:pt>
                <c:pt idx="899">
                  <c:v>#N/A</c:v>
                </c:pt>
                <c:pt idx="900">
                  <c:v>#N/A</c:v>
                </c:pt>
                <c:pt idx="901">
                  <c:v>#N/A</c:v>
                </c:pt>
                <c:pt idx="902">
                  <c:v>#N/A</c:v>
                </c:pt>
                <c:pt idx="903">
                  <c:v>#N/A</c:v>
                </c:pt>
                <c:pt idx="904">
                  <c:v>#N/A</c:v>
                </c:pt>
                <c:pt idx="905">
                  <c:v>#N/A</c:v>
                </c:pt>
                <c:pt idx="906">
                  <c:v>#N/A</c:v>
                </c:pt>
                <c:pt idx="907">
                  <c:v>#N/A</c:v>
                </c:pt>
                <c:pt idx="908">
                  <c:v>#N/A</c:v>
                </c:pt>
                <c:pt idx="909">
                  <c:v>#N/A</c:v>
                </c:pt>
                <c:pt idx="910">
                  <c:v>#N/A</c:v>
                </c:pt>
                <c:pt idx="911">
                  <c:v>#N/A</c:v>
                </c:pt>
                <c:pt idx="912">
                  <c:v>#N/A</c:v>
                </c:pt>
                <c:pt idx="913">
                  <c:v>#N/A</c:v>
                </c:pt>
                <c:pt idx="914">
                  <c:v>#N/A</c:v>
                </c:pt>
                <c:pt idx="915">
                  <c:v>#N/A</c:v>
                </c:pt>
                <c:pt idx="916">
                  <c:v>#N/A</c:v>
                </c:pt>
                <c:pt idx="917">
                  <c:v>#N/A</c:v>
                </c:pt>
                <c:pt idx="918">
                  <c:v>#N/A</c:v>
                </c:pt>
                <c:pt idx="919">
                  <c:v>#N/A</c:v>
                </c:pt>
                <c:pt idx="920">
                  <c:v>#N/A</c:v>
                </c:pt>
                <c:pt idx="921">
                  <c:v>#N/A</c:v>
                </c:pt>
                <c:pt idx="922">
                  <c:v>#N/A</c:v>
                </c:pt>
                <c:pt idx="923">
                  <c:v>#N/A</c:v>
                </c:pt>
                <c:pt idx="924">
                  <c:v>#N/A</c:v>
                </c:pt>
                <c:pt idx="925">
                  <c:v>#N/A</c:v>
                </c:pt>
                <c:pt idx="926">
                  <c:v>#N/A</c:v>
                </c:pt>
                <c:pt idx="927">
                  <c:v>#N/A</c:v>
                </c:pt>
                <c:pt idx="928">
                  <c:v>#N/A</c:v>
                </c:pt>
                <c:pt idx="929">
                  <c:v>#N/A</c:v>
                </c:pt>
                <c:pt idx="930">
                  <c:v>#N/A</c:v>
                </c:pt>
                <c:pt idx="931">
                  <c:v>#N/A</c:v>
                </c:pt>
                <c:pt idx="932">
                  <c:v>#N/A</c:v>
                </c:pt>
                <c:pt idx="933">
                  <c:v>#N/A</c:v>
                </c:pt>
                <c:pt idx="934">
                  <c:v>#N/A</c:v>
                </c:pt>
                <c:pt idx="935">
                  <c:v>#N/A</c:v>
                </c:pt>
                <c:pt idx="936">
                  <c:v>#N/A</c:v>
                </c:pt>
                <c:pt idx="937">
                  <c:v>#N/A</c:v>
                </c:pt>
                <c:pt idx="938">
                  <c:v>#N/A</c:v>
                </c:pt>
                <c:pt idx="939">
                  <c:v>#N/A</c:v>
                </c:pt>
                <c:pt idx="940">
                  <c:v>#N/A</c:v>
                </c:pt>
                <c:pt idx="941">
                  <c:v>#N/A</c:v>
                </c:pt>
                <c:pt idx="942">
                  <c:v>#N/A</c:v>
                </c:pt>
                <c:pt idx="943">
                  <c:v>#N/A</c:v>
                </c:pt>
                <c:pt idx="944">
                  <c:v>#N/A</c:v>
                </c:pt>
                <c:pt idx="945">
                  <c:v>#N/A</c:v>
                </c:pt>
                <c:pt idx="946">
                  <c:v>#N/A</c:v>
                </c:pt>
                <c:pt idx="947">
                  <c:v>#N/A</c:v>
                </c:pt>
                <c:pt idx="948">
                  <c:v>#N/A</c:v>
                </c:pt>
                <c:pt idx="949">
                  <c:v>#N/A</c:v>
                </c:pt>
                <c:pt idx="950">
                  <c:v>#N/A</c:v>
                </c:pt>
                <c:pt idx="951">
                  <c:v>#N/A</c:v>
                </c:pt>
                <c:pt idx="952">
                  <c:v>#N/A</c:v>
                </c:pt>
                <c:pt idx="953">
                  <c:v>#N/A</c:v>
                </c:pt>
                <c:pt idx="954">
                  <c:v>#N/A</c:v>
                </c:pt>
                <c:pt idx="955">
                  <c:v>#N/A</c:v>
                </c:pt>
                <c:pt idx="956">
                  <c:v>#N/A</c:v>
                </c:pt>
                <c:pt idx="957">
                  <c:v>#N/A</c:v>
                </c:pt>
                <c:pt idx="958">
                  <c:v>#N/A</c:v>
                </c:pt>
                <c:pt idx="959">
                  <c:v>#N/A</c:v>
                </c:pt>
                <c:pt idx="960">
                  <c:v>#N/A</c:v>
                </c:pt>
                <c:pt idx="961">
                  <c:v>#N/A</c:v>
                </c:pt>
                <c:pt idx="962">
                  <c:v>#N/A</c:v>
                </c:pt>
                <c:pt idx="963">
                  <c:v>#N/A</c:v>
                </c:pt>
                <c:pt idx="964">
                  <c:v>#N/A</c:v>
                </c:pt>
                <c:pt idx="965">
                  <c:v>#N/A</c:v>
                </c:pt>
                <c:pt idx="966">
                  <c:v>#N/A</c:v>
                </c:pt>
                <c:pt idx="967">
                  <c:v>#N/A</c:v>
                </c:pt>
                <c:pt idx="968">
                  <c:v>#N/A</c:v>
                </c:pt>
                <c:pt idx="969">
                  <c:v>#N/A</c:v>
                </c:pt>
                <c:pt idx="970">
                  <c:v>#N/A</c:v>
                </c:pt>
                <c:pt idx="971">
                  <c:v>#N/A</c:v>
                </c:pt>
                <c:pt idx="972">
                  <c:v>#N/A</c:v>
                </c:pt>
                <c:pt idx="973">
                  <c:v>#N/A</c:v>
                </c:pt>
                <c:pt idx="974">
                  <c:v>#N/A</c:v>
                </c:pt>
                <c:pt idx="975">
                  <c:v>#N/A</c:v>
                </c:pt>
                <c:pt idx="976">
                  <c:v>#N/A</c:v>
                </c:pt>
                <c:pt idx="977">
                  <c:v>#N/A</c:v>
                </c:pt>
                <c:pt idx="978">
                  <c:v>#N/A</c:v>
                </c:pt>
                <c:pt idx="979">
                  <c:v>#N/A</c:v>
                </c:pt>
                <c:pt idx="980">
                  <c:v>#N/A</c:v>
                </c:pt>
                <c:pt idx="981">
                  <c:v>#N/A</c:v>
                </c:pt>
                <c:pt idx="982">
                  <c:v>#N/A</c:v>
                </c:pt>
                <c:pt idx="983">
                  <c:v>#N/A</c:v>
                </c:pt>
                <c:pt idx="984">
                  <c:v>#N/A</c:v>
                </c:pt>
                <c:pt idx="985">
                  <c:v>#N/A</c:v>
                </c:pt>
                <c:pt idx="986">
                  <c:v>#N/A</c:v>
                </c:pt>
                <c:pt idx="987">
                  <c:v>#N/A</c:v>
                </c:pt>
                <c:pt idx="988">
                  <c:v>#N/A</c:v>
                </c:pt>
                <c:pt idx="989">
                  <c:v>#N/A</c:v>
                </c:pt>
                <c:pt idx="990">
                  <c:v>#N/A</c:v>
                </c:pt>
                <c:pt idx="991">
                  <c:v>#N/A</c:v>
                </c:pt>
                <c:pt idx="992">
                  <c:v>#N/A</c:v>
                </c:pt>
                <c:pt idx="993">
                  <c:v>#N/A</c:v>
                </c:pt>
                <c:pt idx="994">
                  <c:v>#N/A</c:v>
                </c:pt>
                <c:pt idx="995">
                  <c:v>#N/A</c:v>
                </c:pt>
                <c:pt idx="996">
                  <c:v>#N/A</c:v>
                </c:pt>
                <c:pt idx="997">
                  <c:v>#N/A</c:v>
                </c:pt>
                <c:pt idx="998">
                  <c:v>#N/A</c:v>
                </c:pt>
                <c:pt idx="999">
                  <c:v>#N/A</c:v>
                </c:pt>
              </c:numCache>
            </c:numRef>
          </c:xVal>
          <c:yVal>
            <c:numRef>
              <c:f>Plots!$T$3:$T$1002</c:f>
              <c:numCache>
                <c:formatCode>General</c:formatCode>
                <c:ptCount val="1000"/>
                <c:pt idx="0">
                  <c:v>1.2E-2</c:v>
                </c:pt>
                <c:pt idx="1">
                  <c:v>1.2E-2</c:v>
                </c:pt>
                <c:pt idx="2">
                  <c:v>1.2E-2</c:v>
                </c:pt>
                <c:pt idx="3">
                  <c:v>1.2E-2</c:v>
                </c:pt>
                <c:pt idx="4">
                  <c:v>1.2E-2</c:v>
                </c:pt>
                <c:pt idx="5">
                  <c:v>1.2E-2</c:v>
                </c:pt>
                <c:pt idx="6">
                  <c:v>1.2E-2</c:v>
                </c:pt>
                <c:pt idx="7">
                  <c:v>1.2E-2</c:v>
                </c:pt>
                <c:pt idx="8">
                  <c:v>1.9199999999999998E-2</c:v>
                </c:pt>
                <c:pt idx="9">
                  <c:v>1.9199999999999998E-2</c:v>
                </c:pt>
                <c:pt idx="10">
                  <c:v>2.2153846153846156E-2</c:v>
                </c:pt>
                <c:pt idx="11">
                  <c:v>2.2153846153846156E-2</c:v>
                </c:pt>
                <c:pt idx="12">
                  <c:v>2.2153846153846156E-2</c:v>
                </c:pt>
                <c:pt idx="13">
                  <c:v>2.7428571428571427E-2</c:v>
                </c:pt>
                <c:pt idx="14">
                  <c:v>4.8000000000000001E-2</c:v>
                </c:pt>
                <c:pt idx="15">
                  <c:v>4.8000000000000001E-2</c:v>
                </c:pt>
                <c:pt idx="16">
                  <c:v>6.4000000000000001E-2</c:v>
                </c:pt>
                <c:pt idx="17">
                  <c:v>6.4000000000000001E-2</c:v>
                </c:pt>
                <c:pt idx="18">
                  <c:v>9.0947368421052624E-2</c:v>
                </c:pt>
                <c:pt idx="19">
                  <c:v>9.5999999999999988E-2</c:v>
                </c:pt>
                <c:pt idx="20">
                  <c:v>9.5999999999999988E-2</c:v>
                </c:pt>
                <c:pt idx="21">
                  <c:v>9.5999999999999988E-2</c:v>
                </c:pt>
                <c:pt idx="22">
                  <c:v>0.10852173913043478</c:v>
                </c:pt>
                <c:pt idx="23">
                  <c:v>0.11136</c:v>
                </c:pt>
                <c:pt idx="24">
                  <c:v>0.11136</c:v>
                </c:pt>
                <c:pt idx="25">
                  <c:v>0.12923076923076926</c:v>
                </c:pt>
                <c:pt idx="26">
                  <c:v>0.14399999999999999</c:v>
                </c:pt>
                <c:pt idx="27">
                  <c:v>0.14399999999999999</c:v>
                </c:pt>
                <c:pt idx="28">
                  <c:v>0.17544827586206896</c:v>
                </c:pt>
                <c:pt idx="29">
                  <c:v>0.18240000000000001</c:v>
                </c:pt>
                <c:pt idx="30">
                  <c:v>0.183</c:v>
                </c:pt>
                <c:pt idx="31">
                  <c:v>0.183</c:v>
                </c:pt>
                <c:pt idx="32">
                  <c:v>0.192</c:v>
                </c:pt>
                <c:pt idx="33">
                  <c:v>0.19718918918918921</c:v>
                </c:pt>
                <c:pt idx="34">
                  <c:v>0.19718918918918921</c:v>
                </c:pt>
                <c:pt idx="35">
                  <c:v>0.19718918918918921</c:v>
                </c:pt>
                <c:pt idx="36">
                  <c:v>0.19718918918918921</c:v>
                </c:pt>
                <c:pt idx="37">
                  <c:v>0.20184615384615387</c:v>
                </c:pt>
                <c:pt idx="38">
                  <c:v>0.20184615384615387</c:v>
                </c:pt>
                <c:pt idx="39">
                  <c:v>0.22009756097560973</c:v>
                </c:pt>
                <c:pt idx="40">
                  <c:v>0.22009756097560973</c:v>
                </c:pt>
                <c:pt idx="41">
                  <c:v>0.26971428571428568</c:v>
                </c:pt>
                <c:pt idx="42">
                  <c:v>0.27306666666666668</c:v>
                </c:pt>
                <c:pt idx="43">
                  <c:v>0.27306666666666668</c:v>
                </c:pt>
                <c:pt idx="44">
                  <c:v>0.27306666666666668</c:v>
                </c:pt>
                <c:pt idx="45">
                  <c:v>0.29008695652173916</c:v>
                </c:pt>
                <c:pt idx="46">
                  <c:v>0.32476595744680847</c:v>
                </c:pt>
                <c:pt idx="47">
                  <c:v>0.32800000000000001</c:v>
                </c:pt>
                <c:pt idx="48">
                  <c:v>0.34089795918367344</c:v>
                </c:pt>
                <c:pt idx="49">
                  <c:v>0.34447058823529408</c:v>
                </c:pt>
                <c:pt idx="50">
                  <c:v>0.34447058823529408</c:v>
                </c:pt>
                <c:pt idx="51">
                  <c:v>0.39876923076923076</c:v>
                </c:pt>
                <c:pt idx="52">
                  <c:v>0.40754716981132078</c:v>
                </c:pt>
                <c:pt idx="53">
                  <c:v>0.42685714285714282</c:v>
                </c:pt>
                <c:pt idx="54">
                  <c:v>0.42685714285714282</c:v>
                </c:pt>
                <c:pt idx="55">
                  <c:v>0.42685714285714282</c:v>
                </c:pt>
                <c:pt idx="56">
                  <c:v>0.43606779661016953</c:v>
                </c:pt>
                <c:pt idx="57">
                  <c:v>0.43606779661016953</c:v>
                </c:pt>
                <c:pt idx="58">
                  <c:v>0.43606779661016953</c:v>
                </c:pt>
                <c:pt idx="59">
                  <c:v>0.43680000000000008</c:v>
                </c:pt>
                <c:pt idx="60">
                  <c:v>0.47527868852459015</c:v>
                </c:pt>
                <c:pt idx="61">
                  <c:v>0.51716129032258062</c:v>
                </c:pt>
                <c:pt idx="62">
                  <c:v>0.51961904761904765</c:v>
                </c:pt>
                <c:pt idx="63">
                  <c:v>0.53549999999999998</c:v>
                </c:pt>
                <c:pt idx="64">
                  <c:v>0.53963636363636369</c:v>
                </c:pt>
                <c:pt idx="65">
                  <c:v>0.53963636363636369</c:v>
                </c:pt>
                <c:pt idx="66">
                  <c:v>0.54260869565217396</c:v>
                </c:pt>
                <c:pt idx="67">
                  <c:v>0.54260869565217396</c:v>
                </c:pt>
                <c:pt idx="68">
                  <c:v>0.54260869565217396</c:v>
                </c:pt>
                <c:pt idx="69">
                  <c:v>0.54443835616438352</c:v>
                </c:pt>
                <c:pt idx="70">
                  <c:v>0.54443835616438352</c:v>
                </c:pt>
                <c:pt idx="71">
                  <c:v>0.54443835616438352</c:v>
                </c:pt>
                <c:pt idx="72">
                  <c:v>0.54443835616438352</c:v>
                </c:pt>
                <c:pt idx="73">
                  <c:v>0.54875675675675673</c:v>
                </c:pt>
                <c:pt idx="74">
                  <c:v>0.5504</c:v>
                </c:pt>
                <c:pt idx="75">
                  <c:v>0.57225974025974025</c:v>
                </c:pt>
                <c:pt idx="76">
                  <c:v>0.57225974025974025</c:v>
                </c:pt>
                <c:pt idx="77">
                  <c:v>0.57964556962025315</c:v>
                </c:pt>
                <c:pt idx="78">
                  <c:v>0.57964556962025315</c:v>
                </c:pt>
                <c:pt idx="79">
                  <c:v>0.58919999999999995</c:v>
                </c:pt>
                <c:pt idx="80">
                  <c:v>0.60409756097560974</c:v>
                </c:pt>
                <c:pt idx="81">
                  <c:v>0.60409756097560974</c:v>
                </c:pt>
                <c:pt idx="82">
                  <c:v>0.61028571428571432</c:v>
                </c:pt>
                <c:pt idx="83">
                  <c:v>0.61028571428571432</c:v>
                </c:pt>
                <c:pt idx="84">
                  <c:v>0.6121411764705883</c:v>
                </c:pt>
                <c:pt idx="85">
                  <c:v>0.61963636363636354</c:v>
                </c:pt>
                <c:pt idx="86">
                  <c:v>0.61963636363636354</c:v>
                </c:pt>
                <c:pt idx="87">
                  <c:v>0.61963636363636354</c:v>
                </c:pt>
                <c:pt idx="88">
                  <c:v>0.64719101123595502</c:v>
                </c:pt>
                <c:pt idx="89">
                  <c:v>0.65066666666666662</c:v>
                </c:pt>
                <c:pt idx="90">
                  <c:v>0.65843478260869559</c:v>
                </c:pt>
                <c:pt idx="91">
                  <c:v>0.65843478260869559</c:v>
                </c:pt>
                <c:pt idx="92">
                  <c:v>0.66352941176470581</c:v>
                </c:pt>
                <c:pt idx="93">
                  <c:v>0.66352941176470581</c:v>
                </c:pt>
                <c:pt idx="94">
                  <c:v>0.66352941176470581</c:v>
                </c:pt>
                <c:pt idx="95">
                  <c:v>0.66352941176470581</c:v>
                </c:pt>
                <c:pt idx="96">
                  <c:v>0.66352941176470581</c:v>
                </c:pt>
                <c:pt idx="97">
                  <c:v>0.66352941176470581</c:v>
                </c:pt>
                <c:pt idx="98">
                  <c:v>0.66352941176470581</c:v>
                </c:pt>
                <c:pt idx="99">
                  <c:v>0.66352941176470581</c:v>
                </c:pt>
                <c:pt idx="100">
                  <c:v>0.66352941176470581</c:v>
                </c:pt>
                <c:pt idx="101">
                  <c:v>0.66352941176470581</c:v>
                </c:pt>
                <c:pt idx="102">
                  <c:v>0.69716504854368933</c:v>
                </c:pt>
                <c:pt idx="103">
                  <c:v>0.71169230769230774</c:v>
                </c:pt>
                <c:pt idx="104">
                  <c:v>0.73508571428571434</c:v>
                </c:pt>
                <c:pt idx="105">
                  <c:v>0.75723364485981304</c:v>
                </c:pt>
                <c:pt idx="106">
                  <c:v>0.75723364485981304</c:v>
                </c:pt>
                <c:pt idx="107">
                  <c:v>0.75873684210526315</c:v>
                </c:pt>
                <c:pt idx="108">
                  <c:v>0.75873684210526315</c:v>
                </c:pt>
                <c:pt idx="109">
                  <c:v>0.75873684210526315</c:v>
                </c:pt>
                <c:pt idx="110">
                  <c:v>0.75873684210526315</c:v>
                </c:pt>
                <c:pt idx="111">
                  <c:v>0.75873684210526315</c:v>
                </c:pt>
                <c:pt idx="112">
                  <c:v>0.75873684210526315</c:v>
                </c:pt>
                <c:pt idx="113">
                  <c:v>0.75873684210526315</c:v>
                </c:pt>
                <c:pt idx="114">
                  <c:v>0.76633043478260865</c:v>
                </c:pt>
                <c:pt idx="115">
                  <c:v>0.76717241379310352</c:v>
                </c:pt>
                <c:pt idx="116">
                  <c:v>0.77456410256410246</c:v>
                </c:pt>
                <c:pt idx="117">
                  <c:v>0.79077966101694919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  <c:pt idx="201">
                  <c:v>#N/A</c:v>
                </c:pt>
                <c:pt idx="202">
                  <c:v>#N/A</c:v>
                </c:pt>
                <c:pt idx="203">
                  <c:v>#N/A</c:v>
                </c:pt>
                <c:pt idx="204">
                  <c:v>#N/A</c:v>
                </c:pt>
                <c:pt idx="205">
                  <c:v>#N/A</c:v>
                </c:pt>
                <c:pt idx="206">
                  <c:v>#N/A</c:v>
                </c:pt>
                <c:pt idx="207">
                  <c:v>#N/A</c:v>
                </c:pt>
                <c:pt idx="208">
                  <c:v>#N/A</c:v>
                </c:pt>
                <c:pt idx="209">
                  <c:v>#N/A</c:v>
                </c:pt>
                <c:pt idx="210">
                  <c:v>#N/A</c:v>
                </c:pt>
                <c:pt idx="211">
                  <c:v>#N/A</c:v>
                </c:pt>
                <c:pt idx="212">
                  <c:v>#N/A</c:v>
                </c:pt>
                <c:pt idx="213">
                  <c:v>#N/A</c:v>
                </c:pt>
                <c:pt idx="214">
                  <c:v>#N/A</c:v>
                </c:pt>
                <c:pt idx="215">
                  <c:v>#N/A</c:v>
                </c:pt>
                <c:pt idx="216">
                  <c:v>#N/A</c:v>
                </c:pt>
                <c:pt idx="217">
                  <c:v>#N/A</c:v>
                </c:pt>
                <c:pt idx="218">
                  <c:v>#N/A</c:v>
                </c:pt>
                <c:pt idx="219">
                  <c:v>#N/A</c:v>
                </c:pt>
                <c:pt idx="220">
                  <c:v>#N/A</c:v>
                </c:pt>
                <c:pt idx="221">
                  <c:v>#N/A</c:v>
                </c:pt>
                <c:pt idx="222">
                  <c:v>#N/A</c:v>
                </c:pt>
                <c:pt idx="223">
                  <c:v>#N/A</c:v>
                </c:pt>
                <c:pt idx="224">
                  <c:v>#N/A</c:v>
                </c:pt>
                <c:pt idx="225">
                  <c:v>#N/A</c:v>
                </c:pt>
                <c:pt idx="226">
                  <c:v>#N/A</c:v>
                </c:pt>
                <c:pt idx="227">
                  <c:v>#N/A</c:v>
                </c:pt>
                <c:pt idx="228">
                  <c:v>#N/A</c:v>
                </c:pt>
                <c:pt idx="229">
                  <c:v>#N/A</c:v>
                </c:pt>
                <c:pt idx="230">
                  <c:v>#N/A</c:v>
                </c:pt>
                <c:pt idx="231">
                  <c:v>#N/A</c:v>
                </c:pt>
                <c:pt idx="232">
                  <c:v>#N/A</c:v>
                </c:pt>
                <c:pt idx="233">
                  <c:v>#N/A</c:v>
                </c:pt>
                <c:pt idx="234">
                  <c:v>#N/A</c:v>
                </c:pt>
                <c:pt idx="235">
                  <c:v>#N/A</c:v>
                </c:pt>
                <c:pt idx="236">
                  <c:v>#N/A</c:v>
                </c:pt>
                <c:pt idx="237">
                  <c:v>#N/A</c:v>
                </c:pt>
                <c:pt idx="238">
                  <c:v>#N/A</c:v>
                </c:pt>
                <c:pt idx="239">
                  <c:v>#N/A</c:v>
                </c:pt>
                <c:pt idx="240">
                  <c:v>#N/A</c:v>
                </c:pt>
                <c:pt idx="241">
                  <c:v>#N/A</c:v>
                </c:pt>
                <c:pt idx="242">
                  <c:v>#N/A</c:v>
                </c:pt>
                <c:pt idx="243">
                  <c:v>#N/A</c:v>
                </c:pt>
                <c:pt idx="244">
                  <c:v>#N/A</c:v>
                </c:pt>
                <c:pt idx="245">
                  <c:v>#N/A</c:v>
                </c:pt>
                <c:pt idx="246">
                  <c:v>#N/A</c:v>
                </c:pt>
                <c:pt idx="247">
                  <c:v>#N/A</c:v>
                </c:pt>
                <c:pt idx="248">
                  <c:v>#N/A</c:v>
                </c:pt>
                <c:pt idx="249">
                  <c:v>#N/A</c:v>
                </c:pt>
                <c:pt idx="250">
                  <c:v>#N/A</c:v>
                </c:pt>
                <c:pt idx="251">
                  <c:v>#N/A</c:v>
                </c:pt>
                <c:pt idx="252">
                  <c:v>#N/A</c:v>
                </c:pt>
                <c:pt idx="253">
                  <c:v>#N/A</c:v>
                </c:pt>
                <c:pt idx="254">
                  <c:v>#N/A</c:v>
                </c:pt>
                <c:pt idx="255">
                  <c:v>#N/A</c:v>
                </c:pt>
                <c:pt idx="256">
                  <c:v>#N/A</c:v>
                </c:pt>
                <c:pt idx="257">
                  <c:v>#N/A</c:v>
                </c:pt>
                <c:pt idx="258">
                  <c:v>#N/A</c:v>
                </c:pt>
                <c:pt idx="259">
                  <c:v>#N/A</c:v>
                </c:pt>
                <c:pt idx="260">
                  <c:v>#N/A</c:v>
                </c:pt>
                <c:pt idx="261">
                  <c:v>#N/A</c:v>
                </c:pt>
                <c:pt idx="262">
                  <c:v>#N/A</c:v>
                </c:pt>
                <c:pt idx="263">
                  <c:v>#N/A</c:v>
                </c:pt>
                <c:pt idx="264">
                  <c:v>#N/A</c:v>
                </c:pt>
                <c:pt idx="265">
                  <c:v>#N/A</c:v>
                </c:pt>
                <c:pt idx="266">
                  <c:v>#N/A</c:v>
                </c:pt>
                <c:pt idx="267">
                  <c:v>#N/A</c:v>
                </c:pt>
                <c:pt idx="268">
                  <c:v>#N/A</c:v>
                </c:pt>
                <c:pt idx="269">
                  <c:v>#N/A</c:v>
                </c:pt>
                <c:pt idx="270">
                  <c:v>#N/A</c:v>
                </c:pt>
                <c:pt idx="271">
                  <c:v>#N/A</c:v>
                </c:pt>
                <c:pt idx="272">
                  <c:v>#N/A</c:v>
                </c:pt>
                <c:pt idx="273">
                  <c:v>#N/A</c:v>
                </c:pt>
                <c:pt idx="274">
                  <c:v>#N/A</c:v>
                </c:pt>
                <c:pt idx="275">
                  <c:v>#N/A</c:v>
                </c:pt>
                <c:pt idx="276">
                  <c:v>#N/A</c:v>
                </c:pt>
                <c:pt idx="277">
                  <c:v>#N/A</c:v>
                </c:pt>
                <c:pt idx="278">
                  <c:v>#N/A</c:v>
                </c:pt>
                <c:pt idx="279">
                  <c:v>#N/A</c:v>
                </c:pt>
                <c:pt idx="280">
                  <c:v>#N/A</c:v>
                </c:pt>
                <c:pt idx="281">
                  <c:v>#N/A</c:v>
                </c:pt>
                <c:pt idx="282">
                  <c:v>#N/A</c:v>
                </c:pt>
                <c:pt idx="283">
                  <c:v>#N/A</c:v>
                </c:pt>
                <c:pt idx="284">
                  <c:v>#N/A</c:v>
                </c:pt>
                <c:pt idx="285">
                  <c:v>#N/A</c:v>
                </c:pt>
                <c:pt idx="286">
                  <c:v>#N/A</c:v>
                </c:pt>
                <c:pt idx="287">
                  <c:v>#N/A</c:v>
                </c:pt>
                <c:pt idx="288">
                  <c:v>#N/A</c:v>
                </c:pt>
                <c:pt idx="289">
                  <c:v>#N/A</c:v>
                </c:pt>
                <c:pt idx="290">
                  <c:v>#N/A</c:v>
                </c:pt>
                <c:pt idx="291">
                  <c:v>#N/A</c:v>
                </c:pt>
                <c:pt idx="292">
                  <c:v>#N/A</c:v>
                </c:pt>
                <c:pt idx="293">
                  <c:v>#N/A</c:v>
                </c:pt>
                <c:pt idx="294">
                  <c:v>#N/A</c:v>
                </c:pt>
                <c:pt idx="295">
                  <c:v>#N/A</c:v>
                </c:pt>
                <c:pt idx="296">
                  <c:v>#N/A</c:v>
                </c:pt>
                <c:pt idx="297">
                  <c:v>#N/A</c:v>
                </c:pt>
                <c:pt idx="298">
                  <c:v>#N/A</c:v>
                </c:pt>
                <c:pt idx="299">
                  <c:v>#N/A</c:v>
                </c:pt>
                <c:pt idx="300">
                  <c:v>#N/A</c:v>
                </c:pt>
                <c:pt idx="301">
                  <c:v>#N/A</c:v>
                </c:pt>
                <c:pt idx="302">
                  <c:v>#N/A</c:v>
                </c:pt>
                <c:pt idx="303">
                  <c:v>#N/A</c:v>
                </c:pt>
                <c:pt idx="304">
                  <c:v>#N/A</c:v>
                </c:pt>
                <c:pt idx="305">
                  <c:v>#N/A</c:v>
                </c:pt>
                <c:pt idx="306">
                  <c:v>#N/A</c:v>
                </c:pt>
                <c:pt idx="307">
                  <c:v>#N/A</c:v>
                </c:pt>
                <c:pt idx="308">
                  <c:v>#N/A</c:v>
                </c:pt>
                <c:pt idx="309">
                  <c:v>#N/A</c:v>
                </c:pt>
                <c:pt idx="310">
                  <c:v>#N/A</c:v>
                </c:pt>
                <c:pt idx="311">
                  <c:v>#N/A</c:v>
                </c:pt>
                <c:pt idx="312">
                  <c:v>#N/A</c:v>
                </c:pt>
                <c:pt idx="313">
                  <c:v>#N/A</c:v>
                </c:pt>
                <c:pt idx="314">
                  <c:v>#N/A</c:v>
                </c:pt>
                <c:pt idx="315">
                  <c:v>#N/A</c:v>
                </c:pt>
                <c:pt idx="316">
                  <c:v>#N/A</c:v>
                </c:pt>
                <c:pt idx="317">
                  <c:v>#N/A</c:v>
                </c:pt>
                <c:pt idx="318">
                  <c:v>#N/A</c:v>
                </c:pt>
                <c:pt idx="319">
                  <c:v>#N/A</c:v>
                </c:pt>
                <c:pt idx="320">
                  <c:v>#N/A</c:v>
                </c:pt>
                <c:pt idx="321">
                  <c:v>#N/A</c:v>
                </c:pt>
                <c:pt idx="322">
                  <c:v>#N/A</c:v>
                </c:pt>
                <c:pt idx="323">
                  <c:v>#N/A</c:v>
                </c:pt>
                <c:pt idx="324">
                  <c:v>#N/A</c:v>
                </c:pt>
                <c:pt idx="325">
                  <c:v>#N/A</c:v>
                </c:pt>
                <c:pt idx="326">
                  <c:v>#N/A</c:v>
                </c:pt>
                <c:pt idx="327">
                  <c:v>#N/A</c:v>
                </c:pt>
                <c:pt idx="328">
                  <c:v>#N/A</c:v>
                </c:pt>
                <c:pt idx="329">
                  <c:v>#N/A</c:v>
                </c:pt>
                <c:pt idx="330">
                  <c:v>#N/A</c:v>
                </c:pt>
                <c:pt idx="331">
                  <c:v>#N/A</c:v>
                </c:pt>
                <c:pt idx="332">
                  <c:v>#N/A</c:v>
                </c:pt>
                <c:pt idx="333">
                  <c:v>#N/A</c:v>
                </c:pt>
                <c:pt idx="334">
                  <c:v>#N/A</c:v>
                </c:pt>
                <c:pt idx="335">
                  <c:v>#N/A</c:v>
                </c:pt>
                <c:pt idx="336">
                  <c:v>#N/A</c:v>
                </c:pt>
                <c:pt idx="337">
                  <c:v>#N/A</c:v>
                </c:pt>
                <c:pt idx="338">
                  <c:v>#N/A</c:v>
                </c:pt>
                <c:pt idx="339">
                  <c:v>#N/A</c:v>
                </c:pt>
                <c:pt idx="340">
                  <c:v>#N/A</c:v>
                </c:pt>
                <c:pt idx="341">
                  <c:v>#N/A</c:v>
                </c:pt>
                <c:pt idx="342">
                  <c:v>#N/A</c:v>
                </c:pt>
                <c:pt idx="343">
                  <c:v>#N/A</c:v>
                </c:pt>
                <c:pt idx="344">
                  <c:v>#N/A</c:v>
                </c:pt>
                <c:pt idx="345">
                  <c:v>#N/A</c:v>
                </c:pt>
                <c:pt idx="346">
                  <c:v>#N/A</c:v>
                </c:pt>
                <c:pt idx="347">
                  <c:v>#N/A</c:v>
                </c:pt>
                <c:pt idx="348">
                  <c:v>#N/A</c:v>
                </c:pt>
                <c:pt idx="349">
                  <c:v>#N/A</c:v>
                </c:pt>
                <c:pt idx="350">
                  <c:v>#N/A</c:v>
                </c:pt>
                <c:pt idx="351">
                  <c:v>#N/A</c:v>
                </c:pt>
                <c:pt idx="352">
                  <c:v>#N/A</c:v>
                </c:pt>
                <c:pt idx="353">
                  <c:v>#N/A</c:v>
                </c:pt>
                <c:pt idx="354">
                  <c:v>#N/A</c:v>
                </c:pt>
                <c:pt idx="355">
                  <c:v>#N/A</c:v>
                </c:pt>
                <c:pt idx="356">
                  <c:v>#N/A</c:v>
                </c:pt>
                <c:pt idx="357">
                  <c:v>#N/A</c:v>
                </c:pt>
                <c:pt idx="358">
                  <c:v>#N/A</c:v>
                </c:pt>
                <c:pt idx="359">
                  <c:v>#N/A</c:v>
                </c:pt>
                <c:pt idx="360">
                  <c:v>#N/A</c:v>
                </c:pt>
                <c:pt idx="361">
                  <c:v>#N/A</c:v>
                </c:pt>
                <c:pt idx="362">
                  <c:v>#N/A</c:v>
                </c:pt>
                <c:pt idx="363">
                  <c:v>#N/A</c:v>
                </c:pt>
                <c:pt idx="364">
                  <c:v>#N/A</c:v>
                </c:pt>
                <c:pt idx="365">
                  <c:v>#N/A</c:v>
                </c:pt>
                <c:pt idx="366">
                  <c:v>#N/A</c:v>
                </c:pt>
                <c:pt idx="367">
                  <c:v>#N/A</c:v>
                </c:pt>
                <c:pt idx="368">
                  <c:v>#N/A</c:v>
                </c:pt>
                <c:pt idx="369">
                  <c:v>#N/A</c:v>
                </c:pt>
                <c:pt idx="370">
                  <c:v>#N/A</c:v>
                </c:pt>
                <c:pt idx="371">
                  <c:v>#N/A</c:v>
                </c:pt>
                <c:pt idx="372">
                  <c:v>#N/A</c:v>
                </c:pt>
                <c:pt idx="373">
                  <c:v>#N/A</c:v>
                </c:pt>
                <c:pt idx="374">
                  <c:v>#N/A</c:v>
                </c:pt>
                <c:pt idx="375">
                  <c:v>#N/A</c:v>
                </c:pt>
                <c:pt idx="376">
                  <c:v>#N/A</c:v>
                </c:pt>
                <c:pt idx="377">
                  <c:v>#N/A</c:v>
                </c:pt>
                <c:pt idx="378">
                  <c:v>#N/A</c:v>
                </c:pt>
                <c:pt idx="379">
                  <c:v>#N/A</c:v>
                </c:pt>
                <c:pt idx="380">
                  <c:v>#N/A</c:v>
                </c:pt>
                <c:pt idx="381">
                  <c:v>#N/A</c:v>
                </c:pt>
                <c:pt idx="382">
                  <c:v>#N/A</c:v>
                </c:pt>
                <c:pt idx="383">
                  <c:v>#N/A</c:v>
                </c:pt>
                <c:pt idx="384">
                  <c:v>#N/A</c:v>
                </c:pt>
                <c:pt idx="385">
                  <c:v>#N/A</c:v>
                </c:pt>
                <c:pt idx="386">
                  <c:v>#N/A</c:v>
                </c:pt>
                <c:pt idx="387">
                  <c:v>#N/A</c:v>
                </c:pt>
                <c:pt idx="388">
                  <c:v>#N/A</c:v>
                </c:pt>
                <c:pt idx="389">
                  <c:v>#N/A</c:v>
                </c:pt>
                <c:pt idx="390">
                  <c:v>#N/A</c:v>
                </c:pt>
                <c:pt idx="391">
                  <c:v>#N/A</c:v>
                </c:pt>
                <c:pt idx="392">
                  <c:v>#N/A</c:v>
                </c:pt>
                <c:pt idx="393">
                  <c:v>#N/A</c:v>
                </c:pt>
                <c:pt idx="394">
                  <c:v>#N/A</c:v>
                </c:pt>
                <c:pt idx="395">
                  <c:v>#N/A</c:v>
                </c:pt>
                <c:pt idx="396">
                  <c:v>#N/A</c:v>
                </c:pt>
                <c:pt idx="397">
                  <c:v>#N/A</c:v>
                </c:pt>
                <c:pt idx="398">
                  <c:v>#N/A</c:v>
                </c:pt>
                <c:pt idx="399">
                  <c:v>#N/A</c:v>
                </c:pt>
                <c:pt idx="400">
                  <c:v>#N/A</c:v>
                </c:pt>
                <c:pt idx="401">
                  <c:v>#N/A</c:v>
                </c:pt>
                <c:pt idx="402">
                  <c:v>#N/A</c:v>
                </c:pt>
                <c:pt idx="403">
                  <c:v>#N/A</c:v>
                </c:pt>
                <c:pt idx="404">
                  <c:v>#N/A</c:v>
                </c:pt>
                <c:pt idx="405">
                  <c:v>#N/A</c:v>
                </c:pt>
                <c:pt idx="406">
                  <c:v>#N/A</c:v>
                </c:pt>
                <c:pt idx="407">
                  <c:v>#N/A</c:v>
                </c:pt>
                <c:pt idx="408">
                  <c:v>#N/A</c:v>
                </c:pt>
                <c:pt idx="409">
                  <c:v>#N/A</c:v>
                </c:pt>
                <c:pt idx="410">
                  <c:v>#N/A</c:v>
                </c:pt>
                <c:pt idx="411">
                  <c:v>#N/A</c:v>
                </c:pt>
                <c:pt idx="412">
                  <c:v>#N/A</c:v>
                </c:pt>
                <c:pt idx="413">
                  <c:v>#N/A</c:v>
                </c:pt>
                <c:pt idx="414">
                  <c:v>#N/A</c:v>
                </c:pt>
                <c:pt idx="415">
                  <c:v>#N/A</c:v>
                </c:pt>
                <c:pt idx="416">
                  <c:v>#N/A</c:v>
                </c:pt>
                <c:pt idx="417">
                  <c:v>#N/A</c:v>
                </c:pt>
                <c:pt idx="418">
                  <c:v>#N/A</c:v>
                </c:pt>
                <c:pt idx="419">
                  <c:v>#N/A</c:v>
                </c:pt>
                <c:pt idx="420">
                  <c:v>#N/A</c:v>
                </c:pt>
                <c:pt idx="421">
                  <c:v>#N/A</c:v>
                </c:pt>
                <c:pt idx="422">
                  <c:v>#N/A</c:v>
                </c:pt>
                <c:pt idx="423">
                  <c:v>#N/A</c:v>
                </c:pt>
                <c:pt idx="424">
                  <c:v>#N/A</c:v>
                </c:pt>
                <c:pt idx="425">
                  <c:v>#N/A</c:v>
                </c:pt>
                <c:pt idx="426">
                  <c:v>#N/A</c:v>
                </c:pt>
                <c:pt idx="427">
                  <c:v>#N/A</c:v>
                </c:pt>
                <c:pt idx="428">
                  <c:v>#N/A</c:v>
                </c:pt>
                <c:pt idx="429">
                  <c:v>#N/A</c:v>
                </c:pt>
                <c:pt idx="430">
                  <c:v>#N/A</c:v>
                </c:pt>
                <c:pt idx="431">
                  <c:v>#N/A</c:v>
                </c:pt>
                <c:pt idx="432">
                  <c:v>#N/A</c:v>
                </c:pt>
                <c:pt idx="433">
                  <c:v>#N/A</c:v>
                </c:pt>
                <c:pt idx="434">
                  <c:v>#N/A</c:v>
                </c:pt>
                <c:pt idx="435">
                  <c:v>#N/A</c:v>
                </c:pt>
                <c:pt idx="436">
                  <c:v>#N/A</c:v>
                </c:pt>
                <c:pt idx="437">
                  <c:v>#N/A</c:v>
                </c:pt>
                <c:pt idx="438">
                  <c:v>#N/A</c:v>
                </c:pt>
                <c:pt idx="439">
                  <c:v>#N/A</c:v>
                </c:pt>
                <c:pt idx="440">
                  <c:v>#N/A</c:v>
                </c:pt>
                <c:pt idx="441">
                  <c:v>#N/A</c:v>
                </c:pt>
                <c:pt idx="442">
                  <c:v>#N/A</c:v>
                </c:pt>
                <c:pt idx="443">
                  <c:v>#N/A</c:v>
                </c:pt>
                <c:pt idx="444">
                  <c:v>#N/A</c:v>
                </c:pt>
                <c:pt idx="445">
                  <c:v>#N/A</c:v>
                </c:pt>
                <c:pt idx="446">
                  <c:v>#N/A</c:v>
                </c:pt>
                <c:pt idx="447">
                  <c:v>#N/A</c:v>
                </c:pt>
                <c:pt idx="448">
                  <c:v>#N/A</c:v>
                </c:pt>
                <c:pt idx="449">
                  <c:v>#N/A</c:v>
                </c:pt>
                <c:pt idx="450">
                  <c:v>#N/A</c:v>
                </c:pt>
                <c:pt idx="451">
                  <c:v>#N/A</c:v>
                </c:pt>
                <c:pt idx="452">
                  <c:v>#N/A</c:v>
                </c:pt>
                <c:pt idx="453">
                  <c:v>#N/A</c:v>
                </c:pt>
                <c:pt idx="454">
                  <c:v>#N/A</c:v>
                </c:pt>
                <c:pt idx="455">
                  <c:v>#N/A</c:v>
                </c:pt>
                <c:pt idx="456">
                  <c:v>#N/A</c:v>
                </c:pt>
                <c:pt idx="457">
                  <c:v>#N/A</c:v>
                </c:pt>
                <c:pt idx="458">
                  <c:v>#N/A</c:v>
                </c:pt>
                <c:pt idx="459">
                  <c:v>#N/A</c:v>
                </c:pt>
                <c:pt idx="460">
                  <c:v>#N/A</c:v>
                </c:pt>
                <c:pt idx="461">
                  <c:v>#N/A</c:v>
                </c:pt>
                <c:pt idx="462">
                  <c:v>#N/A</c:v>
                </c:pt>
                <c:pt idx="463">
                  <c:v>#N/A</c:v>
                </c:pt>
                <c:pt idx="464">
                  <c:v>#N/A</c:v>
                </c:pt>
                <c:pt idx="465">
                  <c:v>#N/A</c:v>
                </c:pt>
                <c:pt idx="466">
                  <c:v>#N/A</c:v>
                </c:pt>
                <c:pt idx="467">
                  <c:v>#N/A</c:v>
                </c:pt>
                <c:pt idx="468">
                  <c:v>#N/A</c:v>
                </c:pt>
                <c:pt idx="469">
                  <c:v>#N/A</c:v>
                </c:pt>
                <c:pt idx="470">
                  <c:v>#N/A</c:v>
                </c:pt>
                <c:pt idx="471">
                  <c:v>#N/A</c:v>
                </c:pt>
                <c:pt idx="472">
                  <c:v>#N/A</c:v>
                </c:pt>
                <c:pt idx="473">
                  <c:v>#N/A</c:v>
                </c:pt>
                <c:pt idx="474">
                  <c:v>#N/A</c:v>
                </c:pt>
                <c:pt idx="475">
                  <c:v>#N/A</c:v>
                </c:pt>
                <c:pt idx="476">
                  <c:v>#N/A</c:v>
                </c:pt>
                <c:pt idx="477">
                  <c:v>#N/A</c:v>
                </c:pt>
                <c:pt idx="478">
                  <c:v>#N/A</c:v>
                </c:pt>
                <c:pt idx="479">
                  <c:v>#N/A</c:v>
                </c:pt>
                <c:pt idx="480">
                  <c:v>#N/A</c:v>
                </c:pt>
                <c:pt idx="481">
                  <c:v>#N/A</c:v>
                </c:pt>
                <c:pt idx="482">
                  <c:v>#N/A</c:v>
                </c:pt>
                <c:pt idx="483">
                  <c:v>#N/A</c:v>
                </c:pt>
                <c:pt idx="484">
                  <c:v>#N/A</c:v>
                </c:pt>
                <c:pt idx="485">
                  <c:v>#N/A</c:v>
                </c:pt>
                <c:pt idx="486">
                  <c:v>#N/A</c:v>
                </c:pt>
                <c:pt idx="487">
                  <c:v>#N/A</c:v>
                </c:pt>
                <c:pt idx="488">
                  <c:v>#N/A</c:v>
                </c:pt>
                <c:pt idx="489">
                  <c:v>#N/A</c:v>
                </c:pt>
                <c:pt idx="490">
                  <c:v>#N/A</c:v>
                </c:pt>
                <c:pt idx="491">
                  <c:v>#N/A</c:v>
                </c:pt>
                <c:pt idx="492">
                  <c:v>#N/A</c:v>
                </c:pt>
                <c:pt idx="493">
                  <c:v>#N/A</c:v>
                </c:pt>
                <c:pt idx="494">
                  <c:v>#N/A</c:v>
                </c:pt>
                <c:pt idx="495">
                  <c:v>#N/A</c:v>
                </c:pt>
                <c:pt idx="496">
                  <c:v>#N/A</c:v>
                </c:pt>
                <c:pt idx="497">
                  <c:v>#N/A</c:v>
                </c:pt>
                <c:pt idx="498">
                  <c:v>#N/A</c:v>
                </c:pt>
                <c:pt idx="499">
                  <c:v>#N/A</c:v>
                </c:pt>
                <c:pt idx="500">
                  <c:v>#N/A</c:v>
                </c:pt>
                <c:pt idx="501">
                  <c:v>#N/A</c:v>
                </c:pt>
                <c:pt idx="502">
                  <c:v>#N/A</c:v>
                </c:pt>
                <c:pt idx="503">
                  <c:v>#N/A</c:v>
                </c:pt>
                <c:pt idx="504">
                  <c:v>#N/A</c:v>
                </c:pt>
                <c:pt idx="505">
                  <c:v>#N/A</c:v>
                </c:pt>
                <c:pt idx="506">
                  <c:v>#N/A</c:v>
                </c:pt>
                <c:pt idx="507">
                  <c:v>#N/A</c:v>
                </c:pt>
                <c:pt idx="508">
                  <c:v>#N/A</c:v>
                </c:pt>
                <c:pt idx="509">
                  <c:v>#N/A</c:v>
                </c:pt>
                <c:pt idx="510">
                  <c:v>#N/A</c:v>
                </c:pt>
                <c:pt idx="511">
                  <c:v>#N/A</c:v>
                </c:pt>
                <c:pt idx="512">
                  <c:v>#N/A</c:v>
                </c:pt>
                <c:pt idx="513">
                  <c:v>#N/A</c:v>
                </c:pt>
                <c:pt idx="514">
                  <c:v>#N/A</c:v>
                </c:pt>
                <c:pt idx="515">
                  <c:v>#N/A</c:v>
                </c:pt>
                <c:pt idx="516">
                  <c:v>#N/A</c:v>
                </c:pt>
                <c:pt idx="517">
                  <c:v>#N/A</c:v>
                </c:pt>
                <c:pt idx="518">
                  <c:v>#N/A</c:v>
                </c:pt>
                <c:pt idx="519">
                  <c:v>#N/A</c:v>
                </c:pt>
                <c:pt idx="520">
                  <c:v>#N/A</c:v>
                </c:pt>
                <c:pt idx="521">
                  <c:v>#N/A</c:v>
                </c:pt>
                <c:pt idx="522">
                  <c:v>#N/A</c:v>
                </c:pt>
                <c:pt idx="523">
                  <c:v>#N/A</c:v>
                </c:pt>
                <c:pt idx="524">
                  <c:v>#N/A</c:v>
                </c:pt>
                <c:pt idx="525">
                  <c:v>#N/A</c:v>
                </c:pt>
                <c:pt idx="526">
                  <c:v>#N/A</c:v>
                </c:pt>
                <c:pt idx="527">
                  <c:v>#N/A</c:v>
                </c:pt>
                <c:pt idx="528">
                  <c:v>#N/A</c:v>
                </c:pt>
                <c:pt idx="529">
                  <c:v>#N/A</c:v>
                </c:pt>
                <c:pt idx="530">
                  <c:v>#N/A</c:v>
                </c:pt>
                <c:pt idx="531">
                  <c:v>#N/A</c:v>
                </c:pt>
                <c:pt idx="532">
                  <c:v>#N/A</c:v>
                </c:pt>
                <c:pt idx="533">
                  <c:v>#N/A</c:v>
                </c:pt>
                <c:pt idx="534">
                  <c:v>#N/A</c:v>
                </c:pt>
                <c:pt idx="535">
                  <c:v>#N/A</c:v>
                </c:pt>
                <c:pt idx="536">
                  <c:v>#N/A</c:v>
                </c:pt>
                <c:pt idx="537">
                  <c:v>#N/A</c:v>
                </c:pt>
                <c:pt idx="538">
                  <c:v>#N/A</c:v>
                </c:pt>
                <c:pt idx="539">
                  <c:v>#N/A</c:v>
                </c:pt>
                <c:pt idx="540">
                  <c:v>#N/A</c:v>
                </c:pt>
                <c:pt idx="541">
                  <c:v>#N/A</c:v>
                </c:pt>
                <c:pt idx="542">
                  <c:v>#N/A</c:v>
                </c:pt>
                <c:pt idx="543">
                  <c:v>#N/A</c:v>
                </c:pt>
                <c:pt idx="544">
                  <c:v>#N/A</c:v>
                </c:pt>
                <c:pt idx="545">
                  <c:v>#N/A</c:v>
                </c:pt>
                <c:pt idx="546">
                  <c:v>#N/A</c:v>
                </c:pt>
                <c:pt idx="547">
                  <c:v>#N/A</c:v>
                </c:pt>
                <c:pt idx="548">
                  <c:v>#N/A</c:v>
                </c:pt>
                <c:pt idx="549">
                  <c:v>#N/A</c:v>
                </c:pt>
                <c:pt idx="550">
                  <c:v>#N/A</c:v>
                </c:pt>
                <c:pt idx="551">
                  <c:v>#N/A</c:v>
                </c:pt>
                <c:pt idx="552">
                  <c:v>#N/A</c:v>
                </c:pt>
                <c:pt idx="553">
                  <c:v>#N/A</c:v>
                </c:pt>
                <c:pt idx="554">
                  <c:v>#N/A</c:v>
                </c:pt>
                <c:pt idx="555">
                  <c:v>#N/A</c:v>
                </c:pt>
                <c:pt idx="556">
                  <c:v>#N/A</c:v>
                </c:pt>
                <c:pt idx="557">
                  <c:v>#N/A</c:v>
                </c:pt>
                <c:pt idx="558">
                  <c:v>#N/A</c:v>
                </c:pt>
                <c:pt idx="559">
                  <c:v>#N/A</c:v>
                </c:pt>
                <c:pt idx="560">
                  <c:v>#N/A</c:v>
                </c:pt>
                <c:pt idx="561">
                  <c:v>#N/A</c:v>
                </c:pt>
                <c:pt idx="562">
                  <c:v>#N/A</c:v>
                </c:pt>
                <c:pt idx="563">
                  <c:v>#N/A</c:v>
                </c:pt>
                <c:pt idx="564">
                  <c:v>#N/A</c:v>
                </c:pt>
                <c:pt idx="565">
                  <c:v>#N/A</c:v>
                </c:pt>
                <c:pt idx="566">
                  <c:v>#N/A</c:v>
                </c:pt>
                <c:pt idx="567">
                  <c:v>#N/A</c:v>
                </c:pt>
                <c:pt idx="568">
                  <c:v>#N/A</c:v>
                </c:pt>
                <c:pt idx="569">
                  <c:v>#N/A</c:v>
                </c:pt>
                <c:pt idx="570">
                  <c:v>#N/A</c:v>
                </c:pt>
                <c:pt idx="571">
                  <c:v>#N/A</c:v>
                </c:pt>
                <c:pt idx="572">
                  <c:v>#N/A</c:v>
                </c:pt>
                <c:pt idx="573">
                  <c:v>#N/A</c:v>
                </c:pt>
                <c:pt idx="574">
                  <c:v>#N/A</c:v>
                </c:pt>
                <c:pt idx="575">
                  <c:v>#N/A</c:v>
                </c:pt>
                <c:pt idx="576">
                  <c:v>#N/A</c:v>
                </c:pt>
                <c:pt idx="577">
                  <c:v>#N/A</c:v>
                </c:pt>
                <c:pt idx="578">
                  <c:v>#N/A</c:v>
                </c:pt>
                <c:pt idx="579">
                  <c:v>#N/A</c:v>
                </c:pt>
                <c:pt idx="580">
                  <c:v>#N/A</c:v>
                </c:pt>
                <c:pt idx="581">
                  <c:v>#N/A</c:v>
                </c:pt>
                <c:pt idx="582">
                  <c:v>#N/A</c:v>
                </c:pt>
                <c:pt idx="583">
                  <c:v>#N/A</c:v>
                </c:pt>
                <c:pt idx="584">
                  <c:v>#N/A</c:v>
                </c:pt>
                <c:pt idx="585">
                  <c:v>#N/A</c:v>
                </c:pt>
                <c:pt idx="586">
                  <c:v>#N/A</c:v>
                </c:pt>
                <c:pt idx="587">
                  <c:v>#N/A</c:v>
                </c:pt>
                <c:pt idx="588">
                  <c:v>#N/A</c:v>
                </c:pt>
                <c:pt idx="589">
                  <c:v>#N/A</c:v>
                </c:pt>
                <c:pt idx="590">
                  <c:v>#N/A</c:v>
                </c:pt>
                <c:pt idx="591">
                  <c:v>#N/A</c:v>
                </c:pt>
                <c:pt idx="592">
                  <c:v>#N/A</c:v>
                </c:pt>
                <c:pt idx="593">
                  <c:v>#N/A</c:v>
                </c:pt>
                <c:pt idx="594">
                  <c:v>#N/A</c:v>
                </c:pt>
                <c:pt idx="595">
                  <c:v>#N/A</c:v>
                </c:pt>
                <c:pt idx="596">
                  <c:v>#N/A</c:v>
                </c:pt>
                <c:pt idx="597">
                  <c:v>#N/A</c:v>
                </c:pt>
                <c:pt idx="598">
                  <c:v>#N/A</c:v>
                </c:pt>
                <c:pt idx="599">
                  <c:v>#N/A</c:v>
                </c:pt>
                <c:pt idx="600">
                  <c:v>#N/A</c:v>
                </c:pt>
                <c:pt idx="601">
                  <c:v>#N/A</c:v>
                </c:pt>
                <c:pt idx="602">
                  <c:v>#N/A</c:v>
                </c:pt>
                <c:pt idx="603">
                  <c:v>#N/A</c:v>
                </c:pt>
                <c:pt idx="604">
                  <c:v>#N/A</c:v>
                </c:pt>
                <c:pt idx="605">
                  <c:v>#N/A</c:v>
                </c:pt>
                <c:pt idx="606">
                  <c:v>#N/A</c:v>
                </c:pt>
                <c:pt idx="607">
                  <c:v>#N/A</c:v>
                </c:pt>
                <c:pt idx="608">
                  <c:v>#N/A</c:v>
                </c:pt>
                <c:pt idx="609">
                  <c:v>#N/A</c:v>
                </c:pt>
                <c:pt idx="610">
                  <c:v>#N/A</c:v>
                </c:pt>
                <c:pt idx="611">
                  <c:v>#N/A</c:v>
                </c:pt>
                <c:pt idx="612">
                  <c:v>#N/A</c:v>
                </c:pt>
                <c:pt idx="613">
                  <c:v>#N/A</c:v>
                </c:pt>
                <c:pt idx="614">
                  <c:v>#N/A</c:v>
                </c:pt>
                <c:pt idx="615">
                  <c:v>#N/A</c:v>
                </c:pt>
                <c:pt idx="616">
                  <c:v>#N/A</c:v>
                </c:pt>
                <c:pt idx="617">
                  <c:v>#N/A</c:v>
                </c:pt>
                <c:pt idx="618">
                  <c:v>#N/A</c:v>
                </c:pt>
                <c:pt idx="619">
                  <c:v>#N/A</c:v>
                </c:pt>
                <c:pt idx="620">
                  <c:v>#N/A</c:v>
                </c:pt>
                <c:pt idx="621">
                  <c:v>#N/A</c:v>
                </c:pt>
                <c:pt idx="622">
                  <c:v>#N/A</c:v>
                </c:pt>
                <c:pt idx="623">
                  <c:v>#N/A</c:v>
                </c:pt>
                <c:pt idx="624">
                  <c:v>#N/A</c:v>
                </c:pt>
                <c:pt idx="625">
                  <c:v>#N/A</c:v>
                </c:pt>
                <c:pt idx="626">
                  <c:v>#N/A</c:v>
                </c:pt>
                <c:pt idx="627">
                  <c:v>#N/A</c:v>
                </c:pt>
                <c:pt idx="628">
                  <c:v>#N/A</c:v>
                </c:pt>
                <c:pt idx="629">
                  <c:v>#N/A</c:v>
                </c:pt>
                <c:pt idx="630">
                  <c:v>#N/A</c:v>
                </c:pt>
                <c:pt idx="631">
                  <c:v>#N/A</c:v>
                </c:pt>
                <c:pt idx="632">
                  <c:v>#N/A</c:v>
                </c:pt>
                <c:pt idx="633">
                  <c:v>#N/A</c:v>
                </c:pt>
                <c:pt idx="634">
                  <c:v>#N/A</c:v>
                </c:pt>
                <c:pt idx="635">
                  <c:v>#N/A</c:v>
                </c:pt>
                <c:pt idx="636">
                  <c:v>#N/A</c:v>
                </c:pt>
                <c:pt idx="637">
                  <c:v>#N/A</c:v>
                </c:pt>
                <c:pt idx="638">
                  <c:v>#N/A</c:v>
                </c:pt>
                <c:pt idx="639">
                  <c:v>#N/A</c:v>
                </c:pt>
                <c:pt idx="640">
                  <c:v>#N/A</c:v>
                </c:pt>
                <c:pt idx="641">
                  <c:v>#N/A</c:v>
                </c:pt>
                <c:pt idx="642">
                  <c:v>#N/A</c:v>
                </c:pt>
                <c:pt idx="643">
                  <c:v>#N/A</c:v>
                </c:pt>
                <c:pt idx="644">
                  <c:v>#N/A</c:v>
                </c:pt>
                <c:pt idx="645">
                  <c:v>#N/A</c:v>
                </c:pt>
                <c:pt idx="646">
                  <c:v>#N/A</c:v>
                </c:pt>
                <c:pt idx="647">
                  <c:v>#N/A</c:v>
                </c:pt>
                <c:pt idx="648">
                  <c:v>#N/A</c:v>
                </c:pt>
                <c:pt idx="649">
                  <c:v>#N/A</c:v>
                </c:pt>
                <c:pt idx="650">
                  <c:v>#N/A</c:v>
                </c:pt>
                <c:pt idx="651">
                  <c:v>#N/A</c:v>
                </c:pt>
                <c:pt idx="652">
                  <c:v>#N/A</c:v>
                </c:pt>
                <c:pt idx="653">
                  <c:v>#N/A</c:v>
                </c:pt>
                <c:pt idx="654">
                  <c:v>#N/A</c:v>
                </c:pt>
                <c:pt idx="655">
                  <c:v>#N/A</c:v>
                </c:pt>
                <c:pt idx="656">
                  <c:v>#N/A</c:v>
                </c:pt>
                <c:pt idx="657">
                  <c:v>#N/A</c:v>
                </c:pt>
                <c:pt idx="658">
                  <c:v>#N/A</c:v>
                </c:pt>
                <c:pt idx="659">
                  <c:v>#N/A</c:v>
                </c:pt>
                <c:pt idx="660">
                  <c:v>#N/A</c:v>
                </c:pt>
                <c:pt idx="661">
                  <c:v>#N/A</c:v>
                </c:pt>
                <c:pt idx="662">
                  <c:v>#N/A</c:v>
                </c:pt>
                <c:pt idx="663">
                  <c:v>#N/A</c:v>
                </c:pt>
                <c:pt idx="664">
                  <c:v>#N/A</c:v>
                </c:pt>
                <c:pt idx="665">
                  <c:v>#N/A</c:v>
                </c:pt>
                <c:pt idx="666">
                  <c:v>#N/A</c:v>
                </c:pt>
                <c:pt idx="667">
                  <c:v>#N/A</c:v>
                </c:pt>
                <c:pt idx="668">
                  <c:v>#N/A</c:v>
                </c:pt>
                <c:pt idx="669">
                  <c:v>#N/A</c:v>
                </c:pt>
                <c:pt idx="670">
                  <c:v>#N/A</c:v>
                </c:pt>
                <c:pt idx="671">
                  <c:v>#N/A</c:v>
                </c:pt>
                <c:pt idx="672">
                  <c:v>#N/A</c:v>
                </c:pt>
                <c:pt idx="673">
                  <c:v>#N/A</c:v>
                </c:pt>
                <c:pt idx="674">
                  <c:v>#N/A</c:v>
                </c:pt>
                <c:pt idx="675">
                  <c:v>#N/A</c:v>
                </c:pt>
                <c:pt idx="676">
                  <c:v>#N/A</c:v>
                </c:pt>
                <c:pt idx="677">
                  <c:v>#N/A</c:v>
                </c:pt>
                <c:pt idx="678">
                  <c:v>#N/A</c:v>
                </c:pt>
                <c:pt idx="679">
                  <c:v>#N/A</c:v>
                </c:pt>
                <c:pt idx="680">
                  <c:v>#N/A</c:v>
                </c:pt>
                <c:pt idx="681">
                  <c:v>#N/A</c:v>
                </c:pt>
                <c:pt idx="682">
                  <c:v>#N/A</c:v>
                </c:pt>
                <c:pt idx="683">
                  <c:v>#N/A</c:v>
                </c:pt>
                <c:pt idx="684">
                  <c:v>#N/A</c:v>
                </c:pt>
                <c:pt idx="685">
                  <c:v>#N/A</c:v>
                </c:pt>
                <c:pt idx="686">
                  <c:v>#N/A</c:v>
                </c:pt>
                <c:pt idx="687">
                  <c:v>#N/A</c:v>
                </c:pt>
                <c:pt idx="688">
                  <c:v>#N/A</c:v>
                </c:pt>
                <c:pt idx="689">
                  <c:v>#N/A</c:v>
                </c:pt>
                <c:pt idx="690">
                  <c:v>#N/A</c:v>
                </c:pt>
                <c:pt idx="691">
                  <c:v>#N/A</c:v>
                </c:pt>
                <c:pt idx="692">
                  <c:v>#N/A</c:v>
                </c:pt>
                <c:pt idx="693">
                  <c:v>#N/A</c:v>
                </c:pt>
                <c:pt idx="694">
                  <c:v>#N/A</c:v>
                </c:pt>
                <c:pt idx="695">
                  <c:v>#N/A</c:v>
                </c:pt>
                <c:pt idx="696">
                  <c:v>#N/A</c:v>
                </c:pt>
                <c:pt idx="697">
                  <c:v>#N/A</c:v>
                </c:pt>
                <c:pt idx="698">
                  <c:v>#N/A</c:v>
                </c:pt>
                <c:pt idx="699">
                  <c:v>#N/A</c:v>
                </c:pt>
                <c:pt idx="700">
                  <c:v>#N/A</c:v>
                </c:pt>
                <c:pt idx="701">
                  <c:v>#N/A</c:v>
                </c:pt>
                <c:pt idx="702">
                  <c:v>#N/A</c:v>
                </c:pt>
                <c:pt idx="703">
                  <c:v>#N/A</c:v>
                </c:pt>
                <c:pt idx="704">
                  <c:v>#N/A</c:v>
                </c:pt>
                <c:pt idx="705">
                  <c:v>#N/A</c:v>
                </c:pt>
                <c:pt idx="706">
                  <c:v>#N/A</c:v>
                </c:pt>
                <c:pt idx="707">
                  <c:v>#N/A</c:v>
                </c:pt>
                <c:pt idx="708">
                  <c:v>#N/A</c:v>
                </c:pt>
                <c:pt idx="709">
                  <c:v>#N/A</c:v>
                </c:pt>
                <c:pt idx="710">
                  <c:v>#N/A</c:v>
                </c:pt>
                <c:pt idx="711">
                  <c:v>#N/A</c:v>
                </c:pt>
                <c:pt idx="712">
                  <c:v>#N/A</c:v>
                </c:pt>
                <c:pt idx="713">
                  <c:v>#N/A</c:v>
                </c:pt>
                <c:pt idx="714">
                  <c:v>#N/A</c:v>
                </c:pt>
                <c:pt idx="715">
                  <c:v>#N/A</c:v>
                </c:pt>
                <c:pt idx="716">
                  <c:v>#N/A</c:v>
                </c:pt>
                <c:pt idx="717">
                  <c:v>#N/A</c:v>
                </c:pt>
                <c:pt idx="718">
                  <c:v>#N/A</c:v>
                </c:pt>
                <c:pt idx="719">
                  <c:v>#N/A</c:v>
                </c:pt>
                <c:pt idx="720">
                  <c:v>#N/A</c:v>
                </c:pt>
                <c:pt idx="721">
                  <c:v>#N/A</c:v>
                </c:pt>
                <c:pt idx="722">
                  <c:v>#N/A</c:v>
                </c:pt>
                <c:pt idx="723">
                  <c:v>#N/A</c:v>
                </c:pt>
                <c:pt idx="724">
                  <c:v>#N/A</c:v>
                </c:pt>
                <c:pt idx="725">
                  <c:v>#N/A</c:v>
                </c:pt>
                <c:pt idx="726">
                  <c:v>#N/A</c:v>
                </c:pt>
                <c:pt idx="727">
                  <c:v>#N/A</c:v>
                </c:pt>
                <c:pt idx="728">
                  <c:v>#N/A</c:v>
                </c:pt>
                <c:pt idx="729">
                  <c:v>#N/A</c:v>
                </c:pt>
                <c:pt idx="730">
                  <c:v>#N/A</c:v>
                </c:pt>
                <c:pt idx="731">
                  <c:v>#N/A</c:v>
                </c:pt>
                <c:pt idx="732">
                  <c:v>#N/A</c:v>
                </c:pt>
                <c:pt idx="733">
                  <c:v>#N/A</c:v>
                </c:pt>
                <c:pt idx="734">
                  <c:v>#N/A</c:v>
                </c:pt>
                <c:pt idx="735">
                  <c:v>#N/A</c:v>
                </c:pt>
                <c:pt idx="736">
                  <c:v>#N/A</c:v>
                </c:pt>
                <c:pt idx="737">
                  <c:v>#N/A</c:v>
                </c:pt>
                <c:pt idx="738">
                  <c:v>#N/A</c:v>
                </c:pt>
                <c:pt idx="739">
                  <c:v>#N/A</c:v>
                </c:pt>
                <c:pt idx="740">
                  <c:v>#N/A</c:v>
                </c:pt>
                <c:pt idx="741">
                  <c:v>#N/A</c:v>
                </c:pt>
                <c:pt idx="742">
                  <c:v>#N/A</c:v>
                </c:pt>
                <c:pt idx="743">
                  <c:v>#N/A</c:v>
                </c:pt>
                <c:pt idx="744">
                  <c:v>#N/A</c:v>
                </c:pt>
                <c:pt idx="745">
                  <c:v>#N/A</c:v>
                </c:pt>
                <c:pt idx="746">
                  <c:v>#N/A</c:v>
                </c:pt>
                <c:pt idx="747">
                  <c:v>#N/A</c:v>
                </c:pt>
                <c:pt idx="748">
                  <c:v>#N/A</c:v>
                </c:pt>
                <c:pt idx="749">
                  <c:v>#N/A</c:v>
                </c:pt>
                <c:pt idx="750">
                  <c:v>#N/A</c:v>
                </c:pt>
                <c:pt idx="751">
                  <c:v>#N/A</c:v>
                </c:pt>
                <c:pt idx="752">
                  <c:v>#N/A</c:v>
                </c:pt>
                <c:pt idx="753">
                  <c:v>#N/A</c:v>
                </c:pt>
                <c:pt idx="754">
                  <c:v>#N/A</c:v>
                </c:pt>
                <c:pt idx="755">
                  <c:v>#N/A</c:v>
                </c:pt>
                <c:pt idx="756">
                  <c:v>#N/A</c:v>
                </c:pt>
                <c:pt idx="757">
                  <c:v>#N/A</c:v>
                </c:pt>
                <c:pt idx="758">
                  <c:v>#N/A</c:v>
                </c:pt>
                <c:pt idx="759">
                  <c:v>#N/A</c:v>
                </c:pt>
                <c:pt idx="760">
                  <c:v>#N/A</c:v>
                </c:pt>
                <c:pt idx="761">
                  <c:v>#N/A</c:v>
                </c:pt>
                <c:pt idx="762">
                  <c:v>#N/A</c:v>
                </c:pt>
                <c:pt idx="763">
                  <c:v>#N/A</c:v>
                </c:pt>
                <c:pt idx="764">
                  <c:v>#N/A</c:v>
                </c:pt>
                <c:pt idx="765">
                  <c:v>#N/A</c:v>
                </c:pt>
                <c:pt idx="766">
                  <c:v>#N/A</c:v>
                </c:pt>
                <c:pt idx="767">
                  <c:v>#N/A</c:v>
                </c:pt>
                <c:pt idx="768">
                  <c:v>#N/A</c:v>
                </c:pt>
                <c:pt idx="769">
                  <c:v>#N/A</c:v>
                </c:pt>
                <c:pt idx="770">
                  <c:v>#N/A</c:v>
                </c:pt>
                <c:pt idx="771">
                  <c:v>#N/A</c:v>
                </c:pt>
                <c:pt idx="772">
                  <c:v>#N/A</c:v>
                </c:pt>
                <c:pt idx="773">
                  <c:v>#N/A</c:v>
                </c:pt>
                <c:pt idx="774">
                  <c:v>#N/A</c:v>
                </c:pt>
                <c:pt idx="775">
                  <c:v>#N/A</c:v>
                </c:pt>
                <c:pt idx="776">
                  <c:v>#N/A</c:v>
                </c:pt>
                <c:pt idx="777">
                  <c:v>#N/A</c:v>
                </c:pt>
                <c:pt idx="778">
                  <c:v>#N/A</c:v>
                </c:pt>
                <c:pt idx="779">
                  <c:v>#N/A</c:v>
                </c:pt>
                <c:pt idx="780">
                  <c:v>#N/A</c:v>
                </c:pt>
                <c:pt idx="781">
                  <c:v>#N/A</c:v>
                </c:pt>
                <c:pt idx="782">
                  <c:v>#N/A</c:v>
                </c:pt>
                <c:pt idx="783">
                  <c:v>#N/A</c:v>
                </c:pt>
                <c:pt idx="784">
                  <c:v>#N/A</c:v>
                </c:pt>
                <c:pt idx="785">
                  <c:v>#N/A</c:v>
                </c:pt>
                <c:pt idx="786">
                  <c:v>#N/A</c:v>
                </c:pt>
                <c:pt idx="787">
                  <c:v>#N/A</c:v>
                </c:pt>
                <c:pt idx="788">
                  <c:v>#N/A</c:v>
                </c:pt>
                <c:pt idx="789">
                  <c:v>#N/A</c:v>
                </c:pt>
                <c:pt idx="790">
                  <c:v>#N/A</c:v>
                </c:pt>
                <c:pt idx="791">
                  <c:v>#N/A</c:v>
                </c:pt>
                <c:pt idx="792">
                  <c:v>#N/A</c:v>
                </c:pt>
                <c:pt idx="793">
                  <c:v>#N/A</c:v>
                </c:pt>
                <c:pt idx="794">
                  <c:v>#N/A</c:v>
                </c:pt>
                <c:pt idx="795">
                  <c:v>#N/A</c:v>
                </c:pt>
                <c:pt idx="796">
                  <c:v>#N/A</c:v>
                </c:pt>
                <c:pt idx="797">
                  <c:v>#N/A</c:v>
                </c:pt>
                <c:pt idx="798">
                  <c:v>#N/A</c:v>
                </c:pt>
                <c:pt idx="799">
                  <c:v>#N/A</c:v>
                </c:pt>
                <c:pt idx="800">
                  <c:v>#N/A</c:v>
                </c:pt>
                <c:pt idx="801">
                  <c:v>#N/A</c:v>
                </c:pt>
                <c:pt idx="802">
                  <c:v>#N/A</c:v>
                </c:pt>
                <c:pt idx="803">
                  <c:v>#N/A</c:v>
                </c:pt>
                <c:pt idx="804">
                  <c:v>#N/A</c:v>
                </c:pt>
                <c:pt idx="805">
                  <c:v>#N/A</c:v>
                </c:pt>
                <c:pt idx="806">
                  <c:v>#N/A</c:v>
                </c:pt>
                <c:pt idx="807">
                  <c:v>#N/A</c:v>
                </c:pt>
                <c:pt idx="808">
                  <c:v>#N/A</c:v>
                </c:pt>
                <c:pt idx="809">
                  <c:v>#N/A</c:v>
                </c:pt>
                <c:pt idx="810">
                  <c:v>#N/A</c:v>
                </c:pt>
                <c:pt idx="811">
                  <c:v>#N/A</c:v>
                </c:pt>
                <c:pt idx="812">
                  <c:v>#N/A</c:v>
                </c:pt>
                <c:pt idx="813">
                  <c:v>#N/A</c:v>
                </c:pt>
                <c:pt idx="814">
                  <c:v>#N/A</c:v>
                </c:pt>
                <c:pt idx="815">
                  <c:v>#N/A</c:v>
                </c:pt>
                <c:pt idx="816">
                  <c:v>#N/A</c:v>
                </c:pt>
                <c:pt idx="817">
                  <c:v>#N/A</c:v>
                </c:pt>
                <c:pt idx="818">
                  <c:v>#N/A</c:v>
                </c:pt>
                <c:pt idx="819">
                  <c:v>#N/A</c:v>
                </c:pt>
                <c:pt idx="820">
                  <c:v>#N/A</c:v>
                </c:pt>
                <c:pt idx="821">
                  <c:v>#N/A</c:v>
                </c:pt>
                <c:pt idx="822">
                  <c:v>#N/A</c:v>
                </c:pt>
                <c:pt idx="823">
                  <c:v>#N/A</c:v>
                </c:pt>
                <c:pt idx="824">
                  <c:v>#N/A</c:v>
                </c:pt>
                <c:pt idx="825">
                  <c:v>#N/A</c:v>
                </c:pt>
                <c:pt idx="826">
                  <c:v>#N/A</c:v>
                </c:pt>
                <c:pt idx="827">
                  <c:v>#N/A</c:v>
                </c:pt>
                <c:pt idx="828">
                  <c:v>#N/A</c:v>
                </c:pt>
                <c:pt idx="829">
                  <c:v>#N/A</c:v>
                </c:pt>
                <c:pt idx="830">
                  <c:v>#N/A</c:v>
                </c:pt>
                <c:pt idx="831">
                  <c:v>#N/A</c:v>
                </c:pt>
                <c:pt idx="832">
                  <c:v>#N/A</c:v>
                </c:pt>
                <c:pt idx="833">
                  <c:v>#N/A</c:v>
                </c:pt>
                <c:pt idx="834">
                  <c:v>#N/A</c:v>
                </c:pt>
                <c:pt idx="835">
                  <c:v>#N/A</c:v>
                </c:pt>
                <c:pt idx="836">
                  <c:v>#N/A</c:v>
                </c:pt>
                <c:pt idx="837">
                  <c:v>#N/A</c:v>
                </c:pt>
                <c:pt idx="838">
                  <c:v>#N/A</c:v>
                </c:pt>
                <c:pt idx="839">
                  <c:v>#N/A</c:v>
                </c:pt>
                <c:pt idx="840">
                  <c:v>#N/A</c:v>
                </c:pt>
                <c:pt idx="841">
                  <c:v>#N/A</c:v>
                </c:pt>
                <c:pt idx="842">
                  <c:v>#N/A</c:v>
                </c:pt>
                <c:pt idx="843">
                  <c:v>#N/A</c:v>
                </c:pt>
                <c:pt idx="844">
                  <c:v>#N/A</c:v>
                </c:pt>
                <c:pt idx="845">
                  <c:v>#N/A</c:v>
                </c:pt>
                <c:pt idx="846">
                  <c:v>#N/A</c:v>
                </c:pt>
                <c:pt idx="847">
                  <c:v>#N/A</c:v>
                </c:pt>
                <c:pt idx="848">
                  <c:v>#N/A</c:v>
                </c:pt>
                <c:pt idx="849">
                  <c:v>#N/A</c:v>
                </c:pt>
                <c:pt idx="850">
                  <c:v>#N/A</c:v>
                </c:pt>
                <c:pt idx="851">
                  <c:v>#N/A</c:v>
                </c:pt>
                <c:pt idx="852">
                  <c:v>#N/A</c:v>
                </c:pt>
                <c:pt idx="853">
                  <c:v>#N/A</c:v>
                </c:pt>
                <c:pt idx="854">
                  <c:v>#N/A</c:v>
                </c:pt>
                <c:pt idx="855">
                  <c:v>#N/A</c:v>
                </c:pt>
                <c:pt idx="856">
                  <c:v>#N/A</c:v>
                </c:pt>
                <c:pt idx="857">
                  <c:v>#N/A</c:v>
                </c:pt>
                <c:pt idx="858">
                  <c:v>#N/A</c:v>
                </c:pt>
                <c:pt idx="859">
                  <c:v>#N/A</c:v>
                </c:pt>
                <c:pt idx="860">
                  <c:v>#N/A</c:v>
                </c:pt>
                <c:pt idx="861">
                  <c:v>#N/A</c:v>
                </c:pt>
                <c:pt idx="862">
                  <c:v>#N/A</c:v>
                </c:pt>
                <c:pt idx="863">
                  <c:v>#N/A</c:v>
                </c:pt>
                <c:pt idx="864">
                  <c:v>#N/A</c:v>
                </c:pt>
                <c:pt idx="865">
                  <c:v>#N/A</c:v>
                </c:pt>
                <c:pt idx="866">
                  <c:v>#N/A</c:v>
                </c:pt>
                <c:pt idx="867">
                  <c:v>#N/A</c:v>
                </c:pt>
                <c:pt idx="868">
                  <c:v>#N/A</c:v>
                </c:pt>
                <c:pt idx="869">
                  <c:v>#N/A</c:v>
                </c:pt>
                <c:pt idx="870">
                  <c:v>#N/A</c:v>
                </c:pt>
                <c:pt idx="871">
                  <c:v>#N/A</c:v>
                </c:pt>
                <c:pt idx="872">
                  <c:v>#N/A</c:v>
                </c:pt>
                <c:pt idx="873">
                  <c:v>#N/A</c:v>
                </c:pt>
                <c:pt idx="874">
                  <c:v>#N/A</c:v>
                </c:pt>
                <c:pt idx="875">
                  <c:v>#N/A</c:v>
                </c:pt>
                <c:pt idx="876">
                  <c:v>#N/A</c:v>
                </c:pt>
                <c:pt idx="877">
                  <c:v>#N/A</c:v>
                </c:pt>
                <c:pt idx="878">
                  <c:v>#N/A</c:v>
                </c:pt>
                <c:pt idx="879">
                  <c:v>#N/A</c:v>
                </c:pt>
                <c:pt idx="880">
                  <c:v>#N/A</c:v>
                </c:pt>
                <c:pt idx="881">
                  <c:v>#N/A</c:v>
                </c:pt>
                <c:pt idx="882">
                  <c:v>#N/A</c:v>
                </c:pt>
                <c:pt idx="883">
                  <c:v>#N/A</c:v>
                </c:pt>
                <c:pt idx="884">
                  <c:v>#N/A</c:v>
                </c:pt>
                <c:pt idx="885">
                  <c:v>#N/A</c:v>
                </c:pt>
                <c:pt idx="886">
                  <c:v>#N/A</c:v>
                </c:pt>
                <c:pt idx="887">
                  <c:v>#N/A</c:v>
                </c:pt>
                <c:pt idx="888">
                  <c:v>#N/A</c:v>
                </c:pt>
                <c:pt idx="889">
                  <c:v>#N/A</c:v>
                </c:pt>
                <c:pt idx="890">
                  <c:v>#N/A</c:v>
                </c:pt>
                <c:pt idx="891">
                  <c:v>#N/A</c:v>
                </c:pt>
                <c:pt idx="892">
                  <c:v>#N/A</c:v>
                </c:pt>
                <c:pt idx="893">
                  <c:v>#N/A</c:v>
                </c:pt>
                <c:pt idx="894">
                  <c:v>#N/A</c:v>
                </c:pt>
                <c:pt idx="895">
                  <c:v>#N/A</c:v>
                </c:pt>
                <c:pt idx="896">
                  <c:v>#N/A</c:v>
                </c:pt>
                <c:pt idx="897">
                  <c:v>#N/A</c:v>
                </c:pt>
                <c:pt idx="898">
                  <c:v>#N/A</c:v>
                </c:pt>
                <c:pt idx="899">
                  <c:v>#N/A</c:v>
                </c:pt>
                <c:pt idx="900">
                  <c:v>#N/A</c:v>
                </c:pt>
                <c:pt idx="901">
                  <c:v>#N/A</c:v>
                </c:pt>
                <c:pt idx="902">
                  <c:v>#N/A</c:v>
                </c:pt>
                <c:pt idx="903">
                  <c:v>#N/A</c:v>
                </c:pt>
                <c:pt idx="904">
                  <c:v>#N/A</c:v>
                </c:pt>
                <c:pt idx="905">
                  <c:v>#N/A</c:v>
                </c:pt>
                <c:pt idx="906">
                  <c:v>#N/A</c:v>
                </c:pt>
                <c:pt idx="907">
                  <c:v>#N/A</c:v>
                </c:pt>
                <c:pt idx="908">
                  <c:v>#N/A</c:v>
                </c:pt>
                <c:pt idx="909">
                  <c:v>#N/A</c:v>
                </c:pt>
                <c:pt idx="910">
                  <c:v>#N/A</c:v>
                </c:pt>
                <c:pt idx="911">
                  <c:v>#N/A</c:v>
                </c:pt>
                <c:pt idx="912">
                  <c:v>#N/A</c:v>
                </c:pt>
                <c:pt idx="913">
                  <c:v>#N/A</c:v>
                </c:pt>
                <c:pt idx="914">
                  <c:v>#N/A</c:v>
                </c:pt>
                <c:pt idx="915">
                  <c:v>#N/A</c:v>
                </c:pt>
                <c:pt idx="916">
                  <c:v>#N/A</c:v>
                </c:pt>
                <c:pt idx="917">
                  <c:v>#N/A</c:v>
                </c:pt>
                <c:pt idx="918">
                  <c:v>#N/A</c:v>
                </c:pt>
                <c:pt idx="919">
                  <c:v>#N/A</c:v>
                </c:pt>
                <c:pt idx="920">
                  <c:v>#N/A</c:v>
                </c:pt>
                <c:pt idx="921">
                  <c:v>#N/A</c:v>
                </c:pt>
                <c:pt idx="922">
                  <c:v>#N/A</c:v>
                </c:pt>
                <c:pt idx="923">
                  <c:v>#N/A</c:v>
                </c:pt>
                <c:pt idx="924">
                  <c:v>#N/A</c:v>
                </c:pt>
                <c:pt idx="925">
                  <c:v>#N/A</c:v>
                </c:pt>
                <c:pt idx="926">
                  <c:v>#N/A</c:v>
                </c:pt>
                <c:pt idx="927">
                  <c:v>#N/A</c:v>
                </c:pt>
                <c:pt idx="928">
                  <c:v>#N/A</c:v>
                </c:pt>
                <c:pt idx="929">
                  <c:v>#N/A</c:v>
                </c:pt>
                <c:pt idx="930">
                  <c:v>#N/A</c:v>
                </c:pt>
                <c:pt idx="931">
                  <c:v>#N/A</c:v>
                </c:pt>
                <c:pt idx="932">
                  <c:v>#N/A</c:v>
                </c:pt>
                <c:pt idx="933">
                  <c:v>#N/A</c:v>
                </c:pt>
                <c:pt idx="934">
                  <c:v>#N/A</c:v>
                </c:pt>
                <c:pt idx="935">
                  <c:v>#N/A</c:v>
                </c:pt>
                <c:pt idx="936">
                  <c:v>#N/A</c:v>
                </c:pt>
                <c:pt idx="937">
                  <c:v>#N/A</c:v>
                </c:pt>
                <c:pt idx="938">
                  <c:v>#N/A</c:v>
                </c:pt>
                <c:pt idx="939">
                  <c:v>#N/A</c:v>
                </c:pt>
                <c:pt idx="940">
                  <c:v>#N/A</c:v>
                </c:pt>
                <c:pt idx="941">
                  <c:v>#N/A</c:v>
                </c:pt>
                <c:pt idx="942">
                  <c:v>#N/A</c:v>
                </c:pt>
                <c:pt idx="943">
                  <c:v>#N/A</c:v>
                </c:pt>
                <c:pt idx="944">
                  <c:v>#N/A</c:v>
                </c:pt>
                <c:pt idx="945">
                  <c:v>#N/A</c:v>
                </c:pt>
                <c:pt idx="946">
                  <c:v>#N/A</c:v>
                </c:pt>
                <c:pt idx="947">
                  <c:v>#N/A</c:v>
                </c:pt>
                <c:pt idx="948">
                  <c:v>#N/A</c:v>
                </c:pt>
                <c:pt idx="949">
                  <c:v>#N/A</c:v>
                </c:pt>
                <c:pt idx="950">
                  <c:v>#N/A</c:v>
                </c:pt>
                <c:pt idx="951">
                  <c:v>#N/A</c:v>
                </c:pt>
                <c:pt idx="952">
                  <c:v>#N/A</c:v>
                </c:pt>
                <c:pt idx="953">
                  <c:v>#N/A</c:v>
                </c:pt>
                <c:pt idx="954">
                  <c:v>#N/A</c:v>
                </c:pt>
                <c:pt idx="955">
                  <c:v>#N/A</c:v>
                </c:pt>
                <c:pt idx="956">
                  <c:v>#N/A</c:v>
                </c:pt>
                <c:pt idx="957">
                  <c:v>#N/A</c:v>
                </c:pt>
                <c:pt idx="958">
                  <c:v>#N/A</c:v>
                </c:pt>
                <c:pt idx="959">
                  <c:v>#N/A</c:v>
                </c:pt>
                <c:pt idx="960">
                  <c:v>#N/A</c:v>
                </c:pt>
                <c:pt idx="961">
                  <c:v>#N/A</c:v>
                </c:pt>
                <c:pt idx="962">
                  <c:v>#N/A</c:v>
                </c:pt>
                <c:pt idx="963">
                  <c:v>#N/A</c:v>
                </c:pt>
                <c:pt idx="964">
                  <c:v>#N/A</c:v>
                </c:pt>
                <c:pt idx="965">
                  <c:v>#N/A</c:v>
                </c:pt>
                <c:pt idx="966">
                  <c:v>#N/A</c:v>
                </c:pt>
                <c:pt idx="967">
                  <c:v>#N/A</c:v>
                </c:pt>
                <c:pt idx="968">
                  <c:v>#N/A</c:v>
                </c:pt>
                <c:pt idx="969">
                  <c:v>#N/A</c:v>
                </c:pt>
                <c:pt idx="970">
                  <c:v>#N/A</c:v>
                </c:pt>
                <c:pt idx="971">
                  <c:v>#N/A</c:v>
                </c:pt>
                <c:pt idx="972">
                  <c:v>#N/A</c:v>
                </c:pt>
                <c:pt idx="973">
                  <c:v>#N/A</c:v>
                </c:pt>
                <c:pt idx="974">
                  <c:v>#N/A</c:v>
                </c:pt>
                <c:pt idx="975">
                  <c:v>#N/A</c:v>
                </c:pt>
                <c:pt idx="976">
                  <c:v>#N/A</c:v>
                </c:pt>
                <c:pt idx="977">
                  <c:v>#N/A</c:v>
                </c:pt>
                <c:pt idx="978">
                  <c:v>#N/A</c:v>
                </c:pt>
                <c:pt idx="979">
                  <c:v>#N/A</c:v>
                </c:pt>
                <c:pt idx="980">
                  <c:v>#N/A</c:v>
                </c:pt>
                <c:pt idx="981">
                  <c:v>#N/A</c:v>
                </c:pt>
                <c:pt idx="982">
                  <c:v>#N/A</c:v>
                </c:pt>
                <c:pt idx="983">
                  <c:v>#N/A</c:v>
                </c:pt>
                <c:pt idx="984">
                  <c:v>#N/A</c:v>
                </c:pt>
                <c:pt idx="985">
                  <c:v>#N/A</c:v>
                </c:pt>
                <c:pt idx="986">
                  <c:v>#N/A</c:v>
                </c:pt>
                <c:pt idx="987">
                  <c:v>#N/A</c:v>
                </c:pt>
                <c:pt idx="988">
                  <c:v>#N/A</c:v>
                </c:pt>
                <c:pt idx="989">
                  <c:v>#N/A</c:v>
                </c:pt>
                <c:pt idx="990">
                  <c:v>#N/A</c:v>
                </c:pt>
                <c:pt idx="991">
                  <c:v>#N/A</c:v>
                </c:pt>
                <c:pt idx="992">
                  <c:v>#N/A</c:v>
                </c:pt>
                <c:pt idx="993">
                  <c:v>#N/A</c:v>
                </c:pt>
                <c:pt idx="994">
                  <c:v>#N/A</c:v>
                </c:pt>
                <c:pt idx="995">
                  <c:v>#N/A</c:v>
                </c:pt>
                <c:pt idx="996">
                  <c:v>#N/A</c:v>
                </c:pt>
                <c:pt idx="997">
                  <c:v>#N/A</c:v>
                </c:pt>
                <c:pt idx="998">
                  <c:v>#N/A</c:v>
                </c:pt>
                <c:pt idx="999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9AA-4119-8743-2BD8F4F70F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60639888"/>
        <c:axId val="1"/>
      </c:scatterChart>
      <c:valAx>
        <c:axId val="1960639888"/>
        <c:scaling>
          <c:orientation val="minMax"/>
          <c:max val="1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GB" i="1"/>
                  <a:t>p</a:t>
                </a:r>
                <a:r>
                  <a:rPr lang="en-GB" i="0"/>
                  <a:t>-value</a:t>
                </a:r>
                <a:endParaRPr lang="en-GB" i="1"/>
              </a:p>
            </c:rich>
          </c:tx>
          <c:overlay val="0"/>
        </c:title>
        <c:numFmt formatCode="0.00" sourceLinked="0"/>
        <c:majorTickMark val="out"/>
        <c:minorTickMark val="none"/>
        <c:tickLblPos val="nextTo"/>
        <c:spPr>
          <a:ln>
            <a:solidFill>
              <a:sysClr val="windowText" lastClr="000000"/>
            </a:solidFill>
          </a:ln>
        </c:spPr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PT"/>
          </a:p>
        </c:txPr>
        <c:crossAx val="1"/>
        <c:crosses val="autoZero"/>
        <c:crossBetween val="midCat"/>
        <c:majorUnit val="0.05"/>
      </c:valAx>
      <c:valAx>
        <c:axId val="1"/>
        <c:scaling>
          <c:orientation val="minMax"/>
          <c:max val="1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 i="1"/>
                  <a:t>q</a:t>
                </a:r>
                <a:r>
                  <a:rPr lang="en-GB" i="0"/>
                  <a:t>-vlaue</a:t>
                </a:r>
                <a:endParaRPr lang="en-GB" i="1"/>
              </a:p>
            </c:rich>
          </c:tx>
          <c:overlay val="0"/>
        </c:title>
        <c:numFmt formatCode="#,##0.00" sourceLinked="0"/>
        <c:majorTickMark val="out"/>
        <c:minorTickMark val="none"/>
        <c:tickLblPos val="nextTo"/>
        <c:spPr>
          <a:ln>
            <a:solidFill>
              <a:sysClr val="windowText" lastClr="000000"/>
            </a:solidFill>
          </a:ln>
        </c:spPr>
        <c:crossAx val="1960639888"/>
        <c:crosses val="autoZero"/>
        <c:crossBetween val="midCat"/>
        <c:majorUnit val="0.05"/>
      </c:valAx>
    </c:plotArea>
    <c:plotVisOnly val="1"/>
    <c:dispBlanksAs val="gap"/>
    <c:showDLblsOverMax val="0"/>
  </c:chart>
  <c:spPr>
    <a:ln>
      <a:solidFill>
        <a:schemeClr val="tx1"/>
      </a:solidFill>
    </a:ln>
  </c:spPr>
  <c:printSettings>
    <c:headerFooter/>
    <c:pageMargins b="0.750000000000003" l="0.70000000000000062" r="0.70000000000000062" t="0.750000000000003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</xdr:row>
      <xdr:rowOff>28575</xdr:rowOff>
    </xdr:from>
    <xdr:to>
      <xdr:col>5</xdr:col>
      <xdr:colOff>485775</xdr:colOff>
      <xdr:row>13</xdr:row>
      <xdr:rowOff>171450</xdr:rowOff>
    </xdr:to>
    <xdr:graphicFrame macro="">
      <xdr:nvGraphicFramePr>
        <xdr:cNvPr id="321754" name="Chart 1">
          <a:extLst>
            <a:ext uri="{FF2B5EF4-FFF2-40B4-BE49-F238E27FC236}">
              <a16:creationId xmlns:a16="http://schemas.microsoft.com/office/drawing/2014/main" id="{1CACF148-3D92-B2F9-743F-40D360CBA0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28575</xdr:colOff>
      <xdr:row>1</xdr:row>
      <xdr:rowOff>28575</xdr:rowOff>
    </xdr:from>
    <xdr:to>
      <xdr:col>11</xdr:col>
      <xdr:colOff>485775</xdr:colOff>
      <xdr:row>13</xdr:row>
      <xdr:rowOff>171450</xdr:rowOff>
    </xdr:to>
    <xdr:graphicFrame macro="">
      <xdr:nvGraphicFramePr>
        <xdr:cNvPr id="321755" name="Chart 2">
          <a:extLst>
            <a:ext uri="{FF2B5EF4-FFF2-40B4-BE49-F238E27FC236}">
              <a16:creationId xmlns:a16="http://schemas.microsoft.com/office/drawing/2014/main" id="{510843F1-B78A-4468-E731-F8E1A2A27B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28575</xdr:colOff>
      <xdr:row>14</xdr:row>
      <xdr:rowOff>28575</xdr:rowOff>
    </xdr:from>
    <xdr:to>
      <xdr:col>11</xdr:col>
      <xdr:colOff>485775</xdr:colOff>
      <xdr:row>33</xdr:row>
      <xdr:rowOff>95250</xdr:rowOff>
    </xdr:to>
    <xdr:graphicFrame macro="">
      <xdr:nvGraphicFramePr>
        <xdr:cNvPr id="321756" name="Chart 3">
          <a:extLst>
            <a:ext uri="{FF2B5EF4-FFF2-40B4-BE49-F238E27FC236}">
              <a16:creationId xmlns:a16="http://schemas.microsoft.com/office/drawing/2014/main" id="{8A445B1E-75E4-DC1D-69FB-C71D3A2478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28575</xdr:colOff>
      <xdr:row>1</xdr:row>
      <xdr:rowOff>28575</xdr:rowOff>
    </xdr:from>
    <xdr:to>
      <xdr:col>17</xdr:col>
      <xdr:colOff>485775</xdr:colOff>
      <xdr:row>13</xdr:row>
      <xdr:rowOff>171450</xdr:rowOff>
    </xdr:to>
    <xdr:graphicFrame macro="">
      <xdr:nvGraphicFramePr>
        <xdr:cNvPr id="321757" name="Chart 4">
          <a:extLst>
            <a:ext uri="{FF2B5EF4-FFF2-40B4-BE49-F238E27FC236}">
              <a16:creationId xmlns:a16="http://schemas.microsoft.com/office/drawing/2014/main" id="{7A8423A1-A476-9A0F-53AE-4C9134C1B3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12</xdr:col>
      <xdr:colOff>28575</xdr:colOff>
      <xdr:row>14</xdr:row>
      <xdr:rowOff>28575</xdr:rowOff>
    </xdr:from>
    <xdr:to>
      <xdr:col>17</xdr:col>
      <xdr:colOff>485775</xdr:colOff>
      <xdr:row>33</xdr:row>
      <xdr:rowOff>95250</xdr:rowOff>
    </xdr:to>
    <xdr:graphicFrame macro="">
      <xdr:nvGraphicFramePr>
        <xdr:cNvPr id="321758" name="Chart 5">
          <a:extLst>
            <a:ext uri="{FF2B5EF4-FFF2-40B4-BE49-F238E27FC236}">
              <a16:creationId xmlns:a16="http://schemas.microsoft.com/office/drawing/2014/main" id="{2296A161-E327-0823-DE21-77B0E662A9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18</xdr:col>
      <xdr:colOff>28575</xdr:colOff>
      <xdr:row>1</xdr:row>
      <xdr:rowOff>28575</xdr:rowOff>
    </xdr:from>
    <xdr:to>
      <xdr:col>23</xdr:col>
      <xdr:colOff>485775</xdr:colOff>
      <xdr:row>13</xdr:row>
      <xdr:rowOff>171450</xdr:rowOff>
    </xdr:to>
    <xdr:graphicFrame macro="">
      <xdr:nvGraphicFramePr>
        <xdr:cNvPr id="321759" name="Chart 6">
          <a:extLst>
            <a:ext uri="{FF2B5EF4-FFF2-40B4-BE49-F238E27FC236}">
              <a16:creationId xmlns:a16="http://schemas.microsoft.com/office/drawing/2014/main" id="{D8CDE369-56D6-C94B-8BCA-3DCB1FFD60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18</xdr:col>
      <xdr:colOff>28575</xdr:colOff>
      <xdr:row>14</xdr:row>
      <xdr:rowOff>28575</xdr:rowOff>
    </xdr:from>
    <xdr:to>
      <xdr:col>23</xdr:col>
      <xdr:colOff>485775</xdr:colOff>
      <xdr:row>33</xdr:row>
      <xdr:rowOff>95250</xdr:rowOff>
    </xdr:to>
    <xdr:graphicFrame macro="">
      <xdr:nvGraphicFramePr>
        <xdr:cNvPr id="321760" name="Chart 7">
          <a:extLst>
            <a:ext uri="{FF2B5EF4-FFF2-40B4-BE49-F238E27FC236}">
              <a16:creationId xmlns:a16="http://schemas.microsoft.com/office/drawing/2014/main" id="{6655F286-3694-203D-337A-0C81E96632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://www.jstor.org/stable/2346101" TargetMode="External"/><Relationship Id="rId2" Type="http://schemas.openxmlformats.org/officeDocument/2006/relationships/hyperlink" Target="http://dx.doi.org/10.2307/1165312" TargetMode="External"/><Relationship Id="rId1" Type="http://schemas.openxmlformats.org/officeDocument/2006/relationships/hyperlink" Target="http://dx.doi.org/10.1093/biomet/93.3.491" TargetMode="External"/><Relationship Id="rId4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007"/>
  <sheetViews>
    <sheetView tabSelected="1" zoomScaleNormal="100" workbookViewId="0">
      <selection activeCell="A18" sqref="A18"/>
    </sheetView>
  </sheetViews>
  <sheetFormatPr defaultColWidth="9.14453125" defaultRowHeight="15" x14ac:dyDescent="0.2"/>
  <cols>
    <col min="1" max="1" width="16.41015625" style="54" customWidth="1"/>
    <col min="2" max="3" width="10.76171875" style="2" customWidth="1"/>
    <col min="4" max="4" width="7.6640625" style="49" customWidth="1"/>
    <col min="5" max="5" width="1.74609375" style="54" customWidth="1"/>
    <col min="6" max="6" width="6.05078125" style="54" customWidth="1"/>
    <col min="7" max="7" width="10.76171875" style="54" customWidth="1"/>
    <col min="8" max="8" width="14.66015625" style="54" customWidth="1"/>
    <col min="9" max="9" width="1.74609375" style="54" customWidth="1"/>
    <col min="10" max="10" width="12.64453125" style="54" customWidth="1"/>
    <col min="11" max="11" width="1.74609375" style="54" customWidth="1"/>
    <col min="12" max="12" width="14.66015625" style="54" customWidth="1"/>
    <col min="13" max="13" width="1.74609375" style="54" customWidth="1"/>
    <col min="14" max="15" width="11.703125" style="49" customWidth="1"/>
    <col min="16" max="16" width="1.74609375" style="49" customWidth="1"/>
    <col min="17" max="17" width="14.66015625" style="49" customWidth="1"/>
    <col min="18" max="18" width="1.74609375" style="49" customWidth="1"/>
    <col min="19" max="19" width="12.64453125" style="51" customWidth="1"/>
    <col min="20" max="20" width="8.7421875" style="49" customWidth="1"/>
    <col min="21" max="21" width="12.64453125" style="54" customWidth="1"/>
    <col min="22" max="22" width="1.74609375" style="54" customWidth="1"/>
    <col min="23" max="23" width="14.66015625" style="54" customWidth="1"/>
    <col min="24" max="26" width="8.7421875" customWidth="1"/>
    <col min="27" max="16384" width="9.14453125" style="54"/>
  </cols>
  <sheetData>
    <row r="1" spans="1:29" x14ac:dyDescent="0.2">
      <c r="A1" s="21" t="s">
        <v>43</v>
      </c>
      <c r="B1" s="19"/>
      <c r="C1" s="19"/>
      <c r="D1" s="20"/>
      <c r="E1" s="18"/>
      <c r="F1" s="18"/>
      <c r="G1" s="18"/>
      <c r="H1" s="15"/>
      <c r="I1" s="15"/>
      <c r="J1" s="15"/>
      <c r="K1" s="15"/>
      <c r="L1" s="14"/>
      <c r="M1" s="14" t="s">
        <v>14</v>
      </c>
      <c r="N1" s="16">
        <v>0.05</v>
      </c>
      <c r="O1" s="40"/>
      <c r="P1" s="40"/>
      <c r="Q1" s="40"/>
      <c r="R1" s="40"/>
      <c r="S1" s="41"/>
      <c r="T1" s="34"/>
      <c r="U1" s="18"/>
      <c r="V1" s="18"/>
      <c r="W1" s="18"/>
    </row>
    <row r="2" spans="1:29" x14ac:dyDescent="0.2">
      <c r="A2" s="1"/>
      <c r="B2" s="49"/>
      <c r="C2" s="49"/>
    </row>
    <row r="3" spans="1:29" ht="16.5" x14ac:dyDescent="0.2">
      <c r="A3" s="47" t="s">
        <v>30</v>
      </c>
      <c r="B3" s="24"/>
      <c r="C3" s="25"/>
      <c r="D3" s="48" t="s">
        <v>31</v>
      </c>
      <c r="E3" s="27"/>
      <c r="F3" s="27"/>
      <c r="G3" s="27"/>
      <c r="H3" s="27"/>
      <c r="I3" s="27"/>
      <c r="J3" s="39" t="s">
        <v>25</v>
      </c>
      <c r="K3" s="39"/>
      <c r="L3" s="27"/>
      <c r="M3" s="27"/>
      <c r="N3" s="32" t="s">
        <v>28</v>
      </c>
      <c r="O3" s="32"/>
      <c r="P3" s="32"/>
      <c r="Q3" s="32"/>
      <c r="R3" s="32"/>
      <c r="S3" s="31" t="s">
        <v>29</v>
      </c>
      <c r="T3" s="32"/>
      <c r="U3" s="27"/>
      <c r="V3" s="27"/>
      <c r="W3" s="27"/>
      <c r="X3" s="45"/>
    </row>
    <row r="4" spans="1:29" x14ac:dyDescent="0.2">
      <c r="A4" s="3"/>
      <c r="B4" s="4"/>
      <c r="C4" s="25"/>
      <c r="D4" s="6"/>
      <c r="E4" s="7"/>
      <c r="F4" s="9"/>
      <c r="G4" s="8"/>
      <c r="H4" s="9"/>
      <c r="I4" s="37"/>
      <c r="J4" s="3" t="s">
        <v>11</v>
      </c>
      <c r="K4" s="3"/>
      <c r="L4" s="43" t="s">
        <v>6</v>
      </c>
      <c r="M4" s="38"/>
      <c r="N4" s="33" t="s">
        <v>23</v>
      </c>
      <c r="O4" s="44" t="s">
        <v>24</v>
      </c>
      <c r="P4" s="44"/>
      <c r="Q4" s="3" t="s">
        <v>6</v>
      </c>
      <c r="R4" s="38"/>
      <c r="S4" s="29" t="s">
        <v>17</v>
      </c>
      <c r="T4" s="44"/>
      <c r="U4" s="3" t="s">
        <v>11</v>
      </c>
      <c r="V4" s="3"/>
      <c r="W4" s="43" t="s">
        <v>6</v>
      </c>
      <c r="X4" s="45"/>
    </row>
    <row r="5" spans="1:29" x14ac:dyDescent="0.2">
      <c r="A5" s="9" t="s">
        <v>1</v>
      </c>
      <c r="B5" s="17"/>
      <c r="C5" s="26"/>
      <c r="D5" s="11" t="s">
        <v>3</v>
      </c>
      <c r="E5" s="7"/>
      <c r="F5" s="9"/>
      <c r="G5" s="43" t="s">
        <v>5</v>
      </c>
      <c r="H5" s="9" t="s">
        <v>1</v>
      </c>
      <c r="I5" s="37"/>
      <c r="J5" s="3" t="s">
        <v>12</v>
      </c>
      <c r="K5" s="3"/>
      <c r="L5" s="43" t="s">
        <v>9</v>
      </c>
      <c r="M5" s="38"/>
      <c r="N5" s="33" t="s">
        <v>12</v>
      </c>
      <c r="O5" s="44" t="s">
        <v>12</v>
      </c>
      <c r="P5" s="44"/>
      <c r="Q5" s="3" t="s">
        <v>9</v>
      </c>
      <c r="R5" s="38"/>
      <c r="S5" s="29" t="s">
        <v>22</v>
      </c>
      <c r="T5" s="44" t="s">
        <v>26</v>
      </c>
      <c r="U5" s="3" t="s">
        <v>12</v>
      </c>
      <c r="V5" s="3"/>
      <c r="W5" s="43" t="s">
        <v>9</v>
      </c>
      <c r="X5" s="45"/>
    </row>
    <row r="6" spans="1:29" ht="16.5" x14ac:dyDescent="0.25">
      <c r="A6" s="9" t="s">
        <v>2</v>
      </c>
      <c r="B6" s="23" t="s">
        <v>9</v>
      </c>
      <c r="C6" s="26"/>
      <c r="D6" s="11" t="s">
        <v>4</v>
      </c>
      <c r="E6" s="7"/>
      <c r="F6" s="9" t="s">
        <v>0</v>
      </c>
      <c r="G6" s="43" t="s">
        <v>9</v>
      </c>
      <c r="H6" s="9" t="s">
        <v>2</v>
      </c>
      <c r="I6" s="37"/>
      <c r="J6" s="3" t="s">
        <v>13</v>
      </c>
      <c r="K6" s="3"/>
      <c r="L6" s="43" t="s">
        <v>10</v>
      </c>
      <c r="M6" s="38"/>
      <c r="N6" s="29" t="s">
        <v>13</v>
      </c>
      <c r="O6" s="44" t="s">
        <v>13</v>
      </c>
      <c r="P6" s="44"/>
      <c r="Q6" s="3" t="s">
        <v>10</v>
      </c>
      <c r="R6" s="38"/>
      <c r="S6" s="29" t="s">
        <v>19</v>
      </c>
      <c r="T6" s="44" t="s">
        <v>18</v>
      </c>
      <c r="U6" s="3" t="s">
        <v>13</v>
      </c>
      <c r="V6" s="3"/>
      <c r="W6" s="43" t="s">
        <v>10</v>
      </c>
      <c r="X6" s="45"/>
      <c r="AC6" s="50"/>
    </row>
    <row r="7" spans="1:29" x14ac:dyDescent="0.2">
      <c r="A7" s="12" t="s">
        <v>48</v>
      </c>
      <c r="B7" s="57">
        <v>4.0000000000000001E-3</v>
      </c>
      <c r="C7" s="26"/>
      <c r="D7" s="5">
        <f>IF(ISNUMBER(B7),COUNT($B$7:$B$1006)-(RANK(B7,$B$7:$B$1006)+COUNTIF($B$7:B7,B7)-1)+1,"")</f>
        <v>14</v>
      </c>
      <c r="E7" s="13"/>
      <c r="F7" s="7">
        <f>IF(ISNUMBER(B7),1,"")</f>
        <v>1</v>
      </c>
      <c r="G7" s="56">
        <f t="shared" ref="G7:G70" si="0">IF(ISNUMBER(B7),SMALL($B$7:$B$1006,ROW()-ROW($G$7)+1),"")</f>
        <v>1E-3</v>
      </c>
      <c r="H7" s="7" t="str">
        <f t="shared" ref="H7:H70" si="1">IF(ISNUMBER(B7),INDEX($A$7:$A$1006,MATCH(F7,$D$7:$D$1006,0),1),"")</f>
        <v>ANOVA6_Q2</v>
      </c>
      <c r="I7" s="12"/>
      <c r="J7" s="7">
        <f t="shared" ref="J7:J70" si="2">IF(ISNUMBER(B7),$N$1*F7/COUNT($B$7:$B$1006),"")</f>
        <v>4.2372881355932208E-4</v>
      </c>
      <c r="K7" s="7" t="str">
        <f>IF(ISNUMBER(G7),IF(OR(AND(G7&lt;=J7,G7&lt;=0.05),K8="*"),"*",IF(AND(G7&lt;=J7,G7&gt;0.05),"!","")),"")</f>
        <v>*</v>
      </c>
      <c r="L7" s="7">
        <f t="shared" ref="L7:L70" si="3">IF(ISNUMBER(B7),MIN(L8,G7*(COUNT($B$7:$B$1006)/F7)),"")</f>
        <v>1.4750000000000001E-2</v>
      </c>
      <c r="M7" s="12"/>
      <c r="N7" s="49">
        <f t="shared" ref="N7:N70" si="4">IF(ISNUMBER(B7),($N$1/(1+$N$1))*F7/COUNT($B$7:$B$1006),"")</f>
        <v>4.0355125100887811E-4</v>
      </c>
      <c r="O7" s="49">
        <f>IF(ISNUMBER(B7),($N$1/(1+$N$1))*COUNT($B$7:$B$1006)/SUMPRODUCT(--($N$7:$N$1006 &lt; $G$7:$G$1006))*F7/COUNT($B$7:$B$1006),"")</f>
        <v>4.4923629829290204E-4</v>
      </c>
      <c r="P7" s="49" t="str">
        <f>IF(ISNUMBER(G7),IF(OR(AND(G7&lt;=O7,G7&lt;=0.05),P8="*"),"*",IF(AND(G7&lt;=O7,G7&gt;0.05),"!","")),"")</f>
        <v>*</v>
      </c>
      <c r="Q7" s="49">
        <f t="shared" ref="Q7:Q70" si="5">IF(ISNUMBER(B7),MIN(Q8,((G7*SUMPRODUCT(--($N$7:$N$1006 &lt; $G$7:$G$1006))/F7)*(1+$N$1))),"")</f>
        <v>1.39125E-2</v>
      </c>
      <c r="S7" s="51">
        <f t="shared" ref="S7:S70" si="6">IF(ISNUMBER(B7),MIN((COUNTA($B$7:$B$1006)+1-F7)/(1-G7),COUNTA($B$7:$B$1006)),"")</f>
        <v>118</v>
      </c>
      <c r="U7" s="54">
        <f>IF(ISNUMBER(B7),$N$1*(F7/ROUNDUP(INDEX($S$7:$S$1006,MATCH("True",$T$7:$T$1006,0),1),0)),"")</f>
        <v>5.2083333333333333E-4</v>
      </c>
      <c r="V7" s="54" t="str">
        <f>IF(ISNUMBER(G7),IF(OR(AND(G7&lt;=U7,G7&lt;=0.05),V8="*"),"*",IF(AND(G7&lt;=U7,G7&gt;0.05),"!","")),"")</f>
        <v>*</v>
      </c>
      <c r="W7" s="54">
        <f t="shared" ref="W7:W70" si="7">IF(ISNUMBER(B7),MIN(W8,(G7*(ROUNDUP(INDEX($S$7:$S$1006,MATCH("True",$T$7:$T$1006,0),1),0)/F7))),"")</f>
        <v>1.2E-2</v>
      </c>
      <c r="X7" s="45"/>
      <c r="AC7" s="50"/>
    </row>
    <row r="8" spans="1:29" x14ac:dyDescent="0.2">
      <c r="A8" s="12" t="s">
        <v>48</v>
      </c>
      <c r="B8" s="57">
        <v>2E-3</v>
      </c>
      <c r="C8" s="26"/>
      <c r="D8" s="5">
        <f>IF(ISNUMBER(B8),COUNT($B$7:$B$1006)-(RANK(B8,$B$7:$B$1006)+COUNTIF($B$7:B8,B8)-1)+1,"")</f>
        <v>10</v>
      </c>
      <c r="E8" s="5"/>
      <c r="F8" s="7">
        <f t="shared" ref="F8:F71" si="8">IF(ISNUMBER(B8),F7+1,"")</f>
        <v>2</v>
      </c>
      <c r="G8" s="56">
        <f t="shared" si="0"/>
        <v>1E-3</v>
      </c>
      <c r="H8" s="7" t="str">
        <f t="shared" si="1"/>
        <v>ANOVA3_Q2</v>
      </c>
      <c r="I8" s="12"/>
      <c r="J8" s="7">
        <f t="shared" si="2"/>
        <v>8.4745762711864415E-4</v>
      </c>
      <c r="K8" s="7" t="str">
        <f t="shared" ref="K8:K71" si="9">IF(ISNUMBER(G8),IF(OR(AND(G8&lt;=J8,G8&lt;=0.05),K9="*"),"*",IF(AND(G8&lt;=J8,G8&gt;0.05),"!","")),"")</f>
        <v>*</v>
      </c>
      <c r="L8" s="7">
        <f t="shared" si="3"/>
        <v>1.4750000000000001E-2</v>
      </c>
      <c r="M8" s="12"/>
      <c r="N8" s="49">
        <f t="shared" si="4"/>
        <v>8.0710250201775622E-4</v>
      </c>
      <c r="O8" s="49">
        <f t="shared" ref="O8:O71" si="10">IF(ISNUMBER(B8),($N$1/(1+$N$1))*COUNT($B$7:$B$1006)/SUMPRODUCT(--($N$7:$N$1006 &lt; $G$7:$G$1006))*F8/COUNT($B$7:$B$1006),"")</f>
        <v>8.9847259658580407E-4</v>
      </c>
      <c r="P8" s="49" t="str">
        <f t="shared" ref="P8:P71" si="11">IF(ISNUMBER(G8),IF(OR(AND(G8&lt;=O8,G8&lt;=0.05),P9="*"),"*",IF(AND(G8&lt;=O8,G8&gt;0.05),"!","")),"")</f>
        <v>*</v>
      </c>
      <c r="Q8" s="49">
        <f t="shared" si="5"/>
        <v>1.39125E-2</v>
      </c>
      <c r="S8" s="51">
        <f t="shared" si="6"/>
        <v>117.11711711711712</v>
      </c>
      <c r="T8" s="49" t="str">
        <f>IF(ISNA(MATCH("TRUE",$T$7:T7,0)),IF(S8&gt;S7,"True",""),"")</f>
        <v/>
      </c>
      <c r="U8" s="54">
        <f t="shared" ref="U8:U71" si="12">IF(ISNUMBER(B8),$N$1*(F8/ROUNDUP(INDEX($S$7:$S$1006,MATCH("True",$T$7:$T$1006,0),1),0)),"")</f>
        <v>1.0416666666666667E-3</v>
      </c>
      <c r="V8" s="54" t="str">
        <f t="shared" ref="V8:V71" si="13">IF(ISNUMBER(G8),IF(OR(AND(G8&lt;=U8,G8&lt;=0.05),V9="*"),"*",IF(AND(G8&lt;=U8,G8&gt;0.05),"!","")),"")</f>
        <v>*</v>
      </c>
      <c r="W8" s="54">
        <f t="shared" si="7"/>
        <v>1.2E-2</v>
      </c>
      <c r="X8" s="45"/>
      <c r="AC8" s="50"/>
    </row>
    <row r="9" spans="1:29" x14ac:dyDescent="0.2">
      <c r="A9" s="12" t="s">
        <v>48</v>
      </c>
      <c r="B9" s="57">
        <v>0.63100000000000001</v>
      </c>
      <c r="C9" s="26"/>
      <c r="D9" s="5">
        <f>IF(ISNUMBER(B9),COUNT($B$7:$B$1006)-(RANK(B9,$B$7:$B$1006)+COUNTIF($B$7:B9,B9)-1)+1,"")</f>
        <v>92</v>
      </c>
      <c r="E9" s="5"/>
      <c r="F9" s="7">
        <f t="shared" si="8"/>
        <v>3</v>
      </c>
      <c r="G9" s="56">
        <f t="shared" si="0"/>
        <v>1E-3</v>
      </c>
      <c r="H9" s="7" t="str">
        <f t="shared" si="1"/>
        <v>ANOVA3_Q2</v>
      </c>
      <c r="I9" s="12"/>
      <c r="J9" s="7">
        <f t="shared" si="2"/>
        <v>1.2711864406779662E-3</v>
      </c>
      <c r="K9" s="7" t="str">
        <f t="shared" si="9"/>
        <v>*</v>
      </c>
      <c r="L9" s="7">
        <f t="shared" si="3"/>
        <v>1.4750000000000001E-2</v>
      </c>
      <c r="M9" s="7"/>
      <c r="N9" s="49">
        <f t="shared" si="4"/>
        <v>1.2106537530266342E-3</v>
      </c>
      <c r="O9" s="49">
        <f t="shared" si="10"/>
        <v>1.3477088948787063E-3</v>
      </c>
      <c r="P9" s="49" t="str">
        <f t="shared" si="11"/>
        <v>*</v>
      </c>
      <c r="Q9" s="49">
        <f t="shared" si="5"/>
        <v>1.39125E-2</v>
      </c>
      <c r="S9" s="51">
        <f t="shared" si="6"/>
        <v>116.11611611611612</v>
      </c>
      <c r="T9" s="49" t="str">
        <f>IF(ISNA(MATCH("TRUE",$T$7:T8,0)),IF(S9&gt;S8,"True",""),"")</f>
        <v/>
      </c>
      <c r="U9" s="54">
        <f t="shared" si="12"/>
        <v>1.5625000000000001E-3</v>
      </c>
      <c r="V9" s="54" t="str">
        <f t="shared" si="13"/>
        <v>*</v>
      </c>
      <c r="W9" s="54">
        <f t="shared" si="7"/>
        <v>1.2E-2</v>
      </c>
      <c r="X9" s="45"/>
      <c r="AC9" s="50"/>
    </row>
    <row r="10" spans="1:29" x14ac:dyDescent="0.2">
      <c r="A10" s="12" t="s">
        <v>48</v>
      </c>
      <c r="B10" s="57">
        <v>0.90100000000000002</v>
      </c>
      <c r="C10" s="26"/>
      <c r="D10" s="5">
        <f>IF(ISNUMBER(B10),COUNT($B$7:$B$1006)-(RANK(B10,$B$7:$B$1006)+COUNTIF($B$7:B10,B10)-1)+1,"")</f>
        <v>114</v>
      </c>
      <c r="E10" s="5"/>
      <c r="F10" s="7">
        <f t="shared" si="8"/>
        <v>4</v>
      </c>
      <c r="G10" s="56">
        <f t="shared" si="0"/>
        <v>1E-3</v>
      </c>
      <c r="H10" s="7" t="str">
        <f t="shared" si="1"/>
        <v>LR1_Q1</v>
      </c>
      <c r="I10" s="12"/>
      <c r="J10" s="7">
        <f t="shared" si="2"/>
        <v>1.6949152542372883E-3</v>
      </c>
      <c r="K10" s="7" t="str">
        <f t="shared" si="9"/>
        <v>*</v>
      </c>
      <c r="L10" s="7">
        <f t="shared" si="3"/>
        <v>1.4750000000000001E-2</v>
      </c>
      <c r="M10" s="7"/>
      <c r="N10" s="49">
        <f t="shared" si="4"/>
        <v>1.6142050040355124E-3</v>
      </c>
      <c r="O10" s="49">
        <f t="shared" si="10"/>
        <v>1.7969451931716081E-3</v>
      </c>
      <c r="P10" s="49" t="str">
        <f t="shared" si="11"/>
        <v>*</v>
      </c>
      <c r="Q10" s="49">
        <f t="shared" si="5"/>
        <v>1.39125E-2</v>
      </c>
      <c r="S10" s="51">
        <f t="shared" si="6"/>
        <v>115.11511511511512</v>
      </c>
      <c r="T10" s="49" t="str">
        <f>IF(ISNA(MATCH("TRUE",$T$7:T9,0)),IF(S10&gt;S9,"True",""),"")</f>
        <v/>
      </c>
      <c r="U10" s="54">
        <f t="shared" si="12"/>
        <v>2.0833333333333333E-3</v>
      </c>
      <c r="V10" s="54" t="str">
        <f t="shared" si="13"/>
        <v>*</v>
      </c>
      <c r="W10" s="54">
        <f t="shared" si="7"/>
        <v>1.2E-2</v>
      </c>
      <c r="X10" s="45"/>
      <c r="AC10" s="50"/>
    </row>
    <row r="11" spans="1:29" x14ac:dyDescent="0.2">
      <c r="A11" s="12" t="s">
        <v>48</v>
      </c>
      <c r="B11" s="57">
        <v>1.2E-2</v>
      </c>
      <c r="C11" s="26"/>
      <c r="D11" s="5">
        <f>IF(ISNUMBER(B11),COUNT($B$7:$B$1006)-(RANK(B11,$B$7:$B$1006)+COUNTIF($B$7:B11,B11)-1)+1,"")</f>
        <v>18</v>
      </c>
      <c r="E11" s="5"/>
      <c r="F11" s="7">
        <f t="shared" si="8"/>
        <v>5</v>
      </c>
      <c r="G11" s="56">
        <f t="shared" si="0"/>
        <v>1E-3</v>
      </c>
      <c r="H11" s="7" t="str">
        <f t="shared" si="1"/>
        <v>LR1_Q1</v>
      </c>
      <c r="I11" s="12"/>
      <c r="J11" s="7">
        <f t="shared" si="2"/>
        <v>2.1186440677966102E-3</v>
      </c>
      <c r="K11" s="7" t="str">
        <f t="shared" si="9"/>
        <v>*</v>
      </c>
      <c r="L11" s="7">
        <f t="shared" si="3"/>
        <v>1.4750000000000001E-2</v>
      </c>
      <c r="M11" s="7"/>
      <c r="N11" s="49">
        <f t="shared" si="4"/>
        <v>2.0177562550443904E-3</v>
      </c>
      <c r="O11" s="49">
        <f t="shared" si="10"/>
        <v>2.24618149146451E-3</v>
      </c>
      <c r="P11" s="49" t="str">
        <f t="shared" si="11"/>
        <v>*</v>
      </c>
      <c r="Q11" s="49">
        <f t="shared" si="5"/>
        <v>1.39125E-2</v>
      </c>
      <c r="S11" s="51">
        <f t="shared" si="6"/>
        <v>114.11411411411412</v>
      </c>
      <c r="T11" s="49" t="str">
        <f>IF(ISNA(MATCH("TRUE",$T$7:T10,0)),IF(S11&gt;S10,"True",""),"")</f>
        <v/>
      </c>
      <c r="U11" s="54">
        <f t="shared" si="12"/>
        <v>2.604166666666667E-3</v>
      </c>
      <c r="V11" s="54" t="str">
        <f t="shared" si="13"/>
        <v>*</v>
      </c>
      <c r="W11" s="54">
        <f t="shared" si="7"/>
        <v>1.2E-2</v>
      </c>
      <c r="X11" s="45"/>
      <c r="AC11" s="50"/>
    </row>
    <row r="12" spans="1:29" x14ac:dyDescent="0.2">
      <c r="A12" s="12" t="s">
        <v>48</v>
      </c>
      <c r="B12" s="57">
        <v>2E-3</v>
      </c>
      <c r="C12" s="26"/>
      <c r="D12" s="5">
        <f>IF(ISNUMBER(B12),COUNT($B$7:$B$1006)-(RANK(B12,$B$7:$B$1006)+COUNTIF($B$7:B12,B12)-1)+1,"")</f>
        <v>9</v>
      </c>
      <c r="E12" s="5"/>
      <c r="F12" s="7">
        <f t="shared" si="8"/>
        <v>6</v>
      </c>
      <c r="G12" s="56">
        <f t="shared" si="0"/>
        <v>1E-3</v>
      </c>
      <c r="H12" s="7" t="str">
        <f t="shared" si="1"/>
        <v>LR1_Q1</v>
      </c>
      <c r="I12" s="7"/>
      <c r="J12" s="7">
        <f t="shared" si="2"/>
        <v>2.5423728813559325E-3</v>
      </c>
      <c r="K12" s="7" t="str">
        <f t="shared" si="9"/>
        <v>*</v>
      </c>
      <c r="L12" s="7">
        <f t="shared" si="3"/>
        <v>1.4750000000000001E-2</v>
      </c>
      <c r="M12" s="7"/>
      <c r="N12" s="49">
        <f t="shared" si="4"/>
        <v>2.4213075060532684E-3</v>
      </c>
      <c r="O12" s="49">
        <f t="shared" si="10"/>
        <v>2.6954177897574125E-3</v>
      </c>
      <c r="P12" s="49" t="str">
        <f t="shared" si="11"/>
        <v>*</v>
      </c>
      <c r="Q12" s="49">
        <f t="shared" si="5"/>
        <v>1.39125E-2</v>
      </c>
      <c r="S12" s="51">
        <f t="shared" si="6"/>
        <v>113.11311311311312</v>
      </c>
      <c r="T12" s="49" t="str">
        <f>IF(ISNA(MATCH("TRUE",$T$7:T11,0)),IF(S12&gt;S11,"True",""),"")</f>
        <v/>
      </c>
      <c r="U12" s="54">
        <f t="shared" si="12"/>
        <v>3.1250000000000002E-3</v>
      </c>
      <c r="V12" s="54" t="str">
        <f t="shared" si="13"/>
        <v>*</v>
      </c>
      <c r="W12" s="54">
        <f t="shared" si="7"/>
        <v>1.2E-2</v>
      </c>
      <c r="X12" s="45"/>
      <c r="AC12" s="50"/>
    </row>
    <row r="13" spans="1:29" x14ac:dyDescent="0.2">
      <c r="A13" s="12" t="s">
        <v>48</v>
      </c>
      <c r="B13" s="57">
        <v>1E-3</v>
      </c>
      <c r="C13" s="26"/>
      <c r="D13" s="5">
        <f>IF(ISNUMBER(B13),COUNT($B$7:$B$1006)-(RANK(B13,$B$7:$B$1006)+COUNTIF($B$7:B13,B13)-1)+1,"")</f>
        <v>8</v>
      </c>
      <c r="E13" s="5"/>
      <c r="F13" s="7">
        <f t="shared" si="8"/>
        <v>7</v>
      </c>
      <c r="G13" s="56">
        <f t="shared" si="0"/>
        <v>1E-3</v>
      </c>
      <c r="H13" s="7" t="str">
        <f t="shared" si="1"/>
        <v>LR1_Q1</v>
      </c>
      <c r="I13" s="7"/>
      <c r="J13" s="7">
        <f t="shared" si="2"/>
        <v>2.9661016949152543E-3</v>
      </c>
      <c r="K13" s="7" t="str">
        <f t="shared" si="9"/>
        <v>*</v>
      </c>
      <c r="L13" s="7">
        <f t="shared" si="3"/>
        <v>1.4750000000000001E-2</v>
      </c>
      <c r="M13" s="7"/>
      <c r="N13" s="49">
        <f t="shared" si="4"/>
        <v>2.8248587570621469E-3</v>
      </c>
      <c r="O13" s="49">
        <f t="shared" si="10"/>
        <v>3.1446540880503142E-3</v>
      </c>
      <c r="P13" s="49" t="str">
        <f t="shared" si="11"/>
        <v>*</v>
      </c>
      <c r="Q13" s="49">
        <f t="shared" si="5"/>
        <v>1.39125E-2</v>
      </c>
      <c r="S13" s="51">
        <f t="shared" si="6"/>
        <v>112.11211211211211</v>
      </c>
      <c r="T13" s="49" t="str">
        <f>IF(ISNA(MATCH("TRUE",$T$7:T12,0)),IF(S13&gt;S12,"True",""),"")</f>
        <v/>
      </c>
      <c r="U13" s="54">
        <f t="shared" si="12"/>
        <v>3.6458333333333338E-3</v>
      </c>
      <c r="V13" s="54" t="str">
        <f t="shared" si="13"/>
        <v>*</v>
      </c>
      <c r="W13" s="54">
        <f t="shared" si="7"/>
        <v>1.2E-2</v>
      </c>
      <c r="X13" s="45"/>
      <c r="AC13" s="50"/>
    </row>
    <row r="14" spans="1:29" x14ac:dyDescent="0.2">
      <c r="A14" s="12" t="s">
        <v>48</v>
      </c>
      <c r="B14" s="57">
        <v>1E-3</v>
      </c>
      <c r="C14" s="26"/>
      <c r="D14" s="5">
        <f>IF(ISNUMBER(B14),COUNT($B$7:$B$1006)-(RANK(B14,$B$7:$B$1006)+COUNTIF($B$7:B14,B14)-1)+1,"")</f>
        <v>7</v>
      </c>
      <c r="E14" s="5"/>
      <c r="F14" s="7">
        <f t="shared" si="8"/>
        <v>8</v>
      </c>
      <c r="G14" s="56">
        <f t="shared" si="0"/>
        <v>1E-3</v>
      </c>
      <c r="H14" s="7" t="str">
        <f t="shared" si="1"/>
        <v>LR1_Q1</v>
      </c>
      <c r="I14" s="7"/>
      <c r="J14" s="7">
        <f t="shared" si="2"/>
        <v>3.3898305084745766E-3</v>
      </c>
      <c r="K14" s="7" t="str">
        <f t="shared" si="9"/>
        <v>*</v>
      </c>
      <c r="L14" s="7">
        <f t="shared" si="3"/>
        <v>1.4750000000000001E-2</v>
      </c>
      <c r="M14" s="7"/>
      <c r="N14" s="49">
        <f t="shared" si="4"/>
        <v>3.2284100080710249E-3</v>
      </c>
      <c r="O14" s="49">
        <f t="shared" si="10"/>
        <v>3.5938903863432163E-3</v>
      </c>
      <c r="P14" s="49" t="str">
        <f t="shared" si="11"/>
        <v>*</v>
      </c>
      <c r="Q14" s="49">
        <f t="shared" si="5"/>
        <v>1.39125E-2</v>
      </c>
      <c r="S14" s="51">
        <f t="shared" si="6"/>
        <v>111.11111111111111</v>
      </c>
      <c r="T14" s="49" t="str">
        <f>IF(ISNA(MATCH("TRUE",$T$7:T13,0)),IF(S14&gt;S13,"True",""),"")</f>
        <v/>
      </c>
      <c r="U14" s="54">
        <f t="shared" si="12"/>
        <v>4.1666666666666666E-3</v>
      </c>
      <c r="V14" s="54" t="str">
        <f t="shared" si="13"/>
        <v>*</v>
      </c>
      <c r="W14" s="54">
        <f t="shared" si="7"/>
        <v>1.2E-2</v>
      </c>
      <c r="X14" s="45"/>
      <c r="AC14" s="50"/>
    </row>
    <row r="15" spans="1:29" x14ac:dyDescent="0.2">
      <c r="A15" s="12" t="s">
        <v>48</v>
      </c>
      <c r="B15" s="57">
        <v>1E-3</v>
      </c>
      <c r="C15" s="26"/>
      <c r="D15" s="5">
        <f>IF(ISNUMBER(B15),COUNT($B$7:$B$1006)-(RANK(B15,$B$7:$B$1006)+COUNTIF($B$7:B15,B15)-1)+1,"")</f>
        <v>6</v>
      </c>
      <c r="E15" s="5"/>
      <c r="F15" s="7">
        <f t="shared" si="8"/>
        <v>9</v>
      </c>
      <c r="G15" s="56">
        <f t="shared" si="0"/>
        <v>2E-3</v>
      </c>
      <c r="H15" s="7" t="str">
        <f t="shared" si="1"/>
        <v>LR1_Q1</v>
      </c>
      <c r="I15" s="7"/>
      <c r="J15" s="7">
        <f t="shared" si="2"/>
        <v>3.8135593220338985E-3</v>
      </c>
      <c r="K15" s="7" t="str">
        <f t="shared" si="9"/>
        <v>*</v>
      </c>
      <c r="L15" s="7">
        <f t="shared" si="3"/>
        <v>2.3600000000000003E-2</v>
      </c>
      <c r="M15" s="7"/>
      <c r="N15" s="49">
        <f t="shared" si="4"/>
        <v>3.6319612590799029E-3</v>
      </c>
      <c r="O15" s="49">
        <f t="shared" si="10"/>
        <v>4.0431266846361179E-3</v>
      </c>
      <c r="P15" s="49" t="str">
        <f t="shared" si="11"/>
        <v>*</v>
      </c>
      <c r="Q15" s="49">
        <f t="shared" si="5"/>
        <v>2.2260000000000002E-2</v>
      </c>
      <c r="S15" s="51">
        <f t="shared" si="6"/>
        <v>110.22044088176352</v>
      </c>
      <c r="T15" s="49" t="str">
        <f>IF(ISNA(MATCH("TRUE",$T$7:T14,0)),IF(S15&gt;S14,"True",""),"")</f>
        <v/>
      </c>
      <c r="U15" s="54">
        <f t="shared" si="12"/>
        <v>4.6875000000000007E-3</v>
      </c>
      <c r="V15" s="54" t="str">
        <f t="shared" si="13"/>
        <v>*</v>
      </c>
      <c r="W15" s="54">
        <f t="shared" si="7"/>
        <v>1.9199999999999998E-2</v>
      </c>
      <c r="X15" s="45"/>
      <c r="AC15" s="50"/>
    </row>
    <row r="16" spans="1:29" x14ac:dyDescent="0.2">
      <c r="A16" s="12" t="s">
        <v>48</v>
      </c>
      <c r="B16" s="57">
        <v>1E-3</v>
      </c>
      <c r="C16" s="26"/>
      <c r="D16" s="5">
        <f>IF(ISNUMBER(B16),COUNT($B$7:$B$1006)-(RANK(B16,$B$7:$B$1006)+COUNTIF($B$7:B16,B16)-1)+1,"")</f>
        <v>5</v>
      </c>
      <c r="E16" s="5"/>
      <c r="F16" s="7">
        <f t="shared" si="8"/>
        <v>10</v>
      </c>
      <c r="G16" s="56">
        <f t="shared" si="0"/>
        <v>2E-3</v>
      </c>
      <c r="H16" s="7" t="str">
        <f t="shared" si="1"/>
        <v>LR1_Q1</v>
      </c>
      <c r="I16" s="7"/>
      <c r="J16" s="7">
        <f t="shared" si="2"/>
        <v>4.2372881355932203E-3</v>
      </c>
      <c r="K16" s="7" t="str">
        <f t="shared" si="9"/>
        <v>*</v>
      </c>
      <c r="L16" s="7">
        <f t="shared" si="3"/>
        <v>2.3600000000000003E-2</v>
      </c>
      <c r="M16" s="7"/>
      <c r="N16" s="49">
        <f t="shared" si="4"/>
        <v>4.0355125100887809E-3</v>
      </c>
      <c r="O16" s="49">
        <f t="shared" si="10"/>
        <v>4.49236298292902E-3</v>
      </c>
      <c r="P16" s="49" t="str">
        <f t="shared" si="11"/>
        <v>*</v>
      </c>
      <c r="Q16" s="49">
        <f t="shared" si="5"/>
        <v>2.2260000000000002E-2</v>
      </c>
      <c r="S16" s="51">
        <f t="shared" si="6"/>
        <v>109.21843687374749</v>
      </c>
      <c r="T16" s="49" t="str">
        <f>IF(ISNA(MATCH("TRUE",$T$7:T15,0)),IF(S16&gt;S15,"True",""),"")</f>
        <v/>
      </c>
      <c r="U16" s="54">
        <f t="shared" si="12"/>
        <v>5.2083333333333339E-3</v>
      </c>
      <c r="V16" s="54" t="str">
        <f t="shared" si="13"/>
        <v>*</v>
      </c>
      <c r="W16" s="54">
        <f t="shared" si="7"/>
        <v>1.9199999999999998E-2</v>
      </c>
      <c r="X16" s="45"/>
      <c r="AC16" s="50"/>
    </row>
    <row r="17" spans="1:29" x14ac:dyDescent="0.2">
      <c r="A17" s="12" t="s">
        <v>48</v>
      </c>
      <c r="B17" s="57">
        <v>1E-3</v>
      </c>
      <c r="C17" s="26"/>
      <c r="D17" s="5">
        <f>IF(ISNUMBER(B17),COUNT($B$7:$B$1006)-(RANK(B17,$B$7:$B$1006)+COUNTIF($B$7:B17,B17)-1)+1,"")</f>
        <v>4</v>
      </c>
      <c r="E17" s="5"/>
      <c r="F17" s="7">
        <f t="shared" si="8"/>
        <v>11</v>
      </c>
      <c r="G17" s="56">
        <f t="shared" si="0"/>
        <v>3.0000000000000001E-3</v>
      </c>
      <c r="H17" s="7" t="str">
        <f t="shared" si="1"/>
        <v>ANOVA12_Q2.1</v>
      </c>
      <c r="I17" s="7"/>
      <c r="J17" s="7">
        <f t="shared" si="2"/>
        <v>4.6610169491525426E-3</v>
      </c>
      <c r="K17" s="7" t="str">
        <f t="shared" si="9"/>
        <v>*</v>
      </c>
      <c r="L17" s="7">
        <f t="shared" si="3"/>
        <v>2.7230769230769232E-2</v>
      </c>
      <c r="M17" s="7"/>
      <c r="N17" s="49">
        <f t="shared" si="4"/>
        <v>4.4390637610976589E-3</v>
      </c>
      <c r="O17" s="49">
        <f t="shared" si="10"/>
        <v>4.9415992812219221E-3</v>
      </c>
      <c r="P17" s="49" t="str">
        <f t="shared" si="11"/>
        <v>*</v>
      </c>
      <c r="Q17" s="49">
        <f t="shared" si="5"/>
        <v>2.5684615384615386E-2</v>
      </c>
      <c r="S17" s="51">
        <f t="shared" si="6"/>
        <v>108.32497492477432</v>
      </c>
      <c r="T17" s="49" t="str">
        <f>IF(ISNA(MATCH("TRUE",$T$7:T16,0)),IF(S17&gt;S16,"True",""),"")</f>
        <v/>
      </c>
      <c r="U17" s="54">
        <f t="shared" si="12"/>
        <v>5.7291666666666671E-3</v>
      </c>
      <c r="V17" s="54" t="str">
        <f t="shared" si="13"/>
        <v>*</v>
      </c>
      <c r="W17" s="54">
        <f t="shared" si="7"/>
        <v>2.2153846153846156E-2</v>
      </c>
      <c r="X17" s="45"/>
      <c r="AC17" s="50"/>
    </row>
    <row r="18" spans="1:29" x14ac:dyDescent="0.2">
      <c r="A18" s="12" t="s">
        <v>48</v>
      </c>
      <c r="B18" s="57">
        <v>0.52900000000000003</v>
      </c>
      <c r="C18" s="26"/>
      <c r="D18" s="5">
        <f>IF(ISNUMBER(B18),COUNT($B$7:$B$1006)-(RANK(B18,$B$7:$B$1006)+COUNTIF($B$7:B18,B18)-1)+1,"")</f>
        <v>83</v>
      </c>
      <c r="E18" s="5"/>
      <c r="F18" s="7">
        <f t="shared" si="8"/>
        <v>12</v>
      </c>
      <c r="G18" s="56">
        <f t="shared" si="0"/>
        <v>3.0000000000000001E-3</v>
      </c>
      <c r="H18" s="7" t="str">
        <f t="shared" si="1"/>
        <v>ANOVA4_Q2</v>
      </c>
      <c r="I18" s="7"/>
      <c r="J18" s="7">
        <f t="shared" si="2"/>
        <v>5.0847457627118649E-3</v>
      </c>
      <c r="K18" s="7" t="str">
        <f t="shared" si="9"/>
        <v>*</v>
      </c>
      <c r="L18" s="7">
        <f t="shared" si="3"/>
        <v>2.7230769230769232E-2</v>
      </c>
      <c r="M18" s="7"/>
      <c r="N18" s="49">
        <f t="shared" si="4"/>
        <v>4.8426150121065369E-3</v>
      </c>
      <c r="O18" s="49">
        <f t="shared" si="10"/>
        <v>5.3908355795148251E-3</v>
      </c>
      <c r="P18" s="49" t="str">
        <f t="shared" si="11"/>
        <v>*</v>
      </c>
      <c r="Q18" s="49">
        <f t="shared" si="5"/>
        <v>2.5684615384615386E-2</v>
      </c>
      <c r="S18" s="51">
        <f t="shared" si="6"/>
        <v>107.32196589769308</v>
      </c>
      <c r="T18" s="49" t="str">
        <f>IF(ISNA(MATCH("TRUE",$T$7:T17,0)),IF(S18&gt;S17,"True",""),"")</f>
        <v/>
      </c>
      <c r="U18" s="54">
        <f t="shared" si="12"/>
        <v>6.2500000000000003E-3</v>
      </c>
      <c r="V18" s="54" t="str">
        <f t="shared" si="13"/>
        <v>*</v>
      </c>
      <c r="W18" s="54">
        <f t="shared" si="7"/>
        <v>2.2153846153846156E-2</v>
      </c>
      <c r="X18" s="45"/>
      <c r="AC18" s="50"/>
    </row>
    <row r="19" spans="1:29" x14ac:dyDescent="0.2">
      <c r="A19" s="12" t="s">
        <v>48</v>
      </c>
      <c r="B19" s="57">
        <v>0.126</v>
      </c>
      <c r="C19" s="26"/>
      <c r="D19" s="5">
        <f>IF(ISNUMBER(B19),COUNT($B$7:$B$1006)-(RANK(B19,$B$7:$B$1006)+COUNTIF($B$7:B19,B19)-1)+1,"")</f>
        <v>43</v>
      </c>
      <c r="E19" s="5"/>
      <c r="F19" s="7">
        <f t="shared" si="8"/>
        <v>13</v>
      </c>
      <c r="G19" s="56">
        <f t="shared" si="0"/>
        <v>3.0000000000000001E-3</v>
      </c>
      <c r="H19" s="7" t="str">
        <f t="shared" si="1"/>
        <v>ANOVA3_Q2</v>
      </c>
      <c r="I19" s="7"/>
      <c r="J19" s="7">
        <f t="shared" si="2"/>
        <v>5.5084745762711863E-3</v>
      </c>
      <c r="K19" s="7" t="str">
        <f t="shared" si="9"/>
        <v>*</v>
      </c>
      <c r="L19" s="7">
        <f t="shared" si="3"/>
        <v>2.7230769230769232E-2</v>
      </c>
      <c r="M19" s="7"/>
      <c r="N19" s="49">
        <f t="shared" si="4"/>
        <v>5.2461662631154158E-3</v>
      </c>
      <c r="O19" s="49">
        <f t="shared" si="10"/>
        <v>5.8400718778077263E-3</v>
      </c>
      <c r="P19" s="49" t="str">
        <f t="shared" si="11"/>
        <v>*</v>
      </c>
      <c r="Q19" s="49">
        <f t="shared" si="5"/>
        <v>2.5684615384615386E-2</v>
      </c>
      <c r="S19" s="51">
        <f t="shared" si="6"/>
        <v>106.31895687061184</v>
      </c>
      <c r="T19" s="49" t="str">
        <f>IF(ISNA(MATCH("TRUE",$T$7:T18,0)),IF(S19&gt;S18,"True",""),"")</f>
        <v/>
      </c>
      <c r="U19" s="54">
        <f t="shared" si="12"/>
        <v>6.7708333333333336E-3</v>
      </c>
      <c r="V19" s="54" t="str">
        <f t="shared" si="13"/>
        <v>*</v>
      </c>
      <c r="W19" s="54">
        <f t="shared" si="7"/>
        <v>2.2153846153846156E-2</v>
      </c>
      <c r="X19" s="45"/>
      <c r="AC19" s="50"/>
    </row>
    <row r="20" spans="1:29" x14ac:dyDescent="0.2">
      <c r="A20" s="12" t="s">
        <v>48</v>
      </c>
      <c r="B20" s="57">
        <v>0.34100000000000003</v>
      </c>
      <c r="C20" s="26"/>
      <c r="D20" s="5">
        <f>IF(ISNUMBER(B20),COUNT($B$7:$B$1006)-(RANK(B20,$B$7:$B$1006)+COUNTIF($B$7:B20,B20)-1)+1,"")</f>
        <v>63</v>
      </c>
      <c r="E20" s="5"/>
      <c r="F20" s="7">
        <f t="shared" si="8"/>
        <v>14</v>
      </c>
      <c r="G20" s="56">
        <f t="shared" si="0"/>
        <v>4.0000000000000001E-3</v>
      </c>
      <c r="H20" s="7" t="str">
        <f t="shared" si="1"/>
        <v>LR1_Q1</v>
      </c>
      <c r="I20" s="7"/>
      <c r="J20" s="7">
        <f t="shared" si="2"/>
        <v>5.9322033898305086E-3</v>
      </c>
      <c r="K20" s="7" t="str">
        <f t="shared" si="9"/>
        <v>*</v>
      </c>
      <c r="L20" s="7">
        <f t="shared" si="3"/>
        <v>3.3714285714285717E-2</v>
      </c>
      <c r="M20" s="7"/>
      <c r="N20" s="49">
        <f t="shared" si="4"/>
        <v>5.6497175141242938E-3</v>
      </c>
      <c r="O20" s="49">
        <f t="shared" si="10"/>
        <v>6.2893081761006284E-3</v>
      </c>
      <c r="P20" s="49" t="str">
        <f t="shared" si="11"/>
        <v>*</v>
      </c>
      <c r="Q20" s="49">
        <f t="shared" si="5"/>
        <v>3.1800000000000002E-2</v>
      </c>
      <c r="S20" s="51">
        <f t="shared" si="6"/>
        <v>105.42168674698796</v>
      </c>
      <c r="T20" s="49" t="str">
        <f>IF(ISNA(MATCH("TRUE",$T$7:T19,0)),IF(S20&gt;S19,"True",""),"")</f>
        <v/>
      </c>
      <c r="U20" s="54">
        <f t="shared" si="12"/>
        <v>7.2916666666666676E-3</v>
      </c>
      <c r="V20" s="54" t="str">
        <f t="shared" si="13"/>
        <v>*</v>
      </c>
      <c r="W20" s="54">
        <f t="shared" si="7"/>
        <v>2.7428571428571427E-2</v>
      </c>
      <c r="X20" s="45"/>
      <c r="AC20" s="50"/>
    </row>
    <row r="21" spans="1:29" x14ac:dyDescent="0.2">
      <c r="A21" s="12" t="s">
        <v>49</v>
      </c>
      <c r="B21" s="57">
        <v>0.11799999999999999</v>
      </c>
      <c r="C21" s="26"/>
      <c r="D21" s="5">
        <f>IF(ISNUMBER(B21),COUNT($B$7:$B$1006)-(RANK(B21,$B$7:$B$1006)+COUNTIF($B$7:B21,B21)-1)+1,"")</f>
        <v>42</v>
      </c>
      <c r="E21" s="5"/>
      <c r="F21" s="7">
        <f t="shared" si="8"/>
        <v>15</v>
      </c>
      <c r="G21" s="56">
        <f t="shared" si="0"/>
        <v>8.0000000000000002E-3</v>
      </c>
      <c r="H21" s="7" t="str">
        <f t="shared" si="1"/>
        <v>ANOVA4_Q2</v>
      </c>
      <c r="I21" s="7"/>
      <c r="J21" s="7">
        <f t="shared" si="2"/>
        <v>6.3559322033898309E-3</v>
      </c>
      <c r="K21" s="7" t="str">
        <f t="shared" si="9"/>
        <v/>
      </c>
      <c r="L21" s="7">
        <f t="shared" si="3"/>
        <v>5.9000000000000004E-2</v>
      </c>
      <c r="M21" s="7"/>
      <c r="N21" s="49">
        <f t="shared" si="4"/>
        <v>6.0532687651331709E-3</v>
      </c>
      <c r="O21" s="49">
        <f t="shared" si="10"/>
        <v>6.7385444743935296E-3</v>
      </c>
      <c r="P21" s="49" t="str">
        <f t="shared" si="11"/>
        <v/>
      </c>
      <c r="Q21" s="49">
        <f t="shared" si="5"/>
        <v>5.5649999999999998E-2</v>
      </c>
      <c r="S21" s="51">
        <f t="shared" si="6"/>
        <v>104.83870967741936</v>
      </c>
      <c r="T21" s="49" t="str">
        <f>IF(ISNA(MATCH("TRUE",$T$7:T20,0)),IF(S21&gt;S20,"True",""),"")</f>
        <v/>
      </c>
      <c r="U21" s="54">
        <f t="shared" si="12"/>
        <v>7.8125E-3</v>
      </c>
      <c r="V21" s="54" t="str">
        <f t="shared" si="13"/>
        <v>*</v>
      </c>
      <c r="W21" s="54">
        <f t="shared" si="7"/>
        <v>4.8000000000000001E-2</v>
      </c>
      <c r="X21" s="45"/>
      <c r="AC21" s="50"/>
    </row>
    <row r="22" spans="1:29" x14ac:dyDescent="0.2">
      <c r="A22" s="12" t="s">
        <v>49</v>
      </c>
      <c r="B22" s="57">
        <v>2.5999999999999999E-2</v>
      </c>
      <c r="C22" s="26"/>
      <c r="D22" s="5">
        <f>IF(ISNUMBER(B22),COUNT($B$7:$B$1006)-(RANK(B22,$B$7:$B$1006)+COUNTIF($B$7:B22,B22)-1)+1,"")</f>
        <v>23</v>
      </c>
      <c r="E22" s="5"/>
      <c r="F22" s="7">
        <f t="shared" si="8"/>
        <v>16</v>
      </c>
      <c r="G22" s="56">
        <f t="shared" si="0"/>
        <v>8.0000000000000002E-3</v>
      </c>
      <c r="H22" s="7" t="str">
        <f t="shared" si="1"/>
        <v>ANOVA1_Q2</v>
      </c>
      <c r="I22" s="7"/>
      <c r="J22" s="7">
        <f t="shared" si="2"/>
        <v>6.7796610169491532E-3</v>
      </c>
      <c r="K22" s="7" t="str">
        <f t="shared" si="9"/>
        <v/>
      </c>
      <c r="L22" s="7">
        <f t="shared" si="3"/>
        <v>5.9000000000000004E-2</v>
      </c>
      <c r="M22" s="7"/>
      <c r="N22" s="49">
        <f t="shared" si="4"/>
        <v>6.4568200161420498E-3</v>
      </c>
      <c r="O22" s="49">
        <f t="shared" si="10"/>
        <v>7.1877807726864326E-3</v>
      </c>
      <c r="P22" s="49" t="str">
        <f t="shared" si="11"/>
        <v/>
      </c>
      <c r="Q22" s="49">
        <f t="shared" si="5"/>
        <v>5.5649999999999998E-2</v>
      </c>
      <c r="S22" s="51">
        <f t="shared" si="6"/>
        <v>103.83064516129032</v>
      </c>
      <c r="T22" s="49" t="str">
        <f>IF(ISNA(MATCH("TRUE",$T$7:T21,0)),IF(S22&gt;S21,"True",""),"")</f>
        <v/>
      </c>
      <c r="U22" s="54">
        <f t="shared" si="12"/>
        <v>8.3333333333333332E-3</v>
      </c>
      <c r="V22" s="54" t="str">
        <f t="shared" si="13"/>
        <v>*</v>
      </c>
      <c r="W22" s="54">
        <f t="shared" si="7"/>
        <v>4.8000000000000001E-2</v>
      </c>
      <c r="X22" s="45"/>
      <c r="AC22" s="50"/>
    </row>
    <row r="23" spans="1:29" x14ac:dyDescent="0.2">
      <c r="A23" s="12" t="s">
        <v>49</v>
      </c>
      <c r="B23" s="57">
        <v>0.88800000000000001</v>
      </c>
      <c r="C23" s="26"/>
      <c r="D23" s="5">
        <f>IF(ISNUMBER(B23),COUNT($B$7:$B$1006)-(RANK(B23,$B$7:$B$1006)+COUNTIF($B$7:B23,B23)-1)+1,"")</f>
        <v>111</v>
      </c>
      <c r="E23" s="5"/>
      <c r="F23" s="7">
        <f t="shared" si="8"/>
        <v>17</v>
      </c>
      <c r="G23" s="56">
        <f t="shared" si="0"/>
        <v>1.2E-2</v>
      </c>
      <c r="H23" s="7" t="str">
        <f t="shared" si="1"/>
        <v>ANOVA3_Q2</v>
      </c>
      <c r="I23" s="7"/>
      <c r="J23" s="7">
        <f t="shared" si="2"/>
        <v>7.2033898305084755E-3</v>
      </c>
      <c r="K23" s="7" t="str">
        <f t="shared" si="9"/>
        <v/>
      </c>
      <c r="L23" s="7">
        <f t="shared" si="3"/>
        <v>7.8666666666666663E-2</v>
      </c>
      <c r="M23" s="7"/>
      <c r="N23" s="49">
        <f t="shared" si="4"/>
        <v>6.8603712671509286E-3</v>
      </c>
      <c r="O23" s="49">
        <f t="shared" si="10"/>
        <v>7.6370170709793347E-3</v>
      </c>
      <c r="P23" s="49" t="str">
        <f t="shared" si="11"/>
        <v/>
      </c>
      <c r="Q23" s="49">
        <f t="shared" si="5"/>
        <v>7.4200000000000002E-2</v>
      </c>
      <c r="S23" s="51">
        <f t="shared" si="6"/>
        <v>103.23886639676114</v>
      </c>
      <c r="T23" s="49" t="str">
        <f>IF(ISNA(MATCH("TRUE",$T$7:T22,0)),IF(S23&gt;S22,"True",""),"")</f>
        <v/>
      </c>
      <c r="U23" s="54">
        <f t="shared" si="12"/>
        <v>8.8541666666666682E-3</v>
      </c>
      <c r="V23" s="54" t="str">
        <f t="shared" si="13"/>
        <v/>
      </c>
      <c r="W23" s="54">
        <f t="shared" si="7"/>
        <v>6.4000000000000001E-2</v>
      </c>
      <c r="X23" s="45"/>
      <c r="AC23" s="50"/>
    </row>
    <row r="24" spans="1:29" x14ac:dyDescent="0.2">
      <c r="A24" s="12" t="s">
        <v>49</v>
      </c>
      <c r="B24" s="57">
        <v>0.56799999999999995</v>
      </c>
      <c r="C24" s="26"/>
      <c r="D24" s="5">
        <f>IF(ISNUMBER(B24),COUNT($B$7:$B$1006)-(RANK(B24,$B$7:$B$1006)+COUNTIF($B$7:B24,B24)-1)+1,"")</f>
        <v>88</v>
      </c>
      <c r="E24" s="5"/>
      <c r="F24" s="7">
        <f t="shared" si="8"/>
        <v>18</v>
      </c>
      <c r="G24" s="56">
        <f t="shared" si="0"/>
        <v>1.2E-2</v>
      </c>
      <c r="H24" s="7" t="str">
        <f t="shared" si="1"/>
        <v>LR1_Q1</v>
      </c>
      <c r="I24" s="7"/>
      <c r="J24" s="7">
        <f t="shared" si="2"/>
        <v>7.6271186440677969E-3</v>
      </c>
      <c r="K24" s="7" t="str">
        <f t="shared" si="9"/>
        <v/>
      </c>
      <c r="L24" s="7">
        <f t="shared" si="3"/>
        <v>7.8666666666666663E-2</v>
      </c>
      <c r="M24" s="7"/>
      <c r="N24" s="49">
        <f t="shared" si="4"/>
        <v>7.2639225181598058E-3</v>
      </c>
      <c r="O24" s="49">
        <f t="shared" si="10"/>
        <v>8.0862533692722359E-3</v>
      </c>
      <c r="P24" s="49" t="str">
        <f t="shared" si="11"/>
        <v/>
      </c>
      <c r="Q24" s="49">
        <f t="shared" si="5"/>
        <v>7.4200000000000002E-2</v>
      </c>
      <c r="S24" s="51">
        <f t="shared" si="6"/>
        <v>102.22672064777328</v>
      </c>
      <c r="T24" s="49" t="str">
        <f>IF(ISNA(MATCH("TRUE",$T$7:T23,0)),IF(S24&gt;S23,"True",""),"")</f>
        <v/>
      </c>
      <c r="U24" s="54">
        <f t="shared" si="12"/>
        <v>9.3750000000000014E-3</v>
      </c>
      <c r="V24" s="54" t="str">
        <f t="shared" si="13"/>
        <v/>
      </c>
      <c r="W24" s="54">
        <f t="shared" si="7"/>
        <v>6.4000000000000001E-2</v>
      </c>
      <c r="X24" s="45"/>
      <c r="AC24" s="50"/>
    </row>
    <row r="25" spans="1:29" x14ac:dyDescent="0.2">
      <c r="A25" s="12" t="s">
        <v>49</v>
      </c>
      <c r="B25" s="57">
        <v>0.24399999999999999</v>
      </c>
      <c r="C25" s="26"/>
      <c r="D25" s="5">
        <f>IF(ISNUMBER(B25),COUNT($B$7:$B$1006)-(RANK(B25,$B$7:$B$1006)+COUNTIF($B$7:B25,B25)-1)+1,"")</f>
        <v>54</v>
      </c>
      <c r="E25" s="5"/>
      <c r="F25" s="7">
        <f t="shared" si="8"/>
        <v>19</v>
      </c>
      <c r="G25" s="56">
        <f t="shared" si="0"/>
        <v>1.7999999999999999E-2</v>
      </c>
      <c r="H25" s="7" t="str">
        <f t="shared" si="1"/>
        <v>ANOVA1_Q2</v>
      </c>
      <c r="I25" s="7"/>
      <c r="J25" s="7">
        <f t="shared" si="2"/>
        <v>8.0508474576271184E-3</v>
      </c>
      <c r="K25" s="7" t="str">
        <f t="shared" si="9"/>
        <v/>
      </c>
      <c r="L25" s="7">
        <f t="shared" si="3"/>
        <v>0.11178947368421051</v>
      </c>
      <c r="M25" s="7"/>
      <c r="N25" s="49">
        <f t="shared" si="4"/>
        <v>7.6674737691686838E-3</v>
      </c>
      <c r="O25" s="49">
        <f t="shared" si="10"/>
        <v>8.5354896675651389E-3</v>
      </c>
      <c r="P25" s="49" t="str">
        <f t="shared" si="11"/>
        <v/>
      </c>
      <c r="Q25" s="49">
        <f t="shared" si="5"/>
        <v>0.10544210526315789</v>
      </c>
      <c r="S25" s="51">
        <f t="shared" si="6"/>
        <v>101.83299389002036</v>
      </c>
      <c r="T25" s="49" t="str">
        <f>IF(ISNA(MATCH("TRUE",$T$7:T24,0)),IF(S25&gt;S24,"True",""),"")</f>
        <v/>
      </c>
      <c r="U25" s="54">
        <f t="shared" si="12"/>
        <v>9.8958333333333329E-3</v>
      </c>
      <c r="V25" s="54" t="str">
        <f t="shared" si="13"/>
        <v/>
      </c>
      <c r="W25" s="54">
        <f t="shared" si="7"/>
        <v>9.0947368421052624E-2</v>
      </c>
      <c r="X25" s="45"/>
      <c r="AC25" s="50"/>
    </row>
    <row r="26" spans="1:29" x14ac:dyDescent="0.2">
      <c r="A26" s="12" t="s">
        <v>49</v>
      </c>
      <c r="B26" s="57">
        <v>0.38300000000000001</v>
      </c>
      <c r="C26" s="26"/>
      <c r="D26" s="5">
        <f>IF(ISNUMBER(B26),COUNT($B$7:$B$1006)-(RANK(B26,$B$7:$B$1006)+COUNTIF($B$7:B26,B26)-1)+1,"")</f>
        <v>67</v>
      </c>
      <c r="E26" s="5"/>
      <c r="F26" s="7">
        <f t="shared" si="8"/>
        <v>20</v>
      </c>
      <c r="G26" s="56">
        <f t="shared" si="0"/>
        <v>2.1000000000000001E-2</v>
      </c>
      <c r="H26" s="7" t="str">
        <f t="shared" si="1"/>
        <v>ANOVA4_Q2</v>
      </c>
      <c r="I26" s="7"/>
      <c r="J26" s="7">
        <f t="shared" si="2"/>
        <v>8.4745762711864406E-3</v>
      </c>
      <c r="K26" s="7" t="str">
        <f t="shared" si="9"/>
        <v/>
      </c>
      <c r="L26" s="7">
        <f t="shared" si="3"/>
        <v>0.11799999999999998</v>
      </c>
      <c r="M26" s="7"/>
      <c r="N26" s="49">
        <f t="shared" si="4"/>
        <v>8.0710250201775618E-3</v>
      </c>
      <c r="O26" s="49">
        <f t="shared" si="10"/>
        <v>8.9847259658580401E-3</v>
      </c>
      <c r="P26" s="49" t="str">
        <f t="shared" si="11"/>
        <v/>
      </c>
      <c r="Q26" s="49">
        <f t="shared" si="5"/>
        <v>0.1113</v>
      </c>
      <c r="S26" s="51">
        <f t="shared" si="6"/>
        <v>101.12359550561798</v>
      </c>
      <c r="T26" s="49" t="str">
        <f>IF(ISNA(MATCH("TRUE",$T$7:T25,0)),IF(S26&gt;S25,"True",""),"")</f>
        <v/>
      </c>
      <c r="U26" s="54">
        <f t="shared" si="12"/>
        <v>1.0416666666666668E-2</v>
      </c>
      <c r="V26" s="54" t="str">
        <f t="shared" si="13"/>
        <v/>
      </c>
      <c r="W26" s="54">
        <f t="shared" si="7"/>
        <v>9.5999999999999988E-2</v>
      </c>
      <c r="X26" s="45"/>
      <c r="AC26" s="50"/>
    </row>
    <row r="27" spans="1:29" x14ac:dyDescent="0.2">
      <c r="A27" s="12" t="s">
        <v>50</v>
      </c>
      <c r="B27" s="57">
        <v>0.70499999999999996</v>
      </c>
      <c r="C27" s="26"/>
      <c r="D27" s="5">
        <f>IF(ISNUMBER(B27),COUNT($B$7:$B$1006)-(RANK(B27,$B$7:$B$1006)+COUNTIF($B$7:B27,B27)-1)+1,"")</f>
        <v>102</v>
      </c>
      <c r="E27" s="5"/>
      <c r="F27" s="7">
        <f t="shared" si="8"/>
        <v>21</v>
      </c>
      <c r="G27" s="56">
        <f t="shared" si="0"/>
        <v>2.1000000000000001E-2</v>
      </c>
      <c r="H27" s="7" t="str">
        <f t="shared" si="1"/>
        <v>ANOVA1_Q2</v>
      </c>
      <c r="I27" s="7"/>
      <c r="J27" s="7">
        <f t="shared" si="2"/>
        <v>8.8983050847457629E-3</v>
      </c>
      <c r="K27" s="7" t="str">
        <f t="shared" si="9"/>
        <v/>
      </c>
      <c r="L27" s="7">
        <f t="shared" si="3"/>
        <v>0.11799999999999998</v>
      </c>
      <c r="M27" s="7"/>
      <c r="N27" s="49">
        <f t="shared" si="4"/>
        <v>8.4745762711864406E-3</v>
      </c>
      <c r="O27" s="49">
        <f t="shared" si="10"/>
        <v>9.433962264150943E-3</v>
      </c>
      <c r="P27" s="49" t="str">
        <f t="shared" si="11"/>
        <v/>
      </c>
      <c r="Q27" s="49">
        <f t="shared" si="5"/>
        <v>0.1113</v>
      </c>
      <c r="S27" s="51">
        <f t="shared" si="6"/>
        <v>100.10214504596527</v>
      </c>
      <c r="T27" s="49" t="str">
        <f>IF(ISNA(MATCH("TRUE",$T$7:T26,0)),IF(S27&gt;S26,"True",""),"")</f>
        <v/>
      </c>
      <c r="U27" s="54">
        <f t="shared" si="12"/>
        <v>1.0937500000000001E-2</v>
      </c>
      <c r="V27" s="54" t="str">
        <f t="shared" si="13"/>
        <v/>
      </c>
      <c r="W27" s="54">
        <f t="shared" si="7"/>
        <v>9.5999999999999988E-2</v>
      </c>
      <c r="X27" s="45"/>
    </row>
    <row r="28" spans="1:29" x14ac:dyDescent="0.2">
      <c r="A28" s="12" t="s">
        <v>50</v>
      </c>
      <c r="B28" s="57">
        <v>0.26400000000000001</v>
      </c>
      <c r="C28" s="26"/>
      <c r="D28" s="5">
        <f>IF(ISNUMBER(B28),COUNT($B$7:$B$1006)-(RANK(B28,$B$7:$B$1006)+COUNTIF($B$7:B28,B28)-1)+1,"")</f>
        <v>58</v>
      </c>
      <c r="E28" s="5"/>
      <c r="F28" s="7">
        <f t="shared" si="8"/>
        <v>22</v>
      </c>
      <c r="G28" s="56">
        <f t="shared" si="0"/>
        <v>2.1999999999999999E-2</v>
      </c>
      <c r="H28" s="7" t="str">
        <f t="shared" si="1"/>
        <v>ANOVA12_Q2.1</v>
      </c>
      <c r="I28" s="7"/>
      <c r="J28" s="7">
        <f t="shared" si="2"/>
        <v>9.3220338983050852E-3</v>
      </c>
      <c r="K28" s="7" t="str">
        <f t="shared" si="9"/>
        <v/>
      </c>
      <c r="L28" s="7">
        <f t="shared" si="3"/>
        <v>0.11799999999999998</v>
      </c>
      <c r="M28" s="7"/>
      <c r="N28" s="49">
        <f t="shared" si="4"/>
        <v>8.8781275221953178E-3</v>
      </c>
      <c r="O28" s="49">
        <f t="shared" si="10"/>
        <v>9.8831985624438443E-3</v>
      </c>
      <c r="P28" s="49" t="str">
        <f t="shared" si="11"/>
        <v/>
      </c>
      <c r="Q28" s="49">
        <f t="shared" si="5"/>
        <v>0.1113</v>
      </c>
      <c r="S28" s="51">
        <f t="shared" si="6"/>
        <v>99.182004089979557</v>
      </c>
      <c r="T28" s="49" t="str">
        <f>IF(ISNA(MATCH("TRUE",$T$7:T27,0)),IF(S28&gt;S27,"True",""),"")</f>
        <v/>
      </c>
      <c r="U28" s="54">
        <f t="shared" si="12"/>
        <v>1.1458333333333334E-2</v>
      </c>
      <c r="V28" s="54" t="str">
        <f t="shared" si="13"/>
        <v/>
      </c>
      <c r="W28" s="54">
        <f t="shared" si="7"/>
        <v>9.5999999999999988E-2</v>
      </c>
      <c r="X28" s="45"/>
    </row>
    <row r="29" spans="1:29" x14ac:dyDescent="0.2">
      <c r="A29" s="12" t="s">
        <v>50</v>
      </c>
      <c r="B29" s="57">
        <v>0.55800000000000005</v>
      </c>
      <c r="C29" s="26"/>
      <c r="D29" s="5">
        <f>IF(ISNUMBER(B29),COUNT($B$7:$B$1006)-(RANK(B29,$B$7:$B$1006)+COUNTIF($B$7:B29,B29)-1)+1,"")</f>
        <v>86</v>
      </c>
      <c r="E29" s="5"/>
      <c r="F29" s="7">
        <f t="shared" si="8"/>
        <v>23</v>
      </c>
      <c r="G29" s="56">
        <f t="shared" si="0"/>
        <v>2.5999999999999999E-2</v>
      </c>
      <c r="H29" s="7" t="str">
        <f t="shared" si="1"/>
        <v>LR2_Q1</v>
      </c>
      <c r="I29" s="7"/>
      <c r="J29" s="7">
        <f t="shared" si="2"/>
        <v>9.7457627118644075E-3</v>
      </c>
      <c r="K29" s="7" t="str">
        <f t="shared" si="9"/>
        <v/>
      </c>
      <c r="L29" s="7">
        <f t="shared" si="3"/>
        <v>0.13339130434782606</v>
      </c>
      <c r="M29" s="7"/>
      <c r="N29" s="49">
        <f t="shared" si="4"/>
        <v>9.2816787732041967E-3</v>
      </c>
      <c r="O29" s="49">
        <f t="shared" si="10"/>
        <v>1.0332434860736745E-2</v>
      </c>
      <c r="P29" s="49" t="str">
        <f t="shared" si="11"/>
        <v/>
      </c>
      <c r="Q29" s="49">
        <f t="shared" si="5"/>
        <v>0.12581739130434783</v>
      </c>
      <c r="S29" s="51">
        <f t="shared" si="6"/>
        <v>98.562628336755651</v>
      </c>
      <c r="T29" s="49" t="str">
        <f>IF(ISNA(MATCH("TRUE",$T$7:T28,0)),IF(S29&gt;S28,"True",""),"")</f>
        <v/>
      </c>
      <c r="U29" s="54">
        <f t="shared" si="12"/>
        <v>1.1979166666666667E-2</v>
      </c>
      <c r="V29" s="54" t="str">
        <f t="shared" si="13"/>
        <v/>
      </c>
      <c r="W29" s="54">
        <f t="shared" si="7"/>
        <v>0.10852173913043478</v>
      </c>
      <c r="X29" s="45"/>
    </row>
    <row r="30" spans="1:29" x14ac:dyDescent="0.2">
      <c r="A30" s="12" t="s">
        <v>50</v>
      </c>
      <c r="B30" s="57">
        <v>0.47099999999999997</v>
      </c>
      <c r="C30" s="26"/>
      <c r="D30" s="5">
        <f>IF(ISNUMBER(B30),COUNT($B$7:$B$1006)-(RANK(B30,$B$7:$B$1006)+COUNTIF($B$7:B30,B30)-1)+1,"")</f>
        <v>78</v>
      </c>
      <c r="E30" s="5"/>
      <c r="F30" s="7">
        <f t="shared" si="8"/>
        <v>24</v>
      </c>
      <c r="G30" s="56">
        <f t="shared" si="0"/>
        <v>2.8000000000000001E-2</v>
      </c>
      <c r="H30" s="7" t="str">
        <f t="shared" si="1"/>
        <v>ANOVA2_Q2</v>
      </c>
      <c r="I30" s="7"/>
      <c r="J30" s="7">
        <f t="shared" si="2"/>
        <v>1.016949152542373E-2</v>
      </c>
      <c r="K30" s="7" t="str">
        <f t="shared" si="9"/>
        <v/>
      </c>
      <c r="L30" s="7">
        <f t="shared" si="3"/>
        <v>0.13688</v>
      </c>
      <c r="M30" s="7"/>
      <c r="N30" s="49">
        <f t="shared" si="4"/>
        <v>9.6852300242130738E-3</v>
      </c>
      <c r="O30" s="49">
        <f t="shared" si="10"/>
        <v>1.078167115902965E-2</v>
      </c>
      <c r="P30" s="49" t="str">
        <f t="shared" si="11"/>
        <v/>
      </c>
      <c r="Q30" s="49">
        <f t="shared" si="5"/>
        <v>0.12910800000000003</v>
      </c>
      <c r="S30" s="51">
        <f t="shared" si="6"/>
        <v>97.7366255144033</v>
      </c>
      <c r="T30" s="49" t="str">
        <f>IF(ISNA(MATCH("TRUE",$T$7:T29,0)),IF(S30&gt;S29,"True",""),"")</f>
        <v/>
      </c>
      <c r="U30" s="54">
        <f t="shared" si="12"/>
        <v>1.2500000000000001E-2</v>
      </c>
      <c r="V30" s="54" t="str">
        <f t="shared" si="13"/>
        <v/>
      </c>
      <c r="W30" s="54">
        <f t="shared" si="7"/>
        <v>0.11136</v>
      </c>
      <c r="X30" s="45"/>
    </row>
    <row r="31" spans="1:29" x14ac:dyDescent="0.2">
      <c r="A31" s="12" t="s">
        <v>50</v>
      </c>
      <c r="B31" s="57">
        <v>0.41299999999999998</v>
      </c>
      <c r="C31" s="26"/>
      <c r="D31" s="5">
        <f>IF(ISNUMBER(B31),COUNT($B$7:$B$1006)-(RANK(B31,$B$7:$B$1006)+COUNTIF($B$7:B31,B31)-1)+1,"")</f>
        <v>72</v>
      </c>
      <c r="E31" s="5"/>
      <c r="F31" s="7">
        <f t="shared" si="8"/>
        <v>25</v>
      </c>
      <c r="G31" s="56">
        <f t="shared" si="0"/>
        <v>2.9000000000000001E-2</v>
      </c>
      <c r="H31" s="7" t="str">
        <f t="shared" si="1"/>
        <v>ANOVA4_Q2</v>
      </c>
      <c r="I31" s="7"/>
      <c r="J31" s="7">
        <f t="shared" si="2"/>
        <v>1.059322033898305E-2</v>
      </c>
      <c r="K31" s="7" t="str">
        <f t="shared" si="9"/>
        <v/>
      </c>
      <c r="L31" s="7">
        <f t="shared" si="3"/>
        <v>0.13688</v>
      </c>
      <c r="M31" s="7"/>
      <c r="N31" s="49">
        <f t="shared" si="4"/>
        <v>1.0088781275221953E-2</v>
      </c>
      <c r="O31" s="49">
        <f t="shared" si="10"/>
        <v>1.1230907457322551E-2</v>
      </c>
      <c r="P31" s="49" t="str">
        <f t="shared" si="11"/>
        <v/>
      </c>
      <c r="Q31" s="49">
        <f t="shared" si="5"/>
        <v>0.12910800000000003</v>
      </c>
      <c r="S31" s="51">
        <f t="shared" si="6"/>
        <v>96.807415036045313</v>
      </c>
      <c r="T31" s="49" t="str">
        <f>IF(ISNA(MATCH("TRUE",$T$7:T30,0)),IF(S31&gt;S30,"True",""),"")</f>
        <v/>
      </c>
      <c r="U31" s="54">
        <f t="shared" si="12"/>
        <v>1.3020833333333336E-2</v>
      </c>
      <c r="V31" s="54" t="str">
        <f t="shared" si="13"/>
        <v/>
      </c>
      <c r="W31" s="54">
        <f t="shared" si="7"/>
        <v>0.11136</v>
      </c>
      <c r="X31" s="45"/>
    </row>
    <row r="32" spans="1:29" x14ac:dyDescent="0.2">
      <c r="A32" s="12" t="s">
        <v>50</v>
      </c>
      <c r="B32" s="57">
        <v>0.128</v>
      </c>
      <c r="C32" s="26"/>
      <c r="D32" s="5">
        <f>IF(ISNUMBER(B32),COUNT($B$7:$B$1006)-(RANK(B32,$B$7:$B$1006)+COUNTIF($B$7:B32,B32)-1)+1,"")</f>
        <v>45</v>
      </c>
      <c r="E32" s="5"/>
      <c r="F32" s="7">
        <f t="shared" si="8"/>
        <v>26</v>
      </c>
      <c r="G32" s="56">
        <f t="shared" si="0"/>
        <v>3.5000000000000003E-2</v>
      </c>
      <c r="H32" s="7" t="str">
        <f t="shared" si="1"/>
        <v>ANOVA12_Q2.1</v>
      </c>
      <c r="I32" s="7"/>
      <c r="J32" s="7">
        <f t="shared" si="2"/>
        <v>1.1016949152542373E-2</v>
      </c>
      <c r="K32" s="7" t="str">
        <f t="shared" si="9"/>
        <v/>
      </c>
      <c r="L32" s="7">
        <f t="shared" si="3"/>
        <v>0.15884615384615386</v>
      </c>
      <c r="M32" s="7"/>
      <c r="N32" s="49">
        <f t="shared" si="4"/>
        <v>1.0492332526230832E-2</v>
      </c>
      <c r="O32" s="49">
        <f t="shared" si="10"/>
        <v>1.1680143755615453E-2</v>
      </c>
      <c r="P32" s="49" t="str">
        <f t="shared" si="11"/>
        <v/>
      </c>
      <c r="Q32" s="49">
        <f t="shared" si="5"/>
        <v>0.14982692307692308</v>
      </c>
      <c r="S32" s="51">
        <f t="shared" si="6"/>
        <v>96.373056994818654</v>
      </c>
      <c r="T32" s="49" t="str">
        <f>IF(ISNA(MATCH("TRUE",$T$7:T31,0)),IF(S32&gt;S31,"True",""),"")</f>
        <v/>
      </c>
      <c r="U32" s="54">
        <f t="shared" si="12"/>
        <v>1.3541666666666667E-2</v>
      </c>
      <c r="V32" s="54" t="str">
        <f t="shared" si="13"/>
        <v/>
      </c>
      <c r="W32" s="54">
        <f t="shared" si="7"/>
        <v>0.12923076923076926</v>
      </c>
      <c r="X32" s="45"/>
    </row>
    <row r="33" spans="1:24" x14ac:dyDescent="0.2">
      <c r="A33" s="62" t="s">
        <v>51</v>
      </c>
      <c r="B33" s="57">
        <v>8.0000000000000002E-3</v>
      </c>
      <c r="C33" s="26"/>
      <c r="D33" s="5">
        <f>IF(ISNUMBER(B33),COUNT($B$7:$B$1006)-(RANK(B33,$B$7:$B$1006)+COUNTIF($B$7:B33,B33)-1)+1,"")</f>
        <v>16</v>
      </c>
      <c r="E33" s="5"/>
      <c r="F33" s="7">
        <f t="shared" si="8"/>
        <v>27</v>
      </c>
      <c r="G33" s="56">
        <f t="shared" si="0"/>
        <v>4.2000000000000003E-2</v>
      </c>
      <c r="H33" s="7" t="str">
        <f t="shared" si="1"/>
        <v>ANOVA3_Q2</v>
      </c>
      <c r="I33" s="7"/>
      <c r="J33" s="7">
        <f t="shared" si="2"/>
        <v>1.1440677966101695E-2</v>
      </c>
      <c r="K33" s="7" t="str">
        <f t="shared" si="9"/>
        <v/>
      </c>
      <c r="L33" s="7">
        <f t="shared" si="3"/>
        <v>0.17700000000000002</v>
      </c>
      <c r="M33" s="7"/>
      <c r="N33" s="49">
        <f t="shared" si="4"/>
        <v>1.0895883777239709E-2</v>
      </c>
      <c r="O33" s="49">
        <f t="shared" si="10"/>
        <v>1.2129380053908354E-2</v>
      </c>
      <c r="P33" s="49" t="str">
        <f t="shared" si="11"/>
        <v/>
      </c>
      <c r="Q33" s="49">
        <f t="shared" si="5"/>
        <v>0.16695000000000002</v>
      </c>
      <c r="S33" s="51">
        <f t="shared" si="6"/>
        <v>96.033402922755741</v>
      </c>
      <c r="T33" s="49" t="str">
        <f>IF(ISNA(MATCH("TRUE",$T$7:T32,0)),IF(S33&gt;S32,"True",""),"")</f>
        <v/>
      </c>
      <c r="U33" s="54">
        <f t="shared" si="12"/>
        <v>1.40625E-2</v>
      </c>
      <c r="V33" s="54" t="str">
        <f t="shared" si="13"/>
        <v/>
      </c>
      <c r="W33" s="54">
        <f t="shared" si="7"/>
        <v>0.14399999999999999</v>
      </c>
      <c r="X33" s="45"/>
    </row>
    <row r="34" spans="1:24" x14ac:dyDescent="0.2">
      <c r="A34" s="62" t="s">
        <v>51</v>
      </c>
      <c r="B34" s="57">
        <v>0.54200000000000004</v>
      </c>
      <c r="C34" s="26"/>
      <c r="D34" s="5">
        <f>IF(ISNUMBER(B34),COUNT($B$7:$B$1006)-(RANK(B34,$B$7:$B$1006)+COUNTIF($B$7:B34,B34)-1)+1,"")</f>
        <v>85</v>
      </c>
      <c r="E34" s="5"/>
      <c r="F34" s="7">
        <f t="shared" si="8"/>
        <v>28</v>
      </c>
      <c r="G34" s="56">
        <f t="shared" si="0"/>
        <v>4.2000000000000003E-2</v>
      </c>
      <c r="H34" s="7" t="str">
        <f t="shared" si="1"/>
        <v>ANOVA1_Q2</v>
      </c>
      <c r="I34" s="7"/>
      <c r="J34" s="7">
        <f t="shared" si="2"/>
        <v>1.1864406779661017E-2</v>
      </c>
      <c r="K34" s="7" t="str">
        <f t="shared" si="9"/>
        <v/>
      </c>
      <c r="L34" s="7">
        <f t="shared" si="3"/>
        <v>0.17700000000000002</v>
      </c>
      <c r="M34" s="7"/>
      <c r="N34" s="49">
        <f t="shared" si="4"/>
        <v>1.1299435028248588E-2</v>
      </c>
      <c r="O34" s="49">
        <f t="shared" si="10"/>
        <v>1.2578616352201257E-2</v>
      </c>
      <c r="P34" s="49" t="str">
        <f t="shared" si="11"/>
        <v/>
      </c>
      <c r="Q34" s="49">
        <f t="shared" si="5"/>
        <v>0.16695000000000002</v>
      </c>
      <c r="S34" s="51">
        <f t="shared" si="6"/>
        <v>94.989561586638828</v>
      </c>
      <c r="T34" s="49" t="str">
        <f>IF(ISNA(MATCH("TRUE",$T$7:T33,0)),IF(S34&gt;S33,"True",""),"")</f>
        <v/>
      </c>
      <c r="U34" s="54">
        <f t="shared" si="12"/>
        <v>1.4583333333333335E-2</v>
      </c>
      <c r="V34" s="54" t="str">
        <f t="shared" si="13"/>
        <v/>
      </c>
      <c r="W34" s="54">
        <f t="shared" si="7"/>
        <v>0.14399999999999999</v>
      </c>
      <c r="X34" s="45"/>
    </row>
    <row r="35" spans="1:24" x14ac:dyDescent="0.2">
      <c r="A35" s="62" t="s">
        <v>51</v>
      </c>
      <c r="B35" s="57">
        <v>2.1000000000000001E-2</v>
      </c>
      <c r="C35" s="26"/>
      <c r="D35" s="5">
        <f>IF(ISNUMBER(B35),COUNT($B$7:$B$1006)-(RANK(B35,$B$7:$B$1006)+COUNTIF($B$7:B35,B35)-1)+1,"")</f>
        <v>21</v>
      </c>
      <c r="E35" s="5"/>
      <c r="F35" s="7">
        <f t="shared" si="8"/>
        <v>29</v>
      </c>
      <c r="G35" s="56">
        <f t="shared" si="0"/>
        <v>5.2999999999999999E-2</v>
      </c>
      <c r="H35" s="7" t="str">
        <f t="shared" si="1"/>
        <v>ANOVA12_Q2.1</v>
      </c>
      <c r="I35" s="7"/>
      <c r="J35" s="7">
        <f t="shared" si="2"/>
        <v>1.2288135593220341E-2</v>
      </c>
      <c r="K35" s="7" t="str">
        <f t="shared" si="9"/>
        <v/>
      </c>
      <c r="L35" s="7">
        <f t="shared" si="3"/>
        <v>0.21565517241379309</v>
      </c>
      <c r="M35" s="7"/>
      <c r="N35" s="49">
        <f t="shared" si="4"/>
        <v>1.1702986279257465E-2</v>
      </c>
      <c r="O35" s="49">
        <f t="shared" si="10"/>
        <v>1.3027852650494158E-2</v>
      </c>
      <c r="P35" s="49" t="str">
        <f t="shared" si="11"/>
        <v/>
      </c>
      <c r="Q35" s="49">
        <f t="shared" si="5"/>
        <v>0.20341034482758619</v>
      </c>
      <c r="S35" s="51">
        <f t="shared" si="6"/>
        <v>95.036958817317853</v>
      </c>
      <c r="T35" s="49" t="str">
        <f>IF(ISNA(MATCH("TRUE",$T$7:T34,0)),IF(S35&gt;S34,"True",""),"")</f>
        <v>True</v>
      </c>
      <c r="U35" s="54">
        <f t="shared" si="12"/>
        <v>1.5104166666666667E-2</v>
      </c>
      <c r="V35" s="54" t="str">
        <f t="shared" si="13"/>
        <v/>
      </c>
      <c r="W35" s="54">
        <f t="shared" si="7"/>
        <v>0.17544827586206896</v>
      </c>
      <c r="X35" s="45"/>
    </row>
    <row r="36" spans="1:24" x14ac:dyDescent="0.2">
      <c r="A36" s="62" t="s">
        <v>51</v>
      </c>
      <c r="B36" s="57">
        <v>0.17399999999999999</v>
      </c>
      <c r="C36" s="26"/>
      <c r="D36" s="5">
        <f>IF(ISNUMBER(B36),COUNT($B$7:$B$1006)-(RANK(B36,$B$7:$B$1006)+COUNTIF($B$7:B36,B36)-1)+1,"")</f>
        <v>49</v>
      </c>
      <c r="E36" s="5"/>
      <c r="F36" s="7">
        <f t="shared" si="8"/>
        <v>30</v>
      </c>
      <c r="G36" s="56">
        <f t="shared" si="0"/>
        <v>5.7000000000000002E-2</v>
      </c>
      <c r="H36" s="7" t="str">
        <f t="shared" si="1"/>
        <v>ANOVA13_Q2.1</v>
      </c>
      <c r="I36" s="7"/>
      <c r="J36" s="7">
        <f t="shared" si="2"/>
        <v>1.2711864406779662E-2</v>
      </c>
      <c r="K36" s="7" t="str">
        <f t="shared" si="9"/>
        <v/>
      </c>
      <c r="L36" s="7">
        <f t="shared" si="3"/>
        <v>0.22419999999999998</v>
      </c>
      <c r="M36" s="7"/>
      <c r="N36" s="49">
        <f t="shared" si="4"/>
        <v>1.2106537530266342E-2</v>
      </c>
      <c r="O36" s="49">
        <f t="shared" si="10"/>
        <v>1.3477088948787059E-2</v>
      </c>
      <c r="P36" s="49" t="str">
        <f t="shared" si="11"/>
        <v/>
      </c>
      <c r="Q36" s="49">
        <f t="shared" si="5"/>
        <v>0.21146999999999999</v>
      </c>
      <c r="S36" s="51">
        <f t="shared" si="6"/>
        <v>94.379639448568398</v>
      </c>
      <c r="T36" s="49" t="str">
        <f>IF(ISNA(MATCH("TRUE",$T$7:T35,0)),IF(S36&gt;S35,"True",""),"")</f>
        <v/>
      </c>
      <c r="U36" s="54">
        <f t="shared" si="12"/>
        <v>1.5625E-2</v>
      </c>
      <c r="V36" s="54" t="str">
        <f t="shared" si="13"/>
        <v/>
      </c>
      <c r="W36" s="54">
        <f t="shared" si="7"/>
        <v>0.18240000000000001</v>
      </c>
      <c r="X36" s="45"/>
    </row>
    <row r="37" spans="1:24" x14ac:dyDescent="0.2">
      <c r="A37" s="62" t="s">
        <v>51</v>
      </c>
      <c r="B37" s="57">
        <v>4.2000000000000003E-2</v>
      </c>
      <c r="C37" s="26"/>
      <c r="D37" s="5">
        <f>IF(ISNUMBER(B37),COUNT($B$7:$B$1006)-(RANK(B37,$B$7:$B$1006)+COUNTIF($B$7:B37,B37)-1)+1,"")</f>
        <v>28</v>
      </c>
      <c r="E37" s="5"/>
      <c r="F37" s="7">
        <f t="shared" si="8"/>
        <v>31</v>
      </c>
      <c r="G37" s="56">
        <f t="shared" si="0"/>
        <v>0.06</v>
      </c>
      <c r="H37" s="7" t="str">
        <f t="shared" si="1"/>
        <v>ANOVA11_Q2.1</v>
      </c>
      <c r="I37" s="7"/>
      <c r="J37" s="7">
        <f t="shared" si="2"/>
        <v>1.3135593220338984E-2</v>
      </c>
      <c r="K37" s="7" t="str">
        <f t="shared" si="9"/>
        <v/>
      </c>
      <c r="L37" s="7">
        <f t="shared" si="3"/>
        <v>0.22493749999999998</v>
      </c>
      <c r="M37" s="7"/>
      <c r="N37" s="49">
        <f t="shared" si="4"/>
        <v>1.2510088781275221E-2</v>
      </c>
      <c r="O37" s="49">
        <f t="shared" si="10"/>
        <v>1.3926325247079964E-2</v>
      </c>
      <c r="P37" s="49" t="str">
        <f t="shared" si="11"/>
        <v/>
      </c>
      <c r="Q37" s="49">
        <f t="shared" si="5"/>
        <v>0.21216562500000002</v>
      </c>
      <c r="S37" s="51">
        <f t="shared" si="6"/>
        <v>93.61702127659575</v>
      </c>
      <c r="T37" s="49" t="str">
        <f>IF(ISNA(MATCH("TRUE",$T$7:T36,0)),IF(S37&gt;S36,"True",""),"")</f>
        <v/>
      </c>
      <c r="U37" s="54">
        <f t="shared" si="12"/>
        <v>1.6145833333333335E-2</v>
      </c>
      <c r="V37" s="54" t="str">
        <f t="shared" si="13"/>
        <v/>
      </c>
      <c r="W37" s="54">
        <f t="shared" si="7"/>
        <v>0.183</v>
      </c>
      <c r="X37" s="45"/>
    </row>
    <row r="38" spans="1:24" x14ac:dyDescent="0.2">
      <c r="A38" s="62" t="s">
        <v>51</v>
      </c>
      <c r="B38" s="57">
        <v>1.7999999999999999E-2</v>
      </c>
      <c r="C38" s="26"/>
      <c r="D38" s="5">
        <f>IF(ISNUMBER(B38),COUNT($B$7:$B$1006)-(RANK(B38,$B$7:$B$1006)+COUNTIF($B$7:B38,B38)-1)+1,"")</f>
        <v>19</v>
      </c>
      <c r="E38" s="5"/>
      <c r="F38" s="7">
        <f t="shared" si="8"/>
        <v>32</v>
      </c>
      <c r="G38" s="56">
        <f t="shared" si="0"/>
        <v>6.0999999999999999E-2</v>
      </c>
      <c r="H38" s="7" t="str">
        <f t="shared" si="1"/>
        <v>ANOVA8_Q2</v>
      </c>
      <c r="I38" s="7"/>
      <c r="J38" s="7">
        <f t="shared" si="2"/>
        <v>1.3559322033898306E-2</v>
      </c>
      <c r="K38" s="7" t="str">
        <f t="shared" si="9"/>
        <v/>
      </c>
      <c r="L38" s="7">
        <f t="shared" si="3"/>
        <v>0.22493749999999998</v>
      </c>
      <c r="M38" s="7"/>
      <c r="N38" s="49">
        <f t="shared" si="4"/>
        <v>1.29136400322841E-2</v>
      </c>
      <c r="O38" s="49">
        <f t="shared" si="10"/>
        <v>1.4375561545372865E-2</v>
      </c>
      <c r="P38" s="49" t="str">
        <f t="shared" si="11"/>
        <v/>
      </c>
      <c r="Q38" s="49">
        <f t="shared" si="5"/>
        <v>0.21216562500000002</v>
      </c>
      <c r="S38" s="51">
        <f t="shared" si="6"/>
        <v>92.651757188498394</v>
      </c>
      <c r="T38" s="49" t="str">
        <f>IF(ISNA(MATCH("TRUE",$T$7:T37,0)),IF(S38&gt;S37,"True",""),"")</f>
        <v/>
      </c>
      <c r="U38" s="54">
        <f t="shared" si="12"/>
        <v>1.6666666666666666E-2</v>
      </c>
      <c r="V38" s="54" t="str">
        <f t="shared" si="13"/>
        <v/>
      </c>
      <c r="W38" s="54">
        <f t="shared" si="7"/>
        <v>0.183</v>
      </c>
      <c r="X38" s="45"/>
    </row>
    <row r="39" spans="1:24" x14ac:dyDescent="0.2">
      <c r="A39" s="62" t="s">
        <v>52</v>
      </c>
      <c r="B39" s="57">
        <v>2.8000000000000001E-2</v>
      </c>
      <c r="C39" s="26"/>
      <c r="D39" s="5">
        <f>IF(ISNUMBER(B39),COUNT($B$7:$B$1006)-(RANK(B39,$B$7:$B$1006)+COUNTIF($B$7:B39,B39)-1)+1,"")</f>
        <v>24</v>
      </c>
      <c r="E39" s="5"/>
      <c r="F39" s="7">
        <f t="shared" si="8"/>
        <v>33</v>
      </c>
      <c r="G39" s="56">
        <f t="shared" si="0"/>
        <v>6.6000000000000003E-2</v>
      </c>
      <c r="H39" s="7" t="str">
        <f t="shared" si="1"/>
        <v>ANOVA5_Q2</v>
      </c>
      <c r="I39" s="7"/>
      <c r="J39" s="7">
        <f t="shared" si="2"/>
        <v>1.3983050847457629E-2</v>
      </c>
      <c r="K39" s="7" t="str">
        <f t="shared" si="9"/>
        <v/>
      </c>
      <c r="L39" s="7">
        <f t="shared" si="3"/>
        <v>0.23600000000000002</v>
      </c>
      <c r="M39" s="7"/>
      <c r="N39" s="49">
        <f t="shared" si="4"/>
        <v>1.3317191283292978E-2</v>
      </c>
      <c r="O39" s="49">
        <f t="shared" si="10"/>
        <v>1.4824797843665766E-2</v>
      </c>
      <c r="P39" s="49" t="str">
        <f t="shared" si="11"/>
        <v/>
      </c>
      <c r="Q39" s="49">
        <f t="shared" si="5"/>
        <v>0.22260000000000002</v>
      </c>
      <c r="S39" s="51">
        <f t="shared" si="6"/>
        <v>92.077087794432558</v>
      </c>
      <c r="T39" s="49" t="str">
        <f>IF(ISNA(MATCH("TRUE",$T$7:T38,0)),IF(S39&gt;S38,"True",""),"")</f>
        <v/>
      </c>
      <c r="U39" s="54">
        <f t="shared" si="12"/>
        <v>1.7187500000000001E-2</v>
      </c>
      <c r="V39" s="54" t="str">
        <f t="shared" si="13"/>
        <v/>
      </c>
      <c r="W39" s="54">
        <f t="shared" si="7"/>
        <v>0.192</v>
      </c>
      <c r="X39" s="45"/>
    </row>
    <row r="40" spans="1:24" x14ac:dyDescent="0.2">
      <c r="A40" s="62" t="s">
        <v>52</v>
      </c>
      <c r="B40" s="57">
        <v>0.371</v>
      </c>
      <c r="C40" s="26"/>
      <c r="D40" s="5">
        <f>IF(ISNUMBER(B40),COUNT($B$7:$B$1006)-(RANK(B40,$B$7:$B$1006)+COUNTIF($B$7:B40,B40)-1)+1,"")</f>
        <v>66</v>
      </c>
      <c r="E40" s="5"/>
      <c r="F40" s="7">
        <f t="shared" si="8"/>
        <v>34</v>
      </c>
      <c r="G40" s="56">
        <f t="shared" si="0"/>
        <v>7.0999999999999994E-2</v>
      </c>
      <c r="H40" s="7" t="str">
        <f t="shared" si="1"/>
        <v>ANOVA13_Q2.1</v>
      </c>
      <c r="I40" s="7"/>
      <c r="J40" s="7">
        <f t="shared" si="2"/>
        <v>1.4406779661016951E-2</v>
      </c>
      <c r="K40" s="7" t="str">
        <f t="shared" si="9"/>
        <v/>
      </c>
      <c r="L40" s="7">
        <f t="shared" si="3"/>
        <v>0.24237837837837836</v>
      </c>
      <c r="M40" s="7"/>
      <c r="N40" s="49">
        <f t="shared" si="4"/>
        <v>1.3720742534301857E-2</v>
      </c>
      <c r="O40" s="49">
        <f t="shared" si="10"/>
        <v>1.5274034141958669E-2</v>
      </c>
      <c r="P40" s="49" t="str">
        <f t="shared" si="11"/>
        <v/>
      </c>
      <c r="Q40" s="49">
        <f t="shared" si="5"/>
        <v>0.22861621621621619</v>
      </c>
      <c r="S40" s="51">
        <f t="shared" si="6"/>
        <v>91.496232508073192</v>
      </c>
      <c r="T40" s="49" t="str">
        <f>IF(ISNA(MATCH("TRUE",$T$7:T39,0)),IF(S40&gt;S39,"True",""),"")</f>
        <v/>
      </c>
      <c r="U40" s="54">
        <f t="shared" si="12"/>
        <v>1.7708333333333336E-2</v>
      </c>
      <c r="V40" s="54" t="str">
        <f t="shared" si="13"/>
        <v/>
      </c>
      <c r="W40" s="54">
        <f t="shared" si="7"/>
        <v>0.19718918918918921</v>
      </c>
      <c r="X40" s="45"/>
    </row>
    <row r="41" spans="1:24" x14ac:dyDescent="0.2">
      <c r="A41" s="62" t="s">
        <v>52</v>
      </c>
      <c r="B41" s="57">
        <v>0.26300000000000001</v>
      </c>
      <c r="C41" s="26"/>
      <c r="D41" s="5">
        <f>IF(ISNUMBER(B41),COUNT($B$7:$B$1006)-(RANK(B41,$B$7:$B$1006)+COUNTIF($B$7:B41,B41)-1)+1,"")</f>
        <v>57</v>
      </c>
      <c r="E41" s="5"/>
      <c r="F41" s="7">
        <f t="shared" si="8"/>
        <v>35</v>
      </c>
      <c r="G41" s="56">
        <f t="shared" si="0"/>
        <v>7.2999999999999995E-2</v>
      </c>
      <c r="H41" s="7" t="str">
        <f t="shared" si="1"/>
        <v>ANOVA12_Q2.1</v>
      </c>
      <c r="I41" s="7"/>
      <c r="J41" s="7">
        <f t="shared" si="2"/>
        <v>1.4830508474576272E-2</v>
      </c>
      <c r="K41" s="7" t="str">
        <f t="shared" si="9"/>
        <v/>
      </c>
      <c r="L41" s="7">
        <f t="shared" si="3"/>
        <v>0.24237837837837836</v>
      </c>
      <c r="M41" s="7"/>
      <c r="N41" s="49">
        <f t="shared" si="4"/>
        <v>1.4124293785310733E-2</v>
      </c>
      <c r="O41" s="49">
        <f t="shared" si="10"/>
        <v>1.5723270440251572E-2</v>
      </c>
      <c r="P41" s="49" t="str">
        <f t="shared" si="11"/>
        <v/>
      </c>
      <c r="Q41" s="49">
        <f t="shared" si="5"/>
        <v>0.22861621621621619</v>
      </c>
      <c r="S41" s="51">
        <f t="shared" si="6"/>
        <v>90.614886731391579</v>
      </c>
      <c r="T41" s="49" t="str">
        <f>IF(ISNA(MATCH("TRUE",$T$7:T40,0)),IF(S41&gt;S40,"True",""),"")</f>
        <v/>
      </c>
      <c r="U41" s="54">
        <f t="shared" si="12"/>
        <v>1.8229166666666668E-2</v>
      </c>
      <c r="V41" s="54" t="str">
        <f t="shared" si="13"/>
        <v/>
      </c>
      <c r="W41" s="54">
        <f t="shared" si="7"/>
        <v>0.19718918918918921</v>
      </c>
      <c r="X41" s="45"/>
    </row>
    <row r="42" spans="1:24" x14ac:dyDescent="0.2">
      <c r="A42" s="62" t="s">
        <v>52</v>
      </c>
      <c r="B42" s="57">
        <v>0.65800000000000003</v>
      </c>
      <c r="C42" s="26"/>
      <c r="D42" s="5">
        <f>IF(ISNUMBER(B42),COUNT($B$7:$B$1006)-(RANK(B42,$B$7:$B$1006)+COUNTIF($B$7:B42,B42)-1)+1,"")</f>
        <v>94</v>
      </c>
      <c r="E42" s="5"/>
      <c r="F42" s="7">
        <f t="shared" si="8"/>
        <v>36</v>
      </c>
      <c r="G42" s="56">
        <f t="shared" si="0"/>
        <v>7.5999999999999998E-2</v>
      </c>
      <c r="H42" s="7" t="str">
        <f t="shared" si="1"/>
        <v>ANOVA6_Q2</v>
      </c>
      <c r="I42" s="7"/>
      <c r="J42" s="7">
        <f t="shared" si="2"/>
        <v>1.5254237288135594E-2</v>
      </c>
      <c r="K42" s="7" t="str">
        <f t="shared" si="9"/>
        <v/>
      </c>
      <c r="L42" s="7">
        <f t="shared" si="3"/>
        <v>0.24237837837837836</v>
      </c>
      <c r="M42" s="7"/>
      <c r="N42" s="49">
        <f t="shared" si="4"/>
        <v>1.4527845036319612E-2</v>
      </c>
      <c r="O42" s="49">
        <f t="shared" si="10"/>
        <v>1.6172506738544472E-2</v>
      </c>
      <c r="P42" s="49" t="str">
        <f t="shared" si="11"/>
        <v/>
      </c>
      <c r="Q42" s="49">
        <f t="shared" si="5"/>
        <v>0.22861621621621619</v>
      </c>
      <c r="S42" s="51">
        <f t="shared" si="6"/>
        <v>89.826839826839816</v>
      </c>
      <c r="T42" s="49" t="str">
        <f>IF(ISNA(MATCH("TRUE",$T$7:T41,0)),IF(S42&gt;S41,"True",""),"")</f>
        <v/>
      </c>
      <c r="U42" s="54">
        <f t="shared" si="12"/>
        <v>1.8750000000000003E-2</v>
      </c>
      <c r="V42" s="54" t="str">
        <f t="shared" si="13"/>
        <v/>
      </c>
      <c r="W42" s="54">
        <f t="shared" si="7"/>
        <v>0.19718918918918921</v>
      </c>
      <c r="X42" s="45"/>
    </row>
    <row r="43" spans="1:24" x14ac:dyDescent="0.2">
      <c r="A43" s="62" t="s">
        <v>52</v>
      </c>
      <c r="B43" s="57">
        <v>0.56399999999999995</v>
      </c>
      <c r="C43" s="26"/>
      <c r="D43" s="5">
        <f>IF(ISNUMBER(B43),COUNT($B$7:$B$1006)-(RANK(B43,$B$7:$B$1006)+COUNTIF($B$7:B43,B43)-1)+1,"")</f>
        <v>87</v>
      </c>
      <c r="E43" s="5"/>
      <c r="F43" s="7">
        <f t="shared" si="8"/>
        <v>37</v>
      </c>
      <c r="G43" s="56">
        <f t="shared" si="0"/>
        <v>7.5999999999999998E-2</v>
      </c>
      <c r="H43" s="7" t="str">
        <f t="shared" si="1"/>
        <v>ANOVA5_Q2</v>
      </c>
      <c r="I43" s="7"/>
      <c r="J43" s="7">
        <f t="shared" si="2"/>
        <v>1.5677966101694914E-2</v>
      </c>
      <c r="K43" s="7" t="str">
        <f t="shared" si="9"/>
        <v/>
      </c>
      <c r="L43" s="7">
        <f t="shared" si="3"/>
        <v>0.24237837837837836</v>
      </c>
      <c r="M43" s="7"/>
      <c r="N43" s="49">
        <f t="shared" si="4"/>
        <v>1.493139628732849E-2</v>
      </c>
      <c r="O43" s="49">
        <f t="shared" si="10"/>
        <v>1.6621743036837375E-2</v>
      </c>
      <c r="P43" s="49" t="str">
        <f t="shared" si="11"/>
        <v/>
      </c>
      <c r="Q43" s="49">
        <f t="shared" si="5"/>
        <v>0.22861621621621619</v>
      </c>
      <c r="S43" s="51">
        <f t="shared" si="6"/>
        <v>88.744588744588739</v>
      </c>
      <c r="T43" s="49" t="str">
        <f>IF(ISNA(MATCH("TRUE",$T$7:T42,0)),IF(S43&gt;S42,"True",""),"")</f>
        <v/>
      </c>
      <c r="U43" s="54">
        <f t="shared" si="12"/>
        <v>1.9270833333333334E-2</v>
      </c>
      <c r="V43" s="54" t="str">
        <f t="shared" si="13"/>
        <v/>
      </c>
      <c r="W43" s="54">
        <f t="shared" si="7"/>
        <v>0.19718918918918921</v>
      </c>
      <c r="X43" s="45"/>
    </row>
    <row r="44" spans="1:24" x14ac:dyDescent="0.2">
      <c r="A44" s="62" t="s">
        <v>52</v>
      </c>
      <c r="B44" s="57">
        <v>8.1000000000000003E-2</v>
      </c>
      <c r="C44" s="26"/>
      <c r="D44" s="5">
        <f>IF(ISNUMBER(B44),COUNT($B$7:$B$1006)-(RANK(B44,$B$7:$B$1006)+COUNTIF($B$7:B44,B44)-1)+1,"")</f>
        <v>38</v>
      </c>
      <c r="E44" s="5"/>
      <c r="F44" s="7">
        <f t="shared" si="8"/>
        <v>38</v>
      </c>
      <c r="G44" s="56">
        <f t="shared" si="0"/>
        <v>8.1000000000000003E-2</v>
      </c>
      <c r="H44" s="7" t="str">
        <f t="shared" si="1"/>
        <v>ANOVA2_Q2</v>
      </c>
      <c r="I44" s="7"/>
      <c r="J44" s="7">
        <f t="shared" si="2"/>
        <v>1.6101694915254237E-2</v>
      </c>
      <c r="K44" s="7" t="str">
        <f t="shared" si="9"/>
        <v/>
      </c>
      <c r="L44" s="7">
        <f t="shared" si="3"/>
        <v>0.24810256410256409</v>
      </c>
      <c r="M44" s="7"/>
      <c r="N44" s="49">
        <f t="shared" si="4"/>
        <v>1.5334947538337368E-2</v>
      </c>
      <c r="O44" s="49">
        <f t="shared" si="10"/>
        <v>1.7070979335130278E-2</v>
      </c>
      <c r="P44" s="49" t="str">
        <f t="shared" si="11"/>
        <v/>
      </c>
      <c r="Q44" s="49">
        <f t="shared" si="5"/>
        <v>0.23401538461538463</v>
      </c>
      <c r="S44" s="51">
        <f t="shared" si="6"/>
        <v>88.13928182807399</v>
      </c>
      <c r="T44" s="49" t="str">
        <f>IF(ISNA(MATCH("TRUE",$T$7:T43,0)),IF(S44&gt;S43,"True",""),"")</f>
        <v/>
      </c>
      <c r="U44" s="54">
        <f t="shared" si="12"/>
        <v>1.9791666666666666E-2</v>
      </c>
      <c r="V44" s="54" t="str">
        <f t="shared" si="13"/>
        <v/>
      </c>
      <c r="W44" s="54">
        <f t="shared" si="7"/>
        <v>0.20184615384615387</v>
      </c>
      <c r="X44" s="45"/>
    </row>
    <row r="45" spans="1:24" x14ac:dyDescent="0.2">
      <c r="A45" s="62" t="s">
        <v>53</v>
      </c>
      <c r="B45" s="57">
        <v>3.0000000000000001E-3</v>
      </c>
      <c r="C45" s="26"/>
      <c r="D45" s="5">
        <f>IF(ISNUMBER(B45),COUNT($B$7:$B$1006)-(RANK(B45,$B$7:$B$1006)+COUNTIF($B$7:B45,B45)-1)+1,"")</f>
        <v>13</v>
      </c>
      <c r="E45" s="5"/>
      <c r="F45" s="7">
        <f t="shared" si="8"/>
        <v>39</v>
      </c>
      <c r="G45" s="56">
        <f t="shared" si="0"/>
        <v>8.2000000000000003E-2</v>
      </c>
      <c r="H45" s="7" t="str">
        <f t="shared" si="1"/>
        <v>ANOVA8_Q2</v>
      </c>
      <c r="I45" s="7"/>
      <c r="J45" s="7">
        <f t="shared" si="2"/>
        <v>1.6525423728813562E-2</v>
      </c>
      <c r="K45" s="7" t="str">
        <f t="shared" si="9"/>
        <v/>
      </c>
      <c r="L45" s="7">
        <f t="shared" si="3"/>
        <v>0.24810256410256409</v>
      </c>
      <c r="M45" s="7"/>
      <c r="N45" s="49">
        <f t="shared" si="4"/>
        <v>1.5738498789346245E-2</v>
      </c>
      <c r="O45" s="49">
        <f t="shared" si="10"/>
        <v>1.7520215633423181E-2</v>
      </c>
      <c r="P45" s="49" t="str">
        <f t="shared" si="11"/>
        <v/>
      </c>
      <c r="Q45" s="49">
        <f t="shared" si="5"/>
        <v>0.23401538461538463</v>
      </c>
      <c r="S45" s="51">
        <f t="shared" si="6"/>
        <v>87.145969498910674</v>
      </c>
      <c r="T45" s="49" t="str">
        <f>IF(ISNA(MATCH("TRUE",$T$7:T44,0)),IF(S45&gt;S44,"True",""),"")</f>
        <v/>
      </c>
      <c r="U45" s="54">
        <f t="shared" si="12"/>
        <v>2.0312500000000001E-2</v>
      </c>
      <c r="V45" s="54" t="str">
        <f t="shared" si="13"/>
        <v/>
      </c>
      <c r="W45" s="54">
        <f t="shared" si="7"/>
        <v>0.20184615384615387</v>
      </c>
      <c r="X45" s="45"/>
    </row>
    <row r="46" spans="1:24" x14ac:dyDescent="0.2">
      <c r="A46" s="62" t="s">
        <v>53</v>
      </c>
      <c r="B46" s="57">
        <v>0.182</v>
      </c>
      <c r="C46" s="26"/>
      <c r="D46" s="5">
        <f>IF(ISNUMBER(B46),COUNT($B$7:$B$1006)-(RANK(B46,$B$7:$B$1006)+COUNTIF($B$7:B46,B46)-1)+1,"")</f>
        <v>50</v>
      </c>
      <c r="E46" s="5"/>
      <c r="F46" s="7">
        <f t="shared" si="8"/>
        <v>40</v>
      </c>
      <c r="G46" s="56">
        <f t="shared" si="0"/>
        <v>9.1999999999999998E-2</v>
      </c>
      <c r="H46" s="7" t="str">
        <f t="shared" si="1"/>
        <v>ANOVA4_Q2</v>
      </c>
      <c r="I46" s="7"/>
      <c r="J46" s="7">
        <f t="shared" si="2"/>
        <v>1.6949152542372881E-2</v>
      </c>
      <c r="K46" s="7" t="str">
        <f t="shared" si="9"/>
        <v/>
      </c>
      <c r="L46" s="7">
        <f t="shared" si="3"/>
        <v>0.27053658536585362</v>
      </c>
      <c r="M46" s="7"/>
      <c r="N46" s="49">
        <f t="shared" si="4"/>
        <v>1.6142050040355124E-2</v>
      </c>
      <c r="O46" s="49">
        <f t="shared" si="10"/>
        <v>1.796945193171608E-2</v>
      </c>
      <c r="P46" s="49" t="str">
        <f t="shared" si="11"/>
        <v/>
      </c>
      <c r="Q46" s="49">
        <f t="shared" si="5"/>
        <v>0.2551756097560976</v>
      </c>
      <c r="S46" s="51">
        <f t="shared" si="6"/>
        <v>87.004405286343612</v>
      </c>
      <c r="T46" s="49" t="str">
        <f>IF(ISNA(MATCH("TRUE",$T$7:T45,0)),IF(S46&gt;S45,"True",""),"")</f>
        <v/>
      </c>
      <c r="U46" s="54">
        <f t="shared" si="12"/>
        <v>2.0833333333333336E-2</v>
      </c>
      <c r="V46" s="54" t="str">
        <f t="shared" si="13"/>
        <v/>
      </c>
      <c r="W46" s="54">
        <f t="shared" si="7"/>
        <v>0.22009756097560973</v>
      </c>
      <c r="X46" s="45"/>
    </row>
    <row r="47" spans="1:24" x14ac:dyDescent="0.2">
      <c r="A47" s="62" t="s">
        <v>53</v>
      </c>
      <c r="B47" s="57">
        <v>1E-3</v>
      </c>
      <c r="C47" s="26"/>
      <c r="D47" s="5">
        <f>IF(ISNUMBER(B47),COUNT($B$7:$B$1006)-(RANK(B47,$B$7:$B$1006)+COUNTIF($B$7:B47,B47)-1)+1,"")</f>
        <v>3</v>
      </c>
      <c r="E47" s="5"/>
      <c r="F47" s="7">
        <f t="shared" si="8"/>
        <v>41</v>
      </c>
      <c r="G47" s="56">
        <f t="shared" si="0"/>
        <v>9.4E-2</v>
      </c>
      <c r="H47" s="7" t="str">
        <f t="shared" si="1"/>
        <v>ANOVA11_Q2.1</v>
      </c>
      <c r="I47" s="7"/>
      <c r="J47" s="7">
        <f t="shared" si="2"/>
        <v>1.7372881355932207E-2</v>
      </c>
      <c r="K47" s="7" t="str">
        <f t="shared" si="9"/>
        <v/>
      </c>
      <c r="L47" s="7">
        <f t="shared" si="3"/>
        <v>0.27053658536585362</v>
      </c>
      <c r="M47" s="7"/>
      <c r="N47" s="49">
        <f t="shared" si="4"/>
        <v>1.6545601291364002E-2</v>
      </c>
      <c r="O47" s="49">
        <f t="shared" si="10"/>
        <v>1.8418688230008983E-2</v>
      </c>
      <c r="P47" s="49" t="str">
        <f t="shared" si="11"/>
        <v/>
      </c>
      <c r="Q47" s="49">
        <f t="shared" si="5"/>
        <v>0.2551756097560976</v>
      </c>
      <c r="S47" s="51">
        <f t="shared" si="6"/>
        <v>86.092715231788077</v>
      </c>
      <c r="T47" s="49" t="str">
        <f>IF(ISNA(MATCH("TRUE",$T$7:T46,0)),IF(S47&gt;S46,"True",""),"")</f>
        <v/>
      </c>
      <c r="U47" s="54">
        <f t="shared" si="12"/>
        <v>2.1354166666666667E-2</v>
      </c>
      <c r="V47" s="54" t="str">
        <f t="shared" si="13"/>
        <v/>
      </c>
      <c r="W47" s="54">
        <f t="shared" si="7"/>
        <v>0.22009756097560973</v>
      </c>
      <c r="X47" s="45"/>
    </row>
    <row r="48" spans="1:24" x14ac:dyDescent="0.2">
      <c r="A48" s="62" t="s">
        <v>53</v>
      </c>
      <c r="B48" s="57">
        <v>1E-3</v>
      </c>
      <c r="C48" s="26"/>
      <c r="D48" s="5">
        <f>IF(ISNUMBER(B48),COUNT($B$7:$B$1006)-(RANK(B48,$B$7:$B$1006)+COUNTIF($B$7:B48,B48)-1)+1,"")</f>
        <v>2</v>
      </c>
      <c r="E48" s="5"/>
      <c r="F48" s="7">
        <f t="shared" si="8"/>
        <v>42</v>
      </c>
      <c r="G48" s="56">
        <f t="shared" si="0"/>
        <v>0.11799999999999999</v>
      </c>
      <c r="H48" s="7" t="str">
        <f t="shared" si="1"/>
        <v>LR2_Q1</v>
      </c>
      <c r="I48" s="7"/>
      <c r="J48" s="7">
        <f t="shared" si="2"/>
        <v>1.7796610169491526E-2</v>
      </c>
      <c r="K48" s="7" t="str">
        <f t="shared" si="9"/>
        <v/>
      </c>
      <c r="L48" s="7">
        <f t="shared" si="3"/>
        <v>0.3315238095238095</v>
      </c>
      <c r="M48" s="7"/>
      <c r="N48" s="49">
        <f t="shared" si="4"/>
        <v>1.6949152542372881E-2</v>
      </c>
      <c r="O48" s="49">
        <f t="shared" si="10"/>
        <v>1.8867924528301886E-2</v>
      </c>
      <c r="P48" s="49" t="str">
        <f t="shared" si="11"/>
        <v/>
      </c>
      <c r="Q48" s="49">
        <f t="shared" si="5"/>
        <v>0.31269999999999998</v>
      </c>
      <c r="S48" s="51">
        <f t="shared" si="6"/>
        <v>87.301587301587304</v>
      </c>
      <c r="T48" s="49" t="str">
        <f>IF(ISNA(MATCH("TRUE",$T$7:T47,0)),IF(S48&gt;S47,"True",""),"")</f>
        <v/>
      </c>
      <c r="U48" s="54">
        <f t="shared" si="12"/>
        <v>2.1875000000000002E-2</v>
      </c>
      <c r="V48" s="54" t="str">
        <f t="shared" si="13"/>
        <v/>
      </c>
      <c r="W48" s="54">
        <f t="shared" si="7"/>
        <v>0.26971428571428568</v>
      </c>
      <c r="X48" s="45"/>
    </row>
    <row r="49" spans="1:24" x14ac:dyDescent="0.2">
      <c r="A49" s="62" t="s">
        <v>53</v>
      </c>
      <c r="B49" s="57">
        <v>1.2E-2</v>
      </c>
      <c r="C49" s="26"/>
      <c r="D49" s="5">
        <f>IF(ISNUMBER(B49),COUNT($B$7:$B$1006)-(RANK(B49,$B$7:$B$1006)+COUNTIF($B$7:B49,B49)-1)+1,"")</f>
        <v>17</v>
      </c>
      <c r="E49" s="5"/>
      <c r="F49" s="7">
        <f t="shared" si="8"/>
        <v>43</v>
      </c>
      <c r="G49" s="56">
        <f t="shared" si="0"/>
        <v>0.126</v>
      </c>
      <c r="H49" s="7" t="str">
        <f t="shared" si="1"/>
        <v>LR1_Q1</v>
      </c>
      <c r="I49" s="7"/>
      <c r="J49" s="7">
        <f t="shared" si="2"/>
        <v>1.8220338983050848E-2</v>
      </c>
      <c r="K49" s="7" t="str">
        <f t="shared" si="9"/>
        <v/>
      </c>
      <c r="L49" s="7">
        <f t="shared" si="3"/>
        <v>0.33564444444444447</v>
      </c>
      <c r="M49" s="7"/>
      <c r="N49" s="49">
        <f t="shared" si="4"/>
        <v>1.7352703793381757E-2</v>
      </c>
      <c r="O49" s="49">
        <f t="shared" si="10"/>
        <v>1.9317160826594786E-2</v>
      </c>
      <c r="P49" s="49" t="str">
        <f t="shared" si="11"/>
        <v/>
      </c>
      <c r="Q49" s="49">
        <f t="shared" si="5"/>
        <v>0.31658666666666668</v>
      </c>
      <c r="S49" s="51">
        <f t="shared" si="6"/>
        <v>86.956521739130437</v>
      </c>
      <c r="T49" s="49" t="str">
        <f>IF(ISNA(MATCH("TRUE",$T$7:T48,0)),IF(S49&gt;S48,"True",""),"")</f>
        <v/>
      </c>
      <c r="U49" s="54">
        <f t="shared" si="12"/>
        <v>2.2395833333333337E-2</v>
      </c>
      <c r="V49" s="54" t="str">
        <f t="shared" si="13"/>
        <v/>
      </c>
      <c r="W49" s="54">
        <f t="shared" si="7"/>
        <v>0.27306666666666668</v>
      </c>
      <c r="X49" s="45"/>
    </row>
    <row r="50" spans="1:24" x14ac:dyDescent="0.2">
      <c r="A50" s="62" t="s">
        <v>53</v>
      </c>
      <c r="B50" s="57">
        <v>4.2000000000000003E-2</v>
      </c>
      <c r="C50" s="26"/>
      <c r="D50" s="5">
        <f>IF(ISNUMBER(B50),COUNT($B$7:$B$1006)-(RANK(B50,$B$7:$B$1006)+COUNTIF($B$7:B50,B50)-1)+1,"")</f>
        <v>27</v>
      </c>
      <c r="E50" s="5"/>
      <c r="F50" s="7">
        <f t="shared" si="8"/>
        <v>44</v>
      </c>
      <c r="G50" s="56">
        <f t="shared" si="0"/>
        <v>0.127</v>
      </c>
      <c r="H50" s="7" t="str">
        <f t="shared" si="1"/>
        <v>ANOVA13_Q2.1</v>
      </c>
      <c r="I50" s="7"/>
      <c r="J50" s="7">
        <f t="shared" si="2"/>
        <v>1.864406779661017E-2</v>
      </c>
      <c r="K50" s="7" t="str">
        <f t="shared" si="9"/>
        <v/>
      </c>
      <c r="L50" s="7">
        <f t="shared" si="3"/>
        <v>0.33564444444444447</v>
      </c>
      <c r="M50" s="7"/>
      <c r="N50" s="49">
        <f t="shared" si="4"/>
        <v>1.7756255044390636E-2</v>
      </c>
      <c r="O50" s="49">
        <f t="shared" si="10"/>
        <v>1.9766397124887689E-2</v>
      </c>
      <c r="P50" s="49" t="str">
        <f t="shared" si="11"/>
        <v/>
      </c>
      <c r="Q50" s="49">
        <f t="shared" si="5"/>
        <v>0.31658666666666668</v>
      </c>
      <c r="S50" s="51">
        <f t="shared" si="6"/>
        <v>85.910652920962193</v>
      </c>
      <c r="T50" s="49" t="str">
        <f>IF(ISNA(MATCH("TRUE",$T$7:T49,0)),IF(S50&gt;S49,"True",""),"")</f>
        <v/>
      </c>
      <c r="U50" s="54">
        <f t="shared" si="12"/>
        <v>2.2916666666666669E-2</v>
      </c>
      <c r="V50" s="54" t="str">
        <f t="shared" si="13"/>
        <v/>
      </c>
      <c r="W50" s="54">
        <f t="shared" si="7"/>
        <v>0.27306666666666668</v>
      </c>
      <c r="X50" s="45"/>
    </row>
    <row r="51" spans="1:24" x14ac:dyDescent="0.2">
      <c r="A51" s="62" t="s">
        <v>54</v>
      </c>
      <c r="B51" s="57">
        <v>2.9000000000000001E-2</v>
      </c>
      <c r="C51" s="26"/>
      <c r="D51" s="5">
        <f>IF(ISNUMBER(B51),COUNT($B$7:$B$1006)-(RANK(B51,$B$7:$B$1006)+COUNTIF($B$7:B51,B51)-1)+1,"")</f>
        <v>25</v>
      </c>
      <c r="E51" s="5"/>
      <c r="F51" s="7">
        <f t="shared" si="8"/>
        <v>45</v>
      </c>
      <c r="G51" s="56">
        <f t="shared" si="0"/>
        <v>0.128</v>
      </c>
      <c r="H51" s="7" t="str">
        <f t="shared" si="1"/>
        <v>LR3_Q1</v>
      </c>
      <c r="I51" s="7"/>
      <c r="J51" s="7">
        <f t="shared" si="2"/>
        <v>1.9067796610169493E-2</v>
      </c>
      <c r="K51" s="7" t="str">
        <f t="shared" si="9"/>
        <v/>
      </c>
      <c r="L51" s="7">
        <f t="shared" si="3"/>
        <v>0.33564444444444447</v>
      </c>
      <c r="M51" s="7"/>
      <c r="N51" s="49">
        <f t="shared" si="4"/>
        <v>1.8159806295399514E-2</v>
      </c>
      <c r="O51" s="49">
        <f t="shared" si="10"/>
        <v>2.0215633423180591E-2</v>
      </c>
      <c r="P51" s="49" t="str">
        <f t="shared" si="11"/>
        <v/>
      </c>
      <c r="Q51" s="49">
        <f t="shared" si="5"/>
        <v>0.31658666666666668</v>
      </c>
      <c r="S51" s="51">
        <f t="shared" si="6"/>
        <v>84.862385321100916</v>
      </c>
      <c r="T51" s="49" t="str">
        <f>IF(ISNA(MATCH("TRUE",$T$7:T50,0)),IF(S51&gt;S50,"True",""),"")</f>
        <v/>
      </c>
      <c r="U51" s="54">
        <f t="shared" si="12"/>
        <v>2.34375E-2</v>
      </c>
      <c r="V51" s="54" t="str">
        <f t="shared" si="13"/>
        <v/>
      </c>
      <c r="W51" s="54">
        <f t="shared" si="7"/>
        <v>0.27306666666666668</v>
      </c>
      <c r="X51" s="45"/>
    </row>
    <row r="52" spans="1:24" x14ac:dyDescent="0.2">
      <c r="A52" s="62" t="s">
        <v>54</v>
      </c>
      <c r="B52" s="57">
        <v>0.68100000000000005</v>
      </c>
      <c r="C52" s="26"/>
      <c r="D52" s="5">
        <f>IF(ISNUMBER(B52),COUNT($B$7:$B$1006)-(RANK(B52,$B$7:$B$1006)+COUNTIF($B$7:B52,B52)-1)+1,"")</f>
        <v>96</v>
      </c>
      <c r="E52" s="5"/>
      <c r="F52" s="7">
        <f t="shared" si="8"/>
        <v>46</v>
      </c>
      <c r="G52" s="56">
        <f t="shared" si="0"/>
        <v>0.13900000000000001</v>
      </c>
      <c r="H52" s="7" t="str">
        <f t="shared" si="1"/>
        <v>ANOVA11_Q2.1</v>
      </c>
      <c r="I52" s="7"/>
      <c r="J52" s="7">
        <f t="shared" si="2"/>
        <v>1.9491525423728815E-2</v>
      </c>
      <c r="K52" s="7" t="str">
        <f t="shared" si="9"/>
        <v/>
      </c>
      <c r="L52" s="7">
        <f t="shared" si="3"/>
        <v>0.35656521739130437</v>
      </c>
      <c r="M52" s="7"/>
      <c r="N52" s="49">
        <f t="shared" si="4"/>
        <v>1.8563357546408393E-2</v>
      </c>
      <c r="O52" s="49">
        <f t="shared" si="10"/>
        <v>2.0664869721473491E-2</v>
      </c>
      <c r="P52" s="49" t="str">
        <f t="shared" si="11"/>
        <v/>
      </c>
      <c r="Q52" s="49">
        <f t="shared" si="5"/>
        <v>0.33631956521739137</v>
      </c>
      <c r="S52" s="51">
        <f t="shared" si="6"/>
        <v>84.785133565621365</v>
      </c>
      <c r="T52" s="49" t="str">
        <f>IF(ISNA(MATCH("TRUE",$T$7:T51,0)),IF(S52&gt;S51,"True",""),"")</f>
        <v/>
      </c>
      <c r="U52" s="54">
        <f t="shared" si="12"/>
        <v>2.3958333333333335E-2</v>
      </c>
      <c r="V52" s="54" t="str">
        <f t="shared" si="13"/>
        <v/>
      </c>
      <c r="W52" s="54">
        <f t="shared" si="7"/>
        <v>0.29008695652173916</v>
      </c>
      <c r="X52" s="45"/>
    </row>
    <row r="53" spans="1:24" x14ac:dyDescent="0.2">
      <c r="A53" s="62" t="s">
        <v>54</v>
      </c>
      <c r="B53" s="57">
        <v>3.0000000000000001E-3</v>
      </c>
      <c r="C53" s="26"/>
      <c r="D53" s="5">
        <f>IF(ISNUMBER(B53),COUNT($B$7:$B$1006)-(RANK(B53,$B$7:$B$1006)+COUNTIF($B$7:B53,B53)-1)+1,"")</f>
        <v>12</v>
      </c>
      <c r="E53" s="5"/>
      <c r="F53" s="7">
        <f t="shared" si="8"/>
        <v>47</v>
      </c>
      <c r="G53" s="56">
        <f t="shared" si="0"/>
        <v>0.159</v>
      </c>
      <c r="H53" s="7" t="str">
        <f t="shared" si="1"/>
        <v>ANOVA11_Q2.1</v>
      </c>
      <c r="I53" s="7"/>
      <c r="J53" s="7">
        <f t="shared" si="2"/>
        <v>1.9915254237288137E-2</v>
      </c>
      <c r="K53" s="7" t="str">
        <f t="shared" si="9"/>
        <v/>
      </c>
      <c r="L53" s="7">
        <f t="shared" si="3"/>
        <v>0.39919148936170212</v>
      </c>
      <c r="M53" s="7"/>
      <c r="N53" s="49">
        <f t="shared" si="4"/>
        <v>1.8966908797417272E-2</v>
      </c>
      <c r="O53" s="49">
        <f t="shared" si="10"/>
        <v>2.1114106019766394E-2</v>
      </c>
      <c r="P53" s="49" t="str">
        <f t="shared" si="11"/>
        <v/>
      </c>
      <c r="Q53" s="49">
        <f t="shared" si="5"/>
        <v>0.37652553191489363</v>
      </c>
      <c r="S53" s="51">
        <f t="shared" si="6"/>
        <v>85.612366230677765</v>
      </c>
      <c r="T53" s="49" t="str">
        <f>IF(ISNA(MATCH("TRUE",$T$7:T52,0)),IF(S53&gt;S52,"True",""),"")</f>
        <v/>
      </c>
      <c r="U53" s="54">
        <f t="shared" si="12"/>
        <v>2.4479166666666666E-2</v>
      </c>
      <c r="V53" s="54" t="str">
        <f t="shared" si="13"/>
        <v/>
      </c>
      <c r="W53" s="54">
        <f t="shared" si="7"/>
        <v>0.32476595744680847</v>
      </c>
      <c r="X53" s="45"/>
    </row>
    <row r="54" spans="1:24" x14ac:dyDescent="0.2">
      <c r="A54" s="62" t="s">
        <v>54</v>
      </c>
      <c r="B54" s="57">
        <v>9.1999999999999998E-2</v>
      </c>
      <c r="C54" s="26"/>
      <c r="D54" s="5">
        <f>IF(ISNUMBER(B54),COUNT($B$7:$B$1006)-(RANK(B54,$B$7:$B$1006)+COUNTIF($B$7:B54,B54)-1)+1,"")</f>
        <v>40</v>
      </c>
      <c r="E54" s="5"/>
      <c r="F54" s="7">
        <f t="shared" si="8"/>
        <v>48</v>
      </c>
      <c r="G54" s="56">
        <f t="shared" si="0"/>
        <v>0.16400000000000001</v>
      </c>
      <c r="H54" s="7" t="str">
        <f t="shared" si="1"/>
        <v>ANOVA6_Q2</v>
      </c>
      <c r="I54" s="7"/>
      <c r="J54" s="7">
        <f t="shared" si="2"/>
        <v>2.033898305084746E-2</v>
      </c>
      <c r="K54" s="7" t="str">
        <f t="shared" si="9"/>
        <v/>
      </c>
      <c r="L54" s="7">
        <f t="shared" si="3"/>
        <v>0.40316666666666673</v>
      </c>
      <c r="M54" s="7"/>
      <c r="N54" s="49">
        <f t="shared" si="4"/>
        <v>1.9370460048426148E-2</v>
      </c>
      <c r="O54" s="49">
        <f t="shared" si="10"/>
        <v>2.15633423180593E-2</v>
      </c>
      <c r="P54" s="49" t="str">
        <f t="shared" si="11"/>
        <v/>
      </c>
      <c r="Q54" s="49">
        <f t="shared" si="5"/>
        <v>0.38027500000000003</v>
      </c>
      <c r="S54" s="51">
        <f t="shared" si="6"/>
        <v>84.928229665071768</v>
      </c>
      <c r="T54" s="49" t="str">
        <f>IF(ISNA(MATCH("TRUE",$T$7:T53,0)),IF(S54&gt;S53,"True",""),"")</f>
        <v/>
      </c>
      <c r="U54" s="54">
        <f t="shared" si="12"/>
        <v>2.5000000000000001E-2</v>
      </c>
      <c r="V54" s="54" t="str">
        <f t="shared" si="13"/>
        <v/>
      </c>
      <c r="W54" s="54">
        <f t="shared" si="7"/>
        <v>0.32800000000000001</v>
      </c>
      <c r="X54" s="45"/>
    </row>
    <row r="55" spans="1:24" x14ac:dyDescent="0.2">
      <c r="A55" s="62" t="s">
        <v>54</v>
      </c>
      <c r="B55" s="57">
        <v>8.0000000000000002E-3</v>
      </c>
      <c r="C55" s="26"/>
      <c r="D55" s="5">
        <f>IF(ISNUMBER(B55),COUNT($B$7:$B$1006)-(RANK(B55,$B$7:$B$1006)+COUNTIF($B$7:B55,B55)-1)+1,"")</f>
        <v>15</v>
      </c>
      <c r="E55" s="5"/>
      <c r="F55" s="7">
        <f t="shared" si="8"/>
        <v>49</v>
      </c>
      <c r="G55" s="56">
        <f t="shared" si="0"/>
        <v>0.17399999999999999</v>
      </c>
      <c r="H55" s="7" t="str">
        <f t="shared" si="1"/>
        <v>ANOVA1_Q2</v>
      </c>
      <c r="I55" s="7"/>
      <c r="J55" s="7">
        <f t="shared" si="2"/>
        <v>2.0762711864406782E-2</v>
      </c>
      <c r="K55" s="7" t="str">
        <f t="shared" si="9"/>
        <v/>
      </c>
      <c r="L55" s="7">
        <f t="shared" si="3"/>
        <v>0.4190204081632653</v>
      </c>
      <c r="M55" s="7"/>
      <c r="N55" s="49">
        <f t="shared" si="4"/>
        <v>1.9774011299435026E-2</v>
      </c>
      <c r="O55" s="49">
        <f t="shared" si="10"/>
        <v>2.20125786163522E-2</v>
      </c>
      <c r="P55" s="49" t="str">
        <f t="shared" si="11"/>
        <v/>
      </c>
      <c r="Q55" s="49">
        <f t="shared" si="5"/>
        <v>0.39522857142857143</v>
      </c>
      <c r="S55" s="51">
        <f t="shared" si="6"/>
        <v>84.745762711864401</v>
      </c>
      <c r="T55" s="49" t="str">
        <f>IF(ISNA(MATCH("TRUE",$T$7:T54,0)),IF(S55&gt;S54,"True",""),"")</f>
        <v/>
      </c>
      <c r="U55" s="54">
        <f t="shared" si="12"/>
        <v>2.5520833333333333E-2</v>
      </c>
      <c r="V55" s="54" t="str">
        <f t="shared" si="13"/>
        <v/>
      </c>
      <c r="W55" s="54">
        <f t="shared" si="7"/>
        <v>0.34089795918367344</v>
      </c>
      <c r="X55" s="45"/>
    </row>
    <row r="56" spans="1:24" x14ac:dyDescent="0.2">
      <c r="A56" s="62" t="s">
        <v>54</v>
      </c>
      <c r="B56" s="57">
        <v>2.1000000000000001E-2</v>
      </c>
      <c r="C56" s="26"/>
      <c r="D56" s="5">
        <f>IF(ISNUMBER(B56),COUNT($B$7:$B$1006)-(RANK(B56,$B$7:$B$1006)+COUNTIF($B$7:B56,B56)-1)+1,"")</f>
        <v>20</v>
      </c>
      <c r="E56" s="5"/>
      <c r="F56" s="7">
        <f t="shared" si="8"/>
        <v>50</v>
      </c>
      <c r="G56" s="56">
        <f t="shared" si="0"/>
        <v>0.182</v>
      </c>
      <c r="H56" s="7" t="str">
        <f t="shared" si="1"/>
        <v>ANOVA3_Q2</v>
      </c>
      <c r="I56" s="7"/>
      <c r="J56" s="7">
        <f t="shared" si="2"/>
        <v>2.1186440677966101E-2</v>
      </c>
      <c r="K56" s="7" t="str">
        <f t="shared" si="9"/>
        <v/>
      </c>
      <c r="L56" s="7">
        <f t="shared" si="3"/>
        <v>0.42341176470588238</v>
      </c>
      <c r="M56" s="7"/>
      <c r="N56" s="49">
        <f t="shared" si="4"/>
        <v>2.0177562550443905E-2</v>
      </c>
      <c r="O56" s="49">
        <f t="shared" si="10"/>
        <v>2.2461814914645103E-2</v>
      </c>
      <c r="P56" s="49" t="str">
        <f t="shared" si="11"/>
        <v/>
      </c>
      <c r="Q56" s="49">
        <f t="shared" si="5"/>
        <v>0.39937058823529409</v>
      </c>
      <c r="S56" s="51">
        <f t="shared" si="6"/>
        <v>84.352078239608801</v>
      </c>
      <c r="T56" s="49" t="str">
        <f>IF(ISNA(MATCH("TRUE",$T$7:T55,0)),IF(S56&gt;S55,"True",""),"")</f>
        <v/>
      </c>
      <c r="U56" s="54">
        <f t="shared" si="12"/>
        <v>2.6041666666666671E-2</v>
      </c>
      <c r="V56" s="54" t="str">
        <f t="shared" si="13"/>
        <v/>
      </c>
      <c r="W56" s="54">
        <f t="shared" si="7"/>
        <v>0.34447058823529408</v>
      </c>
      <c r="X56" s="45"/>
    </row>
    <row r="57" spans="1:24" x14ac:dyDescent="0.2">
      <c r="A57" s="62" t="s">
        <v>55</v>
      </c>
      <c r="B57" s="57">
        <v>0.64900000000000002</v>
      </c>
      <c r="C57" s="26"/>
      <c r="D57" s="5">
        <f>IF(ISNUMBER(B57),COUNT($B$7:$B$1006)-(RANK(B57,$B$7:$B$1006)+COUNTIF($B$7:B57,B57)-1)+1,"")</f>
        <v>93</v>
      </c>
      <c r="E57" s="5"/>
      <c r="F57" s="7">
        <f t="shared" si="8"/>
        <v>51</v>
      </c>
      <c r="G57" s="56">
        <f t="shared" si="0"/>
        <v>0.183</v>
      </c>
      <c r="H57" s="7" t="str">
        <f t="shared" si="1"/>
        <v>ANOVA12_Q2.1</v>
      </c>
      <c r="I57" s="7"/>
      <c r="J57" s="7">
        <f t="shared" si="2"/>
        <v>2.1610169491525427E-2</v>
      </c>
      <c r="K57" s="7" t="str">
        <f t="shared" si="9"/>
        <v/>
      </c>
      <c r="L57" s="7">
        <f t="shared" si="3"/>
        <v>0.42341176470588238</v>
      </c>
      <c r="M57" s="7"/>
      <c r="N57" s="49">
        <f t="shared" si="4"/>
        <v>2.0581113801452784E-2</v>
      </c>
      <c r="O57" s="49">
        <f t="shared" si="10"/>
        <v>2.2911051212938002E-2</v>
      </c>
      <c r="P57" s="49" t="str">
        <f t="shared" si="11"/>
        <v/>
      </c>
      <c r="Q57" s="49">
        <f t="shared" si="5"/>
        <v>0.39937058823529409</v>
      </c>
      <c r="S57" s="51">
        <f t="shared" si="6"/>
        <v>83.231334149326813</v>
      </c>
      <c r="T57" s="49" t="str">
        <f>IF(ISNA(MATCH("TRUE",$T$7:T56,0)),IF(S57&gt;S56,"True",""),"")</f>
        <v/>
      </c>
      <c r="U57" s="54">
        <f t="shared" si="12"/>
        <v>2.6562500000000003E-2</v>
      </c>
      <c r="V57" s="54" t="str">
        <f t="shared" si="13"/>
        <v/>
      </c>
      <c r="W57" s="54">
        <f t="shared" si="7"/>
        <v>0.34447058823529408</v>
      </c>
      <c r="X57" s="45"/>
    </row>
    <row r="58" spans="1:24" x14ac:dyDescent="0.2">
      <c r="A58" s="62" t="s">
        <v>55</v>
      </c>
      <c r="B58" s="57">
        <v>6.6000000000000003E-2</v>
      </c>
      <c r="C58" s="26"/>
      <c r="D58" s="5">
        <f>IF(ISNUMBER(B58),COUNT($B$7:$B$1006)-(RANK(B58,$B$7:$B$1006)+COUNTIF($B$7:B58,B58)-1)+1,"")</f>
        <v>33</v>
      </c>
      <c r="E58" s="5"/>
      <c r="F58" s="7">
        <f t="shared" si="8"/>
        <v>52</v>
      </c>
      <c r="G58" s="56">
        <f t="shared" si="0"/>
        <v>0.216</v>
      </c>
      <c r="H58" s="7" t="str">
        <f t="shared" si="1"/>
        <v>ANOVA11_Q2.1</v>
      </c>
      <c r="I58" s="7"/>
      <c r="J58" s="7">
        <f t="shared" si="2"/>
        <v>2.2033898305084745E-2</v>
      </c>
      <c r="K58" s="7" t="str">
        <f t="shared" si="9"/>
        <v/>
      </c>
      <c r="L58" s="7">
        <f t="shared" si="3"/>
        <v>0.49015384615384611</v>
      </c>
      <c r="M58" s="7"/>
      <c r="N58" s="49">
        <f t="shared" si="4"/>
        <v>2.0984665052461663E-2</v>
      </c>
      <c r="O58" s="49">
        <f t="shared" si="10"/>
        <v>2.3360287511230905E-2</v>
      </c>
      <c r="P58" s="49" t="str">
        <f t="shared" si="11"/>
        <v/>
      </c>
      <c r="Q58" s="49">
        <f t="shared" si="5"/>
        <v>0.462323076923077</v>
      </c>
      <c r="S58" s="51">
        <f t="shared" si="6"/>
        <v>85.459183673469383</v>
      </c>
      <c r="T58" s="49" t="str">
        <f>IF(ISNA(MATCH("TRUE",$T$7:T57,0)),IF(S58&gt;S57,"True",""),"")</f>
        <v/>
      </c>
      <c r="U58" s="54">
        <f t="shared" si="12"/>
        <v>2.7083333333333334E-2</v>
      </c>
      <c r="V58" s="54" t="str">
        <f t="shared" si="13"/>
        <v/>
      </c>
      <c r="W58" s="54">
        <f t="shared" si="7"/>
        <v>0.39876923076923076</v>
      </c>
      <c r="X58" s="45"/>
    </row>
    <row r="59" spans="1:24" x14ac:dyDescent="0.2">
      <c r="A59" s="62" t="s">
        <v>55</v>
      </c>
      <c r="B59" s="57">
        <v>0.51</v>
      </c>
      <c r="C59" s="26"/>
      <c r="D59" s="5">
        <f>IF(ISNUMBER(B59),COUNT($B$7:$B$1006)-(RANK(B59,$B$7:$B$1006)+COUNTIF($B$7:B59,B59)-1)+1,"")</f>
        <v>81</v>
      </c>
      <c r="E59" s="5"/>
      <c r="F59" s="7">
        <f t="shared" si="8"/>
        <v>53</v>
      </c>
      <c r="G59" s="56">
        <f t="shared" si="0"/>
        <v>0.22500000000000001</v>
      </c>
      <c r="H59" s="7" t="str">
        <f t="shared" si="1"/>
        <v>ANOVA12_Q2.1</v>
      </c>
      <c r="I59" s="7"/>
      <c r="J59" s="7">
        <f t="shared" si="2"/>
        <v>2.2457627118644071E-2</v>
      </c>
      <c r="K59" s="7" t="str">
        <f t="shared" si="9"/>
        <v/>
      </c>
      <c r="L59" s="7">
        <f t="shared" si="3"/>
        <v>0.50094339622641515</v>
      </c>
      <c r="M59" s="7"/>
      <c r="N59" s="49">
        <f t="shared" si="4"/>
        <v>2.1388216303470538E-2</v>
      </c>
      <c r="O59" s="49">
        <f t="shared" si="10"/>
        <v>2.3809523809523808E-2</v>
      </c>
      <c r="P59" s="49" t="str">
        <f t="shared" si="11"/>
        <v/>
      </c>
      <c r="Q59" s="49">
        <f t="shared" si="5"/>
        <v>0.47250000000000003</v>
      </c>
      <c r="S59" s="51">
        <f t="shared" si="6"/>
        <v>85.161290322580641</v>
      </c>
      <c r="T59" s="49" t="str">
        <f>IF(ISNA(MATCH("TRUE",$T$7:T58,0)),IF(S59&gt;S58,"True",""),"")</f>
        <v/>
      </c>
      <c r="U59" s="54">
        <f t="shared" si="12"/>
        <v>2.7604166666666669E-2</v>
      </c>
      <c r="V59" s="54" t="str">
        <f t="shared" si="13"/>
        <v/>
      </c>
      <c r="W59" s="54">
        <f t="shared" si="7"/>
        <v>0.40754716981132078</v>
      </c>
      <c r="X59" s="45"/>
    </row>
    <row r="60" spans="1:24" x14ac:dyDescent="0.2">
      <c r="A60" s="62" t="s">
        <v>55</v>
      </c>
      <c r="B60" s="57">
        <v>7.5999999999999998E-2</v>
      </c>
      <c r="C60" s="26"/>
      <c r="D60" s="5">
        <f>IF(ISNUMBER(B60),COUNT($B$7:$B$1006)-(RANK(B60,$B$7:$B$1006)+COUNTIF($B$7:B60,B60)-1)+1,"")</f>
        <v>37</v>
      </c>
      <c r="E60" s="5"/>
      <c r="F60" s="7">
        <f t="shared" si="8"/>
        <v>54</v>
      </c>
      <c r="G60" s="56">
        <f t="shared" si="0"/>
        <v>0.24399999999999999</v>
      </c>
      <c r="H60" s="7" t="str">
        <f t="shared" si="1"/>
        <v>LR2_Q1</v>
      </c>
      <c r="I60" s="7"/>
      <c r="J60" s="7">
        <f t="shared" si="2"/>
        <v>2.288135593220339E-2</v>
      </c>
      <c r="K60" s="7" t="str">
        <f t="shared" si="9"/>
        <v/>
      </c>
      <c r="L60" s="7">
        <f t="shared" si="3"/>
        <v>0.52467857142857144</v>
      </c>
      <c r="M60" s="7"/>
      <c r="N60" s="49">
        <f t="shared" si="4"/>
        <v>2.1791767554479417E-2</v>
      </c>
      <c r="O60" s="49">
        <f t="shared" si="10"/>
        <v>2.4258760107816708E-2</v>
      </c>
      <c r="P60" s="49" t="str">
        <f t="shared" si="11"/>
        <v/>
      </c>
      <c r="Q60" s="49">
        <f t="shared" si="5"/>
        <v>0.49488749999999998</v>
      </c>
      <c r="S60" s="51">
        <f t="shared" si="6"/>
        <v>85.978835978835974</v>
      </c>
      <c r="T60" s="49" t="str">
        <f>IF(ISNA(MATCH("TRUE",$T$7:T59,0)),IF(S60&gt;S59,"True",""),"")</f>
        <v/>
      </c>
      <c r="U60" s="54">
        <f t="shared" si="12"/>
        <v>2.8125000000000001E-2</v>
      </c>
      <c r="V60" s="54" t="str">
        <f t="shared" si="13"/>
        <v/>
      </c>
      <c r="W60" s="54">
        <f t="shared" si="7"/>
        <v>0.42685714285714282</v>
      </c>
      <c r="X60" s="45"/>
    </row>
    <row r="61" spans="1:24" x14ac:dyDescent="0.2">
      <c r="A61" s="62" t="s">
        <v>55</v>
      </c>
      <c r="B61" s="57">
        <v>0.91800000000000004</v>
      </c>
      <c r="C61" s="26"/>
      <c r="D61" s="5">
        <f>IF(ISNUMBER(B61),COUNT($B$7:$B$1006)-(RANK(B61,$B$7:$B$1006)+COUNTIF($B$7:B61,B61)-1)+1,"")</f>
        <v>115</v>
      </c>
      <c r="E61" s="5"/>
      <c r="F61" s="7">
        <f t="shared" si="8"/>
        <v>55</v>
      </c>
      <c r="G61" s="56">
        <f t="shared" si="0"/>
        <v>0.246</v>
      </c>
      <c r="H61" s="7" t="str">
        <f t="shared" si="1"/>
        <v>ANOVA13_Q2.1</v>
      </c>
      <c r="I61" s="7"/>
      <c r="J61" s="7">
        <f t="shared" si="2"/>
        <v>2.3305084745762712E-2</v>
      </c>
      <c r="K61" s="7" t="str">
        <f t="shared" si="9"/>
        <v/>
      </c>
      <c r="L61" s="7">
        <f t="shared" si="3"/>
        <v>0.52467857142857144</v>
      </c>
      <c r="M61" s="7"/>
      <c r="N61" s="49">
        <f t="shared" si="4"/>
        <v>2.2195318805488296E-2</v>
      </c>
      <c r="O61" s="49">
        <f t="shared" si="10"/>
        <v>2.4707996406109611E-2</v>
      </c>
      <c r="P61" s="49" t="str">
        <f t="shared" si="11"/>
        <v/>
      </c>
      <c r="Q61" s="49">
        <f t="shared" si="5"/>
        <v>0.49488749999999998</v>
      </c>
      <c r="S61" s="51">
        <f t="shared" si="6"/>
        <v>84.880636604774537</v>
      </c>
      <c r="T61" s="49" t="str">
        <f>IF(ISNA(MATCH("TRUE",$T$7:T60,0)),IF(S61&gt;S60,"True",""),"")</f>
        <v/>
      </c>
      <c r="U61" s="54">
        <f t="shared" si="12"/>
        <v>2.8645833333333332E-2</v>
      </c>
      <c r="V61" s="54" t="str">
        <f t="shared" si="13"/>
        <v/>
      </c>
      <c r="W61" s="54">
        <f t="shared" si="7"/>
        <v>0.42685714285714282</v>
      </c>
      <c r="X61" s="45"/>
    </row>
    <row r="62" spans="1:24" x14ac:dyDescent="0.2">
      <c r="A62" s="62" t="s">
        <v>55</v>
      </c>
      <c r="B62" s="57">
        <v>0.80400000000000005</v>
      </c>
      <c r="C62" s="26"/>
      <c r="D62" s="5">
        <f>IF(ISNUMBER(B62),COUNT($B$7:$B$1006)-(RANK(B62,$B$7:$B$1006)+COUNTIF($B$7:B62,B62)-1)+1,"")</f>
        <v>105</v>
      </c>
      <c r="E62" s="5"/>
      <c r="F62" s="7">
        <f t="shared" si="8"/>
        <v>56</v>
      </c>
      <c r="G62" s="56">
        <f t="shared" si="0"/>
        <v>0.249</v>
      </c>
      <c r="H62" s="7" t="str">
        <f t="shared" si="1"/>
        <v>ANOVA12_Q2.1</v>
      </c>
      <c r="I62" s="7"/>
      <c r="J62" s="7">
        <f t="shared" si="2"/>
        <v>2.3728813559322035E-2</v>
      </c>
      <c r="K62" s="7" t="str">
        <f t="shared" si="9"/>
        <v/>
      </c>
      <c r="L62" s="7">
        <f t="shared" si="3"/>
        <v>0.52467857142857144</v>
      </c>
      <c r="M62" s="7"/>
      <c r="N62" s="49">
        <f t="shared" si="4"/>
        <v>2.2598870056497175E-2</v>
      </c>
      <c r="O62" s="49">
        <f t="shared" si="10"/>
        <v>2.5157232704402514E-2</v>
      </c>
      <c r="P62" s="49" t="str">
        <f t="shared" si="11"/>
        <v/>
      </c>
      <c r="Q62" s="49">
        <f t="shared" si="5"/>
        <v>0.49488749999999998</v>
      </c>
      <c r="S62" s="51">
        <f t="shared" si="6"/>
        <v>83.88814913448735</v>
      </c>
      <c r="T62" s="49" t="str">
        <f>IF(ISNA(MATCH("TRUE",$T$7:T61,0)),IF(S62&gt;S61,"True",""),"")</f>
        <v/>
      </c>
      <c r="U62" s="54">
        <f t="shared" si="12"/>
        <v>2.9166666666666671E-2</v>
      </c>
      <c r="V62" s="54" t="str">
        <f t="shared" si="13"/>
        <v/>
      </c>
      <c r="W62" s="54">
        <f t="shared" si="7"/>
        <v>0.42685714285714282</v>
      </c>
      <c r="X62" s="45"/>
    </row>
    <row r="63" spans="1:24" x14ac:dyDescent="0.2">
      <c r="A63" s="62" t="s">
        <v>56</v>
      </c>
      <c r="B63" s="57">
        <v>1E-3</v>
      </c>
      <c r="C63" s="26"/>
      <c r="D63" s="5">
        <f>IF(ISNUMBER(B63),COUNT($B$7:$B$1006)-(RANK(B63,$B$7:$B$1006)+COUNTIF($B$7:B63,B63)-1)+1,"")</f>
        <v>1</v>
      </c>
      <c r="E63" s="5"/>
      <c r="F63" s="7">
        <f t="shared" si="8"/>
        <v>57</v>
      </c>
      <c r="G63" s="56">
        <f t="shared" si="0"/>
        <v>0.26300000000000001</v>
      </c>
      <c r="H63" s="7" t="str">
        <f t="shared" si="1"/>
        <v>ANOVA2_Q2</v>
      </c>
      <c r="I63" s="7"/>
      <c r="J63" s="7">
        <f t="shared" si="2"/>
        <v>2.4152542372881357E-2</v>
      </c>
      <c r="K63" s="7" t="str">
        <f t="shared" si="9"/>
        <v/>
      </c>
      <c r="L63" s="7">
        <f t="shared" si="3"/>
        <v>0.53600000000000003</v>
      </c>
      <c r="M63" s="7"/>
      <c r="N63" s="49">
        <f t="shared" si="4"/>
        <v>2.300242130750605E-2</v>
      </c>
      <c r="O63" s="49">
        <f t="shared" si="10"/>
        <v>2.5606469002695413E-2</v>
      </c>
      <c r="P63" s="49" t="str">
        <f t="shared" si="11"/>
        <v/>
      </c>
      <c r="Q63" s="49">
        <f t="shared" si="5"/>
        <v>0.50556610169491534</v>
      </c>
      <c r="S63" s="51">
        <f t="shared" si="6"/>
        <v>84.124830393487116</v>
      </c>
      <c r="T63" s="49" t="str">
        <f>IF(ISNA(MATCH("TRUE",$T$7:T62,0)),IF(S63&gt;S62,"True",""),"")</f>
        <v/>
      </c>
      <c r="U63" s="54">
        <f t="shared" si="12"/>
        <v>2.9687500000000002E-2</v>
      </c>
      <c r="V63" s="54" t="str">
        <f t="shared" si="13"/>
        <v/>
      </c>
      <c r="W63" s="54">
        <f t="shared" si="7"/>
        <v>0.43606779661016953</v>
      </c>
      <c r="X63" s="45"/>
    </row>
    <row r="64" spans="1:24" x14ac:dyDescent="0.2">
      <c r="A64" s="62" t="s">
        <v>56</v>
      </c>
      <c r="B64" s="57">
        <v>0.39</v>
      </c>
      <c r="C64" s="26"/>
      <c r="D64" s="5">
        <f>IF(ISNUMBER(B64),COUNT($B$7:$B$1006)-(RANK(B64,$B$7:$B$1006)+COUNTIF($B$7:B64,B64)-1)+1,"")</f>
        <v>69</v>
      </c>
      <c r="E64" s="5"/>
      <c r="F64" s="7">
        <f t="shared" si="8"/>
        <v>58</v>
      </c>
      <c r="G64" s="56">
        <f t="shared" si="0"/>
        <v>0.26400000000000001</v>
      </c>
      <c r="H64" s="7" t="str">
        <f t="shared" si="1"/>
        <v>LR3_Q1</v>
      </c>
      <c r="I64" s="7"/>
      <c r="J64" s="7">
        <f t="shared" si="2"/>
        <v>2.4576271186440683E-2</v>
      </c>
      <c r="K64" s="7" t="str">
        <f t="shared" si="9"/>
        <v/>
      </c>
      <c r="L64" s="7">
        <f t="shared" si="3"/>
        <v>0.53600000000000003</v>
      </c>
      <c r="M64" s="7"/>
      <c r="N64" s="49">
        <f t="shared" si="4"/>
        <v>2.3405972558514929E-2</v>
      </c>
      <c r="O64" s="49">
        <f t="shared" si="10"/>
        <v>2.6055705300988316E-2</v>
      </c>
      <c r="P64" s="49" t="str">
        <f t="shared" si="11"/>
        <v/>
      </c>
      <c r="Q64" s="49">
        <f t="shared" si="5"/>
        <v>0.50556610169491534</v>
      </c>
      <c r="S64" s="51">
        <f t="shared" si="6"/>
        <v>82.880434782608702</v>
      </c>
      <c r="T64" s="49" t="str">
        <f>IF(ISNA(MATCH("TRUE",$T$7:T63,0)),IF(S64&gt;S63,"True",""),"")</f>
        <v/>
      </c>
      <c r="U64" s="54">
        <f t="shared" si="12"/>
        <v>3.0208333333333334E-2</v>
      </c>
      <c r="V64" s="54" t="str">
        <f t="shared" si="13"/>
        <v/>
      </c>
      <c r="W64" s="54">
        <f t="shared" si="7"/>
        <v>0.43606779661016953</v>
      </c>
      <c r="X64" s="45"/>
    </row>
    <row r="65" spans="1:24" x14ac:dyDescent="0.2">
      <c r="A65" s="62" t="s">
        <v>56</v>
      </c>
      <c r="B65" s="57">
        <v>0.16400000000000001</v>
      </c>
      <c r="C65" s="26"/>
      <c r="D65" s="5">
        <f>IF(ISNUMBER(B65),COUNT($B$7:$B$1006)-(RANK(B65,$B$7:$B$1006)+COUNTIF($B$7:B65,B65)-1)+1,"")</f>
        <v>48</v>
      </c>
      <c r="E65" s="5"/>
      <c r="F65" s="7">
        <f t="shared" si="8"/>
        <v>59</v>
      </c>
      <c r="G65" s="56">
        <f t="shared" si="0"/>
        <v>0.26800000000000002</v>
      </c>
      <c r="H65" s="7" t="str">
        <f t="shared" si="1"/>
        <v>ANOVA7_Q2</v>
      </c>
      <c r="I65" s="7"/>
      <c r="J65" s="7">
        <f t="shared" si="2"/>
        <v>2.5000000000000001E-2</v>
      </c>
      <c r="K65" s="7" t="str">
        <f t="shared" si="9"/>
        <v/>
      </c>
      <c r="L65" s="7">
        <f t="shared" si="3"/>
        <v>0.53600000000000003</v>
      </c>
      <c r="M65" s="7"/>
      <c r="N65" s="49">
        <f t="shared" si="4"/>
        <v>2.3809523809523808E-2</v>
      </c>
      <c r="O65" s="49">
        <f t="shared" si="10"/>
        <v>2.6504941599281219E-2</v>
      </c>
      <c r="P65" s="49" t="str">
        <f t="shared" si="11"/>
        <v/>
      </c>
      <c r="Q65" s="49">
        <f t="shared" si="5"/>
        <v>0.50556610169491534</v>
      </c>
      <c r="S65" s="51">
        <f t="shared" si="6"/>
        <v>81.967213114754102</v>
      </c>
      <c r="T65" s="49" t="str">
        <f>IF(ISNA(MATCH("TRUE",$T$7:T64,0)),IF(S65&gt;S64,"True",""),"")</f>
        <v/>
      </c>
      <c r="U65" s="54">
        <f t="shared" si="12"/>
        <v>3.0729166666666669E-2</v>
      </c>
      <c r="V65" s="54" t="str">
        <f t="shared" si="13"/>
        <v/>
      </c>
      <c r="W65" s="54">
        <f t="shared" si="7"/>
        <v>0.43606779661016953</v>
      </c>
      <c r="X65" s="45"/>
    </row>
    <row r="66" spans="1:24" x14ac:dyDescent="0.2">
      <c r="A66" s="62" t="s">
        <v>56</v>
      </c>
      <c r="B66" s="57">
        <v>7.5999999999999998E-2</v>
      </c>
      <c r="C66" s="26"/>
      <c r="D66" s="5">
        <f>IF(ISNUMBER(B66),COUNT($B$7:$B$1006)-(RANK(B66,$B$7:$B$1006)+COUNTIF($B$7:B66,B66)-1)+1,"")</f>
        <v>36</v>
      </c>
      <c r="E66" s="5"/>
      <c r="F66" s="7">
        <f t="shared" si="8"/>
        <v>60</v>
      </c>
      <c r="G66" s="56">
        <f t="shared" si="0"/>
        <v>0.27300000000000002</v>
      </c>
      <c r="H66" s="7" t="str">
        <f t="shared" si="1"/>
        <v>ANOVA13_Q2.1</v>
      </c>
      <c r="I66" s="7"/>
      <c r="J66" s="7">
        <f t="shared" si="2"/>
        <v>2.5423728813559324E-2</v>
      </c>
      <c r="K66" s="7" t="str">
        <f t="shared" si="9"/>
        <v/>
      </c>
      <c r="L66" s="7">
        <f t="shared" si="3"/>
        <v>0.53690000000000004</v>
      </c>
      <c r="M66" s="7"/>
      <c r="N66" s="49">
        <f t="shared" si="4"/>
        <v>2.4213075060532684E-2</v>
      </c>
      <c r="O66" s="49">
        <f t="shared" si="10"/>
        <v>2.6954177897574118E-2</v>
      </c>
      <c r="P66" s="49" t="str">
        <f t="shared" si="11"/>
        <v/>
      </c>
      <c r="Q66" s="49">
        <f t="shared" si="5"/>
        <v>0.50641500000000006</v>
      </c>
      <c r="S66" s="51">
        <f t="shared" si="6"/>
        <v>81.155433287482808</v>
      </c>
      <c r="T66" s="49" t="str">
        <f>IF(ISNA(MATCH("TRUE",$T$7:T65,0)),IF(S66&gt;S65,"True",""),"")</f>
        <v/>
      </c>
      <c r="U66" s="54">
        <f t="shared" si="12"/>
        <v>3.125E-2</v>
      </c>
      <c r="V66" s="54" t="str">
        <f t="shared" si="13"/>
        <v/>
      </c>
      <c r="W66" s="54">
        <f t="shared" si="7"/>
        <v>0.43680000000000008</v>
      </c>
      <c r="X66" s="45"/>
    </row>
    <row r="67" spans="1:24" x14ac:dyDescent="0.2">
      <c r="A67" s="62" t="s">
        <v>56</v>
      </c>
      <c r="B67" s="57">
        <v>0.53400000000000003</v>
      </c>
      <c r="C67" s="26"/>
      <c r="D67" s="5">
        <f>IF(ISNUMBER(B67),COUNT($B$7:$B$1006)-(RANK(B67,$B$7:$B$1006)+COUNTIF($B$7:B67,B67)-1)+1,"")</f>
        <v>84</v>
      </c>
      <c r="E67" s="5"/>
      <c r="F67" s="7">
        <f t="shared" si="8"/>
        <v>61</v>
      </c>
      <c r="G67" s="56">
        <f t="shared" si="0"/>
        <v>0.30199999999999999</v>
      </c>
      <c r="H67" s="7" t="str">
        <f t="shared" si="1"/>
        <v>ANOVA7_Q2</v>
      </c>
      <c r="I67" s="7"/>
      <c r="J67" s="7">
        <f t="shared" si="2"/>
        <v>2.5847457627118646E-2</v>
      </c>
      <c r="K67" s="7" t="str">
        <f t="shared" si="9"/>
        <v/>
      </c>
      <c r="L67" s="7">
        <f t="shared" si="3"/>
        <v>0.58419672131147538</v>
      </c>
      <c r="M67" s="7"/>
      <c r="N67" s="49">
        <f t="shared" si="4"/>
        <v>2.4616626311541566E-2</v>
      </c>
      <c r="O67" s="49">
        <f t="shared" si="10"/>
        <v>2.7403414195867021E-2</v>
      </c>
      <c r="P67" s="49" t="str">
        <f t="shared" si="11"/>
        <v/>
      </c>
      <c r="Q67" s="49">
        <f t="shared" si="5"/>
        <v>0.5510262295081968</v>
      </c>
      <c r="S67" s="51">
        <f t="shared" si="6"/>
        <v>83.094555873925501</v>
      </c>
      <c r="T67" s="49" t="str">
        <f>IF(ISNA(MATCH("TRUE",$T$7:T66,0)),IF(S67&gt;S66,"True",""),"")</f>
        <v/>
      </c>
      <c r="U67" s="54">
        <f t="shared" si="12"/>
        <v>3.1770833333333331E-2</v>
      </c>
      <c r="V67" s="54" t="str">
        <f t="shared" si="13"/>
        <v/>
      </c>
      <c r="W67" s="54">
        <f t="shared" si="7"/>
        <v>0.47527868852459015</v>
      </c>
      <c r="X67" s="45"/>
    </row>
    <row r="68" spans="1:24" x14ac:dyDescent="0.2">
      <c r="A68" s="62" t="s">
        <v>56</v>
      </c>
      <c r="B68" s="57">
        <v>0.41399999999999998</v>
      </c>
      <c r="C68" s="26"/>
      <c r="D68" s="5">
        <f>IF(ISNUMBER(B68),COUNT($B$7:$B$1006)-(RANK(B68,$B$7:$B$1006)+COUNTIF($B$7:B68,B68)-1)+1,"")</f>
        <v>73</v>
      </c>
      <c r="E68" s="5"/>
      <c r="F68" s="7">
        <f t="shared" si="8"/>
        <v>62</v>
      </c>
      <c r="G68" s="56">
        <f t="shared" si="0"/>
        <v>0.33400000000000002</v>
      </c>
      <c r="H68" s="7" t="str">
        <f t="shared" si="1"/>
        <v>ANOVA8_Q2</v>
      </c>
      <c r="I68" s="7"/>
      <c r="J68" s="7">
        <f t="shared" si="2"/>
        <v>2.6271186440677968E-2</v>
      </c>
      <c r="K68" s="7" t="str">
        <f t="shared" si="9"/>
        <v/>
      </c>
      <c r="L68" s="7">
        <f t="shared" si="3"/>
        <v>0.63567741935483879</v>
      </c>
      <c r="M68" s="7"/>
      <c r="N68" s="49">
        <f t="shared" si="4"/>
        <v>2.5020177562550441E-2</v>
      </c>
      <c r="O68" s="49">
        <f t="shared" si="10"/>
        <v>2.7852650494159928E-2</v>
      </c>
      <c r="P68" s="49" t="str">
        <f t="shared" si="11"/>
        <v/>
      </c>
      <c r="Q68" s="49">
        <f t="shared" si="5"/>
        <v>0.59958387096774202</v>
      </c>
      <c r="S68" s="51">
        <f t="shared" si="6"/>
        <v>85.585585585585591</v>
      </c>
      <c r="T68" s="49" t="str">
        <f>IF(ISNA(MATCH("TRUE",$T$7:T67,0)),IF(S68&gt;S67,"True",""),"")</f>
        <v/>
      </c>
      <c r="U68" s="54">
        <f t="shared" si="12"/>
        <v>3.229166666666667E-2</v>
      </c>
      <c r="V68" s="54" t="str">
        <f t="shared" si="13"/>
        <v/>
      </c>
      <c r="W68" s="54">
        <f t="shared" si="7"/>
        <v>0.51716129032258062</v>
      </c>
      <c r="X68" s="45"/>
    </row>
    <row r="69" spans="1:24" x14ac:dyDescent="0.2">
      <c r="A69" s="61" t="s">
        <v>57</v>
      </c>
      <c r="B69" s="57">
        <v>0.45900000000000002</v>
      </c>
      <c r="C69" s="26"/>
      <c r="D69" s="5">
        <f>IF(ISNUMBER(B69),COUNT($B$7:$B$1006)-(RANK(B69,$B$7:$B$1006)+COUNTIF($B$7:B69,B69)-1)+1,"")</f>
        <v>77</v>
      </c>
      <c r="E69" s="5"/>
      <c r="F69" s="7">
        <f t="shared" si="8"/>
        <v>63</v>
      </c>
      <c r="G69" s="56">
        <f t="shared" si="0"/>
        <v>0.34100000000000003</v>
      </c>
      <c r="H69" s="7" t="str">
        <f t="shared" si="1"/>
        <v>LR1_Q1</v>
      </c>
      <c r="I69" s="7"/>
      <c r="J69" s="7">
        <f t="shared" si="2"/>
        <v>2.6694915254237291E-2</v>
      </c>
      <c r="K69" s="7" t="str">
        <f t="shared" si="9"/>
        <v/>
      </c>
      <c r="L69" s="7">
        <f t="shared" si="3"/>
        <v>0.63869841269841277</v>
      </c>
      <c r="M69" s="7"/>
      <c r="N69" s="49">
        <f t="shared" si="4"/>
        <v>2.5423728813559324E-2</v>
      </c>
      <c r="O69" s="49">
        <f t="shared" si="10"/>
        <v>2.8301886792452827E-2</v>
      </c>
      <c r="P69" s="49" t="str">
        <f t="shared" si="11"/>
        <v/>
      </c>
      <c r="Q69" s="49">
        <f t="shared" si="5"/>
        <v>0.60243333333333338</v>
      </c>
      <c r="S69" s="51">
        <f t="shared" si="6"/>
        <v>84.977238239757199</v>
      </c>
      <c r="T69" s="49" t="str">
        <f>IF(ISNA(MATCH("TRUE",$T$7:T68,0)),IF(S69&gt;S68,"True",""),"")</f>
        <v/>
      </c>
      <c r="U69" s="54">
        <f t="shared" si="12"/>
        <v>3.2812500000000001E-2</v>
      </c>
      <c r="V69" s="54" t="str">
        <f t="shared" si="13"/>
        <v/>
      </c>
      <c r="W69" s="54">
        <f t="shared" si="7"/>
        <v>0.51961904761904765</v>
      </c>
      <c r="X69" s="45"/>
    </row>
    <row r="70" spans="1:24" x14ac:dyDescent="0.2">
      <c r="A70" s="61" t="s">
        <v>57</v>
      </c>
      <c r="B70" s="57">
        <v>0.89400000000000002</v>
      </c>
      <c r="C70" s="26"/>
      <c r="D70" s="5">
        <f>IF(ISNUMBER(B70),COUNT($B$7:$B$1006)-(RANK(B70,$B$7:$B$1006)+COUNTIF($B$7:B70,B70)-1)+1,"")</f>
        <v>113</v>
      </c>
      <c r="E70" s="5"/>
      <c r="F70" s="7">
        <f t="shared" si="8"/>
        <v>64</v>
      </c>
      <c r="G70" s="56">
        <f t="shared" si="0"/>
        <v>0.35699999999999998</v>
      </c>
      <c r="H70" s="7" t="str">
        <f t="shared" si="1"/>
        <v>ANOVA11_Q2.1</v>
      </c>
      <c r="I70" s="7"/>
      <c r="J70" s="7">
        <f t="shared" si="2"/>
        <v>2.7118644067796613E-2</v>
      </c>
      <c r="K70" s="7" t="str">
        <f t="shared" si="9"/>
        <v/>
      </c>
      <c r="L70" s="7">
        <f t="shared" si="3"/>
        <v>0.65821874999999996</v>
      </c>
      <c r="M70" s="7"/>
      <c r="N70" s="49">
        <f t="shared" si="4"/>
        <v>2.5827280064568199E-2</v>
      </c>
      <c r="O70" s="49">
        <f t="shared" si="10"/>
        <v>2.875112309074573E-2</v>
      </c>
      <c r="P70" s="49" t="str">
        <f t="shared" si="11"/>
        <v/>
      </c>
      <c r="Q70" s="49">
        <f t="shared" si="5"/>
        <v>0.62084531249999997</v>
      </c>
      <c r="S70" s="51">
        <f t="shared" si="6"/>
        <v>85.536547433903579</v>
      </c>
      <c r="T70" s="49" t="str">
        <f>IF(ISNA(MATCH("TRUE",$T$7:T69,0)),IF(S70&gt;S69,"True",""),"")</f>
        <v/>
      </c>
      <c r="U70" s="54">
        <f t="shared" si="12"/>
        <v>3.3333333333333333E-2</v>
      </c>
      <c r="V70" s="54" t="str">
        <f t="shared" si="13"/>
        <v/>
      </c>
      <c r="W70" s="54">
        <f t="shared" si="7"/>
        <v>0.53549999999999998</v>
      </c>
      <c r="X70" s="45"/>
    </row>
    <row r="71" spans="1:24" x14ac:dyDescent="0.2">
      <c r="A71" s="61" t="s">
        <v>57</v>
      </c>
      <c r="B71" s="57">
        <v>0.26800000000000002</v>
      </c>
      <c r="C71" s="26"/>
      <c r="D71" s="5">
        <f>IF(ISNUMBER(B71),COUNT($B$7:$B$1006)-(RANK(B71,$B$7:$B$1006)+COUNTIF($B$7:B71,B71)-1)+1,"")</f>
        <v>59</v>
      </c>
      <c r="E71" s="5"/>
      <c r="F71" s="7">
        <f t="shared" si="8"/>
        <v>65</v>
      </c>
      <c r="G71" s="56">
        <f t="shared" ref="G71:G134" si="14">IF(ISNUMBER(B71),SMALL($B$7:$B$1006,ROW()-ROW($G$7)+1),"")</f>
        <v>0.37</v>
      </c>
      <c r="H71" s="7" t="str">
        <f t="shared" ref="H71:H134" si="15">IF(ISNUMBER(B71),INDEX($A$7:$A$1006,MATCH(F71,$D$7:$D$1006,0),1),"")</f>
        <v>ANOVA10_Q2</v>
      </c>
      <c r="I71" s="7"/>
      <c r="J71" s="7">
        <f t="shared" ref="J71:J134" si="16">IF(ISNUMBER(B71),$N$1*F71/COUNT($B$7:$B$1006),"")</f>
        <v>2.7542372881355932E-2</v>
      </c>
      <c r="K71" s="7" t="str">
        <f t="shared" si="9"/>
        <v/>
      </c>
      <c r="L71" s="7">
        <f t="shared" ref="L71:L134" si="17">IF(ISNUMBER(B71),MIN(L72,G71*(COUNT($B$7:$B$1006)/F71)),"")</f>
        <v>0.66330303030303028</v>
      </c>
      <c r="M71" s="7"/>
      <c r="N71" s="49">
        <f t="shared" ref="N71:N134" si="18">IF(ISNUMBER(B71),($N$1/(1+$N$1))*F71/COUNT($B$7:$B$1006),"")</f>
        <v>2.6230831315577074E-2</v>
      </c>
      <c r="O71" s="49">
        <f t="shared" si="10"/>
        <v>2.9200359389038633E-2</v>
      </c>
      <c r="P71" s="49" t="str">
        <f t="shared" si="11"/>
        <v/>
      </c>
      <c r="Q71" s="49">
        <f t="shared" ref="Q71:Q134" si="19">IF(ISNUMBER(B71),MIN(Q72,((G71*SUMPRODUCT(--($N$7:$N$1006 &lt; $G$7:$G$1006))/F71)*(1+$N$1))),"")</f>
        <v>0.62564090909090908</v>
      </c>
      <c r="S71" s="51">
        <f t="shared" ref="S71:S134" si="20">IF(ISNUMBER(B71),MIN((COUNTA($B$7:$B$1006)+1-F71)/(1-G71),COUNTA($B$7:$B$1006)),"")</f>
        <v>85.714285714285708</v>
      </c>
      <c r="T71" s="49" t="str">
        <f>IF(ISNA(MATCH("TRUE",$T$7:T70,0)),IF(S71&gt;S70,"True",""),"")</f>
        <v/>
      </c>
      <c r="U71" s="54">
        <f t="shared" si="12"/>
        <v>3.3854166666666671E-2</v>
      </c>
      <c r="V71" s="54" t="str">
        <f t="shared" si="13"/>
        <v/>
      </c>
      <c r="W71" s="54">
        <f t="shared" ref="W71:W134" si="21">IF(ISNUMBER(B71),MIN(W72,(G71*(ROUNDUP(INDEX($S$7:$S$1006,MATCH("True",$T$7:$T$1006,0),1),0)/F71))),"")</f>
        <v>0.53963636363636369</v>
      </c>
      <c r="X71" s="45"/>
    </row>
    <row r="72" spans="1:24" x14ac:dyDescent="0.2">
      <c r="A72" s="61" t="s">
        <v>57</v>
      </c>
      <c r="B72" s="57">
        <v>0.42299999999999999</v>
      </c>
      <c r="C72" s="26"/>
      <c r="D72" s="5">
        <f>IF(ISNUMBER(B72),COUNT($B$7:$B$1006)-(RANK(B72,$B$7:$B$1006)+COUNTIF($B$7:B72,B72)-1)+1,"")</f>
        <v>74</v>
      </c>
      <c r="E72" s="5"/>
      <c r="F72" s="7">
        <f t="shared" ref="F72:F135" si="22">IF(ISNUMBER(B72),F71+1,"")</f>
        <v>66</v>
      </c>
      <c r="G72" s="56">
        <f t="shared" si="14"/>
        <v>0.371</v>
      </c>
      <c r="H72" s="7" t="str">
        <f t="shared" si="15"/>
        <v>ANOVA2_Q2</v>
      </c>
      <c r="I72" s="7"/>
      <c r="J72" s="7">
        <f t="shared" si="16"/>
        <v>2.7966101694915257E-2</v>
      </c>
      <c r="K72" s="7" t="str">
        <f t="shared" ref="K72:K135" si="23">IF(ISNUMBER(G72),IF(OR(AND(G72&lt;=J72,G72&lt;=0.05),K73="*"),"*",IF(AND(G72&lt;=J72,G72&gt;0.05),"!","")),"")</f>
        <v/>
      </c>
      <c r="L72" s="7">
        <f t="shared" si="17"/>
        <v>0.66330303030303028</v>
      </c>
      <c r="M72" s="7"/>
      <c r="N72" s="49">
        <f t="shared" si="18"/>
        <v>2.6634382566585957E-2</v>
      </c>
      <c r="O72" s="49">
        <f t="shared" ref="O72:O135" si="24">IF(ISNUMBER(B72),($N$1/(1+$N$1))*COUNT($B$7:$B$1006)/SUMPRODUCT(--($N$7:$N$1006 &lt; $G$7:$G$1006))*F72/COUNT($B$7:$B$1006),"")</f>
        <v>2.9649595687331533E-2</v>
      </c>
      <c r="P72" s="49" t="str">
        <f t="shared" ref="P72:P135" si="25">IF(ISNUMBER(G72),IF(OR(AND(G72&lt;=O72,G72&lt;=0.05),P73="*"),"*",IF(AND(G72&lt;=O72,G72&gt;0.05),"!","")),"")</f>
        <v/>
      </c>
      <c r="Q72" s="49">
        <f t="shared" si="19"/>
        <v>0.62564090909090908</v>
      </c>
      <c r="S72" s="51">
        <f t="shared" si="20"/>
        <v>84.26073131955485</v>
      </c>
      <c r="T72" s="49" t="str">
        <f>IF(ISNA(MATCH("TRUE",$T$7:T71,0)),IF(S72&gt;S71,"True",""),"")</f>
        <v/>
      </c>
      <c r="U72" s="54">
        <f t="shared" ref="U72:U135" si="26">IF(ISNUMBER(B72),$N$1*(F72/ROUNDUP(INDEX($S$7:$S$1006,MATCH("True",$T$7:$T$1006,0),1),0)),"")</f>
        <v>3.4375000000000003E-2</v>
      </c>
      <c r="V72" s="54" t="str">
        <f t="shared" ref="V72:V135" si="27">IF(ISNUMBER(G72),IF(OR(AND(G72&lt;=U72,G72&lt;=0.05),V73="*"),"*",IF(AND(G72&lt;=U72,G72&gt;0.05),"!","")),"")</f>
        <v/>
      </c>
      <c r="W72" s="54">
        <f t="shared" si="21"/>
        <v>0.53963636363636369</v>
      </c>
      <c r="X72" s="45"/>
    </row>
    <row r="73" spans="1:24" x14ac:dyDescent="0.2">
      <c r="A73" s="61" t="s">
        <v>57</v>
      </c>
      <c r="B73" s="57">
        <v>0.30199999999999999</v>
      </c>
      <c r="C73" s="26"/>
      <c r="D73" s="5">
        <f>IF(ISNUMBER(B73),COUNT($B$7:$B$1006)-(RANK(B73,$B$7:$B$1006)+COUNTIF($B$7:B73,B73)-1)+1,"")</f>
        <v>61</v>
      </c>
      <c r="E73" s="5"/>
      <c r="F73" s="7">
        <f t="shared" si="22"/>
        <v>67</v>
      </c>
      <c r="G73" s="56">
        <f t="shared" si="14"/>
        <v>0.38300000000000001</v>
      </c>
      <c r="H73" s="7" t="str">
        <f t="shared" si="15"/>
        <v>LR2_Q1</v>
      </c>
      <c r="I73" s="7"/>
      <c r="J73" s="7">
        <f t="shared" si="16"/>
        <v>2.8389830508474576E-2</v>
      </c>
      <c r="K73" s="7" t="str">
        <f t="shared" si="23"/>
        <v/>
      </c>
      <c r="L73" s="7">
        <f t="shared" si="17"/>
        <v>0.66695652173913045</v>
      </c>
      <c r="M73" s="7"/>
      <c r="N73" s="49">
        <f t="shared" si="18"/>
        <v>2.7037933817594832E-2</v>
      </c>
      <c r="O73" s="49">
        <f t="shared" si="24"/>
        <v>3.0098831985624436E-2</v>
      </c>
      <c r="P73" s="49" t="str">
        <f t="shared" si="25"/>
        <v/>
      </c>
      <c r="Q73" s="49">
        <f t="shared" si="19"/>
        <v>0.62908695652173918</v>
      </c>
      <c r="S73" s="51">
        <f t="shared" si="20"/>
        <v>84.278768233387353</v>
      </c>
      <c r="T73" s="49" t="str">
        <f>IF(ISNA(MATCH("TRUE",$T$7:T72,0)),IF(S73&gt;S72,"True",""),"")</f>
        <v/>
      </c>
      <c r="U73" s="54">
        <f t="shared" si="26"/>
        <v>3.4895833333333334E-2</v>
      </c>
      <c r="V73" s="54" t="str">
        <f t="shared" si="27"/>
        <v/>
      </c>
      <c r="W73" s="54">
        <f t="shared" si="21"/>
        <v>0.54260869565217396</v>
      </c>
      <c r="X73" s="45"/>
    </row>
    <row r="74" spans="1:24" x14ac:dyDescent="0.2">
      <c r="A74" s="61" t="s">
        <v>58</v>
      </c>
      <c r="B74" s="57">
        <v>0.33400000000000002</v>
      </c>
      <c r="C74" s="26"/>
      <c r="D74" s="5">
        <f>IF(ISNUMBER(B74),COUNT($B$7:$B$1006)-(RANK(B74,$B$7:$B$1006)+COUNTIF($B$7:B74,B74)-1)+1,"")</f>
        <v>62</v>
      </c>
      <c r="E74" s="5"/>
      <c r="F74" s="7">
        <f t="shared" si="22"/>
        <v>68</v>
      </c>
      <c r="G74" s="56">
        <f t="shared" ref="G74:G83" si="28">IF(ISNUMBER(B74),SMALL($B$7:$B$1006,ROW()-ROW($G$7)+1),"")</f>
        <v>0.38600000000000001</v>
      </c>
      <c r="H74" s="7" t="str">
        <f t="shared" ref="H74:H83" si="29">IF(ISNUMBER(B74),INDEX($A$7:$A$1006,MATCH(F74,$D$7:$D$1006,0),1),"")</f>
        <v>ANOVA12_Q2.1</v>
      </c>
      <c r="I74" s="7"/>
      <c r="J74" s="7">
        <f t="shared" ref="J74:J83" si="30">IF(ISNUMBER(B74),$N$1*F74/COUNT($B$7:$B$1006),"")</f>
        <v>2.8813559322033902E-2</v>
      </c>
      <c r="K74" s="7" t="str">
        <f t="shared" ref="K74:K83" si="31">IF(ISNUMBER(G74),IF(OR(AND(G74&lt;=J74,G74&lt;=0.05),K75="*"),"*",IF(AND(G74&lt;=J74,G74&gt;0.05),"!","")),"")</f>
        <v/>
      </c>
      <c r="L74" s="7">
        <f t="shared" ref="L74:L83" si="32">IF(ISNUMBER(B74),MIN(L75,G74*(COUNT($B$7:$B$1006)/F74)),"")</f>
        <v>0.66695652173913045</v>
      </c>
      <c r="M74" s="7"/>
      <c r="N74" s="49">
        <f t="shared" ref="N74:N83" si="33">IF(ISNUMBER(B74),($N$1/(1+$N$1))*F74/COUNT($B$7:$B$1006),"")</f>
        <v>2.7441485068603715E-2</v>
      </c>
      <c r="O74" s="49">
        <f t="shared" ref="O74:O83" si="34">IF(ISNUMBER(B74),($N$1/(1+$N$1))*COUNT($B$7:$B$1006)/SUMPRODUCT(--($N$7:$N$1006 &lt; $G$7:$G$1006))*F74/COUNT($B$7:$B$1006),"")</f>
        <v>3.0548068283917339E-2</v>
      </c>
      <c r="P74" s="49" t="str">
        <f t="shared" ref="P74:P83" si="35">IF(ISNUMBER(G74),IF(OR(AND(G74&lt;=O74,G74&lt;=0.05),P75="*"),"*",IF(AND(G74&lt;=O74,G74&gt;0.05),"!","")),"")</f>
        <v/>
      </c>
      <c r="Q74" s="49">
        <f t="shared" ref="Q74:Q83" si="36">IF(ISNUMBER(B74),MIN(Q75,((G74*SUMPRODUCT(--($N$7:$N$1006 &lt; $G$7:$G$1006))/F74)*(1+$N$1))),"")</f>
        <v>0.62908695652173918</v>
      </c>
      <c r="S74" s="51">
        <f t="shared" ref="S74:S83" si="37">IF(ISNUMBER(B74),MIN((COUNTA($B$7:$B$1006)+1-F74)/(1-G74),COUNTA($B$7:$B$1006)),"")</f>
        <v>83.061889250814332</v>
      </c>
      <c r="T74" s="49" t="str">
        <f>IF(ISNA(MATCH("TRUE",$T$7:T73,0)),IF(S74&gt;S73,"True",""),"")</f>
        <v/>
      </c>
      <c r="U74" s="54">
        <f t="shared" ref="U74:U83" si="38">IF(ISNUMBER(B74),$N$1*(F74/ROUNDUP(INDEX($S$7:$S$1006,MATCH("True",$T$7:$T$1006,0),1),0)),"")</f>
        <v>3.5416666666666673E-2</v>
      </c>
      <c r="V74" s="54" t="str">
        <f t="shared" ref="V74:V83" si="39">IF(ISNUMBER(G74),IF(OR(AND(G74&lt;=U74,G74&lt;=0.05),V75="*"),"*",IF(AND(G74&lt;=U74,G74&gt;0.05),"!","")),"")</f>
        <v/>
      </c>
      <c r="W74" s="54">
        <f t="shared" ref="W74:W83" si="40">IF(ISNUMBER(B74),MIN(W75,(G74*(ROUNDUP(INDEX($S$7:$S$1006,MATCH("True",$T$7:$T$1006,0),1),0)/F74))),"")</f>
        <v>0.54260869565217396</v>
      </c>
      <c r="X74" s="45"/>
    </row>
    <row r="75" spans="1:24" x14ac:dyDescent="0.2">
      <c r="A75" s="61" t="s">
        <v>58</v>
      </c>
      <c r="B75" s="57">
        <v>0.47699999999999998</v>
      </c>
      <c r="C75" s="26"/>
      <c r="D75" s="5">
        <f>IF(ISNUMBER(B75),COUNT($B$7:$B$1006)-(RANK(B75,$B$7:$B$1006)+COUNTIF($B$7:B75,B75)-1)+1,"")</f>
        <v>79</v>
      </c>
      <c r="E75" s="5"/>
      <c r="F75" s="7">
        <f t="shared" si="22"/>
        <v>69</v>
      </c>
      <c r="G75" s="56">
        <f t="shared" si="28"/>
        <v>0.39</v>
      </c>
      <c r="H75" s="7" t="str">
        <f t="shared" si="29"/>
        <v>ANOVA6_Q2</v>
      </c>
      <c r="I75" s="7"/>
      <c r="J75" s="7">
        <f t="shared" si="30"/>
        <v>2.9237288135593221E-2</v>
      </c>
      <c r="K75" s="7" t="str">
        <f t="shared" si="31"/>
        <v/>
      </c>
      <c r="L75" s="7">
        <f t="shared" si="32"/>
        <v>0.66695652173913045</v>
      </c>
      <c r="M75" s="7"/>
      <c r="N75" s="49">
        <f t="shared" si="33"/>
        <v>2.784503631961259E-2</v>
      </c>
      <c r="O75" s="49">
        <f t="shared" si="34"/>
        <v>3.0997304582210238E-2</v>
      </c>
      <c r="P75" s="49" t="str">
        <f t="shared" si="35"/>
        <v/>
      </c>
      <c r="Q75" s="49">
        <f t="shared" si="36"/>
        <v>0.62908695652173918</v>
      </c>
      <c r="S75" s="51">
        <f t="shared" si="37"/>
        <v>81.967213114754102</v>
      </c>
      <c r="T75" s="49" t="str">
        <f>IF(ISNA(MATCH("TRUE",$T$7:T74,0)),IF(S75&gt;S74,"True",""),"")</f>
        <v/>
      </c>
      <c r="U75" s="54">
        <f t="shared" si="38"/>
        <v>3.5937500000000004E-2</v>
      </c>
      <c r="V75" s="54" t="str">
        <f t="shared" si="39"/>
        <v/>
      </c>
      <c r="W75" s="54">
        <f t="shared" si="40"/>
        <v>0.54260869565217396</v>
      </c>
      <c r="X75" s="45"/>
    </row>
    <row r="76" spans="1:24" x14ac:dyDescent="0.2">
      <c r="A76" s="61" t="s">
        <v>58</v>
      </c>
      <c r="B76" s="57">
        <v>8.2000000000000003E-2</v>
      </c>
      <c r="C76" s="26"/>
      <c r="D76" s="5">
        <f>IF(ISNUMBER(B76),COUNT($B$7:$B$1006)-(RANK(B76,$B$7:$B$1006)+COUNTIF($B$7:B76,B76)-1)+1,"")</f>
        <v>39</v>
      </c>
      <c r="E76" s="5"/>
      <c r="F76" s="7">
        <f t="shared" si="22"/>
        <v>70</v>
      </c>
      <c r="G76" s="56">
        <f t="shared" si="28"/>
        <v>0.40899999999999997</v>
      </c>
      <c r="H76" s="7" t="str">
        <f t="shared" si="29"/>
        <v>ANOVA13_Q2.1</v>
      </c>
      <c r="I76" s="7"/>
      <c r="J76" s="7">
        <f t="shared" si="30"/>
        <v>2.9661016949152543E-2</v>
      </c>
      <c r="K76" s="7" t="str">
        <f t="shared" si="31"/>
        <v/>
      </c>
      <c r="L76" s="7">
        <f t="shared" si="32"/>
        <v>0.66920547945205477</v>
      </c>
      <c r="M76" s="7"/>
      <c r="N76" s="49">
        <f t="shared" si="33"/>
        <v>2.8248587570621465E-2</v>
      </c>
      <c r="O76" s="49">
        <f t="shared" si="34"/>
        <v>3.1446540880503145E-2</v>
      </c>
      <c r="P76" s="49" t="str">
        <f t="shared" si="35"/>
        <v/>
      </c>
      <c r="Q76" s="49">
        <f t="shared" si="36"/>
        <v>0.63120821917808212</v>
      </c>
      <c r="S76" s="51">
        <f t="shared" si="37"/>
        <v>82.910321489001703</v>
      </c>
      <c r="T76" s="49" t="str">
        <f>IF(ISNA(MATCH("TRUE",$T$7:T75,0)),IF(S76&gt;S75,"True",""),"")</f>
        <v/>
      </c>
      <c r="U76" s="54">
        <f t="shared" si="38"/>
        <v>3.6458333333333336E-2</v>
      </c>
      <c r="V76" s="54" t="str">
        <f t="shared" si="39"/>
        <v/>
      </c>
      <c r="W76" s="54">
        <f t="shared" si="40"/>
        <v>0.54443835616438352</v>
      </c>
      <c r="X76" s="45"/>
    </row>
    <row r="77" spans="1:24" x14ac:dyDescent="0.2">
      <c r="A77" s="61" t="s">
        <v>58</v>
      </c>
      <c r="B77" s="57">
        <v>0.43</v>
      </c>
      <c r="C77" s="26"/>
      <c r="D77" s="5">
        <f>IF(ISNUMBER(B77),COUNT($B$7:$B$1006)-(RANK(B77,$B$7:$B$1006)+COUNTIF($B$7:B77,B77)-1)+1,"")</f>
        <v>75</v>
      </c>
      <c r="E77" s="5"/>
      <c r="F77" s="7">
        <f t="shared" si="22"/>
        <v>71</v>
      </c>
      <c r="G77" s="56">
        <f t="shared" si="28"/>
        <v>0.40899999999999997</v>
      </c>
      <c r="H77" s="7" t="str">
        <f t="shared" si="29"/>
        <v>ANOVA10_Q2</v>
      </c>
      <c r="I77" s="7"/>
      <c r="J77" s="7">
        <f t="shared" si="30"/>
        <v>3.0084745762711865E-2</v>
      </c>
      <c r="K77" s="7" t="str">
        <f t="shared" si="31"/>
        <v/>
      </c>
      <c r="L77" s="7">
        <f t="shared" si="32"/>
        <v>0.66920547945205477</v>
      </c>
      <c r="M77" s="7"/>
      <c r="N77" s="49">
        <f t="shared" si="33"/>
        <v>2.8652138821630348E-2</v>
      </c>
      <c r="O77" s="49">
        <f t="shared" si="34"/>
        <v>3.1895777178796048E-2</v>
      </c>
      <c r="P77" s="49" t="str">
        <f t="shared" si="35"/>
        <v/>
      </c>
      <c r="Q77" s="49">
        <f t="shared" si="36"/>
        <v>0.63120821917808212</v>
      </c>
      <c r="S77" s="51">
        <f t="shared" si="37"/>
        <v>81.218274111675129</v>
      </c>
      <c r="T77" s="49" t="str">
        <f>IF(ISNA(MATCH("TRUE",$T$7:T76,0)),IF(S77&gt;S76,"True",""),"")</f>
        <v/>
      </c>
      <c r="U77" s="54">
        <f t="shared" si="38"/>
        <v>3.6979166666666667E-2</v>
      </c>
      <c r="V77" s="54" t="str">
        <f t="shared" si="39"/>
        <v/>
      </c>
      <c r="W77" s="54">
        <f t="shared" si="40"/>
        <v>0.54443835616438352</v>
      </c>
      <c r="X77" s="45"/>
    </row>
    <row r="78" spans="1:24" x14ac:dyDescent="0.2">
      <c r="A78" s="61" t="s">
        <v>58</v>
      </c>
      <c r="B78" s="57">
        <v>6.0999999999999999E-2</v>
      </c>
      <c r="C78" s="26"/>
      <c r="D78" s="5">
        <f>IF(ISNUMBER(B78),COUNT($B$7:$B$1006)-(RANK(B78,$B$7:$B$1006)+COUNTIF($B$7:B78,B78)-1)+1,"")</f>
        <v>32</v>
      </c>
      <c r="E78" s="5"/>
      <c r="F78" s="7">
        <f t="shared" si="22"/>
        <v>72</v>
      </c>
      <c r="G78" s="56">
        <f t="shared" si="28"/>
        <v>0.41299999999999998</v>
      </c>
      <c r="H78" s="7" t="str">
        <f t="shared" si="29"/>
        <v>LR3_Q1</v>
      </c>
      <c r="I78" s="7"/>
      <c r="J78" s="7">
        <f t="shared" si="30"/>
        <v>3.0508474576271188E-2</v>
      </c>
      <c r="K78" s="7" t="str">
        <f t="shared" si="31"/>
        <v/>
      </c>
      <c r="L78" s="7">
        <f t="shared" si="32"/>
        <v>0.66920547945205477</v>
      </c>
      <c r="M78" s="7"/>
      <c r="N78" s="49">
        <f t="shared" si="33"/>
        <v>2.9055690072639223E-2</v>
      </c>
      <c r="O78" s="49">
        <f t="shared" si="34"/>
        <v>3.2345013477088944E-2</v>
      </c>
      <c r="P78" s="49" t="str">
        <f t="shared" si="35"/>
        <v/>
      </c>
      <c r="Q78" s="49">
        <f t="shared" si="36"/>
        <v>0.63120821917808212</v>
      </c>
      <c r="S78" s="51">
        <f t="shared" si="37"/>
        <v>80.06814310051108</v>
      </c>
      <c r="T78" s="49" t="str">
        <f>IF(ISNA(MATCH("TRUE",$T$7:T77,0)),IF(S78&gt;S77,"True",""),"")</f>
        <v/>
      </c>
      <c r="U78" s="54">
        <f t="shared" si="38"/>
        <v>3.7500000000000006E-2</v>
      </c>
      <c r="V78" s="54" t="str">
        <f t="shared" si="39"/>
        <v/>
      </c>
      <c r="W78" s="54">
        <f t="shared" si="40"/>
        <v>0.54443835616438352</v>
      </c>
      <c r="X78" s="45"/>
    </row>
    <row r="79" spans="1:24" x14ac:dyDescent="0.2">
      <c r="A79" s="61" t="s">
        <v>59</v>
      </c>
      <c r="B79" s="60">
        <v>0.92700000000000005</v>
      </c>
      <c r="C79" s="26"/>
      <c r="D79" s="5">
        <f>IF(ISNUMBER(B79),COUNT($B$7:$B$1006)-(RANK(B79,$B$7:$B$1006)+COUNTIF($B$7:B79,B79)-1)+1,"")</f>
        <v>116</v>
      </c>
      <c r="E79" s="5"/>
      <c r="F79" s="7">
        <f t="shared" si="22"/>
        <v>73</v>
      </c>
      <c r="G79" s="56">
        <f t="shared" si="28"/>
        <v>0.41399999999999998</v>
      </c>
      <c r="H79" s="7" t="str">
        <f t="shared" si="29"/>
        <v>ANOVA6_Q2</v>
      </c>
      <c r="I79" s="7"/>
      <c r="J79" s="7">
        <f t="shared" si="30"/>
        <v>3.093220338983051E-2</v>
      </c>
      <c r="K79" s="7" t="str">
        <f t="shared" si="31"/>
        <v/>
      </c>
      <c r="L79" s="7">
        <f t="shared" si="32"/>
        <v>0.66920547945205477</v>
      </c>
      <c r="M79" s="7"/>
      <c r="N79" s="49">
        <f t="shared" si="33"/>
        <v>2.9459241323648102E-2</v>
      </c>
      <c r="O79" s="49">
        <f t="shared" si="34"/>
        <v>3.2794249775381847E-2</v>
      </c>
      <c r="P79" s="49" t="str">
        <f t="shared" si="35"/>
        <v/>
      </c>
      <c r="Q79" s="49">
        <f t="shared" si="36"/>
        <v>0.63120821917808212</v>
      </c>
      <c r="S79" s="51">
        <f t="shared" si="37"/>
        <v>78.498293515358355</v>
      </c>
      <c r="T79" s="49" t="str">
        <f>IF(ISNA(MATCH("TRUE",$T$7:T78,0)),IF(S79&gt;S78,"True",""),"")</f>
        <v/>
      </c>
      <c r="U79" s="54">
        <f t="shared" si="38"/>
        <v>3.8020833333333337E-2</v>
      </c>
      <c r="V79" s="54" t="str">
        <f t="shared" si="39"/>
        <v/>
      </c>
      <c r="W79" s="54">
        <f t="shared" si="40"/>
        <v>0.54443835616438352</v>
      </c>
      <c r="X79" s="45"/>
    </row>
    <row r="80" spans="1:24" x14ac:dyDescent="0.2">
      <c r="A80" s="61" t="s">
        <v>59</v>
      </c>
      <c r="B80" s="60">
        <v>0.94399999999999995</v>
      </c>
      <c r="C80" s="26"/>
      <c r="D80" s="5">
        <f>IF(ISNUMBER(B80),COUNT($B$7:$B$1006)-(RANK(B80,$B$7:$B$1006)+COUNTIF($B$7:B80,B80)-1)+1,"")</f>
        <v>117</v>
      </c>
      <c r="E80" s="5"/>
      <c r="F80" s="7">
        <f t="shared" si="22"/>
        <v>74</v>
      </c>
      <c r="G80" s="56">
        <f t="shared" si="28"/>
        <v>0.42299999999999999</v>
      </c>
      <c r="H80" s="7" t="str">
        <f t="shared" si="29"/>
        <v>ANOVA7_Q2</v>
      </c>
      <c r="I80" s="7"/>
      <c r="J80" s="7">
        <f t="shared" si="30"/>
        <v>3.1355932203389829E-2</v>
      </c>
      <c r="K80" s="7" t="str">
        <f t="shared" si="31"/>
        <v/>
      </c>
      <c r="L80" s="7">
        <f t="shared" si="32"/>
        <v>0.67451351351351341</v>
      </c>
      <c r="M80" s="7"/>
      <c r="N80" s="49">
        <f t="shared" si="33"/>
        <v>2.9862792574656981E-2</v>
      </c>
      <c r="O80" s="49">
        <f t="shared" si="34"/>
        <v>3.324348607367475E-2</v>
      </c>
      <c r="P80" s="49" t="str">
        <f t="shared" si="35"/>
        <v/>
      </c>
      <c r="Q80" s="49">
        <f t="shared" si="36"/>
        <v>0.63621486486486489</v>
      </c>
      <c r="S80" s="51">
        <f t="shared" si="37"/>
        <v>77.989601386481809</v>
      </c>
      <c r="T80" s="49" t="str">
        <f>IF(ISNA(MATCH("TRUE",$T$7:T79,0)),IF(S80&gt;S79,"True",""),"")</f>
        <v/>
      </c>
      <c r="U80" s="54">
        <f t="shared" si="38"/>
        <v>3.8541666666666669E-2</v>
      </c>
      <c r="V80" s="54" t="str">
        <f t="shared" si="39"/>
        <v/>
      </c>
      <c r="W80" s="54">
        <f t="shared" si="40"/>
        <v>0.54875675675675673</v>
      </c>
      <c r="X80" s="45"/>
    </row>
    <row r="81" spans="1:24" x14ac:dyDescent="0.2">
      <c r="A81" s="61" t="s">
        <v>59</v>
      </c>
      <c r="B81" s="60">
        <v>0.69899999999999995</v>
      </c>
      <c r="C81" s="26"/>
      <c r="D81" s="5">
        <f>IF(ISNUMBER(B81),COUNT($B$7:$B$1006)-(RANK(B81,$B$7:$B$1006)+COUNTIF($B$7:B81,B81)-1)+1,"")</f>
        <v>99</v>
      </c>
      <c r="E81" s="5"/>
      <c r="F81" s="7">
        <f t="shared" si="22"/>
        <v>75</v>
      </c>
      <c r="G81" s="56">
        <f t="shared" si="28"/>
        <v>0.43</v>
      </c>
      <c r="H81" s="7" t="str">
        <f t="shared" si="29"/>
        <v>ANOVA8_Q2</v>
      </c>
      <c r="I81" s="7"/>
      <c r="J81" s="7">
        <f t="shared" si="30"/>
        <v>3.1779661016949151E-2</v>
      </c>
      <c r="K81" s="7" t="str">
        <f t="shared" si="31"/>
        <v/>
      </c>
      <c r="L81" s="7">
        <f t="shared" si="32"/>
        <v>0.67653333333333332</v>
      </c>
      <c r="M81" s="7"/>
      <c r="N81" s="49">
        <f t="shared" si="33"/>
        <v>3.0266343825665856E-2</v>
      </c>
      <c r="O81" s="49">
        <f t="shared" si="34"/>
        <v>3.3692722371967652E-2</v>
      </c>
      <c r="P81" s="49" t="str">
        <f t="shared" si="35"/>
        <v/>
      </c>
      <c r="Q81" s="49">
        <f t="shared" si="36"/>
        <v>0.63812000000000002</v>
      </c>
      <c r="S81" s="51">
        <f t="shared" si="37"/>
        <v>77.192982456140342</v>
      </c>
      <c r="T81" s="49" t="str">
        <f>IF(ISNA(MATCH("TRUE",$T$7:T80,0)),IF(S81&gt;S80,"True",""),"")</f>
        <v/>
      </c>
      <c r="U81" s="54">
        <f t="shared" si="38"/>
        <v>3.90625E-2</v>
      </c>
      <c r="V81" s="54" t="str">
        <f t="shared" si="39"/>
        <v/>
      </c>
      <c r="W81" s="54">
        <f t="shared" si="40"/>
        <v>0.5504</v>
      </c>
      <c r="X81" s="45"/>
    </row>
    <row r="82" spans="1:24" x14ac:dyDescent="0.2">
      <c r="A82" s="61" t="s">
        <v>59</v>
      </c>
      <c r="B82" s="60">
        <v>0.77100000000000002</v>
      </c>
      <c r="C82" s="26"/>
      <c r="D82" s="5">
        <f>IF(ISNUMBER(B82),COUNT($B$7:$B$1006)-(RANK(B82,$B$7:$B$1006)+COUNTIF($B$7:B82,B82)-1)+1,"")</f>
        <v>104</v>
      </c>
      <c r="E82" s="5"/>
      <c r="F82" s="7">
        <f t="shared" si="22"/>
        <v>76</v>
      </c>
      <c r="G82" s="56">
        <f t="shared" si="28"/>
        <v>0.45700000000000002</v>
      </c>
      <c r="H82" s="7" t="str">
        <f t="shared" si="29"/>
        <v>ANOVA12_Q2.1</v>
      </c>
      <c r="I82" s="7"/>
      <c r="J82" s="7">
        <f t="shared" si="30"/>
        <v>3.2203389830508473E-2</v>
      </c>
      <c r="K82" s="7" t="str">
        <f t="shared" si="31"/>
        <v/>
      </c>
      <c r="L82" s="7">
        <f t="shared" si="32"/>
        <v>0.70340259740259747</v>
      </c>
      <c r="M82" s="7"/>
      <c r="N82" s="49">
        <f t="shared" si="33"/>
        <v>3.0669895076674735E-2</v>
      </c>
      <c r="O82" s="49">
        <f t="shared" si="34"/>
        <v>3.4141958670260555E-2</v>
      </c>
      <c r="P82" s="49" t="str">
        <f t="shared" si="35"/>
        <v/>
      </c>
      <c r="Q82" s="49">
        <f t="shared" si="36"/>
        <v>0.66346363636363648</v>
      </c>
      <c r="S82" s="51">
        <f t="shared" si="37"/>
        <v>79.189686924493571</v>
      </c>
      <c r="T82" s="49" t="str">
        <f>IF(ISNA(MATCH("TRUE",$T$7:T81,0)),IF(S82&gt;S81,"True",""),"")</f>
        <v/>
      </c>
      <c r="U82" s="54">
        <f t="shared" si="38"/>
        <v>3.9583333333333331E-2</v>
      </c>
      <c r="V82" s="54" t="str">
        <f t="shared" si="39"/>
        <v/>
      </c>
      <c r="W82" s="54">
        <f t="shared" si="40"/>
        <v>0.57225974025974025</v>
      </c>
      <c r="X82" s="45"/>
    </row>
    <row r="83" spans="1:24" x14ac:dyDescent="0.2">
      <c r="A83" s="61" t="s">
        <v>59</v>
      </c>
      <c r="B83" s="60">
        <v>0.7</v>
      </c>
      <c r="C83" s="26"/>
      <c r="D83" s="5">
        <f>IF(ISNUMBER(B83),COUNT($B$7:$B$1006)-(RANK(B83,$B$7:$B$1006)+COUNTIF($B$7:B83,B83)-1)+1,"")</f>
        <v>100</v>
      </c>
      <c r="E83" s="5"/>
      <c r="F83" s="7">
        <f t="shared" si="22"/>
        <v>77</v>
      </c>
      <c r="G83" s="56">
        <f t="shared" si="28"/>
        <v>0.45900000000000002</v>
      </c>
      <c r="H83" s="7" t="str">
        <f t="shared" si="29"/>
        <v>ANOVA7_Q2</v>
      </c>
      <c r="I83" s="7"/>
      <c r="J83" s="7">
        <f t="shared" si="30"/>
        <v>3.2627118644067796E-2</v>
      </c>
      <c r="K83" s="7" t="str">
        <f t="shared" si="31"/>
        <v/>
      </c>
      <c r="L83" s="7">
        <f t="shared" si="32"/>
        <v>0.70340259740259747</v>
      </c>
      <c r="M83" s="7"/>
      <c r="N83" s="49">
        <f t="shared" si="33"/>
        <v>3.1073446327683614E-2</v>
      </c>
      <c r="O83" s="49">
        <f t="shared" si="34"/>
        <v>3.4591194968553458E-2</v>
      </c>
      <c r="P83" s="49" t="str">
        <f t="shared" si="35"/>
        <v/>
      </c>
      <c r="Q83" s="49">
        <f t="shared" si="36"/>
        <v>0.66346363636363648</v>
      </c>
      <c r="S83" s="51">
        <f t="shared" si="37"/>
        <v>77.634011090573026</v>
      </c>
      <c r="T83" s="49" t="str">
        <f>IF(ISNA(MATCH("TRUE",$T$7:T82,0)),IF(S83&gt;S82,"True",""),"")</f>
        <v/>
      </c>
      <c r="U83" s="54">
        <f t="shared" si="38"/>
        <v>4.010416666666667E-2</v>
      </c>
      <c r="V83" s="54" t="str">
        <f t="shared" si="39"/>
        <v/>
      </c>
      <c r="W83" s="54">
        <f t="shared" si="40"/>
        <v>0.57225974025974025</v>
      </c>
      <c r="X83" s="45"/>
    </row>
    <row r="84" spans="1:24" x14ac:dyDescent="0.2">
      <c r="A84" s="61" t="s">
        <v>60</v>
      </c>
      <c r="B84" s="57">
        <v>0.68300000000000005</v>
      </c>
      <c r="C84" s="26"/>
      <c r="D84" s="5">
        <f>IF(ISNUMBER(B84),COUNT($B$7:$B$1006)-(RANK(B84,$B$7:$B$1006)+COUNTIF($B$7:B84,B84)-1)+1,"")</f>
        <v>97</v>
      </c>
      <c r="E84" s="5"/>
      <c r="F84" s="7">
        <f t="shared" si="22"/>
        <v>78</v>
      </c>
      <c r="G84" s="56">
        <f t="shared" si="14"/>
        <v>0.47099999999999997</v>
      </c>
      <c r="H84" s="7" t="str">
        <f t="shared" si="15"/>
        <v>LR3_Q1</v>
      </c>
      <c r="I84" s="7"/>
      <c r="J84" s="7">
        <f t="shared" si="16"/>
        <v>3.3050847457627125E-2</v>
      </c>
      <c r="K84" s="7" t="str">
        <f t="shared" si="23"/>
        <v/>
      </c>
      <c r="L84" s="7">
        <f t="shared" si="17"/>
        <v>0.71248101265822783</v>
      </c>
      <c r="M84" s="7"/>
      <c r="N84" s="49">
        <f t="shared" si="18"/>
        <v>3.1476997578692489E-2</v>
      </c>
      <c r="O84" s="49">
        <f t="shared" si="24"/>
        <v>3.5040431266846361E-2</v>
      </c>
      <c r="P84" s="49" t="str">
        <f t="shared" si="25"/>
        <v/>
      </c>
      <c r="Q84" s="49">
        <f t="shared" si="19"/>
        <v>0.672026582278481</v>
      </c>
      <c r="S84" s="51">
        <f t="shared" si="20"/>
        <v>77.504725897920608</v>
      </c>
      <c r="T84" s="49" t="str">
        <f>IF(ISNA(MATCH("TRUE",$T$7:T83,0)),IF(S84&gt;S83,"True",""),"")</f>
        <v/>
      </c>
      <c r="U84" s="54">
        <f t="shared" si="26"/>
        <v>4.0625000000000001E-2</v>
      </c>
      <c r="V84" s="54" t="str">
        <f t="shared" si="27"/>
        <v/>
      </c>
      <c r="W84" s="54">
        <f t="shared" si="21"/>
        <v>0.57964556962025315</v>
      </c>
      <c r="X84" s="45"/>
    </row>
    <row r="85" spans="1:24" x14ac:dyDescent="0.2">
      <c r="A85" s="61" t="s">
        <v>60</v>
      </c>
      <c r="B85" s="57">
        <v>0.628</v>
      </c>
      <c r="C85" s="26"/>
      <c r="D85" s="5">
        <f>IF(ISNUMBER(B85),COUNT($B$7:$B$1006)-(RANK(B85,$B$7:$B$1006)+COUNTIF($B$7:B85,B85)-1)+1,"")</f>
        <v>91</v>
      </c>
      <c r="E85" s="5"/>
      <c r="F85" s="7">
        <f t="shared" si="22"/>
        <v>79</v>
      </c>
      <c r="G85" s="56">
        <f t="shared" si="14"/>
        <v>0.47699999999999998</v>
      </c>
      <c r="H85" s="7" t="str">
        <f t="shared" si="15"/>
        <v>ANOVA8_Q2</v>
      </c>
      <c r="I85" s="7"/>
      <c r="J85" s="7">
        <f t="shared" si="16"/>
        <v>3.347457627118644E-2</v>
      </c>
      <c r="K85" s="7" t="str">
        <f t="shared" si="23"/>
        <v/>
      </c>
      <c r="L85" s="7">
        <f t="shared" si="17"/>
        <v>0.71248101265822783</v>
      </c>
      <c r="M85" s="7"/>
      <c r="N85" s="49">
        <f t="shared" si="18"/>
        <v>3.1880548829701372E-2</v>
      </c>
      <c r="O85" s="49">
        <f t="shared" si="24"/>
        <v>3.5489667565139257E-2</v>
      </c>
      <c r="P85" s="49" t="str">
        <f t="shared" si="25"/>
        <v/>
      </c>
      <c r="Q85" s="49">
        <f t="shared" si="19"/>
        <v>0.672026582278481</v>
      </c>
      <c r="S85" s="51">
        <f t="shared" si="20"/>
        <v>76.48183556405354</v>
      </c>
      <c r="T85" s="49" t="str">
        <f>IF(ISNA(MATCH("TRUE",$T$7:T84,0)),IF(S85&gt;S84,"True",""),"")</f>
        <v/>
      </c>
      <c r="U85" s="54">
        <f t="shared" si="26"/>
        <v>4.1145833333333333E-2</v>
      </c>
      <c r="V85" s="54" t="str">
        <f t="shared" si="27"/>
        <v/>
      </c>
      <c r="W85" s="54">
        <f t="shared" si="21"/>
        <v>0.57964556962025315</v>
      </c>
      <c r="X85" s="45"/>
    </row>
    <row r="86" spans="1:24" x14ac:dyDescent="0.2">
      <c r="A86" s="61" t="s">
        <v>60</v>
      </c>
      <c r="B86" s="57">
        <v>0.40899999999999997</v>
      </c>
      <c r="C86" s="26"/>
      <c r="D86" s="5">
        <f>IF(ISNUMBER(B86),COUNT($B$7:$B$1006)-(RANK(B86,$B$7:$B$1006)+COUNTIF($B$7:B86,B86)-1)+1,"")</f>
        <v>71</v>
      </c>
      <c r="E86" s="5"/>
      <c r="F86" s="7">
        <f t="shared" si="22"/>
        <v>80</v>
      </c>
      <c r="G86" s="56">
        <f t="shared" si="14"/>
        <v>0.49099999999999999</v>
      </c>
      <c r="H86" s="7" t="str">
        <f t="shared" si="15"/>
        <v>ANOVA13_Q2.1</v>
      </c>
      <c r="I86" s="7"/>
      <c r="J86" s="7">
        <f t="shared" si="16"/>
        <v>3.3898305084745763E-2</v>
      </c>
      <c r="K86" s="7" t="str">
        <f t="shared" si="23"/>
        <v/>
      </c>
      <c r="L86" s="7">
        <f t="shared" si="17"/>
        <v>0.72422500000000001</v>
      </c>
      <c r="M86" s="7"/>
      <c r="N86" s="49">
        <f t="shared" si="18"/>
        <v>3.2284100080710247E-2</v>
      </c>
      <c r="O86" s="49">
        <f t="shared" si="24"/>
        <v>3.593890386343216E-2</v>
      </c>
      <c r="P86" s="49" t="str">
        <f t="shared" si="25"/>
        <v/>
      </c>
      <c r="Q86" s="49">
        <f t="shared" si="19"/>
        <v>0.68310375000000001</v>
      </c>
      <c r="S86" s="51">
        <f t="shared" si="20"/>
        <v>76.620825147347745</v>
      </c>
      <c r="T86" s="49" t="str">
        <f>IF(ISNA(MATCH("TRUE",$T$7:T85,0)),IF(S86&gt;S85,"True",""),"")</f>
        <v/>
      </c>
      <c r="U86" s="54">
        <f t="shared" si="26"/>
        <v>4.1666666666666671E-2</v>
      </c>
      <c r="V86" s="54" t="str">
        <f t="shared" si="27"/>
        <v/>
      </c>
      <c r="W86" s="54">
        <f t="shared" si="21"/>
        <v>0.58919999999999995</v>
      </c>
      <c r="X86" s="45"/>
    </row>
    <row r="87" spans="1:24" x14ac:dyDescent="0.2">
      <c r="A87" s="61" t="s">
        <v>60</v>
      </c>
      <c r="B87" s="57">
        <v>0.6</v>
      </c>
      <c r="C87" s="26"/>
      <c r="D87" s="5">
        <f>IF(ISNUMBER(B87),COUNT($B$7:$B$1006)-(RANK(B87,$B$7:$B$1006)+COUNTIF($B$7:B87,B87)-1)+1,"")</f>
        <v>89</v>
      </c>
      <c r="E87" s="5"/>
      <c r="F87" s="7">
        <f t="shared" si="22"/>
        <v>81</v>
      </c>
      <c r="G87" s="56">
        <f t="shared" si="14"/>
        <v>0.51</v>
      </c>
      <c r="H87" s="7" t="str">
        <f t="shared" si="15"/>
        <v>ANOVA5_Q2</v>
      </c>
      <c r="I87" s="7"/>
      <c r="J87" s="7">
        <f t="shared" si="16"/>
        <v>3.4322033898305085E-2</v>
      </c>
      <c r="K87" s="7" t="str">
        <f t="shared" si="23"/>
        <v/>
      </c>
      <c r="L87" s="7">
        <f t="shared" si="17"/>
        <v>0.74253658536585365</v>
      </c>
      <c r="M87" s="7"/>
      <c r="N87" s="49">
        <f t="shared" si="18"/>
        <v>3.2687651331719123E-2</v>
      </c>
      <c r="O87" s="49">
        <f t="shared" si="24"/>
        <v>3.6388140161725063E-2</v>
      </c>
      <c r="P87" s="49" t="str">
        <f t="shared" si="25"/>
        <v/>
      </c>
      <c r="Q87" s="49">
        <f t="shared" si="19"/>
        <v>0.70037560975609747</v>
      </c>
      <c r="S87" s="51">
        <f t="shared" si="20"/>
        <v>77.551020408163268</v>
      </c>
      <c r="T87" s="49" t="str">
        <f>IF(ISNA(MATCH("TRUE",$T$7:T86,0)),IF(S87&gt;S86,"True",""),"")</f>
        <v/>
      </c>
      <c r="U87" s="54">
        <f t="shared" si="26"/>
        <v>4.2187500000000003E-2</v>
      </c>
      <c r="V87" s="54" t="str">
        <f t="shared" si="27"/>
        <v/>
      </c>
      <c r="W87" s="54">
        <f t="shared" si="21"/>
        <v>0.60409756097560974</v>
      </c>
      <c r="X87" s="45"/>
    </row>
    <row r="88" spans="1:24" x14ac:dyDescent="0.2">
      <c r="A88" s="61" t="s">
        <v>60</v>
      </c>
      <c r="B88" s="57">
        <v>0.37</v>
      </c>
      <c r="C88" s="26"/>
      <c r="D88" s="5">
        <f>IF(ISNUMBER(B88),COUNT($B$7:$B$1006)-(RANK(B88,$B$7:$B$1006)+COUNTIF($B$7:B88,B88)-1)+1,"")</f>
        <v>65</v>
      </c>
      <c r="E88" s="5"/>
      <c r="F88" s="7">
        <f t="shared" si="22"/>
        <v>82</v>
      </c>
      <c r="G88" s="56">
        <f t="shared" si="14"/>
        <v>0.51600000000000001</v>
      </c>
      <c r="H88" s="7" t="str">
        <f t="shared" si="15"/>
        <v>ANOVA11_Q2.1</v>
      </c>
      <c r="I88" s="7"/>
      <c r="J88" s="7">
        <f t="shared" si="16"/>
        <v>3.4745762711864414E-2</v>
      </c>
      <c r="K88" s="7" t="str">
        <f t="shared" si="23"/>
        <v/>
      </c>
      <c r="L88" s="7">
        <f t="shared" si="17"/>
        <v>0.74253658536585365</v>
      </c>
      <c r="M88" s="7"/>
      <c r="N88" s="49">
        <f t="shared" si="18"/>
        <v>3.3091202582728005E-2</v>
      </c>
      <c r="O88" s="49">
        <f t="shared" si="24"/>
        <v>3.6837376460017966E-2</v>
      </c>
      <c r="P88" s="49" t="str">
        <f t="shared" si="25"/>
        <v/>
      </c>
      <c r="Q88" s="49">
        <f t="shared" si="19"/>
        <v>0.70037560975609747</v>
      </c>
      <c r="S88" s="51">
        <f t="shared" si="20"/>
        <v>76.446280991735534</v>
      </c>
      <c r="T88" s="49" t="str">
        <f>IF(ISNA(MATCH("TRUE",$T$7:T87,0)),IF(S88&gt;S87,"True",""),"")</f>
        <v/>
      </c>
      <c r="U88" s="54">
        <f t="shared" si="26"/>
        <v>4.2708333333333334E-2</v>
      </c>
      <c r="V88" s="54" t="str">
        <f t="shared" si="27"/>
        <v/>
      </c>
      <c r="W88" s="54">
        <f t="shared" si="21"/>
        <v>0.60409756097560974</v>
      </c>
      <c r="X88" s="45"/>
    </row>
    <row r="89" spans="1:24" x14ac:dyDescent="0.2">
      <c r="A89" s="12" t="s">
        <v>45</v>
      </c>
      <c r="B89" s="57">
        <v>0.84399999999999997</v>
      </c>
      <c r="C89" s="26"/>
      <c r="D89" s="5">
        <f>IF(ISNUMBER(B89),COUNT($B$7:$B$1006)-(RANK(B89,$B$7:$B$1006)+COUNTIF($B$7:B89,B89)-1)+1,"")</f>
        <v>107</v>
      </c>
      <c r="E89" s="5"/>
      <c r="F89" s="7">
        <f t="shared" si="22"/>
        <v>83</v>
      </c>
      <c r="G89" s="56">
        <f t="shared" si="14"/>
        <v>0.52900000000000003</v>
      </c>
      <c r="H89" s="7" t="str">
        <f t="shared" si="15"/>
        <v>LR1_Q1</v>
      </c>
      <c r="I89" s="7"/>
      <c r="J89" s="7">
        <f t="shared" si="16"/>
        <v>3.5169491525423729E-2</v>
      </c>
      <c r="K89" s="7" t="str">
        <f t="shared" si="23"/>
        <v/>
      </c>
      <c r="L89" s="7">
        <f t="shared" si="17"/>
        <v>0.75014285714285711</v>
      </c>
      <c r="M89" s="7"/>
      <c r="N89" s="49">
        <f t="shared" si="18"/>
        <v>3.349475383373688E-2</v>
      </c>
      <c r="O89" s="49">
        <f t="shared" si="24"/>
        <v>3.7286612758310869E-2</v>
      </c>
      <c r="P89" s="49" t="str">
        <f t="shared" si="25"/>
        <v/>
      </c>
      <c r="Q89" s="49">
        <f t="shared" si="19"/>
        <v>0.70755000000000012</v>
      </c>
      <c r="S89" s="51">
        <f t="shared" si="20"/>
        <v>76.433121019108285</v>
      </c>
      <c r="T89" s="49" t="str">
        <f>IF(ISNA(MATCH("TRUE",$T$7:T88,0)),IF(S89&gt;S88,"True",""),"")</f>
        <v/>
      </c>
      <c r="U89" s="54">
        <f t="shared" si="26"/>
        <v>4.3229166666666673E-2</v>
      </c>
      <c r="V89" s="54" t="str">
        <f t="shared" si="27"/>
        <v/>
      </c>
      <c r="W89" s="54">
        <f t="shared" si="21"/>
        <v>0.61028571428571432</v>
      </c>
      <c r="X89" s="45"/>
    </row>
    <row r="90" spans="1:24" x14ac:dyDescent="0.2">
      <c r="A90" s="12" t="s">
        <v>45</v>
      </c>
      <c r="B90" s="57">
        <v>0.35699999999999998</v>
      </c>
      <c r="C90" s="26"/>
      <c r="D90" s="5">
        <f>IF(ISNUMBER(B90),COUNT($B$7:$B$1006)-(RANK(B90,$B$7:$B$1006)+COUNTIF($B$7:B90,B90)-1)+1,"")</f>
        <v>64</v>
      </c>
      <c r="E90" s="5"/>
      <c r="F90" s="7">
        <f t="shared" si="22"/>
        <v>84</v>
      </c>
      <c r="G90" s="56">
        <f t="shared" si="14"/>
        <v>0.53400000000000003</v>
      </c>
      <c r="H90" s="7" t="str">
        <f t="shared" si="15"/>
        <v>ANOVA6_Q2</v>
      </c>
      <c r="I90" s="7"/>
      <c r="J90" s="7">
        <f t="shared" si="16"/>
        <v>3.5593220338983052E-2</v>
      </c>
      <c r="K90" s="7" t="str">
        <f t="shared" si="23"/>
        <v/>
      </c>
      <c r="L90" s="7">
        <f t="shared" si="17"/>
        <v>0.75014285714285711</v>
      </c>
      <c r="M90" s="7"/>
      <c r="N90" s="49">
        <f t="shared" si="18"/>
        <v>3.3898305084745763E-2</v>
      </c>
      <c r="O90" s="49">
        <f t="shared" si="24"/>
        <v>3.7735849056603772E-2</v>
      </c>
      <c r="P90" s="49" t="str">
        <f t="shared" si="25"/>
        <v/>
      </c>
      <c r="Q90" s="49">
        <f t="shared" si="19"/>
        <v>0.70755000000000012</v>
      </c>
      <c r="S90" s="51">
        <f t="shared" si="20"/>
        <v>75.107296137339063</v>
      </c>
      <c r="T90" s="49" t="str">
        <f>IF(ISNA(MATCH("TRUE",$T$7:T89,0)),IF(S90&gt;S89,"True",""),"")</f>
        <v/>
      </c>
      <c r="U90" s="54">
        <f t="shared" si="26"/>
        <v>4.3750000000000004E-2</v>
      </c>
      <c r="V90" s="54" t="str">
        <f t="shared" si="27"/>
        <v/>
      </c>
      <c r="W90" s="54">
        <f t="shared" si="21"/>
        <v>0.61028571428571432</v>
      </c>
      <c r="X90" s="45"/>
    </row>
    <row r="91" spans="1:24" x14ac:dyDescent="0.2">
      <c r="A91" s="12" t="s">
        <v>45</v>
      </c>
      <c r="B91" s="57">
        <v>0.216</v>
      </c>
      <c r="C91" s="26"/>
      <c r="D91" s="5">
        <f>IF(ISNUMBER(B91),COUNT($B$7:$B$1006)-(RANK(B91,$B$7:$B$1006)+COUNTIF($B$7:B91,B91)-1)+1,"")</f>
        <v>52</v>
      </c>
      <c r="E91" s="5"/>
      <c r="F91" s="7">
        <f t="shared" si="22"/>
        <v>85</v>
      </c>
      <c r="G91" s="56">
        <f t="shared" si="14"/>
        <v>0.54200000000000004</v>
      </c>
      <c r="H91" s="7" t="str">
        <f t="shared" si="15"/>
        <v>ANOVA1_Q2</v>
      </c>
      <c r="I91" s="7"/>
      <c r="J91" s="7">
        <f t="shared" si="16"/>
        <v>3.6016949152542374E-2</v>
      </c>
      <c r="K91" s="7" t="str">
        <f t="shared" si="23"/>
        <v/>
      </c>
      <c r="L91" s="7">
        <f t="shared" si="17"/>
        <v>0.75242352941176471</v>
      </c>
      <c r="M91" s="7"/>
      <c r="N91" s="49">
        <f t="shared" si="18"/>
        <v>3.4301856335754638E-2</v>
      </c>
      <c r="O91" s="49">
        <f t="shared" si="24"/>
        <v>3.8185085354896668E-2</v>
      </c>
      <c r="P91" s="49" t="str">
        <f t="shared" si="25"/>
        <v/>
      </c>
      <c r="Q91" s="49">
        <f t="shared" si="19"/>
        <v>0.70970117647058839</v>
      </c>
      <c r="S91" s="51">
        <f t="shared" si="20"/>
        <v>74.235807860262014</v>
      </c>
      <c r="T91" s="49" t="str">
        <f>IF(ISNA(MATCH("TRUE",$T$7:T90,0)),IF(S91&gt;S90,"True",""),"")</f>
        <v/>
      </c>
      <c r="U91" s="54">
        <f t="shared" si="26"/>
        <v>4.4270833333333336E-2</v>
      </c>
      <c r="V91" s="54" t="str">
        <f t="shared" si="27"/>
        <v/>
      </c>
      <c r="W91" s="54">
        <f t="shared" si="21"/>
        <v>0.6121411764705883</v>
      </c>
      <c r="X91" s="45"/>
    </row>
    <row r="92" spans="1:24" x14ac:dyDescent="0.2">
      <c r="A92" s="12" t="s">
        <v>45</v>
      </c>
      <c r="B92" s="57">
        <v>0.89100000000000001</v>
      </c>
      <c r="C92" s="26"/>
      <c r="D92" s="5">
        <f>IF(ISNUMBER(B92),COUNT($B$7:$B$1006)-(RANK(B92,$B$7:$B$1006)+COUNTIF($B$7:B92,B92)-1)+1,"")</f>
        <v>112</v>
      </c>
      <c r="E92" s="5"/>
      <c r="F92" s="7">
        <f t="shared" si="22"/>
        <v>86</v>
      </c>
      <c r="G92" s="56">
        <f t="shared" si="14"/>
        <v>0.55800000000000005</v>
      </c>
      <c r="H92" s="7" t="str">
        <f t="shared" si="15"/>
        <v>LR3_Q1</v>
      </c>
      <c r="I92" s="7"/>
      <c r="J92" s="7">
        <f t="shared" si="16"/>
        <v>3.6440677966101696E-2</v>
      </c>
      <c r="K92" s="7" t="str">
        <f t="shared" si="23"/>
        <v/>
      </c>
      <c r="L92" s="7">
        <f t="shared" si="17"/>
        <v>0.76163636363636356</v>
      </c>
      <c r="M92" s="7"/>
      <c r="N92" s="49">
        <f t="shared" si="18"/>
        <v>3.4705407586763513E-2</v>
      </c>
      <c r="O92" s="49">
        <f t="shared" si="24"/>
        <v>3.8634321653189571E-2</v>
      </c>
      <c r="P92" s="49" t="str">
        <f t="shared" si="25"/>
        <v/>
      </c>
      <c r="Q92" s="49">
        <f t="shared" si="19"/>
        <v>0.71839090909090908</v>
      </c>
      <c r="S92" s="51">
        <f t="shared" si="20"/>
        <v>74.660633484162901</v>
      </c>
      <c r="T92" s="49" t="str">
        <f>IF(ISNA(MATCH("TRUE",$T$7:T91,0)),IF(S92&gt;S91,"True",""),"")</f>
        <v/>
      </c>
      <c r="U92" s="54">
        <f t="shared" si="26"/>
        <v>4.4791666666666674E-2</v>
      </c>
      <c r="V92" s="54" t="str">
        <f t="shared" si="27"/>
        <v/>
      </c>
      <c r="W92" s="54">
        <f t="shared" si="21"/>
        <v>0.61963636363636354</v>
      </c>
      <c r="X92" s="45"/>
    </row>
    <row r="93" spans="1:24" x14ac:dyDescent="0.2">
      <c r="A93" s="12" t="s">
        <v>45</v>
      </c>
      <c r="B93" s="57">
        <v>0.61</v>
      </c>
      <c r="C93" s="26"/>
      <c r="D93" s="5">
        <f>IF(ISNUMBER(B93),COUNT($B$7:$B$1006)-(RANK(B93,$B$7:$B$1006)+COUNTIF($B$7:B93,B93)-1)+1,"")</f>
        <v>90</v>
      </c>
      <c r="E93" s="5"/>
      <c r="F93" s="7">
        <f t="shared" si="22"/>
        <v>87</v>
      </c>
      <c r="G93" s="56">
        <f t="shared" si="14"/>
        <v>0.56399999999999995</v>
      </c>
      <c r="H93" s="7" t="str">
        <f t="shared" si="15"/>
        <v>ANOVA2_Q2</v>
      </c>
      <c r="I93" s="7"/>
      <c r="J93" s="7">
        <f t="shared" si="16"/>
        <v>3.6864406779661019E-2</v>
      </c>
      <c r="K93" s="7" t="str">
        <f t="shared" si="23"/>
        <v/>
      </c>
      <c r="L93" s="7">
        <f t="shared" si="17"/>
        <v>0.76163636363636356</v>
      </c>
      <c r="M93" s="7"/>
      <c r="N93" s="49">
        <f t="shared" si="18"/>
        <v>3.5108958837772396E-2</v>
      </c>
      <c r="O93" s="49">
        <f t="shared" si="24"/>
        <v>3.9083557951482474E-2</v>
      </c>
      <c r="P93" s="49" t="str">
        <f t="shared" si="25"/>
        <v/>
      </c>
      <c r="Q93" s="49">
        <f t="shared" si="19"/>
        <v>0.71839090909090908</v>
      </c>
      <c r="S93" s="51">
        <f t="shared" si="20"/>
        <v>73.394495412844023</v>
      </c>
      <c r="T93" s="49" t="str">
        <f>IF(ISNA(MATCH("TRUE",$T$7:T92,0)),IF(S93&gt;S92,"True",""),"")</f>
        <v/>
      </c>
      <c r="U93" s="54">
        <f t="shared" si="26"/>
        <v>4.5312500000000006E-2</v>
      </c>
      <c r="V93" s="54" t="str">
        <f t="shared" si="27"/>
        <v/>
      </c>
      <c r="W93" s="54">
        <f t="shared" si="21"/>
        <v>0.61963636363636354</v>
      </c>
      <c r="X93" s="45"/>
    </row>
    <row r="94" spans="1:24" x14ac:dyDescent="0.2">
      <c r="A94" s="12" t="s">
        <v>45</v>
      </c>
      <c r="B94" s="57">
        <v>0.51600000000000001</v>
      </c>
      <c r="C94" s="26"/>
      <c r="D94" s="5">
        <f>IF(ISNUMBER(B94),COUNT($B$7:$B$1006)-(RANK(B94,$B$7:$B$1006)+COUNTIF($B$7:B94,B94)-1)+1,"")</f>
        <v>82</v>
      </c>
      <c r="E94" s="5"/>
      <c r="F94" s="7">
        <f t="shared" si="22"/>
        <v>88</v>
      </c>
      <c r="G94" s="56">
        <f t="shared" si="14"/>
        <v>0.56799999999999995</v>
      </c>
      <c r="H94" s="7" t="str">
        <f t="shared" si="15"/>
        <v>LR2_Q1</v>
      </c>
      <c r="I94" s="7"/>
      <c r="J94" s="7">
        <f t="shared" si="16"/>
        <v>3.7288135593220341E-2</v>
      </c>
      <c r="K94" s="7" t="str">
        <f t="shared" si="23"/>
        <v/>
      </c>
      <c r="L94" s="7">
        <f t="shared" si="17"/>
        <v>0.76163636363636356</v>
      </c>
      <c r="M94" s="7"/>
      <c r="N94" s="49">
        <f t="shared" si="18"/>
        <v>3.5512510088781271E-2</v>
      </c>
      <c r="O94" s="49">
        <f t="shared" si="24"/>
        <v>3.9532794249775377E-2</v>
      </c>
      <c r="P94" s="49" t="str">
        <f t="shared" si="25"/>
        <v/>
      </c>
      <c r="Q94" s="49">
        <f t="shared" si="19"/>
        <v>0.71839090909090908</v>
      </c>
      <c r="S94" s="51">
        <f t="shared" si="20"/>
        <v>71.759259259259252</v>
      </c>
      <c r="T94" s="49" t="str">
        <f>IF(ISNA(MATCH("TRUE",$T$7:T93,0)),IF(S94&gt;S93,"True",""),"")</f>
        <v/>
      </c>
      <c r="U94" s="54">
        <f t="shared" si="26"/>
        <v>4.5833333333333337E-2</v>
      </c>
      <c r="V94" s="54" t="str">
        <f t="shared" si="27"/>
        <v/>
      </c>
      <c r="W94" s="54">
        <f t="shared" si="21"/>
        <v>0.61963636363636354</v>
      </c>
      <c r="X94" s="45"/>
    </row>
    <row r="95" spans="1:24" x14ac:dyDescent="0.2">
      <c r="A95" s="12" t="s">
        <v>45</v>
      </c>
      <c r="B95" s="57">
        <v>0.159</v>
      </c>
      <c r="C95" s="26"/>
      <c r="D95" s="5">
        <f>IF(ISNUMBER(B95),COUNT($B$7:$B$1006)-(RANK(B95,$B$7:$B$1006)+COUNTIF($B$7:B95,B95)-1)+1,"")</f>
        <v>47</v>
      </c>
      <c r="E95" s="5"/>
      <c r="F95" s="7">
        <f t="shared" si="22"/>
        <v>89</v>
      </c>
      <c r="G95" s="56">
        <f t="shared" si="14"/>
        <v>0.6</v>
      </c>
      <c r="H95" s="7" t="str">
        <f t="shared" si="15"/>
        <v>ANOVA10_Q2</v>
      </c>
      <c r="I95" s="7"/>
      <c r="J95" s="7">
        <f t="shared" si="16"/>
        <v>3.7711864406779663E-2</v>
      </c>
      <c r="K95" s="7" t="str">
        <f t="shared" si="23"/>
        <v/>
      </c>
      <c r="L95" s="7">
        <f t="shared" si="17"/>
        <v>0.79550561797752806</v>
      </c>
      <c r="M95" s="7"/>
      <c r="N95" s="49">
        <f t="shared" si="18"/>
        <v>3.5916061339790153E-2</v>
      </c>
      <c r="O95" s="49">
        <f t="shared" si="24"/>
        <v>3.998203054806828E-2</v>
      </c>
      <c r="P95" s="49" t="str">
        <f t="shared" si="25"/>
        <v/>
      </c>
      <c r="Q95" s="49">
        <f t="shared" si="19"/>
        <v>0.75033707865168531</v>
      </c>
      <c r="S95" s="51">
        <f t="shared" si="20"/>
        <v>75</v>
      </c>
      <c r="T95" s="49" t="str">
        <f>IF(ISNA(MATCH("TRUE",$T$7:T94,0)),IF(S95&gt;S94,"True",""),"")</f>
        <v/>
      </c>
      <c r="U95" s="54">
        <f t="shared" si="26"/>
        <v>4.6354166666666669E-2</v>
      </c>
      <c r="V95" s="54" t="str">
        <f t="shared" si="27"/>
        <v/>
      </c>
      <c r="W95" s="54">
        <f t="shared" si="21"/>
        <v>0.64719101123595502</v>
      </c>
      <c r="X95" s="45"/>
    </row>
    <row r="96" spans="1:24" x14ac:dyDescent="0.2">
      <c r="A96" s="12" t="s">
        <v>45</v>
      </c>
      <c r="B96" s="57">
        <v>0.97199999999999998</v>
      </c>
      <c r="C96" s="26"/>
      <c r="D96" s="5">
        <f>IF(ISNUMBER(B96),COUNT($B$7:$B$1006)-(RANK(B96,$B$7:$B$1006)+COUNTIF($B$7:B96,B96)-1)+1,"")</f>
        <v>118</v>
      </c>
      <c r="E96" s="5"/>
      <c r="F96" s="7">
        <f t="shared" si="22"/>
        <v>90</v>
      </c>
      <c r="G96" s="56">
        <f t="shared" si="14"/>
        <v>0.61</v>
      </c>
      <c r="H96" s="7" t="str">
        <f t="shared" si="15"/>
        <v>ANOVA11_Q2.1</v>
      </c>
      <c r="I96" s="7"/>
      <c r="J96" s="7">
        <f t="shared" si="16"/>
        <v>3.8135593220338986E-2</v>
      </c>
      <c r="K96" s="7" t="str">
        <f t="shared" si="23"/>
        <v/>
      </c>
      <c r="L96" s="7">
        <f t="shared" si="17"/>
        <v>0.79977777777777781</v>
      </c>
      <c r="M96" s="7"/>
      <c r="N96" s="49">
        <f t="shared" si="18"/>
        <v>3.6319612590799029E-2</v>
      </c>
      <c r="O96" s="49">
        <f t="shared" si="24"/>
        <v>4.0431266846361183E-2</v>
      </c>
      <c r="P96" s="49" t="str">
        <f t="shared" si="25"/>
        <v/>
      </c>
      <c r="Q96" s="49">
        <f t="shared" si="19"/>
        <v>0.75436666666666674</v>
      </c>
      <c r="S96" s="51">
        <f t="shared" si="20"/>
        <v>74.358974358974351</v>
      </c>
      <c r="T96" s="49" t="str">
        <f>IF(ISNA(MATCH("TRUE",$T$7:T95,0)),IF(S96&gt;S95,"True",""),"")</f>
        <v/>
      </c>
      <c r="U96" s="54">
        <f t="shared" si="26"/>
        <v>4.6875E-2</v>
      </c>
      <c r="V96" s="54" t="str">
        <f t="shared" si="27"/>
        <v/>
      </c>
      <c r="W96" s="54">
        <f t="shared" si="21"/>
        <v>0.65066666666666662</v>
      </c>
      <c r="X96" s="45"/>
    </row>
    <row r="97" spans="1:24" x14ac:dyDescent="0.2">
      <c r="A97" s="12" t="s">
        <v>45</v>
      </c>
      <c r="B97" s="57">
        <v>0.13900000000000001</v>
      </c>
      <c r="C97" s="26"/>
      <c r="D97" s="5">
        <f>IF(ISNUMBER(B97),COUNT($B$7:$B$1006)-(RANK(B97,$B$7:$B$1006)+COUNTIF($B$7:B97,B97)-1)+1,"")</f>
        <v>46</v>
      </c>
      <c r="E97" s="5"/>
      <c r="F97" s="7">
        <f t="shared" si="22"/>
        <v>91</v>
      </c>
      <c r="G97" s="56">
        <f t="shared" si="14"/>
        <v>0.628</v>
      </c>
      <c r="H97" s="7" t="str">
        <f t="shared" si="15"/>
        <v>ANOVA10_Q2</v>
      </c>
      <c r="I97" s="7"/>
      <c r="J97" s="7">
        <f t="shared" si="16"/>
        <v>3.8559322033898301E-2</v>
      </c>
      <c r="K97" s="7" t="str">
        <f t="shared" si="23"/>
        <v/>
      </c>
      <c r="L97" s="7">
        <f t="shared" si="17"/>
        <v>0.80932608695652175</v>
      </c>
      <c r="M97" s="7"/>
      <c r="N97" s="49">
        <f t="shared" si="18"/>
        <v>3.6723163841807904E-2</v>
      </c>
      <c r="O97" s="49">
        <f t="shared" si="24"/>
        <v>4.0880503144654079E-2</v>
      </c>
      <c r="P97" s="49" t="str">
        <f t="shared" si="25"/>
        <v/>
      </c>
      <c r="Q97" s="49">
        <f t="shared" si="19"/>
        <v>0.76337282608695656</v>
      </c>
      <c r="S97" s="51">
        <f t="shared" si="20"/>
        <v>75.268817204301072</v>
      </c>
      <c r="T97" s="49" t="str">
        <f>IF(ISNA(MATCH("TRUE",$T$7:T96,0)),IF(S97&gt;S96,"True",""),"")</f>
        <v/>
      </c>
      <c r="U97" s="54">
        <f t="shared" si="26"/>
        <v>4.7395833333333331E-2</v>
      </c>
      <c r="V97" s="54" t="str">
        <f t="shared" si="27"/>
        <v/>
      </c>
      <c r="W97" s="54">
        <f t="shared" si="21"/>
        <v>0.65843478260869559</v>
      </c>
      <c r="X97" s="45"/>
    </row>
    <row r="98" spans="1:24" x14ac:dyDescent="0.2">
      <c r="A98" s="12" t="s">
        <v>45</v>
      </c>
      <c r="B98" s="57">
        <v>9.4E-2</v>
      </c>
      <c r="C98" s="26"/>
      <c r="D98" s="5">
        <f>IF(ISNUMBER(B98),COUNT($B$7:$B$1006)-(RANK(B98,$B$7:$B$1006)+COUNTIF($B$7:B98,B98)-1)+1,"")</f>
        <v>41</v>
      </c>
      <c r="E98" s="5"/>
      <c r="F98" s="7">
        <f t="shared" si="22"/>
        <v>92</v>
      </c>
      <c r="G98" s="56">
        <f t="shared" si="14"/>
        <v>0.63100000000000001</v>
      </c>
      <c r="H98" s="7" t="str">
        <f t="shared" si="15"/>
        <v>LR1_Q1</v>
      </c>
      <c r="I98" s="7"/>
      <c r="J98" s="7">
        <f t="shared" si="16"/>
        <v>3.898305084745763E-2</v>
      </c>
      <c r="K98" s="7" t="str">
        <f t="shared" si="23"/>
        <v/>
      </c>
      <c r="L98" s="7">
        <f t="shared" si="17"/>
        <v>0.80932608695652175</v>
      </c>
      <c r="M98" s="7"/>
      <c r="N98" s="49">
        <f t="shared" si="18"/>
        <v>3.7126715092816787E-2</v>
      </c>
      <c r="O98" s="49">
        <f t="shared" si="24"/>
        <v>4.1329739442946982E-2</v>
      </c>
      <c r="P98" s="49" t="str">
        <f t="shared" si="25"/>
        <v/>
      </c>
      <c r="Q98" s="49">
        <f t="shared" si="19"/>
        <v>0.76337282608695656</v>
      </c>
      <c r="S98" s="51">
        <f t="shared" si="20"/>
        <v>73.170731707317074</v>
      </c>
      <c r="T98" s="49" t="str">
        <f>IF(ISNA(MATCH("TRUE",$T$7:T97,0)),IF(S98&gt;S97,"True",""),"")</f>
        <v/>
      </c>
      <c r="U98" s="54">
        <f t="shared" si="26"/>
        <v>4.791666666666667E-2</v>
      </c>
      <c r="V98" s="54" t="str">
        <f t="shared" si="27"/>
        <v/>
      </c>
      <c r="W98" s="54">
        <f t="shared" si="21"/>
        <v>0.65843478260869559</v>
      </c>
      <c r="X98" s="45"/>
    </row>
    <row r="99" spans="1:24" x14ac:dyDescent="0.2">
      <c r="A99" s="12" t="s">
        <v>45</v>
      </c>
      <c r="B99" s="57">
        <v>0.86299999999999999</v>
      </c>
      <c r="C99" s="26"/>
      <c r="D99" s="5">
        <f>IF(ISNUMBER(B99),COUNT($B$7:$B$1006)-(RANK(B99,$B$7:$B$1006)+COUNTIF($B$7:B99,B99)-1)+1,"")</f>
        <v>109</v>
      </c>
      <c r="E99" s="5"/>
      <c r="F99" s="7">
        <f t="shared" si="22"/>
        <v>93</v>
      </c>
      <c r="G99" s="56">
        <f t="shared" si="14"/>
        <v>0.64900000000000002</v>
      </c>
      <c r="H99" s="7" t="str">
        <f t="shared" si="15"/>
        <v>ANOVA5_Q2</v>
      </c>
      <c r="I99" s="7"/>
      <c r="J99" s="7">
        <f t="shared" si="16"/>
        <v>3.9406779661016952E-2</v>
      </c>
      <c r="K99" s="7" t="str">
        <f t="shared" si="23"/>
        <v/>
      </c>
      <c r="L99" s="7">
        <f t="shared" si="17"/>
        <v>0.81558823529411772</v>
      </c>
      <c r="M99" s="7"/>
      <c r="N99" s="49">
        <f t="shared" si="18"/>
        <v>3.7530266343825662E-2</v>
      </c>
      <c r="O99" s="49">
        <f t="shared" si="24"/>
        <v>4.1778975741239885E-2</v>
      </c>
      <c r="P99" s="49" t="str">
        <f t="shared" si="25"/>
        <v/>
      </c>
      <c r="Q99" s="49">
        <f t="shared" si="19"/>
        <v>0.76927941176470582</v>
      </c>
      <c r="S99" s="51">
        <f t="shared" si="20"/>
        <v>74.074074074074076</v>
      </c>
      <c r="T99" s="49" t="str">
        <f>IF(ISNA(MATCH("TRUE",$T$7:T98,0)),IF(S99&gt;S98,"True",""),"")</f>
        <v/>
      </c>
      <c r="U99" s="54">
        <f t="shared" si="26"/>
        <v>4.8437500000000001E-2</v>
      </c>
      <c r="V99" s="54" t="str">
        <f t="shared" si="27"/>
        <v/>
      </c>
      <c r="W99" s="54">
        <f t="shared" si="21"/>
        <v>0.66352941176470581</v>
      </c>
      <c r="X99" s="45"/>
    </row>
    <row r="100" spans="1:24" x14ac:dyDescent="0.2">
      <c r="A100" s="12" t="s">
        <v>45</v>
      </c>
      <c r="B100" s="57">
        <v>0.06</v>
      </c>
      <c r="C100" s="26"/>
      <c r="D100" s="5">
        <f>IF(ISNUMBER(B100),COUNT($B$7:$B$1006)-(RANK(B100,$B$7:$B$1006)+COUNTIF($B$7:B100,B100)-1)+1,"")</f>
        <v>31</v>
      </c>
      <c r="E100" s="5"/>
      <c r="F100" s="7">
        <f t="shared" si="22"/>
        <v>94</v>
      </c>
      <c r="G100" s="56">
        <f t="shared" si="14"/>
        <v>0.65800000000000003</v>
      </c>
      <c r="H100" s="7" t="str">
        <f t="shared" si="15"/>
        <v>ANOVA2_Q2</v>
      </c>
      <c r="I100" s="7"/>
      <c r="J100" s="7">
        <f t="shared" si="16"/>
        <v>3.9830508474576275E-2</v>
      </c>
      <c r="K100" s="7" t="str">
        <f t="shared" si="23"/>
        <v/>
      </c>
      <c r="L100" s="7">
        <f t="shared" si="17"/>
        <v>0.81558823529411772</v>
      </c>
      <c r="M100" s="7"/>
      <c r="N100" s="49">
        <f t="shared" si="18"/>
        <v>3.7933817594834544E-2</v>
      </c>
      <c r="O100" s="49">
        <f t="shared" si="24"/>
        <v>4.2228212039532788E-2</v>
      </c>
      <c r="P100" s="49" t="str">
        <f t="shared" si="25"/>
        <v/>
      </c>
      <c r="Q100" s="49">
        <f t="shared" si="19"/>
        <v>0.76927941176470582</v>
      </c>
      <c r="S100" s="51">
        <f t="shared" si="20"/>
        <v>73.099415204678365</v>
      </c>
      <c r="T100" s="49" t="str">
        <f>IF(ISNA(MATCH("TRUE",$T$7:T99,0)),IF(S100&gt;S99,"True",""),"")</f>
        <v/>
      </c>
      <c r="U100" s="54">
        <f t="shared" si="26"/>
        <v>4.8958333333333333E-2</v>
      </c>
      <c r="V100" s="54" t="str">
        <f t="shared" si="27"/>
        <v/>
      </c>
      <c r="W100" s="54">
        <f t="shared" si="21"/>
        <v>0.66352941176470581</v>
      </c>
      <c r="X100" s="45"/>
    </row>
    <row r="101" spans="1:24" x14ac:dyDescent="0.2">
      <c r="A101" s="12" t="s">
        <v>46</v>
      </c>
      <c r="B101" s="57">
        <v>0.183</v>
      </c>
      <c r="C101" s="26"/>
      <c r="D101" s="5">
        <f>IF(ISNUMBER(B101),COUNT($B$7:$B$1006)-(RANK(B101,$B$7:$B$1006)+COUNTIF($B$7:B101,B101)-1)+1,"")</f>
        <v>51</v>
      </c>
      <c r="E101" s="5"/>
      <c r="F101" s="7">
        <f t="shared" si="22"/>
        <v>95</v>
      </c>
      <c r="G101" s="56">
        <f t="shared" si="14"/>
        <v>0.68</v>
      </c>
      <c r="H101" s="7" t="str">
        <f t="shared" si="15"/>
        <v>ANOVA13_Q2.1</v>
      </c>
      <c r="I101" s="7"/>
      <c r="J101" s="7">
        <f t="shared" si="16"/>
        <v>4.025423728813559E-2</v>
      </c>
      <c r="K101" s="7" t="str">
        <f t="shared" si="23"/>
        <v/>
      </c>
      <c r="L101" s="7">
        <f t="shared" si="17"/>
        <v>0.81558823529411772</v>
      </c>
      <c r="M101" s="7"/>
      <c r="N101" s="49">
        <f t="shared" si="18"/>
        <v>3.833736884584342E-2</v>
      </c>
      <c r="O101" s="49">
        <f t="shared" si="24"/>
        <v>4.2677448337825691E-2</v>
      </c>
      <c r="P101" s="49" t="str">
        <f t="shared" si="25"/>
        <v/>
      </c>
      <c r="Q101" s="49">
        <f t="shared" si="19"/>
        <v>0.76927941176470582</v>
      </c>
      <c r="S101" s="51">
        <f t="shared" si="20"/>
        <v>75.000000000000014</v>
      </c>
      <c r="T101" s="49" t="str">
        <f>IF(ISNA(MATCH("TRUE",$T$7:T100,0)),IF(S101&gt;S100,"True",""),"")</f>
        <v/>
      </c>
      <c r="U101" s="54">
        <f t="shared" si="26"/>
        <v>4.9479166666666671E-2</v>
      </c>
      <c r="V101" s="54" t="str">
        <f t="shared" si="27"/>
        <v/>
      </c>
      <c r="W101" s="54">
        <f t="shared" si="21"/>
        <v>0.66352941176470581</v>
      </c>
      <c r="X101" s="45"/>
    </row>
    <row r="102" spans="1:24" x14ac:dyDescent="0.2">
      <c r="A102" s="12" t="s">
        <v>46</v>
      </c>
      <c r="B102" s="57">
        <v>0.45700000000000002</v>
      </c>
      <c r="C102" s="26"/>
      <c r="D102" s="5">
        <f>IF(ISNUMBER(B102),COUNT($B$7:$B$1006)-(RANK(B102,$B$7:$B$1006)+COUNTIF($B$7:B102,B102)-1)+1,"")</f>
        <v>76</v>
      </c>
      <c r="E102" s="5"/>
      <c r="F102" s="7">
        <f t="shared" si="22"/>
        <v>96</v>
      </c>
      <c r="G102" s="56">
        <f t="shared" si="14"/>
        <v>0.68100000000000005</v>
      </c>
      <c r="H102" s="7" t="str">
        <f t="shared" si="15"/>
        <v>ANOVA4_Q2</v>
      </c>
      <c r="I102" s="7"/>
      <c r="J102" s="7">
        <f t="shared" si="16"/>
        <v>4.0677966101694919E-2</v>
      </c>
      <c r="K102" s="7" t="str">
        <f t="shared" si="23"/>
        <v/>
      </c>
      <c r="L102" s="7">
        <f t="shared" si="17"/>
        <v>0.81558823529411772</v>
      </c>
      <c r="M102" s="7"/>
      <c r="N102" s="49">
        <f t="shared" si="18"/>
        <v>3.8740920096852295E-2</v>
      </c>
      <c r="O102" s="49">
        <f t="shared" si="24"/>
        <v>4.3126684636118601E-2</v>
      </c>
      <c r="P102" s="49" t="str">
        <f t="shared" si="25"/>
        <v/>
      </c>
      <c r="Q102" s="49">
        <f t="shared" si="19"/>
        <v>0.76927941176470582</v>
      </c>
      <c r="S102" s="51">
        <f t="shared" si="20"/>
        <v>72.100313479623836</v>
      </c>
      <c r="T102" s="49" t="str">
        <f>IF(ISNA(MATCH("TRUE",$T$7:T101,0)),IF(S102&gt;S101,"True",""),"")</f>
        <v/>
      </c>
      <c r="U102" s="54">
        <f t="shared" si="26"/>
        <v>0.05</v>
      </c>
      <c r="V102" s="54" t="str">
        <f t="shared" si="27"/>
        <v/>
      </c>
      <c r="W102" s="54">
        <f t="shared" si="21"/>
        <v>0.66352941176470581</v>
      </c>
      <c r="X102" s="45"/>
    </row>
    <row r="103" spans="1:24" x14ac:dyDescent="0.2">
      <c r="A103" s="12" t="s">
        <v>46</v>
      </c>
      <c r="B103" s="57">
        <v>2.1999999999999999E-2</v>
      </c>
      <c r="C103" s="26"/>
      <c r="D103" s="5">
        <f>IF(ISNUMBER(B103),COUNT($B$7:$B$1006)-(RANK(B103,$B$7:$B$1006)+COUNTIF($B$7:B103,B103)-1)+1,"")</f>
        <v>22</v>
      </c>
      <c r="E103" s="5"/>
      <c r="F103" s="7">
        <f t="shared" si="22"/>
        <v>97</v>
      </c>
      <c r="G103" s="56">
        <f t="shared" si="14"/>
        <v>0.68300000000000005</v>
      </c>
      <c r="H103" s="7" t="str">
        <f t="shared" si="15"/>
        <v>ANOVA10_Q2</v>
      </c>
      <c r="I103" s="7"/>
      <c r="J103" s="7">
        <f t="shared" si="16"/>
        <v>4.1101694915254242E-2</v>
      </c>
      <c r="K103" s="7" t="str">
        <f t="shared" si="23"/>
        <v/>
      </c>
      <c r="L103" s="7">
        <f t="shared" si="17"/>
        <v>0.81558823529411772</v>
      </c>
      <c r="M103" s="7"/>
      <c r="N103" s="49">
        <f t="shared" si="18"/>
        <v>3.9144471347861177E-2</v>
      </c>
      <c r="O103" s="49">
        <f t="shared" si="24"/>
        <v>4.357592093441149E-2</v>
      </c>
      <c r="P103" s="49" t="str">
        <f t="shared" si="25"/>
        <v/>
      </c>
      <c r="Q103" s="49">
        <f t="shared" si="19"/>
        <v>0.76927941176470582</v>
      </c>
      <c r="S103" s="51">
        <f t="shared" si="20"/>
        <v>69.400630914826507</v>
      </c>
      <c r="T103" s="49" t="str">
        <f>IF(ISNA(MATCH("TRUE",$T$7:T102,0)),IF(S103&gt;S102,"True",""),"")</f>
        <v/>
      </c>
      <c r="U103" s="54">
        <f t="shared" si="26"/>
        <v>5.0520833333333341E-2</v>
      </c>
      <c r="V103" s="54" t="str">
        <f t="shared" si="27"/>
        <v/>
      </c>
      <c r="W103" s="54">
        <f t="shared" si="21"/>
        <v>0.66352941176470581</v>
      </c>
      <c r="X103" s="45"/>
    </row>
    <row r="104" spans="1:24" x14ac:dyDescent="0.2">
      <c r="A104" s="12" t="s">
        <v>46</v>
      </c>
      <c r="B104" s="57">
        <v>3.5000000000000003E-2</v>
      </c>
      <c r="C104" s="26"/>
      <c r="D104" s="5">
        <f>IF(ISNUMBER(B104),COUNT($B$7:$B$1006)-(RANK(B104,$B$7:$B$1006)+COUNTIF($B$7:B104,B104)-1)+1,"")</f>
        <v>26</v>
      </c>
      <c r="E104" s="5"/>
      <c r="F104" s="7">
        <f t="shared" si="22"/>
        <v>98</v>
      </c>
      <c r="G104" s="56">
        <f t="shared" si="14"/>
        <v>0.69699999999999995</v>
      </c>
      <c r="H104" s="7" t="str">
        <f t="shared" si="15"/>
        <v>ANOVA12_Q2.1</v>
      </c>
      <c r="I104" s="7"/>
      <c r="J104" s="7">
        <f t="shared" si="16"/>
        <v>4.1525423728813564E-2</v>
      </c>
      <c r="K104" s="7" t="str">
        <f t="shared" si="23"/>
        <v/>
      </c>
      <c r="L104" s="7">
        <f t="shared" si="17"/>
        <v>0.81558823529411772</v>
      </c>
      <c r="M104" s="7"/>
      <c r="N104" s="49">
        <f t="shared" si="18"/>
        <v>3.9548022598870053E-2</v>
      </c>
      <c r="O104" s="49">
        <f t="shared" si="24"/>
        <v>4.40251572327044E-2</v>
      </c>
      <c r="P104" s="49" t="str">
        <f t="shared" si="25"/>
        <v/>
      </c>
      <c r="Q104" s="49">
        <f t="shared" si="19"/>
        <v>0.76927941176470582</v>
      </c>
      <c r="S104" s="51">
        <f t="shared" si="20"/>
        <v>69.30693069306929</v>
      </c>
      <c r="T104" s="49" t="str">
        <f>IF(ISNA(MATCH("TRUE",$T$7:T103,0)),IF(S104&gt;S103,"True",""),"")</f>
        <v/>
      </c>
      <c r="U104" s="54">
        <f t="shared" si="26"/>
        <v>5.1041666666666666E-2</v>
      </c>
      <c r="V104" s="54" t="str">
        <f t="shared" si="27"/>
        <v/>
      </c>
      <c r="W104" s="54">
        <f t="shared" si="21"/>
        <v>0.66352941176470581</v>
      </c>
      <c r="X104" s="45"/>
    </row>
    <row r="105" spans="1:24" x14ac:dyDescent="0.2">
      <c r="A105" s="12" t="s">
        <v>46</v>
      </c>
      <c r="B105" s="57">
        <v>7.2999999999999995E-2</v>
      </c>
      <c r="C105" s="26"/>
      <c r="D105" s="5">
        <f>IF(ISNUMBER(B105),COUNT($B$7:$B$1006)-(RANK(B105,$B$7:$B$1006)+COUNTIF($B$7:B105,B105)-1)+1,"")</f>
        <v>35</v>
      </c>
      <c r="E105" s="5"/>
      <c r="F105" s="7">
        <f t="shared" si="22"/>
        <v>99</v>
      </c>
      <c r="G105" s="56">
        <f t="shared" si="14"/>
        <v>0.69899999999999995</v>
      </c>
      <c r="H105" s="7" t="str">
        <f t="shared" si="15"/>
        <v>ANOVA9_Q2</v>
      </c>
      <c r="I105" s="7"/>
      <c r="J105" s="7">
        <f t="shared" si="16"/>
        <v>4.1949152542372886E-2</v>
      </c>
      <c r="K105" s="7" t="str">
        <f t="shared" si="23"/>
        <v/>
      </c>
      <c r="L105" s="7">
        <f t="shared" si="17"/>
        <v>0.81558823529411772</v>
      </c>
      <c r="M105" s="7"/>
      <c r="N105" s="49">
        <f t="shared" si="18"/>
        <v>3.9951573849878935E-2</v>
      </c>
      <c r="O105" s="49">
        <f t="shared" si="24"/>
        <v>4.4474393530997303E-2</v>
      </c>
      <c r="P105" s="49" t="str">
        <f t="shared" si="25"/>
        <v/>
      </c>
      <c r="Q105" s="49">
        <f t="shared" si="19"/>
        <v>0.76927941176470582</v>
      </c>
      <c r="S105" s="51">
        <f t="shared" si="20"/>
        <v>66.445182724252476</v>
      </c>
      <c r="T105" s="49" t="str">
        <f>IF(ISNA(MATCH("TRUE",$T$7:T104,0)),IF(S105&gt;S104,"True",""),"")</f>
        <v/>
      </c>
      <c r="U105" s="54">
        <f t="shared" si="26"/>
        <v>5.1562500000000004E-2</v>
      </c>
      <c r="V105" s="54" t="str">
        <f t="shared" si="27"/>
        <v/>
      </c>
      <c r="W105" s="54">
        <f t="shared" si="21"/>
        <v>0.66352941176470581</v>
      </c>
      <c r="X105" s="45"/>
    </row>
    <row r="106" spans="1:24" x14ac:dyDescent="0.2">
      <c r="A106" s="12" t="s">
        <v>46</v>
      </c>
      <c r="B106" s="57">
        <v>0.69699999999999995</v>
      </c>
      <c r="C106" s="26"/>
      <c r="D106" s="5">
        <f>IF(ISNUMBER(B106),COUNT($B$7:$B$1006)-(RANK(B106,$B$7:$B$1006)+COUNTIF($B$7:B106,B106)-1)+1,"")</f>
        <v>98</v>
      </c>
      <c r="E106" s="5"/>
      <c r="F106" s="7">
        <f t="shared" si="22"/>
        <v>100</v>
      </c>
      <c r="G106" s="56">
        <f t="shared" si="14"/>
        <v>0.7</v>
      </c>
      <c r="H106" s="7" t="str">
        <f t="shared" si="15"/>
        <v>ANOVA9_Q2</v>
      </c>
      <c r="I106" s="7"/>
      <c r="J106" s="7">
        <f t="shared" si="16"/>
        <v>4.2372881355932202E-2</v>
      </c>
      <c r="K106" s="7" t="str">
        <f t="shared" si="23"/>
        <v/>
      </c>
      <c r="L106" s="7">
        <f t="shared" si="17"/>
        <v>0.81558823529411772</v>
      </c>
      <c r="M106" s="7"/>
      <c r="N106" s="49">
        <f t="shared" si="18"/>
        <v>4.0355125100887811E-2</v>
      </c>
      <c r="O106" s="49">
        <f t="shared" si="24"/>
        <v>4.4923629829290206E-2</v>
      </c>
      <c r="P106" s="49" t="str">
        <f t="shared" si="25"/>
        <v/>
      </c>
      <c r="Q106" s="49">
        <f t="shared" si="19"/>
        <v>0.76927941176470582</v>
      </c>
      <c r="S106" s="51">
        <f t="shared" si="20"/>
        <v>63.333333333333321</v>
      </c>
      <c r="T106" s="49" t="str">
        <f>IF(ISNA(MATCH("TRUE",$T$7:T105,0)),IF(S106&gt;S105,"True",""),"")</f>
        <v/>
      </c>
      <c r="U106" s="54">
        <f t="shared" si="26"/>
        <v>5.2083333333333343E-2</v>
      </c>
      <c r="V106" s="54" t="str">
        <f t="shared" si="27"/>
        <v/>
      </c>
      <c r="W106" s="54">
        <f t="shared" si="21"/>
        <v>0.66352941176470581</v>
      </c>
      <c r="X106" s="45"/>
    </row>
    <row r="107" spans="1:24" x14ac:dyDescent="0.2">
      <c r="A107" s="12" t="s">
        <v>46</v>
      </c>
      <c r="B107" s="57">
        <v>0.249</v>
      </c>
      <c r="C107" s="26"/>
      <c r="D107" s="5">
        <f>IF(ISNUMBER(B107),COUNT($B$7:$B$1006)-(RANK(B107,$B$7:$B$1006)+COUNTIF($B$7:B107,B107)-1)+1,"")</f>
        <v>56</v>
      </c>
      <c r="E107" s="5"/>
      <c r="F107" s="7">
        <f t="shared" si="22"/>
        <v>101</v>
      </c>
      <c r="G107" s="56">
        <f t="shared" si="14"/>
        <v>0.70199999999999996</v>
      </c>
      <c r="H107" s="7" t="str">
        <f t="shared" si="15"/>
        <v>ANOVA13_Q2.1</v>
      </c>
      <c r="I107" s="7"/>
      <c r="J107" s="7">
        <f t="shared" si="16"/>
        <v>4.2796610169491531E-2</v>
      </c>
      <c r="K107" s="7" t="str">
        <f t="shared" si="23"/>
        <v/>
      </c>
      <c r="L107" s="7">
        <f t="shared" si="17"/>
        <v>0.81558823529411772</v>
      </c>
      <c r="M107" s="7"/>
      <c r="N107" s="49">
        <f t="shared" si="18"/>
        <v>4.0758676351896686E-2</v>
      </c>
      <c r="O107" s="49">
        <f t="shared" si="24"/>
        <v>4.5372866127583109E-2</v>
      </c>
      <c r="P107" s="49" t="str">
        <f t="shared" si="25"/>
        <v/>
      </c>
      <c r="Q107" s="49">
        <f t="shared" si="19"/>
        <v>0.76927941176470582</v>
      </c>
      <c r="S107" s="51">
        <f t="shared" si="20"/>
        <v>60.402684563758378</v>
      </c>
      <c r="T107" s="49" t="str">
        <f>IF(ISNA(MATCH("TRUE",$T$7:T106,0)),IF(S107&gt;S106,"True",""),"")</f>
        <v/>
      </c>
      <c r="U107" s="54">
        <f t="shared" si="26"/>
        <v>5.2604166666666667E-2</v>
      </c>
      <c r="V107" s="54" t="str">
        <f t="shared" si="27"/>
        <v/>
      </c>
      <c r="W107" s="54">
        <f t="shared" si="21"/>
        <v>0.66352941176470581</v>
      </c>
      <c r="X107" s="45"/>
    </row>
    <row r="108" spans="1:24" x14ac:dyDescent="0.2">
      <c r="A108" s="12" t="s">
        <v>46</v>
      </c>
      <c r="B108" s="57">
        <v>0.748</v>
      </c>
      <c r="C108" s="26"/>
      <c r="D108" s="5">
        <f>IF(ISNUMBER(B108),COUNT($B$7:$B$1006)-(RANK(B108,$B$7:$B$1006)+COUNTIF($B$7:B108,B108)-1)+1,"")</f>
        <v>103</v>
      </c>
      <c r="E108" s="5"/>
      <c r="F108" s="7">
        <f t="shared" si="22"/>
        <v>102</v>
      </c>
      <c r="G108" s="56">
        <f t="shared" si="14"/>
        <v>0.70499999999999996</v>
      </c>
      <c r="H108" s="7" t="str">
        <f t="shared" si="15"/>
        <v>LR3_Q1</v>
      </c>
      <c r="I108" s="7"/>
      <c r="J108" s="7">
        <f t="shared" si="16"/>
        <v>4.3220338983050853E-2</v>
      </c>
      <c r="K108" s="7" t="str">
        <f t="shared" si="23"/>
        <v/>
      </c>
      <c r="L108" s="7">
        <f t="shared" si="17"/>
        <v>0.81558823529411772</v>
      </c>
      <c r="M108" s="7"/>
      <c r="N108" s="49">
        <f t="shared" si="18"/>
        <v>4.1162227602905568E-2</v>
      </c>
      <c r="O108" s="49">
        <f t="shared" si="24"/>
        <v>4.5822102425876005E-2</v>
      </c>
      <c r="P108" s="49" t="str">
        <f t="shared" si="25"/>
        <v/>
      </c>
      <c r="Q108" s="49">
        <f t="shared" si="19"/>
        <v>0.76927941176470582</v>
      </c>
      <c r="S108" s="51">
        <f t="shared" si="20"/>
        <v>57.627118644067792</v>
      </c>
      <c r="T108" s="49" t="str">
        <f>IF(ISNA(MATCH("TRUE",$T$7:T107,0)),IF(S108&gt;S107,"True",""),"")</f>
        <v/>
      </c>
      <c r="U108" s="54">
        <f t="shared" si="26"/>
        <v>5.3125000000000006E-2</v>
      </c>
      <c r="V108" s="54" t="str">
        <f t="shared" si="27"/>
        <v/>
      </c>
      <c r="W108" s="54">
        <f t="shared" si="21"/>
        <v>0.66352941176470581</v>
      </c>
      <c r="X108" s="45"/>
    </row>
    <row r="109" spans="1:24" x14ac:dyDescent="0.2">
      <c r="A109" s="12" t="s">
        <v>46</v>
      </c>
      <c r="B109" s="57">
        <v>0.38600000000000001</v>
      </c>
      <c r="C109" s="26"/>
      <c r="D109" s="5">
        <f>IF(ISNUMBER(B109),COUNT($B$7:$B$1006)-(RANK(B109,$B$7:$B$1006)+COUNTIF($B$7:B109,B109)-1)+1,"")</f>
        <v>68</v>
      </c>
      <c r="E109" s="5"/>
      <c r="F109" s="7">
        <f t="shared" si="22"/>
        <v>103</v>
      </c>
      <c r="G109" s="56">
        <f t="shared" si="14"/>
        <v>0.748</v>
      </c>
      <c r="H109" s="7" t="str">
        <f t="shared" si="15"/>
        <v>ANOVA12_Q2.1</v>
      </c>
      <c r="I109" s="7"/>
      <c r="J109" s="7">
        <f t="shared" si="16"/>
        <v>4.3644067796610175E-2</v>
      </c>
      <c r="K109" s="7" t="str">
        <f t="shared" si="23"/>
        <v/>
      </c>
      <c r="L109" s="7">
        <f t="shared" si="17"/>
        <v>0.85693203883495139</v>
      </c>
      <c r="M109" s="7"/>
      <c r="N109" s="49">
        <f t="shared" si="18"/>
        <v>4.1565778853914444E-2</v>
      </c>
      <c r="O109" s="49">
        <f t="shared" si="24"/>
        <v>4.6271338724168908E-2</v>
      </c>
      <c r="P109" s="49" t="str">
        <f t="shared" si="25"/>
        <v/>
      </c>
      <c r="Q109" s="49">
        <f t="shared" si="19"/>
        <v>0.80827572815533977</v>
      </c>
      <c r="S109" s="51">
        <f t="shared" si="20"/>
        <v>63.492063492063494</v>
      </c>
      <c r="T109" s="49" t="str">
        <f>IF(ISNA(MATCH("TRUE",$T$7:T108,0)),IF(S109&gt;S108,"True",""),"")</f>
        <v/>
      </c>
      <c r="U109" s="54">
        <f t="shared" si="26"/>
        <v>5.3645833333333337E-2</v>
      </c>
      <c r="V109" s="54" t="str">
        <f t="shared" si="27"/>
        <v/>
      </c>
      <c r="W109" s="54">
        <f t="shared" si="21"/>
        <v>0.69716504854368933</v>
      </c>
      <c r="X109" s="45"/>
    </row>
    <row r="110" spans="1:24" x14ac:dyDescent="0.2">
      <c r="A110" s="12" t="s">
        <v>46</v>
      </c>
      <c r="B110" s="57">
        <v>3.0000000000000001E-3</v>
      </c>
      <c r="C110" s="26"/>
      <c r="D110" s="5">
        <f>IF(ISNUMBER(B110),COUNT($B$7:$B$1006)-(RANK(B110,$B$7:$B$1006)+COUNTIF($B$7:B110,B110)-1)+1,"")</f>
        <v>11</v>
      </c>
      <c r="E110" s="5"/>
      <c r="F110" s="7">
        <f t="shared" si="22"/>
        <v>104</v>
      </c>
      <c r="G110" s="56">
        <f t="shared" si="14"/>
        <v>0.77100000000000002</v>
      </c>
      <c r="H110" s="7" t="str">
        <f t="shared" si="15"/>
        <v>ANOVA9_Q2</v>
      </c>
      <c r="I110" s="7"/>
      <c r="J110" s="7">
        <f t="shared" si="16"/>
        <v>4.4067796610169491E-2</v>
      </c>
      <c r="K110" s="7" t="str">
        <f t="shared" si="23"/>
        <v/>
      </c>
      <c r="L110" s="7">
        <f t="shared" si="17"/>
        <v>0.87478846153846157</v>
      </c>
      <c r="M110" s="7"/>
      <c r="N110" s="49">
        <f t="shared" si="18"/>
        <v>4.1969330104923326E-2</v>
      </c>
      <c r="O110" s="49">
        <f t="shared" si="24"/>
        <v>4.672057502246181E-2</v>
      </c>
      <c r="P110" s="49" t="str">
        <f t="shared" si="25"/>
        <v/>
      </c>
      <c r="Q110" s="49">
        <f t="shared" si="19"/>
        <v>0.82511826923076925</v>
      </c>
      <c r="S110" s="51">
        <f t="shared" si="20"/>
        <v>65.502183406113545</v>
      </c>
      <c r="T110" s="49" t="str">
        <f>IF(ISNA(MATCH("TRUE",$T$7:T109,0)),IF(S110&gt;S109,"True",""),"")</f>
        <v/>
      </c>
      <c r="U110" s="54">
        <f t="shared" si="26"/>
        <v>5.4166666666666669E-2</v>
      </c>
      <c r="V110" s="54" t="str">
        <f t="shared" si="27"/>
        <v/>
      </c>
      <c r="W110" s="54">
        <f t="shared" si="21"/>
        <v>0.71169230769230774</v>
      </c>
      <c r="X110" s="45"/>
    </row>
    <row r="111" spans="1:24" x14ac:dyDescent="0.2">
      <c r="A111" s="12" t="s">
        <v>46</v>
      </c>
      <c r="B111" s="57">
        <v>0.22500000000000001</v>
      </c>
      <c r="C111" s="26"/>
      <c r="D111" s="5">
        <f>IF(ISNUMBER(B111),COUNT($B$7:$B$1006)-(RANK(B111,$B$7:$B$1006)+COUNTIF($B$7:B111,B111)-1)+1,"")</f>
        <v>53</v>
      </c>
      <c r="E111" s="5"/>
      <c r="F111" s="7">
        <f t="shared" si="22"/>
        <v>105</v>
      </c>
      <c r="G111" s="56">
        <f t="shared" si="14"/>
        <v>0.80400000000000005</v>
      </c>
      <c r="H111" s="7" t="str">
        <f t="shared" si="15"/>
        <v>ANOVA5_Q2</v>
      </c>
      <c r="I111" s="7"/>
      <c r="J111" s="7">
        <f t="shared" si="16"/>
        <v>4.4491525423728813E-2</v>
      </c>
      <c r="K111" s="7" t="str">
        <f t="shared" si="23"/>
        <v/>
      </c>
      <c r="L111" s="7">
        <f t="shared" si="17"/>
        <v>0.9035428571428572</v>
      </c>
      <c r="M111" s="7"/>
      <c r="N111" s="49">
        <f t="shared" si="18"/>
        <v>4.2372881355932202E-2</v>
      </c>
      <c r="O111" s="49">
        <f t="shared" si="24"/>
        <v>4.7169811320754713E-2</v>
      </c>
      <c r="P111" s="49" t="str">
        <f t="shared" si="25"/>
        <v/>
      </c>
      <c r="Q111" s="49">
        <f t="shared" si="19"/>
        <v>0.85224</v>
      </c>
      <c r="S111" s="51">
        <f t="shared" si="20"/>
        <v>71.428571428571445</v>
      </c>
      <c r="T111" s="49" t="str">
        <f>IF(ISNA(MATCH("TRUE",$T$7:T110,0)),IF(S111&gt;S110,"True",""),"")</f>
        <v/>
      </c>
      <c r="U111" s="54">
        <f t="shared" si="26"/>
        <v>5.46875E-2</v>
      </c>
      <c r="V111" s="54" t="str">
        <f t="shared" si="27"/>
        <v/>
      </c>
      <c r="W111" s="54">
        <f t="shared" si="21"/>
        <v>0.73508571428571434</v>
      </c>
      <c r="X111" s="45"/>
    </row>
    <row r="112" spans="1:24" x14ac:dyDescent="0.2">
      <c r="A112" s="12" t="s">
        <v>46</v>
      </c>
      <c r="B112" s="57">
        <v>5.2999999999999999E-2</v>
      </c>
      <c r="C112" s="26"/>
      <c r="D112" s="5">
        <f>IF(ISNUMBER(B112),COUNT($B$7:$B$1006)-(RANK(B112,$B$7:$B$1006)+COUNTIF($B$7:B112,B112)-1)+1,"")</f>
        <v>29</v>
      </c>
      <c r="E112" s="5"/>
      <c r="F112" s="7">
        <f t="shared" si="22"/>
        <v>106</v>
      </c>
      <c r="G112" s="56">
        <f t="shared" si="14"/>
        <v>0.84399999999999997</v>
      </c>
      <c r="H112" s="7" t="str">
        <f t="shared" si="15"/>
        <v>ANOVA13_Q2.1</v>
      </c>
      <c r="I112" s="7"/>
      <c r="J112" s="7">
        <f t="shared" si="16"/>
        <v>4.4915254237288142E-2</v>
      </c>
      <c r="K112" s="7" t="str">
        <f t="shared" si="23"/>
        <v/>
      </c>
      <c r="L112" s="7">
        <f t="shared" si="17"/>
        <v>0.9307663551401868</v>
      </c>
      <c r="M112" s="7"/>
      <c r="N112" s="49">
        <f t="shared" si="18"/>
        <v>4.2776432606941077E-2</v>
      </c>
      <c r="O112" s="49">
        <f t="shared" si="24"/>
        <v>4.7619047619047616E-2</v>
      </c>
      <c r="P112" s="49" t="str">
        <f t="shared" si="25"/>
        <v/>
      </c>
      <c r="Q112" s="49">
        <f t="shared" si="19"/>
        <v>0.87791775700934582</v>
      </c>
      <c r="S112" s="51">
        <f t="shared" si="20"/>
        <v>83.333333333333314</v>
      </c>
      <c r="T112" s="49" t="str">
        <f>IF(ISNA(MATCH("TRUE",$T$7:T111,0)),IF(S112&gt;S111,"True",""),"")</f>
        <v/>
      </c>
      <c r="U112" s="54">
        <f t="shared" si="26"/>
        <v>5.5208333333333338E-2</v>
      </c>
      <c r="V112" s="54" t="str">
        <f t="shared" si="27"/>
        <v/>
      </c>
      <c r="W112" s="54">
        <f t="shared" si="21"/>
        <v>0.75723364485981304</v>
      </c>
      <c r="X112" s="45"/>
    </row>
    <row r="113" spans="1:24" x14ac:dyDescent="0.2">
      <c r="A113" s="12" t="s">
        <v>47</v>
      </c>
      <c r="B113" s="57">
        <v>0.40899999999999997</v>
      </c>
      <c r="C113" s="26"/>
      <c r="D113" s="5">
        <f>IF(ISNUMBER(B113),COUNT($B$7:$B$1006)-(RANK(B113,$B$7:$B$1006)+COUNTIF($B$7:B113,B113)-1)+1,"")</f>
        <v>70</v>
      </c>
      <c r="E113" s="5"/>
      <c r="F113" s="7">
        <f t="shared" si="22"/>
        <v>107</v>
      </c>
      <c r="G113" s="56">
        <f t="shared" si="14"/>
        <v>0.84399999999999997</v>
      </c>
      <c r="H113" s="7" t="str">
        <f t="shared" si="15"/>
        <v>ANOVA11_Q2.1</v>
      </c>
      <c r="I113" s="7"/>
      <c r="J113" s="7">
        <f t="shared" si="16"/>
        <v>4.5338983050847464E-2</v>
      </c>
      <c r="K113" s="7" t="str">
        <f t="shared" si="23"/>
        <v/>
      </c>
      <c r="L113" s="7">
        <f t="shared" si="17"/>
        <v>0.9307663551401868</v>
      </c>
      <c r="M113" s="7"/>
      <c r="N113" s="49">
        <f t="shared" si="18"/>
        <v>4.3179983857949959E-2</v>
      </c>
      <c r="O113" s="49">
        <f t="shared" si="24"/>
        <v>4.8068283917340519E-2</v>
      </c>
      <c r="P113" s="49" t="str">
        <f t="shared" si="25"/>
        <v/>
      </c>
      <c r="Q113" s="49">
        <f t="shared" si="19"/>
        <v>0.87791775700934582</v>
      </c>
      <c r="S113" s="51">
        <f t="shared" si="20"/>
        <v>76.923076923076906</v>
      </c>
      <c r="T113" s="49" t="str">
        <f>IF(ISNA(MATCH("TRUE",$T$7:T112,0)),IF(S113&gt;S112,"True",""),"")</f>
        <v/>
      </c>
      <c r="U113" s="54">
        <f t="shared" si="26"/>
        <v>5.5729166666666663E-2</v>
      </c>
      <c r="V113" s="54" t="str">
        <f t="shared" si="27"/>
        <v/>
      </c>
      <c r="W113" s="54">
        <f t="shared" si="21"/>
        <v>0.75723364485981304</v>
      </c>
      <c r="X113" s="45"/>
    </row>
    <row r="114" spans="1:24" x14ac:dyDescent="0.2">
      <c r="A114" s="12" t="s">
        <v>47</v>
      </c>
      <c r="B114" s="57">
        <v>0.49099999999999999</v>
      </c>
      <c r="C114" s="26"/>
      <c r="D114" s="5">
        <f>IF(ISNUMBER(B114),COUNT($B$7:$B$1006)-(RANK(B114,$B$7:$B$1006)+COUNTIF($B$7:B114,B114)-1)+1,"")</f>
        <v>80</v>
      </c>
      <c r="E114" s="5"/>
      <c r="F114" s="7">
        <f t="shared" si="22"/>
        <v>108</v>
      </c>
      <c r="G114" s="56">
        <f t="shared" si="14"/>
        <v>0.85599999999999998</v>
      </c>
      <c r="H114" s="7" t="str">
        <f t="shared" si="15"/>
        <v>ANOVA13_Q2.1</v>
      </c>
      <c r="I114" s="7"/>
      <c r="J114" s="7">
        <f t="shared" si="16"/>
        <v>4.576271186440678E-2</v>
      </c>
      <c r="K114" s="7" t="str">
        <f t="shared" si="23"/>
        <v/>
      </c>
      <c r="L114" s="7">
        <f t="shared" si="17"/>
        <v>0.93261403508771945</v>
      </c>
      <c r="M114" s="7"/>
      <c r="N114" s="49">
        <f t="shared" si="18"/>
        <v>4.3583535108958835E-2</v>
      </c>
      <c r="O114" s="49">
        <f t="shared" si="24"/>
        <v>4.8517520215633415E-2</v>
      </c>
      <c r="P114" s="49" t="str">
        <f t="shared" si="25"/>
        <v/>
      </c>
      <c r="Q114" s="49">
        <f t="shared" si="19"/>
        <v>0.8796605263157895</v>
      </c>
      <c r="S114" s="51">
        <f t="shared" si="20"/>
        <v>76.388888888888886</v>
      </c>
      <c r="T114" s="49" t="str">
        <f>IF(ISNA(MATCH("TRUE",$T$7:T113,0)),IF(S114&gt;S113,"True",""),"")</f>
        <v/>
      </c>
      <c r="U114" s="54">
        <f t="shared" si="26"/>
        <v>5.6250000000000001E-2</v>
      </c>
      <c r="V114" s="54" t="str">
        <f t="shared" si="27"/>
        <v/>
      </c>
      <c r="W114" s="54">
        <f t="shared" si="21"/>
        <v>0.75873684210526315</v>
      </c>
      <c r="X114" s="45"/>
    </row>
    <row r="115" spans="1:24" x14ac:dyDescent="0.2">
      <c r="A115" s="12" t="s">
        <v>47</v>
      </c>
      <c r="B115" s="57">
        <v>0.246</v>
      </c>
      <c r="C115" s="26"/>
      <c r="D115" s="5">
        <f>IF(ISNUMBER(B115),COUNT($B$7:$B$1006)-(RANK(B115,$B$7:$B$1006)+COUNTIF($B$7:B115,B115)-1)+1,"")</f>
        <v>55</v>
      </c>
      <c r="E115" s="5"/>
      <c r="F115" s="7">
        <f t="shared" si="22"/>
        <v>109</v>
      </c>
      <c r="G115" s="56">
        <f t="shared" si="14"/>
        <v>0.86299999999999999</v>
      </c>
      <c r="H115" s="7" t="str">
        <f t="shared" si="15"/>
        <v>ANOVA11_Q2.1</v>
      </c>
      <c r="I115" s="7"/>
      <c r="J115" s="7">
        <f t="shared" si="16"/>
        <v>4.6186440677966102E-2</v>
      </c>
      <c r="K115" s="7" t="str">
        <f t="shared" si="23"/>
        <v/>
      </c>
      <c r="L115" s="7">
        <f t="shared" si="17"/>
        <v>0.93261403508771945</v>
      </c>
      <c r="M115" s="7"/>
      <c r="N115" s="49">
        <f t="shared" si="18"/>
        <v>4.398708635996771E-2</v>
      </c>
      <c r="O115" s="49">
        <f t="shared" si="24"/>
        <v>4.8966756513926318E-2</v>
      </c>
      <c r="P115" s="49" t="str">
        <f t="shared" si="25"/>
        <v/>
      </c>
      <c r="Q115" s="49">
        <f t="shared" si="19"/>
        <v>0.8796605263157895</v>
      </c>
      <c r="S115" s="51">
        <f t="shared" si="20"/>
        <v>72.992700729926995</v>
      </c>
      <c r="T115" s="49" t="str">
        <f>IF(ISNA(MATCH("TRUE",$T$7:T114,0)),IF(S115&gt;S114,"True",""),"")</f>
        <v/>
      </c>
      <c r="U115" s="54">
        <f t="shared" si="26"/>
        <v>5.677083333333334E-2</v>
      </c>
      <c r="V115" s="54" t="str">
        <f t="shared" si="27"/>
        <v/>
      </c>
      <c r="W115" s="54">
        <f t="shared" si="21"/>
        <v>0.75873684210526315</v>
      </c>
      <c r="X115" s="45"/>
    </row>
    <row r="116" spans="1:24" x14ac:dyDescent="0.2">
      <c r="A116" s="12" t="s">
        <v>47</v>
      </c>
      <c r="B116" s="57">
        <v>0.85599999999999998</v>
      </c>
      <c r="C116" s="26"/>
      <c r="D116" s="5">
        <f>IF(ISNUMBER(B116),COUNT($B$7:$B$1006)-(RANK(B116,$B$7:$B$1006)+COUNTIF($B$7:B116,B116)-1)+1,"")</f>
        <v>108</v>
      </c>
      <c r="E116" s="5"/>
      <c r="F116" s="7">
        <f t="shared" si="22"/>
        <v>110</v>
      </c>
      <c r="G116" s="56">
        <f t="shared" si="14"/>
        <v>0.877</v>
      </c>
      <c r="H116" s="7" t="str">
        <f t="shared" si="15"/>
        <v>ANOVA13_Q2.1</v>
      </c>
      <c r="I116" s="7"/>
      <c r="J116" s="7">
        <f t="shared" si="16"/>
        <v>4.6610169491525424E-2</v>
      </c>
      <c r="K116" s="7" t="str">
        <f t="shared" si="23"/>
        <v/>
      </c>
      <c r="L116" s="7">
        <f t="shared" si="17"/>
        <v>0.93261403508771945</v>
      </c>
      <c r="M116" s="7"/>
      <c r="N116" s="49">
        <f t="shared" si="18"/>
        <v>4.4390637610976592E-2</v>
      </c>
      <c r="O116" s="49">
        <f t="shared" si="24"/>
        <v>4.9415992812219221E-2</v>
      </c>
      <c r="P116" s="49" t="str">
        <f t="shared" si="25"/>
        <v/>
      </c>
      <c r="Q116" s="49">
        <f t="shared" si="19"/>
        <v>0.8796605263157895</v>
      </c>
      <c r="S116" s="51">
        <f t="shared" si="20"/>
        <v>73.170731707317074</v>
      </c>
      <c r="T116" s="49" t="str">
        <f>IF(ISNA(MATCH("TRUE",$T$7:T115,0)),IF(S116&gt;S115,"True",""),"")</f>
        <v/>
      </c>
      <c r="U116" s="54">
        <f t="shared" si="26"/>
        <v>5.7291666666666664E-2</v>
      </c>
      <c r="V116" s="54" t="str">
        <f t="shared" si="27"/>
        <v/>
      </c>
      <c r="W116" s="54">
        <f t="shared" si="21"/>
        <v>0.75873684210526315</v>
      </c>
      <c r="X116" s="45"/>
    </row>
    <row r="117" spans="1:24" x14ac:dyDescent="0.2">
      <c r="A117" s="12" t="s">
        <v>47</v>
      </c>
      <c r="B117" s="57">
        <v>0.84399999999999997</v>
      </c>
      <c r="C117" s="26"/>
      <c r="D117" s="5">
        <f>IF(ISNUMBER(B117),COUNT($B$7:$B$1006)-(RANK(B117,$B$7:$B$1006)+COUNTIF($B$7:B117,B117)-1)+1,"")</f>
        <v>106</v>
      </c>
      <c r="E117" s="5"/>
      <c r="F117" s="7">
        <f t="shared" si="22"/>
        <v>111</v>
      </c>
      <c r="G117" s="56">
        <f t="shared" si="14"/>
        <v>0.88800000000000001</v>
      </c>
      <c r="H117" s="7" t="str">
        <f t="shared" si="15"/>
        <v>LR2_Q1</v>
      </c>
      <c r="I117" s="7"/>
      <c r="J117" s="7">
        <f t="shared" si="16"/>
        <v>4.7033898305084754E-2</v>
      </c>
      <c r="K117" s="7" t="str">
        <f t="shared" si="23"/>
        <v/>
      </c>
      <c r="L117" s="7">
        <f t="shared" si="17"/>
        <v>0.93261403508771945</v>
      </c>
      <c r="M117" s="7"/>
      <c r="N117" s="49">
        <f t="shared" si="18"/>
        <v>4.4794188861985468E-2</v>
      </c>
      <c r="O117" s="49">
        <f t="shared" si="24"/>
        <v>4.9865229110512124E-2</v>
      </c>
      <c r="P117" s="49" t="str">
        <f t="shared" si="25"/>
        <v/>
      </c>
      <c r="Q117" s="49">
        <f t="shared" si="19"/>
        <v>0.8796605263157895</v>
      </c>
      <c r="S117" s="51">
        <f t="shared" si="20"/>
        <v>71.428571428571431</v>
      </c>
      <c r="T117" s="49" t="str">
        <f>IF(ISNA(MATCH("TRUE",$T$7:T116,0)),IF(S117&gt;S116,"True",""),"")</f>
        <v/>
      </c>
      <c r="U117" s="54">
        <f t="shared" si="26"/>
        <v>5.7812500000000003E-2</v>
      </c>
      <c r="V117" s="54" t="str">
        <f t="shared" si="27"/>
        <v/>
      </c>
      <c r="W117" s="54">
        <f t="shared" si="21"/>
        <v>0.75873684210526315</v>
      </c>
      <c r="X117" s="45"/>
    </row>
    <row r="118" spans="1:24" x14ac:dyDescent="0.2">
      <c r="A118" s="12" t="s">
        <v>47</v>
      </c>
      <c r="B118" s="57">
        <v>0.70199999999999996</v>
      </c>
      <c r="C118" s="26"/>
      <c r="D118" s="5">
        <f>IF(ISNUMBER(B118),COUNT($B$7:$B$1006)-(RANK(B118,$B$7:$B$1006)+COUNTIF($B$7:B118,B118)-1)+1,"")</f>
        <v>101</v>
      </c>
      <c r="E118" s="5"/>
      <c r="F118" s="7">
        <f t="shared" si="22"/>
        <v>112</v>
      </c>
      <c r="G118" s="56">
        <f t="shared" si="14"/>
        <v>0.89100000000000001</v>
      </c>
      <c r="H118" s="7" t="str">
        <f t="shared" si="15"/>
        <v>ANOVA11_Q2.1</v>
      </c>
      <c r="I118" s="7"/>
      <c r="J118" s="7">
        <f t="shared" si="16"/>
        <v>4.7457627118644069E-2</v>
      </c>
      <c r="K118" s="7" t="str">
        <f t="shared" si="23"/>
        <v/>
      </c>
      <c r="L118" s="7">
        <f t="shared" si="17"/>
        <v>0.93261403508771945</v>
      </c>
      <c r="M118" s="7"/>
      <c r="N118" s="49">
        <f t="shared" si="18"/>
        <v>4.519774011299435E-2</v>
      </c>
      <c r="O118" s="49">
        <f t="shared" si="24"/>
        <v>5.0314465408805027E-2</v>
      </c>
      <c r="P118" s="49" t="str">
        <f t="shared" si="25"/>
        <v/>
      </c>
      <c r="Q118" s="49">
        <f t="shared" si="19"/>
        <v>0.8796605263157895</v>
      </c>
      <c r="S118" s="51">
        <f t="shared" si="20"/>
        <v>64.22018348623854</v>
      </c>
      <c r="T118" s="49" t="str">
        <f>IF(ISNA(MATCH("TRUE",$T$7:T117,0)),IF(S118&gt;S117,"True",""),"")</f>
        <v/>
      </c>
      <c r="U118" s="54">
        <f t="shared" si="26"/>
        <v>5.8333333333333341E-2</v>
      </c>
      <c r="V118" s="54" t="str">
        <f t="shared" si="27"/>
        <v/>
      </c>
      <c r="W118" s="54">
        <f t="shared" si="21"/>
        <v>0.75873684210526315</v>
      </c>
      <c r="X118" s="45"/>
    </row>
    <row r="119" spans="1:24" x14ac:dyDescent="0.2">
      <c r="A119" s="12" t="s">
        <v>47</v>
      </c>
      <c r="B119" s="57">
        <v>5.7000000000000002E-2</v>
      </c>
      <c r="C119" s="26"/>
      <c r="D119" s="5">
        <f>IF(ISNUMBER(B119),COUNT($B$7:$B$1006)-(RANK(B119,$B$7:$B$1006)+COUNTIF($B$7:B119,B119)-1)+1,"")</f>
        <v>30</v>
      </c>
      <c r="E119" s="5"/>
      <c r="F119" s="7">
        <f t="shared" si="22"/>
        <v>113</v>
      </c>
      <c r="G119" s="56">
        <f t="shared" si="14"/>
        <v>0.89400000000000002</v>
      </c>
      <c r="H119" s="7" t="str">
        <f t="shared" si="15"/>
        <v>ANOVA7_Q2</v>
      </c>
      <c r="I119" s="7"/>
      <c r="J119" s="7">
        <f t="shared" si="16"/>
        <v>4.7881355932203391E-2</v>
      </c>
      <c r="K119" s="7" t="str">
        <f t="shared" si="23"/>
        <v/>
      </c>
      <c r="L119" s="7">
        <f t="shared" si="17"/>
        <v>0.93261403508771945</v>
      </c>
      <c r="M119" s="7"/>
      <c r="N119" s="49">
        <f t="shared" si="18"/>
        <v>4.5601291364003226E-2</v>
      </c>
      <c r="O119" s="49">
        <f t="shared" si="24"/>
        <v>5.076370170709793E-2</v>
      </c>
      <c r="P119" s="49" t="str">
        <f t="shared" si="25"/>
        <v/>
      </c>
      <c r="Q119" s="49">
        <f t="shared" si="19"/>
        <v>0.8796605263157895</v>
      </c>
      <c r="S119" s="51">
        <f t="shared" si="20"/>
        <v>56.603773584905667</v>
      </c>
      <c r="T119" s="49" t="str">
        <f>IF(ISNA(MATCH("TRUE",$T$7:T118,0)),IF(S119&gt;S118,"True",""),"")</f>
        <v/>
      </c>
      <c r="U119" s="54">
        <f t="shared" si="26"/>
        <v>5.8854166666666666E-2</v>
      </c>
      <c r="V119" s="54" t="str">
        <f t="shared" si="27"/>
        <v/>
      </c>
      <c r="W119" s="54">
        <f t="shared" si="21"/>
        <v>0.75873684210526315</v>
      </c>
      <c r="X119" s="45"/>
    </row>
    <row r="120" spans="1:24" x14ac:dyDescent="0.2">
      <c r="A120" s="12" t="s">
        <v>47</v>
      </c>
      <c r="B120" s="57">
        <v>0.877</v>
      </c>
      <c r="C120" s="26"/>
      <c r="D120" s="5">
        <f>IF(ISNUMBER(B120),COUNT($B$7:$B$1006)-(RANK(B120,$B$7:$B$1006)+COUNTIF($B$7:B120,B120)-1)+1,"")</f>
        <v>110</v>
      </c>
      <c r="E120" s="5"/>
      <c r="F120" s="7">
        <f t="shared" si="22"/>
        <v>114</v>
      </c>
      <c r="G120" s="56">
        <f t="shared" si="14"/>
        <v>0.90100000000000002</v>
      </c>
      <c r="H120" s="7" t="str">
        <f t="shared" si="15"/>
        <v>LR1_Q1</v>
      </c>
      <c r="I120" s="7"/>
      <c r="J120" s="7">
        <f t="shared" si="16"/>
        <v>4.8305084745762714E-2</v>
      </c>
      <c r="K120" s="7" t="str">
        <f t="shared" si="23"/>
        <v/>
      </c>
      <c r="L120" s="7">
        <f t="shared" si="17"/>
        <v>0.93261403508771945</v>
      </c>
      <c r="M120" s="7"/>
      <c r="N120" s="49">
        <f t="shared" si="18"/>
        <v>4.6004842615012101E-2</v>
      </c>
      <c r="O120" s="49">
        <f t="shared" si="24"/>
        <v>5.1212938005390826E-2</v>
      </c>
      <c r="P120" s="49" t="str">
        <f t="shared" si="25"/>
        <v/>
      </c>
      <c r="Q120" s="49">
        <f t="shared" si="19"/>
        <v>0.8796605263157895</v>
      </c>
      <c r="S120" s="51">
        <f t="shared" si="20"/>
        <v>50.505050505050519</v>
      </c>
      <c r="T120" s="49" t="str">
        <f>IF(ISNA(MATCH("TRUE",$T$7:T119,0)),IF(S120&gt;S119,"True",""),"")</f>
        <v/>
      </c>
      <c r="U120" s="54">
        <f t="shared" si="26"/>
        <v>5.9375000000000004E-2</v>
      </c>
      <c r="V120" s="54" t="str">
        <f t="shared" si="27"/>
        <v/>
      </c>
      <c r="W120" s="54">
        <f t="shared" si="21"/>
        <v>0.75873684210526315</v>
      </c>
      <c r="X120" s="45"/>
    </row>
    <row r="121" spans="1:24" x14ac:dyDescent="0.2">
      <c r="A121" s="12" t="s">
        <v>47</v>
      </c>
      <c r="B121" s="57">
        <v>7.0999999999999994E-2</v>
      </c>
      <c r="C121" s="26"/>
      <c r="D121" s="5">
        <f>IF(ISNUMBER(B121),COUNT($B$7:$B$1006)-(RANK(B121,$B$7:$B$1006)+COUNTIF($B$7:B121,B121)-1)+1,"")</f>
        <v>34</v>
      </c>
      <c r="E121" s="5"/>
      <c r="F121" s="7">
        <f t="shared" si="22"/>
        <v>115</v>
      </c>
      <c r="G121" s="56">
        <f t="shared" si="14"/>
        <v>0.91800000000000004</v>
      </c>
      <c r="H121" s="7" t="str">
        <f t="shared" si="15"/>
        <v>ANOVA5_Q2</v>
      </c>
      <c r="I121" s="7"/>
      <c r="J121" s="7">
        <f t="shared" si="16"/>
        <v>4.8728813559322036E-2</v>
      </c>
      <c r="K121" s="7" t="str">
        <f t="shared" si="23"/>
        <v/>
      </c>
      <c r="L121" s="7">
        <f t="shared" si="17"/>
        <v>0.9419478260869566</v>
      </c>
      <c r="M121" s="7"/>
      <c r="N121" s="49">
        <f t="shared" si="18"/>
        <v>4.6408393866020983E-2</v>
      </c>
      <c r="O121" s="49">
        <f t="shared" si="24"/>
        <v>5.1662174303683729E-2</v>
      </c>
      <c r="P121" s="49" t="str">
        <f t="shared" si="25"/>
        <v/>
      </c>
      <c r="Q121" s="49">
        <f t="shared" si="19"/>
        <v>0.88846434782608708</v>
      </c>
      <c r="S121" s="51">
        <f t="shared" si="20"/>
        <v>48.780487804878071</v>
      </c>
      <c r="T121" s="49" t="str">
        <f>IF(ISNA(MATCH("TRUE",$T$7:T120,0)),IF(S121&gt;S120,"True",""),"")</f>
        <v/>
      </c>
      <c r="U121" s="54">
        <f t="shared" si="26"/>
        <v>5.9895833333333343E-2</v>
      </c>
      <c r="V121" s="54" t="str">
        <f t="shared" si="27"/>
        <v/>
      </c>
      <c r="W121" s="54">
        <f t="shared" si="21"/>
        <v>0.76633043478260865</v>
      </c>
      <c r="X121" s="45"/>
    </row>
    <row r="122" spans="1:24" x14ac:dyDescent="0.2">
      <c r="A122" s="12" t="s">
        <v>47</v>
      </c>
      <c r="B122" s="57">
        <v>0.27300000000000002</v>
      </c>
      <c r="C122" s="26"/>
      <c r="D122" s="5">
        <f>IF(ISNUMBER(B122),COUNT($B$7:$B$1006)-(RANK(B122,$B$7:$B$1006)+COUNTIF($B$7:B122,B122)-1)+1,"")</f>
        <v>60</v>
      </c>
      <c r="E122" s="5"/>
      <c r="F122" s="7">
        <f t="shared" si="22"/>
        <v>116</v>
      </c>
      <c r="G122" s="56">
        <f t="shared" si="14"/>
        <v>0.92700000000000005</v>
      </c>
      <c r="H122" s="7" t="str">
        <f t="shared" si="15"/>
        <v>ANOVA9_Q2</v>
      </c>
      <c r="I122" s="7"/>
      <c r="J122" s="7">
        <f t="shared" si="16"/>
        <v>4.9152542372881365E-2</v>
      </c>
      <c r="K122" s="7" t="str">
        <f t="shared" si="23"/>
        <v/>
      </c>
      <c r="L122" s="7">
        <f t="shared" si="17"/>
        <v>0.94298275862068959</v>
      </c>
      <c r="M122" s="7"/>
      <c r="N122" s="49">
        <f t="shared" si="18"/>
        <v>4.6811945117029859E-2</v>
      </c>
      <c r="O122" s="49">
        <f t="shared" si="24"/>
        <v>5.2111410601976632E-2</v>
      </c>
      <c r="P122" s="49" t="str">
        <f t="shared" si="25"/>
        <v/>
      </c>
      <c r="Q122" s="49">
        <f t="shared" si="19"/>
        <v>0.88944051724137929</v>
      </c>
      <c r="S122" s="51">
        <f t="shared" si="20"/>
        <v>41.09589041095893</v>
      </c>
      <c r="T122" s="49" t="str">
        <f>IF(ISNA(MATCH("TRUE",$T$7:T121,0)),IF(S122&gt;S121,"True",""),"")</f>
        <v/>
      </c>
      <c r="U122" s="54">
        <f t="shared" si="26"/>
        <v>6.0416666666666667E-2</v>
      </c>
      <c r="V122" s="54" t="str">
        <f t="shared" si="27"/>
        <v/>
      </c>
      <c r="W122" s="54">
        <f t="shared" si="21"/>
        <v>0.76717241379310352</v>
      </c>
      <c r="X122" s="45"/>
    </row>
    <row r="123" spans="1:24" x14ac:dyDescent="0.2">
      <c r="A123" s="12" t="s">
        <v>47</v>
      </c>
      <c r="B123" s="57">
        <v>0.68</v>
      </c>
      <c r="C123" s="26"/>
      <c r="D123" s="5">
        <f>IF(ISNUMBER(B123),COUNT($B$7:$B$1006)-(RANK(B123,$B$7:$B$1006)+COUNTIF($B$7:B123,B123)-1)+1,"")</f>
        <v>95</v>
      </c>
      <c r="E123" s="5"/>
      <c r="F123" s="7">
        <f t="shared" si="22"/>
        <v>117</v>
      </c>
      <c r="G123" s="56">
        <f t="shared" si="14"/>
        <v>0.94399999999999995</v>
      </c>
      <c r="H123" s="7" t="str">
        <f t="shared" si="15"/>
        <v>ANOVA9_Q2</v>
      </c>
      <c r="I123" s="7"/>
      <c r="J123" s="7">
        <f t="shared" si="16"/>
        <v>4.957627118644068E-2</v>
      </c>
      <c r="K123" s="7" t="str">
        <f t="shared" si="23"/>
        <v/>
      </c>
      <c r="L123" s="7">
        <f t="shared" si="17"/>
        <v>0.95206837606837602</v>
      </c>
      <c r="M123" s="7"/>
      <c r="N123" s="49">
        <f t="shared" si="18"/>
        <v>4.7215496368038741E-2</v>
      </c>
      <c r="O123" s="49">
        <f t="shared" si="24"/>
        <v>5.2560646900269535E-2</v>
      </c>
      <c r="P123" s="49" t="str">
        <f t="shared" si="25"/>
        <v/>
      </c>
      <c r="Q123" s="49">
        <f t="shared" si="19"/>
        <v>0.89801025641025634</v>
      </c>
      <c r="S123" s="51">
        <f t="shared" si="20"/>
        <v>35.71428571428568</v>
      </c>
      <c r="T123" s="49" t="str">
        <f>IF(ISNA(MATCH("TRUE",$T$7:T122,0)),IF(S123&gt;S122,"True",""),"")</f>
        <v/>
      </c>
      <c r="U123" s="54">
        <f t="shared" si="26"/>
        <v>6.0937500000000006E-2</v>
      </c>
      <c r="V123" s="54" t="str">
        <f t="shared" si="27"/>
        <v/>
      </c>
      <c r="W123" s="54">
        <f t="shared" si="21"/>
        <v>0.77456410256410246</v>
      </c>
      <c r="X123" s="45"/>
    </row>
    <row r="124" spans="1:24" x14ac:dyDescent="0.2">
      <c r="A124" s="12" t="s">
        <v>47</v>
      </c>
      <c r="B124" s="57">
        <v>0.127</v>
      </c>
      <c r="C124" s="26"/>
      <c r="D124" s="5">
        <f>IF(ISNUMBER(B124),COUNT($B$7:$B$1006)-(RANK(B124,$B$7:$B$1006)+COUNTIF($B$7:B124,B124)-1)+1,"")</f>
        <v>44</v>
      </c>
      <c r="E124" s="5"/>
      <c r="F124" s="7">
        <f t="shared" si="22"/>
        <v>118</v>
      </c>
      <c r="G124" s="56">
        <f t="shared" si="14"/>
        <v>0.97199999999999998</v>
      </c>
      <c r="H124" s="7" t="str">
        <f t="shared" si="15"/>
        <v>ANOVA11_Q2.1</v>
      </c>
      <c r="I124" s="7"/>
      <c r="J124" s="7">
        <f t="shared" si="16"/>
        <v>0.05</v>
      </c>
      <c r="K124" s="7" t="str">
        <f t="shared" si="23"/>
        <v/>
      </c>
      <c r="L124" s="7">
        <f t="shared" si="17"/>
        <v>0.97199999999999998</v>
      </c>
      <c r="M124" s="7"/>
      <c r="N124" s="49">
        <f t="shared" si="18"/>
        <v>4.7619047619047616E-2</v>
      </c>
      <c r="O124" s="49">
        <f t="shared" si="24"/>
        <v>5.3009883198562438E-2</v>
      </c>
      <c r="P124" s="49" t="str">
        <f t="shared" si="25"/>
        <v/>
      </c>
      <c r="Q124" s="49">
        <f t="shared" si="19"/>
        <v>0.91681016949152538</v>
      </c>
      <c r="S124" s="51">
        <f t="shared" si="20"/>
        <v>35.71428571428568</v>
      </c>
      <c r="T124" s="49" t="str">
        <f>IF(ISNA(MATCH("TRUE",$T$7:T123,0)),IF(S124&gt;S123,"True",""),"")</f>
        <v/>
      </c>
      <c r="U124" s="54">
        <f t="shared" si="26"/>
        <v>6.1458333333333337E-2</v>
      </c>
      <c r="V124" s="54" t="str">
        <f t="shared" si="27"/>
        <v/>
      </c>
      <c r="W124" s="54">
        <f t="shared" si="21"/>
        <v>0.79077966101694919</v>
      </c>
      <c r="X124" s="45"/>
    </row>
    <row r="125" spans="1:24" x14ac:dyDescent="0.2">
      <c r="A125" s="12"/>
      <c r="B125" s="57"/>
      <c r="C125" s="26"/>
      <c r="D125" s="5" t="str">
        <f>IF(ISNUMBER(B125),COUNT($B$7:$B$1006)-(RANK(B125,$B$7:$B$1006)+COUNTIF($B$7:B125,B125)-1)+1,"")</f>
        <v/>
      </c>
      <c r="E125" s="5"/>
      <c r="F125" s="7" t="str">
        <f t="shared" si="22"/>
        <v/>
      </c>
      <c r="G125" s="56" t="str">
        <f t="shared" si="14"/>
        <v/>
      </c>
      <c r="H125" s="7" t="str">
        <f t="shared" si="15"/>
        <v/>
      </c>
      <c r="I125" s="7"/>
      <c r="J125" s="7" t="str">
        <f t="shared" si="16"/>
        <v/>
      </c>
      <c r="K125" s="7" t="str">
        <f t="shared" si="23"/>
        <v/>
      </c>
      <c r="L125" s="7" t="str">
        <f t="shared" si="17"/>
        <v/>
      </c>
      <c r="M125" s="7"/>
      <c r="N125" s="49" t="str">
        <f t="shared" si="18"/>
        <v/>
      </c>
      <c r="O125" s="49" t="str">
        <f t="shared" si="24"/>
        <v/>
      </c>
      <c r="P125" s="49" t="str">
        <f t="shared" si="25"/>
        <v/>
      </c>
      <c r="Q125" s="49" t="str">
        <f t="shared" si="19"/>
        <v/>
      </c>
      <c r="S125" s="51" t="str">
        <f t="shared" si="20"/>
        <v/>
      </c>
      <c r="T125" s="49" t="str">
        <f>IF(ISNA(MATCH("TRUE",$T$7:T124,0)),IF(S125&gt;S124,"True",""),"")</f>
        <v/>
      </c>
      <c r="U125" s="54" t="str">
        <f t="shared" si="26"/>
        <v/>
      </c>
      <c r="V125" s="54" t="str">
        <f t="shared" si="27"/>
        <v/>
      </c>
      <c r="W125" s="54" t="str">
        <f t="shared" si="21"/>
        <v/>
      </c>
      <c r="X125" s="45"/>
    </row>
    <row r="126" spans="1:24" x14ac:dyDescent="0.2">
      <c r="A126" s="12"/>
      <c r="B126" s="57"/>
      <c r="C126" s="26"/>
      <c r="D126" s="5" t="str">
        <f>IF(ISNUMBER(B126),COUNT($B$7:$B$1006)-(RANK(B126,$B$7:$B$1006)+COUNTIF($B$7:B126,B126)-1)+1,"")</f>
        <v/>
      </c>
      <c r="E126" s="5"/>
      <c r="F126" s="7" t="str">
        <f t="shared" si="22"/>
        <v/>
      </c>
      <c r="G126" s="56" t="str">
        <f t="shared" si="14"/>
        <v/>
      </c>
      <c r="H126" s="7" t="str">
        <f t="shared" si="15"/>
        <v/>
      </c>
      <c r="I126" s="7"/>
      <c r="J126" s="7" t="str">
        <f t="shared" si="16"/>
        <v/>
      </c>
      <c r="K126" s="7" t="str">
        <f t="shared" si="23"/>
        <v/>
      </c>
      <c r="L126" s="7" t="str">
        <f t="shared" si="17"/>
        <v/>
      </c>
      <c r="M126" s="7"/>
      <c r="N126" s="49" t="str">
        <f t="shared" si="18"/>
        <v/>
      </c>
      <c r="O126" s="49" t="str">
        <f t="shared" si="24"/>
        <v/>
      </c>
      <c r="P126" s="49" t="str">
        <f t="shared" si="25"/>
        <v/>
      </c>
      <c r="Q126" s="49" t="str">
        <f t="shared" si="19"/>
        <v/>
      </c>
      <c r="S126" s="51" t="str">
        <f t="shared" si="20"/>
        <v/>
      </c>
      <c r="T126" s="49" t="str">
        <f>IF(ISNA(MATCH("TRUE",$T$7:T125,0)),IF(S126&gt;S125,"True",""),"")</f>
        <v/>
      </c>
      <c r="U126" s="54" t="str">
        <f t="shared" si="26"/>
        <v/>
      </c>
      <c r="V126" s="54" t="str">
        <f t="shared" si="27"/>
        <v/>
      </c>
      <c r="W126" s="54" t="str">
        <f t="shared" si="21"/>
        <v/>
      </c>
      <c r="X126" s="45"/>
    </row>
    <row r="127" spans="1:24" x14ac:dyDescent="0.2">
      <c r="A127" s="12"/>
      <c r="B127" s="57"/>
      <c r="C127" s="26"/>
      <c r="D127" s="5" t="str">
        <f>IF(ISNUMBER(B127),COUNT($B$7:$B$1006)-(RANK(B127,$B$7:$B$1006)+COUNTIF($B$7:B127,B127)-1)+1,"")</f>
        <v/>
      </c>
      <c r="E127" s="5"/>
      <c r="F127" s="7" t="str">
        <f t="shared" si="22"/>
        <v/>
      </c>
      <c r="G127" s="56" t="str">
        <f t="shared" si="14"/>
        <v/>
      </c>
      <c r="H127" s="7" t="str">
        <f t="shared" si="15"/>
        <v/>
      </c>
      <c r="I127" s="7"/>
      <c r="J127" s="7" t="str">
        <f t="shared" si="16"/>
        <v/>
      </c>
      <c r="K127" s="7" t="str">
        <f t="shared" si="23"/>
        <v/>
      </c>
      <c r="L127" s="7" t="str">
        <f t="shared" si="17"/>
        <v/>
      </c>
      <c r="M127" s="7"/>
      <c r="N127" s="49" t="str">
        <f t="shared" si="18"/>
        <v/>
      </c>
      <c r="O127" s="49" t="str">
        <f t="shared" si="24"/>
        <v/>
      </c>
      <c r="P127" s="49" t="str">
        <f t="shared" si="25"/>
        <v/>
      </c>
      <c r="Q127" s="49" t="str">
        <f t="shared" si="19"/>
        <v/>
      </c>
      <c r="S127" s="51" t="str">
        <f t="shared" si="20"/>
        <v/>
      </c>
      <c r="T127" s="49" t="str">
        <f>IF(ISNA(MATCH("TRUE",$T$7:T126,0)),IF(S127&gt;S126,"True",""),"")</f>
        <v/>
      </c>
      <c r="U127" s="54" t="str">
        <f t="shared" si="26"/>
        <v/>
      </c>
      <c r="V127" s="54" t="str">
        <f t="shared" si="27"/>
        <v/>
      </c>
      <c r="W127" s="54" t="str">
        <f t="shared" si="21"/>
        <v/>
      </c>
      <c r="X127" s="45"/>
    </row>
    <row r="128" spans="1:24" x14ac:dyDescent="0.2">
      <c r="A128" s="12"/>
      <c r="B128" s="57"/>
      <c r="C128" s="26"/>
      <c r="D128" s="5" t="str">
        <f>IF(ISNUMBER(B128),COUNT($B$7:$B$1006)-(RANK(B128,$B$7:$B$1006)+COUNTIF($B$7:B128,B128)-1)+1,"")</f>
        <v/>
      </c>
      <c r="E128" s="5"/>
      <c r="F128" s="7" t="str">
        <f t="shared" si="22"/>
        <v/>
      </c>
      <c r="G128" s="56" t="str">
        <f t="shared" si="14"/>
        <v/>
      </c>
      <c r="H128" s="7" t="str">
        <f t="shared" si="15"/>
        <v/>
      </c>
      <c r="I128" s="7"/>
      <c r="J128" s="7" t="str">
        <f t="shared" si="16"/>
        <v/>
      </c>
      <c r="K128" s="7" t="str">
        <f t="shared" si="23"/>
        <v/>
      </c>
      <c r="L128" s="7" t="str">
        <f t="shared" si="17"/>
        <v/>
      </c>
      <c r="M128" s="7"/>
      <c r="N128" s="49" t="str">
        <f t="shared" si="18"/>
        <v/>
      </c>
      <c r="O128" s="49" t="str">
        <f t="shared" si="24"/>
        <v/>
      </c>
      <c r="P128" s="49" t="str">
        <f t="shared" si="25"/>
        <v/>
      </c>
      <c r="Q128" s="49" t="str">
        <f t="shared" si="19"/>
        <v/>
      </c>
      <c r="S128" s="51" t="str">
        <f t="shared" si="20"/>
        <v/>
      </c>
      <c r="T128" s="49" t="str">
        <f>IF(ISNA(MATCH("TRUE",$T$7:T127,0)),IF(S128&gt;S127,"True",""),"")</f>
        <v/>
      </c>
      <c r="U128" s="54" t="str">
        <f t="shared" si="26"/>
        <v/>
      </c>
      <c r="V128" s="54" t="str">
        <f t="shared" si="27"/>
        <v/>
      </c>
      <c r="W128" s="54" t="str">
        <f t="shared" si="21"/>
        <v/>
      </c>
      <c r="X128" s="45"/>
    </row>
    <row r="129" spans="1:24" x14ac:dyDescent="0.2">
      <c r="A129" s="12"/>
      <c r="B129" s="57"/>
      <c r="C129" s="26"/>
      <c r="D129" s="5" t="str">
        <f>IF(ISNUMBER(B129),COUNT($B$7:$B$1006)-(RANK(B129,$B$7:$B$1006)+COUNTIF($B$7:B129,B129)-1)+1,"")</f>
        <v/>
      </c>
      <c r="E129" s="5"/>
      <c r="F129" s="7" t="str">
        <f t="shared" si="22"/>
        <v/>
      </c>
      <c r="G129" s="56" t="str">
        <f t="shared" si="14"/>
        <v/>
      </c>
      <c r="H129" s="7" t="str">
        <f t="shared" si="15"/>
        <v/>
      </c>
      <c r="I129" s="7"/>
      <c r="J129" s="7" t="str">
        <f t="shared" si="16"/>
        <v/>
      </c>
      <c r="K129" s="7" t="str">
        <f t="shared" si="23"/>
        <v/>
      </c>
      <c r="L129" s="7" t="str">
        <f t="shared" si="17"/>
        <v/>
      </c>
      <c r="M129" s="7"/>
      <c r="N129" s="49" t="str">
        <f t="shared" si="18"/>
        <v/>
      </c>
      <c r="O129" s="49" t="str">
        <f t="shared" si="24"/>
        <v/>
      </c>
      <c r="P129" s="49" t="str">
        <f t="shared" si="25"/>
        <v/>
      </c>
      <c r="Q129" s="49" t="str">
        <f t="shared" si="19"/>
        <v/>
      </c>
      <c r="S129" s="51" t="str">
        <f t="shared" si="20"/>
        <v/>
      </c>
      <c r="T129" s="49" t="str">
        <f>IF(ISNA(MATCH("TRUE",$T$7:T128,0)),IF(S129&gt;S128,"True",""),"")</f>
        <v/>
      </c>
      <c r="U129" s="54" t="str">
        <f t="shared" si="26"/>
        <v/>
      </c>
      <c r="V129" s="54" t="str">
        <f t="shared" si="27"/>
        <v/>
      </c>
      <c r="W129" s="54" t="str">
        <f t="shared" si="21"/>
        <v/>
      </c>
      <c r="X129" s="45"/>
    </row>
    <row r="130" spans="1:24" x14ac:dyDescent="0.2">
      <c r="A130" s="12"/>
      <c r="B130" s="57"/>
      <c r="C130" s="26"/>
      <c r="D130" s="5" t="str">
        <f>IF(ISNUMBER(B130),COUNT($B$7:$B$1006)-(RANK(B130,$B$7:$B$1006)+COUNTIF($B$7:B130,B130)-1)+1,"")</f>
        <v/>
      </c>
      <c r="E130" s="5"/>
      <c r="F130" s="7" t="str">
        <f t="shared" si="22"/>
        <v/>
      </c>
      <c r="G130" s="56" t="str">
        <f t="shared" si="14"/>
        <v/>
      </c>
      <c r="H130" s="7" t="str">
        <f t="shared" si="15"/>
        <v/>
      </c>
      <c r="I130" s="7"/>
      <c r="J130" s="7" t="str">
        <f t="shared" si="16"/>
        <v/>
      </c>
      <c r="K130" s="7" t="str">
        <f t="shared" si="23"/>
        <v/>
      </c>
      <c r="L130" s="7" t="str">
        <f t="shared" si="17"/>
        <v/>
      </c>
      <c r="M130" s="7"/>
      <c r="N130" s="49" t="str">
        <f t="shared" si="18"/>
        <v/>
      </c>
      <c r="O130" s="49" t="str">
        <f t="shared" si="24"/>
        <v/>
      </c>
      <c r="P130" s="49" t="str">
        <f t="shared" si="25"/>
        <v/>
      </c>
      <c r="Q130" s="49" t="str">
        <f t="shared" si="19"/>
        <v/>
      </c>
      <c r="S130" s="51" t="str">
        <f t="shared" si="20"/>
        <v/>
      </c>
      <c r="T130" s="49" t="str">
        <f>IF(ISNA(MATCH("TRUE",$T$7:T129,0)),IF(S130&gt;S129,"True",""),"")</f>
        <v/>
      </c>
      <c r="U130" s="54" t="str">
        <f t="shared" si="26"/>
        <v/>
      </c>
      <c r="V130" s="54" t="str">
        <f t="shared" si="27"/>
        <v/>
      </c>
      <c r="W130" s="54" t="str">
        <f t="shared" si="21"/>
        <v/>
      </c>
      <c r="X130" s="45"/>
    </row>
    <row r="131" spans="1:24" x14ac:dyDescent="0.2">
      <c r="A131" s="12"/>
      <c r="B131" s="57"/>
      <c r="C131" s="26"/>
      <c r="D131" s="5" t="str">
        <f>IF(ISNUMBER(B131),COUNT($B$7:$B$1006)-(RANK(B131,$B$7:$B$1006)+COUNTIF($B$7:B131,B131)-1)+1,"")</f>
        <v/>
      </c>
      <c r="E131" s="5"/>
      <c r="F131" s="7" t="str">
        <f t="shared" si="22"/>
        <v/>
      </c>
      <c r="G131" s="56" t="str">
        <f t="shared" si="14"/>
        <v/>
      </c>
      <c r="H131" s="7" t="str">
        <f t="shared" si="15"/>
        <v/>
      </c>
      <c r="I131" s="7"/>
      <c r="J131" s="7" t="str">
        <f t="shared" si="16"/>
        <v/>
      </c>
      <c r="K131" s="7" t="str">
        <f t="shared" si="23"/>
        <v/>
      </c>
      <c r="L131" s="7" t="str">
        <f t="shared" si="17"/>
        <v/>
      </c>
      <c r="M131" s="7"/>
      <c r="N131" s="49" t="str">
        <f t="shared" si="18"/>
        <v/>
      </c>
      <c r="O131" s="49" t="str">
        <f t="shared" si="24"/>
        <v/>
      </c>
      <c r="P131" s="49" t="str">
        <f t="shared" si="25"/>
        <v/>
      </c>
      <c r="Q131" s="49" t="str">
        <f t="shared" si="19"/>
        <v/>
      </c>
      <c r="S131" s="51" t="str">
        <f t="shared" si="20"/>
        <v/>
      </c>
      <c r="T131" s="49" t="str">
        <f>IF(ISNA(MATCH("TRUE",$T$7:T130,0)),IF(S131&gt;S130,"True",""),"")</f>
        <v/>
      </c>
      <c r="U131" s="54" t="str">
        <f t="shared" si="26"/>
        <v/>
      </c>
      <c r="V131" s="54" t="str">
        <f t="shared" si="27"/>
        <v/>
      </c>
      <c r="W131" s="54" t="str">
        <f t="shared" si="21"/>
        <v/>
      </c>
      <c r="X131" s="45"/>
    </row>
    <row r="132" spans="1:24" x14ac:dyDescent="0.2">
      <c r="A132" s="12"/>
      <c r="B132" s="57"/>
      <c r="C132" s="26"/>
      <c r="D132" s="5" t="str">
        <f>IF(ISNUMBER(B132),COUNT($B$7:$B$1006)-(RANK(B132,$B$7:$B$1006)+COUNTIF($B$7:B132,B132)-1)+1,"")</f>
        <v/>
      </c>
      <c r="E132" s="5"/>
      <c r="F132" s="7" t="str">
        <f t="shared" si="22"/>
        <v/>
      </c>
      <c r="G132" s="56" t="str">
        <f t="shared" si="14"/>
        <v/>
      </c>
      <c r="H132" s="7" t="str">
        <f t="shared" si="15"/>
        <v/>
      </c>
      <c r="I132" s="7"/>
      <c r="J132" s="7" t="str">
        <f t="shared" si="16"/>
        <v/>
      </c>
      <c r="K132" s="7" t="str">
        <f t="shared" si="23"/>
        <v/>
      </c>
      <c r="L132" s="7" t="str">
        <f t="shared" si="17"/>
        <v/>
      </c>
      <c r="M132" s="7"/>
      <c r="N132" s="49" t="str">
        <f t="shared" si="18"/>
        <v/>
      </c>
      <c r="O132" s="49" t="str">
        <f t="shared" si="24"/>
        <v/>
      </c>
      <c r="P132" s="49" t="str">
        <f t="shared" si="25"/>
        <v/>
      </c>
      <c r="Q132" s="49" t="str">
        <f t="shared" si="19"/>
        <v/>
      </c>
      <c r="S132" s="51" t="str">
        <f t="shared" si="20"/>
        <v/>
      </c>
      <c r="T132" s="49" t="str">
        <f>IF(ISNA(MATCH("TRUE",$T$7:T131,0)),IF(S132&gt;S131,"True",""),"")</f>
        <v/>
      </c>
      <c r="U132" s="54" t="str">
        <f t="shared" si="26"/>
        <v/>
      </c>
      <c r="V132" s="54" t="str">
        <f t="shared" si="27"/>
        <v/>
      </c>
      <c r="W132" s="54" t="str">
        <f t="shared" si="21"/>
        <v/>
      </c>
      <c r="X132" s="45"/>
    </row>
    <row r="133" spans="1:24" x14ac:dyDescent="0.2">
      <c r="A133" s="12"/>
      <c r="B133" s="57"/>
      <c r="C133" s="26"/>
      <c r="D133" s="5" t="str">
        <f>IF(ISNUMBER(B133),COUNT($B$7:$B$1006)-(RANK(B133,$B$7:$B$1006)+COUNTIF($B$7:B133,B133)-1)+1,"")</f>
        <v/>
      </c>
      <c r="E133" s="5"/>
      <c r="F133" s="7" t="str">
        <f t="shared" si="22"/>
        <v/>
      </c>
      <c r="G133" s="56" t="str">
        <f t="shared" si="14"/>
        <v/>
      </c>
      <c r="H133" s="7" t="str">
        <f t="shared" si="15"/>
        <v/>
      </c>
      <c r="I133" s="7"/>
      <c r="J133" s="7" t="str">
        <f t="shared" si="16"/>
        <v/>
      </c>
      <c r="K133" s="7" t="str">
        <f t="shared" si="23"/>
        <v/>
      </c>
      <c r="L133" s="7" t="str">
        <f t="shared" si="17"/>
        <v/>
      </c>
      <c r="M133" s="7"/>
      <c r="N133" s="49" t="str">
        <f t="shared" si="18"/>
        <v/>
      </c>
      <c r="O133" s="49" t="str">
        <f t="shared" si="24"/>
        <v/>
      </c>
      <c r="P133" s="49" t="str">
        <f t="shared" si="25"/>
        <v/>
      </c>
      <c r="Q133" s="49" t="str">
        <f t="shared" si="19"/>
        <v/>
      </c>
      <c r="S133" s="51" t="str">
        <f t="shared" si="20"/>
        <v/>
      </c>
      <c r="T133" s="49" t="str">
        <f>IF(ISNA(MATCH("TRUE",$T$7:T132,0)),IF(S133&gt;S132,"True",""),"")</f>
        <v/>
      </c>
      <c r="U133" s="54" t="str">
        <f t="shared" si="26"/>
        <v/>
      </c>
      <c r="V133" s="54" t="str">
        <f t="shared" si="27"/>
        <v/>
      </c>
      <c r="W133" s="54" t="str">
        <f t="shared" si="21"/>
        <v/>
      </c>
      <c r="X133" s="45"/>
    </row>
    <row r="134" spans="1:24" x14ac:dyDescent="0.2">
      <c r="A134" s="12"/>
      <c r="B134" s="57"/>
      <c r="C134" s="26"/>
      <c r="D134" s="5" t="str">
        <f>IF(ISNUMBER(B134),COUNT($B$7:$B$1006)-(RANK(B134,$B$7:$B$1006)+COUNTIF($B$7:B134,B134)-1)+1,"")</f>
        <v/>
      </c>
      <c r="E134" s="5"/>
      <c r="F134" s="7" t="str">
        <f t="shared" si="22"/>
        <v/>
      </c>
      <c r="G134" s="56" t="str">
        <f t="shared" si="14"/>
        <v/>
      </c>
      <c r="H134" s="7" t="str">
        <f t="shared" si="15"/>
        <v/>
      </c>
      <c r="I134" s="7"/>
      <c r="J134" s="7" t="str">
        <f t="shared" si="16"/>
        <v/>
      </c>
      <c r="K134" s="7" t="str">
        <f t="shared" si="23"/>
        <v/>
      </c>
      <c r="L134" s="7" t="str">
        <f t="shared" si="17"/>
        <v/>
      </c>
      <c r="M134" s="7"/>
      <c r="N134" s="49" t="str">
        <f t="shared" si="18"/>
        <v/>
      </c>
      <c r="O134" s="49" t="str">
        <f t="shared" si="24"/>
        <v/>
      </c>
      <c r="P134" s="49" t="str">
        <f t="shared" si="25"/>
        <v/>
      </c>
      <c r="Q134" s="49" t="str">
        <f t="shared" si="19"/>
        <v/>
      </c>
      <c r="S134" s="51" t="str">
        <f t="shared" si="20"/>
        <v/>
      </c>
      <c r="T134" s="49" t="str">
        <f>IF(ISNA(MATCH("TRUE",$T$7:T133,0)),IF(S134&gt;S133,"True",""),"")</f>
        <v/>
      </c>
      <c r="U134" s="54" t="str">
        <f t="shared" si="26"/>
        <v/>
      </c>
      <c r="V134" s="54" t="str">
        <f t="shared" si="27"/>
        <v/>
      </c>
      <c r="W134" s="54" t="str">
        <f t="shared" si="21"/>
        <v/>
      </c>
      <c r="X134" s="45"/>
    </row>
    <row r="135" spans="1:24" x14ac:dyDescent="0.2">
      <c r="A135" s="12"/>
      <c r="B135" s="57"/>
      <c r="C135" s="26"/>
      <c r="D135" s="5" t="str">
        <f>IF(ISNUMBER(B135),COUNT($B$7:$B$1006)-(RANK(B135,$B$7:$B$1006)+COUNTIF($B$7:B135,B135)-1)+1,"")</f>
        <v/>
      </c>
      <c r="E135" s="5"/>
      <c r="F135" s="7" t="str">
        <f t="shared" si="22"/>
        <v/>
      </c>
      <c r="G135" s="56" t="str">
        <f t="shared" ref="G135:G198" si="41">IF(ISNUMBER(B135),SMALL($B$7:$B$1006,ROW()-ROW($G$7)+1),"")</f>
        <v/>
      </c>
      <c r="H135" s="7" t="str">
        <f t="shared" ref="H135:H198" si="42">IF(ISNUMBER(B135),INDEX($A$7:$A$1006,MATCH(F135,$D$7:$D$1006,0),1),"")</f>
        <v/>
      </c>
      <c r="I135" s="7"/>
      <c r="J135" s="7" t="str">
        <f t="shared" ref="J135:J198" si="43">IF(ISNUMBER(B135),$N$1*F135/COUNT($B$7:$B$1006),"")</f>
        <v/>
      </c>
      <c r="K135" s="7" t="str">
        <f t="shared" si="23"/>
        <v/>
      </c>
      <c r="L135" s="7" t="str">
        <f t="shared" ref="L135:L198" si="44">IF(ISNUMBER(B135),MIN(L136,G135*(COUNT($B$7:$B$1006)/F135)),"")</f>
        <v/>
      </c>
      <c r="M135" s="7"/>
      <c r="N135" s="49" t="str">
        <f t="shared" ref="N135:N198" si="45">IF(ISNUMBER(B135),($N$1/(1+$N$1))*F135/COUNT($B$7:$B$1006),"")</f>
        <v/>
      </c>
      <c r="O135" s="49" t="str">
        <f t="shared" si="24"/>
        <v/>
      </c>
      <c r="P135" s="49" t="str">
        <f t="shared" si="25"/>
        <v/>
      </c>
      <c r="Q135" s="49" t="str">
        <f t="shared" ref="Q135:Q198" si="46">IF(ISNUMBER(B135),MIN(Q136,((G135*SUMPRODUCT(--($N$7:$N$1006 &lt; $G$7:$G$1006))/F135)*(1+$N$1))),"")</f>
        <v/>
      </c>
      <c r="S135" s="51" t="str">
        <f t="shared" ref="S135:S198" si="47">IF(ISNUMBER(B135),MIN((COUNTA($B$7:$B$1006)+1-F135)/(1-G135),COUNTA($B$7:$B$1006)),"")</f>
        <v/>
      </c>
      <c r="T135" s="49" t="str">
        <f>IF(ISNA(MATCH("TRUE",$T$7:T134,0)),IF(S135&gt;S134,"True",""),"")</f>
        <v/>
      </c>
      <c r="U135" s="54" t="str">
        <f t="shared" si="26"/>
        <v/>
      </c>
      <c r="V135" s="54" t="str">
        <f t="shared" si="27"/>
        <v/>
      </c>
      <c r="W135" s="54" t="str">
        <f t="shared" ref="W135:W198" si="48">IF(ISNUMBER(B135),MIN(W136,(G135*(ROUNDUP(INDEX($S$7:$S$1006,MATCH("True",$T$7:$T$1006,0),1),0)/F135))),"")</f>
        <v/>
      </c>
      <c r="X135" s="45"/>
    </row>
    <row r="136" spans="1:24" x14ac:dyDescent="0.2">
      <c r="A136" s="12"/>
      <c r="B136" s="57"/>
      <c r="C136" s="26"/>
      <c r="D136" s="5" t="str">
        <f>IF(ISNUMBER(B136),COUNT($B$7:$B$1006)-(RANK(B136,$B$7:$B$1006)+COUNTIF($B$7:B136,B136)-1)+1,"")</f>
        <v/>
      </c>
      <c r="E136" s="5"/>
      <c r="F136" s="7" t="str">
        <f t="shared" ref="F136:F199" si="49">IF(ISNUMBER(B136),F135+1,"")</f>
        <v/>
      </c>
      <c r="G136" s="56" t="str">
        <f t="shared" si="41"/>
        <v/>
      </c>
      <c r="H136" s="7" t="str">
        <f t="shared" si="42"/>
        <v/>
      </c>
      <c r="I136" s="7"/>
      <c r="J136" s="7" t="str">
        <f t="shared" si="43"/>
        <v/>
      </c>
      <c r="K136" s="7" t="str">
        <f t="shared" ref="K136:K199" si="50">IF(ISNUMBER(G136),IF(OR(AND(G136&lt;=J136,G136&lt;=0.05),K137="*"),"*",IF(AND(G136&lt;=J136,G136&gt;0.05),"!","")),"")</f>
        <v/>
      </c>
      <c r="L136" s="7" t="str">
        <f t="shared" si="44"/>
        <v/>
      </c>
      <c r="M136" s="7"/>
      <c r="N136" s="49" t="str">
        <f t="shared" si="45"/>
        <v/>
      </c>
      <c r="O136" s="49" t="str">
        <f t="shared" ref="O136:O199" si="51">IF(ISNUMBER(B136),($N$1/(1+$N$1))*COUNT($B$7:$B$1006)/SUMPRODUCT(--($N$7:$N$1006 &lt; $G$7:$G$1006))*F136/COUNT($B$7:$B$1006),"")</f>
        <v/>
      </c>
      <c r="P136" s="49" t="str">
        <f t="shared" ref="P136:P199" si="52">IF(ISNUMBER(G136),IF(OR(AND(G136&lt;=O136,G136&lt;=0.05),P137="*"),"*",IF(AND(G136&lt;=O136,G136&gt;0.05),"!","")),"")</f>
        <v/>
      </c>
      <c r="Q136" s="49" t="str">
        <f t="shared" si="46"/>
        <v/>
      </c>
      <c r="S136" s="51" t="str">
        <f t="shared" si="47"/>
        <v/>
      </c>
      <c r="T136" s="49" t="str">
        <f>IF(ISNA(MATCH("TRUE",$T$7:T135,0)),IF(S136&gt;S135,"True",""),"")</f>
        <v/>
      </c>
      <c r="U136" s="54" t="str">
        <f t="shared" ref="U136:U199" si="53">IF(ISNUMBER(B136),$N$1*(F136/ROUNDUP(INDEX($S$7:$S$1006,MATCH("True",$T$7:$T$1006,0),1),0)),"")</f>
        <v/>
      </c>
      <c r="V136" s="54" t="str">
        <f t="shared" ref="V136:V199" si="54">IF(ISNUMBER(G136),IF(OR(AND(G136&lt;=U136,G136&lt;=0.05),V137="*"),"*",IF(AND(G136&lt;=U136,G136&gt;0.05),"!","")),"")</f>
        <v/>
      </c>
      <c r="W136" s="54" t="str">
        <f t="shared" si="48"/>
        <v/>
      </c>
      <c r="X136" s="45"/>
    </row>
    <row r="137" spans="1:24" x14ac:dyDescent="0.2">
      <c r="A137" s="12"/>
      <c r="B137" s="57"/>
      <c r="C137" s="26"/>
      <c r="D137" s="5" t="str">
        <f>IF(ISNUMBER(B137),COUNT($B$7:$B$1006)-(RANK(B137,$B$7:$B$1006)+COUNTIF($B$7:B137,B137)-1)+1,"")</f>
        <v/>
      </c>
      <c r="E137" s="5"/>
      <c r="F137" s="7" t="str">
        <f t="shared" si="49"/>
        <v/>
      </c>
      <c r="G137" s="56" t="str">
        <f t="shared" si="41"/>
        <v/>
      </c>
      <c r="H137" s="7" t="str">
        <f t="shared" si="42"/>
        <v/>
      </c>
      <c r="I137" s="7"/>
      <c r="J137" s="7" t="str">
        <f t="shared" si="43"/>
        <v/>
      </c>
      <c r="K137" s="7" t="str">
        <f t="shared" si="50"/>
        <v/>
      </c>
      <c r="L137" s="7" t="str">
        <f t="shared" si="44"/>
        <v/>
      </c>
      <c r="M137" s="7"/>
      <c r="N137" s="49" t="str">
        <f t="shared" si="45"/>
        <v/>
      </c>
      <c r="O137" s="49" t="str">
        <f t="shared" si="51"/>
        <v/>
      </c>
      <c r="P137" s="49" t="str">
        <f t="shared" si="52"/>
        <v/>
      </c>
      <c r="Q137" s="49" t="str">
        <f t="shared" si="46"/>
        <v/>
      </c>
      <c r="S137" s="51" t="str">
        <f t="shared" si="47"/>
        <v/>
      </c>
      <c r="T137" s="49" t="str">
        <f>IF(ISNA(MATCH("TRUE",$T$7:T136,0)),IF(S137&gt;S136,"True",""),"")</f>
        <v/>
      </c>
      <c r="U137" s="54" t="str">
        <f t="shared" si="53"/>
        <v/>
      </c>
      <c r="V137" s="54" t="str">
        <f t="shared" si="54"/>
        <v/>
      </c>
      <c r="W137" s="54" t="str">
        <f t="shared" si="48"/>
        <v/>
      </c>
      <c r="X137" s="45"/>
    </row>
    <row r="138" spans="1:24" x14ac:dyDescent="0.2">
      <c r="A138" s="12"/>
      <c r="B138" s="57"/>
      <c r="C138" s="26"/>
      <c r="D138" s="5" t="str">
        <f>IF(ISNUMBER(B138),COUNT($B$7:$B$1006)-(RANK(B138,$B$7:$B$1006)+COUNTIF($B$7:B138,B138)-1)+1,"")</f>
        <v/>
      </c>
      <c r="E138" s="5"/>
      <c r="F138" s="7" t="str">
        <f t="shared" si="49"/>
        <v/>
      </c>
      <c r="G138" s="56" t="str">
        <f t="shared" si="41"/>
        <v/>
      </c>
      <c r="H138" s="7" t="str">
        <f t="shared" si="42"/>
        <v/>
      </c>
      <c r="I138" s="7"/>
      <c r="J138" s="7" t="str">
        <f t="shared" si="43"/>
        <v/>
      </c>
      <c r="K138" s="7" t="str">
        <f t="shared" si="50"/>
        <v/>
      </c>
      <c r="L138" s="7" t="str">
        <f t="shared" si="44"/>
        <v/>
      </c>
      <c r="M138" s="7"/>
      <c r="N138" s="49" t="str">
        <f t="shared" si="45"/>
        <v/>
      </c>
      <c r="O138" s="49" t="str">
        <f t="shared" si="51"/>
        <v/>
      </c>
      <c r="P138" s="49" t="str">
        <f t="shared" si="52"/>
        <v/>
      </c>
      <c r="Q138" s="49" t="str">
        <f t="shared" si="46"/>
        <v/>
      </c>
      <c r="S138" s="51" t="str">
        <f t="shared" si="47"/>
        <v/>
      </c>
      <c r="T138" s="49" t="str">
        <f>IF(ISNA(MATCH("TRUE",$T$7:T137,0)),IF(S138&gt;S137,"True",""),"")</f>
        <v/>
      </c>
      <c r="U138" s="54" t="str">
        <f t="shared" si="53"/>
        <v/>
      </c>
      <c r="V138" s="54" t="str">
        <f t="shared" si="54"/>
        <v/>
      </c>
      <c r="W138" s="54" t="str">
        <f t="shared" si="48"/>
        <v/>
      </c>
      <c r="X138" s="45"/>
    </row>
    <row r="139" spans="1:24" x14ac:dyDescent="0.2">
      <c r="A139" s="12"/>
      <c r="B139" s="57"/>
      <c r="C139" s="26"/>
      <c r="D139" s="5" t="str">
        <f>IF(ISNUMBER(B139),COUNT($B$7:$B$1006)-(RANK(B139,$B$7:$B$1006)+COUNTIF($B$7:B139,B139)-1)+1,"")</f>
        <v/>
      </c>
      <c r="E139" s="5"/>
      <c r="F139" s="7" t="str">
        <f t="shared" si="49"/>
        <v/>
      </c>
      <c r="G139" s="56" t="str">
        <f t="shared" si="41"/>
        <v/>
      </c>
      <c r="H139" s="7" t="str">
        <f t="shared" si="42"/>
        <v/>
      </c>
      <c r="I139" s="7"/>
      <c r="J139" s="7" t="str">
        <f t="shared" si="43"/>
        <v/>
      </c>
      <c r="K139" s="7" t="str">
        <f t="shared" si="50"/>
        <v/>
      </c>
      <c r="L139" s="7" t="str">
        <f t="shared" si="44"/>
        <v/>
      </c>
      <c r="M139" s="7"/>
      <c r="N139" s="49" t="str">
        <f t="shared" si="45"/>
        <v/>
      </c>
      <c r="O139" s="49" t="str">
        <f t="shared" si="51"/>
        <v/>
      </c>
      <c r="P139" s="49" t="str">
        <f t="shared" si="52"/>
        <v/>
      </c>
      <c r="Q139" s="49" t="str">
        <f t="shared" si="46"/>
        <v/>
      </c>
      <c r="S139" s="51" t="str">
        <f t="shared" si="47"/>
        <v/>
      </c>
      <c r="T139" s="49" t="str">
        <f>IF(ISNA(MATCH("TRUE",$T$7:T138,0)),IF(S139&gt;S138,"True",""),"")</f>
        <v/>
      </c>
      <c r="U139" s="54" t="str">
        <f t="shared" si="53"/>
        <v/>
      </c>
      <c r="V139" s="54" t="str">
        <f t="shared" si="54"/>
        <v/>
      </c>
      <c r="W139" s="54" t="str">
        <f t="shared" si="48"/>
        <v/>
      </c>
      <c r="X139" s="45"/>
    </row>
    <row r="140" spans="1:24" x14ac:dyDescent="0.2">
      <c r="A140" s="12"/>
      <c r="B140" s="57"/>
      <c r="C140" s="26"/>
      <c r="D140" s="5" t="str">
        <f>IF(ISNUMBER(B140),COUNT($B$7:$B$1006)-(RANK(B140,$B$7:$B$1006)+COUNTIF($B$7:B140,B140)-1)+1,"")</f>
        <v/>
      </c>
      <c r="E140" s="5"/>
      <c r="F140" s="7" t="str">
        <f t="shared" si="49"/>
        <v/>
      </c>
      <c r="G140" s="56" t="str">
        <f t="shared" si="41"/>
        <v/>
      </c>
      <c r="H140" s="7" t="str">
        <f t="shared" si="42"/>
        <v/>
      </c>
      <c r="I140" s="7"/>
      <c r="J140" s="7" t="str">
        <f t="shared" si="43"/>
        <v/>
      </c>
      <c r="K140" s="7" t="str">
        <f t="shared" si="50"/>
        <v/>
      </c>
      <c r="L140" s="7" t="str">
        <f t="shared" si="44"/>
        <v/>
      </c>
      <c r="M140" s="7"/>
      <c r="N140" s="49" t="str">
        <f t="shared" si="45"/>
        <v/>
      </c>
      <c r="O140" s="49" t="str">
        <f t="shared" si="51"/>
        <v/>
      </c>
      <c r="P140" s="49" t="str">
        <f t="shared" si="52"/>
        <v/>
      </c>
      <c r="Q140" s="49" t="str">
        <f t="shared" si="46"/>
        <v/>
      </c>
      <c r="S140" s="51" t="str">
        <f t="shared" si="47"/>
        <v/>
      </c>
      <c r="T140" s="49" t="str">
        <f>IF(ISNA(MATCH("TRUE",$T$7:T139,0)),IF(S140&gt;S139,"True",""),"")</f>
        <v/>
      </c>
      <c r="U140" s="54" t="str">
        <f t="shared" si="53"/>
        <v/>
      </c>
      <c r="V140" s="54" t="str">
        <f t="shared" si="54"/>
        <v/>
      </c>
      <c r="W140" s="54" t="str">
        <f t="shared" si="48"/>
        <v/>
      </c>
      <c r="X140" s="45"/>
    </row>
    <row r="141" spans="1:24" x14ac:dyDescent="0.2">
      <c r="A141" s="12"/>
      <c r="B141" s="57"/>
      <c r="C141" s="26"/>
      <c r="D141" s="5" t="str">
        <f>IF(ISNUMBER(B141),COUNT($B$7:$B$1006)-(RANK(B141,$B$7:$B$1006)+COUNTIF($B$7:B141,B141)-1)+1,"")</f>
        <v/>
      </c>
      <c r="E141" s="5"/>
      <c r="F141" s="7" t="str">
        <f t="shared" si="49"/>
        <v/>
      </c>
      <c r="G141" s="56" t="str">
        <f t="shared" si="41"/>
        <v/>
      </c>
      <c r="H141" s="7" t="str">
        <f t="shared" si="42"/>
        <v/>
      </c>
      <c r="I141" s="7"/>
      <c r="J141" s="7" t="str">
        <f t="shared" si="43"/>
        <v/>
      </c>
      <c r="K141" s="7" t="str">
        <f t="shared" si="50"/>
        <v/>
      </c>
      <c r="L141" s="7" t="str">
        <f t="shared" si="44"/>
        <v/>
      </c>
      <c r="M141" s="7"/>
      <c r="N141" s="49" t="str">
        <f t="shared" si="45"/>
        <v/>
      </c>
      <c r="O141" s="49" t="str">
        <f t="shared" si="51"/>
        <v/>
      </c>
      <c r="P141" s="49" t="str">
        <f t="shared" si="52"/>
        <v/>
      </c>
      <c r="Q141" s="49" t="str">
        <f t="shared" si="46"/>
        <v/>
      </c>
      <c r="S141" s="51" t="str">
        <f t="shared" si="47"/>
        <v/>
      </c>
      <c r="T141" s="49" t="str">
        <f>IF(ISNA(MATCH("TRUE",$T$7:T140,0)),IF(S141&gt;S140,"True",""),"")</f>
        <v/>
      </c>
      <c r="U141" s="54" t="str">
        <f t="shared" si="53"/>
        <v/>
      </c>
      <c r="V141" s="54" t="str">
        <f t="shared" si="54"/>
        <v/>
      </c>
      <c r="W141" s="54" t="str">
        <f t="shared" si="48"/>
        <v/>
      </c>
      <c r="X141" s="45"/>
    </row>
    <row r="142" spans="1:24" x14ac:dyDescent="0.2">
      <c r="A142" s="12"/>
      <c r="B142" s="57"/>
      <c r="C142" s="26"/>
      <c r="D142" s="5" t="str">
        <f>IF(ISNUMBER(B142),COUNT($B$7:$B$1006)-(RANK(B142,$B$7:$B$1006)+COUNTIF($B$7:B142,B142)-1)+1,"")</f>
        <v/>
      </c>
      <c r="E142" s="5"/>
      <c r="F142" s="7" t="str">
        <f t="shared" si="49"/>
        <v/>
      </c>
      <c r="G142" s="56" t="str">
        <f t="shared" si="41"/>
        <v/>
      </c>
      <c r="H142" s="7" t="str">
        <f t="shared" si="42"/>
        <v/>
      </c>
      <c r="I142" s="7"/>
      <c r="J142" s="7" t="str">
        <f t="shared" si="43"/>
        <v/>
      </c>
      <c r="K142" s="7" t="str">
        <f t="shared" si="50"/>
        <v/>
      </c>
      <c r="L142" s="7" t="str">
        <f t="shared" si="44"/>
        <v/>
      </c>
      <c r="M142" s="7"/>
      <c r="N142" s="49" t="str">
        <f t="shared" si="45"/>
        <v/>
      </c>
      <c r="O142" s="49" t="str">
        <f t="shared" si="51"/>
        <v/>
      </c>
      <c r="P142" s="49" t="str">
        <f t="shared" si="52"/>
        <v/>
      </c>
      <c r="Q142" s="49" t="str">
        <f t="shared" si="46"/>
        <v/>
      </c>
      <c r="S142" s="51" t="str">
        <f t="shared" si="47"/>
        <v/>
      </c>
      <c r="T142" s="49" t="str">
        <f>IF(ISNA(MATCH("TRUE",$T$7:T141,0)),IF(S142&gt;S141,"True",""),"")</f>
        <v/>
      </c>
      <c r="U142" s="54" t="str">
        <f t="shared" si="53"/>
        <v/>
      </c>
      <c r="V142" s="54" t="str">
        <f t="shared" si="54"/>
        <v/>
      </c>
      <c r="W142" s="54" t="str">
        <f t="shared" si="48"/>
        <v/>
      </c>
      <c r="X142" s="45"/>
    </row>
    <row r="143" spans="1:24" x14ac:dyDescent="0.2">
      <c r="A143" s="12"/>
      <c r="B143" s="57"/>
      <c r="C143" s="26"/>
      <c r="D143" s="5" t="str">
        <f>IF(ISNUMBER(B143),COUNT($B$7:$B$1006)-(RANK(B143,$B$7:$B$1006)+COUNTIF($B$7:B143,B143)-1)+1,"")</f>
        <v/>
      </c>
      <c r="E143" s="5"/>
      <c r="F143" s="7" t="str">
        <f t="shared" si="49"/>
        <v/>
      </c>
      <c r="G143" s="56" t="str">
        <f t="shared" si="41"/>
        <v/>
      </c>
      <c r="H143" s="7" t="str">
        <f t="shared" si="42"/>
        <v/>
      </c>
      <c r="I143" s="7"/>
      <c r="J143" s="7" t="str">
        <f t="shared" si="43"/>
        <v/>
      </c>
      <c r="K143" s="7" t="str">
        <f t="shared" si="50"/>
        <v/>
      </c>
      <c r="L143" s="7" t="str">
        <f t="shared" si="44"/>
        <v/>
      </c>
      <c r="M143" s="7"/>
      <c r="N143" s="49" t="str">
        <f t="shared" si="45"/>
        <v/>
      </c>
      <c r="O143" s="49" t="str">
        <f t="shared" si="51"/>
        <v/>
      </c>
      <c r="P143" s="49" t="str">
        <f t="shared" si="52"/>
        <v/>
      </c>
      <c r="Q143" s="49" t="str">
        <f t="shared" si="46"/>
        <v/>
      </c>
      <c r="S143" s="51" t="str">
        <f t="shared" si="47"/>
        <v/>
      </c>
      <c r="T143" s="49" t="str">
        <f>IF(ISNA(MATCH("TRUE",$T$7:T142,0)),IF(S143&gt;S142,"True",""),"")</f>
        <v/>
      </c>
      <c r="U143" s="54" t="str">
        <f t="shared" si="53"/>
        <v/>
      </c>
      <c r="V143" s="54" t="str">
        <f t="shared" si="54"/>
        <v/>
      </c>
      <c r="W143" s="54" t="str">
        <f t="shared" si="48"/>
        <v/>
      </c>
      <c r="X143" s="45"/>
    </row>
    <row r="144" spans="1:24" x14ac:dyDescent="0.2">
      <c r="A144" s="12"/>
      <c r="B144" s="57"/>
      <c r="C144" s="26"/>
      <c r="D144" s="5" t="str">
        <f>IF(ISNUMBER(B144),COUNT($B$7:$B$1006)-(RANK(B144,$B$7:$B$1006)+COUNTIF($B$7:B144,B144)-1)+1,"")</f>
        <v/>
      </c>
      <c r="E144" s="5"/>
      <c r="F144" s="7" t="str">
        <f t="shared" si="49"/>
        <v/>
      </c>
      <c r="G144" s="56" t="str">
        <f t="shared" si="41"/>
        <v/>
      </c>
      <c r="H144" s="7" t="str">
        <f t="shared" si="42"/>
        <v/>
      </c>
      <c r="I144" s="7"/>
      <c r="J144" s="7" t="str">
        <f t="shared" si="43"/>
        <v/>
      </c>
      <c r="K144" s="7" t="str">
        <f t="shared" si="50"/>
        <v/>
      </c>
      <c r="L144" s="7" t="str">
        <f t="shared" si="44"/>
        <v/>
      </c>
      <c r="M144" s="7"/>
      <c r="N144" s="49" t="str">
        <f t="shared" si="45"/>
        <v/>
      </c>
      <c r="O144" s="49" t="str">
        <f t="shared" si="51"/>
        <v/>
      </c>
      <c r="P144" s="49" t="str">
        <f t="shared" si="52"/>
        <v/>
      </c>
      <c r="Q144" s="49" t="str">
        <f t="shared" si="46"/>
        <v/>
      </c>
      <c r="S144" s="51" t="str">
        <f t="shared" si="47"/>
        <v/>
      </c>
      <c r="T144" s="49" t="str">
        <f>IF(ISNA(MATCH("TRUE",$T$7:T143,0)),IF(S144&gt;S143,"True",""),"")</f>
        <v/>
      </c>
      <c r="U144" s="54" t="str">
        <f t="shared" si="53"/>
        <v/>
      </c>
      <c r="V144" s="54" t="str">
        <f t="shared" si="54"/>
        <v/>
      </c>
      <c r="W144" s="54" t="str">
        <f t="shared" si="48"/>
        <v/>
      </c>
      <c r="X144" s="45"/>
    </row>
    <row r="145" spans="1:24" x14ac:dyDescent="0.2">
      <c r="A145" s="12"/>
      <c r="B145" s="57"/>
      <c r="C145" s="26"/>
      <c r="D145" s="5" t="str">
        <f>IF(ISNUMBER(B145),COUNT($B$7:$B$1006)-(RANK(B145,$B$7:$B$1006)+COUNTIF($B$7:B145,B145)-1)+1,"")</f>
        <v/>
      </c>
      <c r="E145" s="5"/>
      <c r="F145" s="7" t="str">
        <f t="shared" si="49"/>
        <v/>
      </c>
      <c r="G145" s="56" t="str">
        <f t="shared" si="41"/>
        <v/>
      </c>
      <c r="H145" s="7" t="str">
        <f t="shared" si="42"/>
        <v/>
      </c>
      <c r="I145" s="7"/>
      <c r="J145" s="7" t="str">
        <f t="shared" si="43"/>
        <v/>
      </c>
      <c r="K145" s="7" t="str">
        <f t="shared" si="50"/>
        <v/>
      </c>
      <c r="L145" s="7" t="str">
        <f t="shared" si="44"/>
        <v/>
      </c>
      <c r="M145" s="7"/>
      <c r="N145" s="49" t="str">
        <f t="shared" si="45"/>
        <v/>
      </c>
      <c r="O145" s="49" t="str">
        <f t="shared" si="51"/>
        <v/>
      </c>
      <c r="P145" s="49" t="str">
        <f t="shared" si="52"/>
        <v/>
      </c>
      <c r="Q145" s="49" t="str">
        <f t="shared" si="46"/>
        <v/>
      </c>
      <c r="S145" s="51" t="str">
        <f t="shared" si="47"/>
        <v/>
      </c>
      <c r="T145" s="49" t="str">
        <f>IF(ISNA(MATCH("TRUE",$T$7:T144,0)),IF(S145&gt;S144,"True",""),"")</f>
        <v/>
      </c>
      <c r="U145" s="54" t="str">
        <f t="shared" si="53"/>
        <v/>
      </c>
      <c r="V145" s="54" t="str">
        <f t="shared" si="54"/>
        <v/>
      </c>
      <c r="W145" s="54" t="str">
        <f t="shared" si="48"/>
        <v/>
      </c>
      <c r="X145" s="45"/>
    </row>
    <row r="146" spans="1:24" x14ac:dyDescent="0.2">
      <c r="A146" s="12"/>
      <c r="B146" s="57"/>
      <c r="C146" s="26"/>
      <c r="D146" s="5" t="str">
        <f>IF(ISNUMBER(B146),COUNT($B$7:$B$1006)-(RANK(B146,$B$7:$B$1006)+COUNTIF($B$7:B146,B146)-1)+1,"")</f>
        <v/>
      </c>
      <c r="E146" s="5"/>
      <c r="F146" s="7" t="str">
        <f t="shared" si="49"/>
        <v/>
      </c>
      <c r="G146" s="56" t="str">
        <f t="shared" si="41"/>
        <v/>
      </c>
      <c r="H146" s="7" t="str">
        <f t="shared" si="42"/>
        <v/>
      </c>
      <c r="I146" s="7"/>
      <c r="J146" s="7" t="str">
        <f t="shared" si="43"/>
        <v/>
      </c>
      <c r="K146" s="7" t="str">
        <f t="shared" si="50"/>
        <v/>
      </c>
      <c r="L146" s="7" t="str">
        <f t="shared" si="44"/>
        <v/>
      </c>
      <c r="M146" s="7"/>
      <c r="N146" s="49" t="str">
        <f t="shared" si="45"/>
        <v/>
      </c>
      <c r="O146" s="49" t="str">
        <f t="shared" si="51"/>
        <v/>
      </c>
      <c r="P146" s="49" t="str">
        <f t="shared" si="52"/>
        <v/>
      </c>
      <c r="Q146" s="49" t="str">
        <f t="shared" si="46"/>
        <v/>
      </c>
      <c r="S146" s="51" t="str">
        <f t="shared" si="47"/>
        <v/>
      </c>
      <c r="T146" s="49" t="str">
        <f>IF(ISNA(MATCH("TRUE",$T$7:T145,0)),IF(S146&gt;S145,"True",""),"")</f>
        <v/>
      </c>
      <c r="U146" s="54" t="str">
        <f t="shared" si="53"/>
        <v/>
      </c>
      <c r="V146" s="54" t="str">
        <f t="shared" si="54"/>
        <v/>
      </c>
      <c r="W146" s="54" t="str">
        <f t="shared" si="48"/>
        <v/>
      </c>
      <c r="X146" s="45"/>
    </row>
    <row r="147" spans="1:24" x14ac:dyDescent="0.2">
      <c r="A147" s="12"/>
      <c r="B147" s="57"/>
      <c r="C147" s="26"/>
      <c r="D147" s="5" t="str">
        <f>IF(ISNUMBER(B147),COUNT($B$7:$B$1006)-(RANK(B147,$B$7:$B$1006)+COUNTIF($B$7:B147,B147)-1)+1,"")</f>
        <v/>
      </c>
      <c r="E147" s="5"/>
      <c r="F147" s="7" t="str">
        <f t="shared" si="49"/>
        <v/>
      </c>
      <c r="G147" s="56" t="str">
        <f t="shared" si="41"/>
        <v/>
      </c>
      <c r="H147" s="7" t="str">
        <f t="shared" si="42"/>
        <v/>
      </c>
      <c r="I147" s="7"/>
      <c r="J147" s="7" t="str">
        <f t="shared" si="43"/>
        <v/>
      </c>
      <c r="K147" s="7" t="str">
        <f t="shared" si="50"/>
        <v/>
      </c>
      <c r="L147" s="7" t="str">
        <f t="shared" si="44"/>
        <v/>
      </c>
      <c r="M147" s="7"/>
      <c r="N147" s="49" t="str">
        <f t="shared" si="45"/>
        <v/>
      </c>
      <c r="O147" s="49" t="str">
        <f t="shared" si="51"/>
        <v/>
      </c>
      <c r="P147" s="49" t="str">
        <f t="shared" si="52"/>
        <v/>
      </c>
      <c r="Q147" s="49" t="str">
        <f t="shared" si="46"/>
        <v/>
      </c>
      <c r="S147" s="51" t="str">
        <f t="shared" si="47"/>
        <v/>
      </c>
      <c r="T147" s="49" t="str">
        <f>IF(ISNA(MATCH("TRUE",$T$7:T146,0)),IF(S147&gt;S146,"True",""),"")</f>
        <v/>
      </c>
      <c r="U147" s="54" t="str">
        <f t="shared" si="53"/>
        <v/>
      </c>
      <c r="V147" s="54" t="str">
        <f t="shared" si="54"/>
        <v/>
      </c>
      <c r="W147" s="54" t="str">
        <f t="shared" si="48"/>
        <v/>
      </c>
      <c r="X147" s="45"/>
    </row>
    <row r="148" spans="1:24" x14ac:dyDescent="0.2">
      <c r="A148" s="12"/>
      <c r="B148" s="57"/>
      <c r="C148" s="26"/>
      <c r="D148" s="5" t="str">
        <f>IF(ISNUMBER(B148),COUNT($B$7:$B$1006)-(RANK(B148,$B$7:$B$1006)+COUNTIF($B$7:B148,B148)-1)+1,"")</f>
        <v/>
      </c>
      <c r="E148" s="5"/>
      <c r="F148" s="7" t="str">
        <f t="shared" si="49"/>
        <v/>
      </c>
      <c r="G148" s="56" t="str">
        <f t="shared" si="41"/>
        <v/>
      </c>
      <c r="H148" s="7" t="str">
        <f t="shared" si="42"/>
        <v/>
      </c>
      <c r="I148" s="7"/>
      <c r="J148" s="7" t="str">
        <f t="shared" si="43"/>
        <v/>
      </c>
      <c r="K148" s="7" t="str">
        <f t="shared" si="50"/>
        <v/>
      </c>
      <c r="L148" s="7" t="str">
        <f t="shared" si="44"/>
        <v/>
      </c>
      <c r="M148" s="7"/>
      <c r="N148" s="49" t="str">
        <f t="shared" si="45"/>
        <v/>
      </c>
      <c r="O148" s="49" t="str">
        <f t="shared" si="51"/>
        <v/>
      </c>
      <c r="P148" s="49" t="str">
        <f t="shared" si="52"/>
        <v/>
      </c>
      <c r="Q148" s="49" t="str">
        <f t="shared" si="46"/>
        <v/>
      </c>
      <c r="S148" s="51" t="str">
        <f t="shared" si="47"/>
        <v/>
      </c>
      <c r="T148" s="49" t="str">
        <f>IF(ISNA(MATCH("TRUE",$T$7:T147,0)),IF(S148&gt;S147,"True",""),"")</f>
        <v/>
      </c>
      <c r="U148" s="54" t="str">
        <f t="shared" si="53"/>
        <v/>
      </c>
      <c r="V148" s="54" t="str">
        <f t="shared" si="54"/>
        <v/>
      </c>
      <c r="W148" s="54" t="str">
        <f t="shared" si="48"/>
        <v/>
      </c>
      <c r="X148" s="45"/>
    </row>
    <row r="149" spans="1:24" x14ac:dyDescent="0.2">
      <c r="A149" s="12"/>
      <c r="B149" s="57"/>
      <c r="C149" s="26"/>
      <c r="D149" s="5" t="str">
        <f>IF(ISNUMBER(B149),COUNT($B$7:$B$1006)-(RANK(B149,$B$7:$B$1006)+COUNTIF($B$7:B149,B149)-1)+1,"")</f>
        <v/>
      </c>
      <c r="E149" s="5"/>
      <c r="F149" s="7" t="str">
        <f t="shared" si="49"/>
        <v/>
      </c>
      <c r="G149" s="56" t="str">
        <f t="shared" si="41"/>
        <v/>
      </c>
      <c r="H149" s="7" t="str">
        <f t="shared" si="42"/>
        <v/>
      </c>
      <c r="I149" s="7"/>
      <c r="J149" s="7" t="str">
        <f t="shared" si="43"/>
        <v/>
      </c>
      <c r="K149" s="7" t="str">
        <f t="shared" si="50"/>
        <v/>
      </c>
      <c r="L149" s="7" t="str">
        <f t="shared" si="44"/>
        <v/>
      </c>
      <c r="M149" s="7"/>
      <c r="N149" s="49" t="str">
        <f t="shared" si="45"/>
        <v/>
      </c>
      <c r="O149" s="49" t="str">
        <f t="shared" si="51"/>
        <v/>
      </c>
      <c r="P149" s="49" t="str">
        <f t="shared" si="52"/>
        <v/>
      </c>
      <c r="Q149" s="49" t="str">
        <f t="shared" si="46"/>
        <v/>
      </c>
      <c r="S149" s="51" t="str">
        <f t="shared" si="47"/>
        <v/>
      </c>
      <c r="T149" s="49" t="str">
        <f>IF(ISNA(MATCH("TRUE",$T$7:T148,0)),IF(S149&gt;S148,"True",""),"")</f>
        <v/>
      </c>
      <c r="U149" s="54" t="str">
        <f t="shared" si="53"/>
        <v/>
      </c>
      <c r="V149" s="54" t="str">
        <f t="shared" si="54"/>
        <v/>
      </c>
      <c r="W149" s="54" t="str">
        <f t="shared" si="48"/>
        <v/>
      </c>
      <c r="X149" s="45"/>
    </row>
    <row r="150" spans="1:24" x14ac:dyDescent="0.2">
      <c r="A150" s="12"/>
      <c r="B150" s="57"/>
      <c r="C150" s="26"/>
      <c r="D150" s="5" t="str">
        <f>IF(ISNUMBER(B150),COUNT($B$7:$B$1006)-(RANK(B150,$B$7:$B$1006)+COUNTIF($B$7:B150,B150)-1)+1,"")</f>
        <v/>
      </c>
      <c r="E150" s="5"/>
      <c r="F150" s="7" t="str">
        <f t="shared" si="49"/>
        <v/>
      </c>
      <c r="G150" s="56" t="str">
        <f t="shared" si="41"/>
        <v/>
      </c>
      <c r="H150" s="7" t="str">
        <f t="shared" si="42"/>
        <v/>
      </c>
      <c r="I150" s="7"/>
      <c r="J150" s="7" t="str">
        <f t="shared" si="43"/>
        <v/>
      </c>
      <c r="K150" s="7" t="str">
        <f t="shared" si="50"/>
        <v/>
      </c>
      <c r="L150" s="7" t="str">
        <f t="shared" si="44"/>
        <v/>
      </c>
      <c r="M150" s="7"/>
      <c r="N150" s="49" t="str">
        <f t="shared" si="45"/>
        <v/>
      </c>
      <c r="O150" s="49" t="str">
        <f t="shared" si="51"/>
        <v/>
      </c>
      <c r="P150" s="49" t="str">
        <f t="shared" si="52"/>
        <v/>
      </c>
      <c r="Q150" s="49" t="str">
        <f t="shared" si="46"/>
        <v/>
      </c>
      <c r="S150" s="51" t="str">
        <f t="shared" si="47"/>
        <v/>
      </c>
      <c r="T150" s="49" t="str">
        <f>IF(ISNA(MATCH("TRUE",$T$7:T149,0)),IF(S150&gt;S149,"True",""),"")</f>
        <v/>
      </c>
      <c r="U150" s="54" t="str">
        <f t="shared" si="53"/>
        <v/>
      </c>
      <c r="V150" s="54" t="str">
        <f t="shared" si="54"/>
        <v/>
      </c>
      <c r="W150" s="54" t="str">
        <f t="shared" si="48"/>
        <v/>
      </c>
      <c r="X150" s="45"/>
    </row>
    <row r="151" spans="1:24" x14ac:dyDescent="0.2">
      <c r="A151" s="12"/>
      <c r="B151" s="57"/>
      <c r="C151" s="26"/>
      <c r="D151" s="5" t="str">
        <f>IF(ISNUMBER(B151),COUNT($B$7:$B$1006)-(RANK(B151,$B$7:$B$1006)+COUNTIF($B$7:B151,B151)-1)+1,"")</f>
        <v/>
      </c>
      <c r="E151" s="5"/>
      <c r="F151" s="7" t="str">
        <f t="shared" si="49"/>
        <v/>
      </c>
      <c r="G151" s="56" t="str">
        <f t="shared" si="41"/>
        <v/>
      </c>
      <c r="H151" s="7" t="str">
        <f t="shared" si="42"/>
        <v/>
      </c>
      <c r="I151" s="7"/>
      <c r="J151" s="7" t="str">
        <f t="shared" si="43"/>
        <v/>
      </c>
      <c r="K151" s="7" t="str">
        <f t="shared" si="50"/>
        <v/>
      </c>
      <c r="L151" s="7" t="str">
        <f t="shared" si="44"/>
        <v/>
      </c>
      <c r="M151" s="7"/>
      <c r="N151" s="49" t="str">
        <f t="shared" si="45"/>
        <v/>
      </c>
      <c r="O151" s="49" t="str">
        <f t="shared" si="51"/>
        <v/>
      </c>
      <c r="P151" s="49" t="str">
        <f t="shared" si="52"/>
        <v/>
      </c>
      <c r="Q151" s="49" t="str">
        <f t="shared" si="46"/>
        <v/>
      </c>
      <c r="S151" s="51" t="str">
        <f t="shared" si="47"/>
        <v/>
      </c>
      <c r="T151" s="49" t="str">
        <f>IF(ISNA(MATCH("TRUE",$T$7:T150,0)),IF(S151&gt;S150,"True",""),"")</f>
        <v/>
      </c>
      <c r="U151" s="54" t="str">
        <f t="shared" si="53"/>
        <v/>
      </c>
      <c r="V151" s="54" t="str">
        <f t="shared" si="54"/>
        <v/>
      </c>
      <c r="W151" s="54" t="str">
        <f t="shared" si="48"/>
        <v/>
      </c>
      <c r="X151" s="45"/>
    </row>
    <row r="152" spans="1:24" x14ac:dyDescent="0.2">
      <c r="A152" s="12"/>
      <c r="B152" s="57"/>
      <c r="C152" s="26"/>
      <c r="D152" s="5" t="str">
        <f>IF(ISNUMBER(B152),COUNT($B$7:$B$1006)-(RANK(B152,$B$7:$B$1006)+COUNTIF($B$7:B152,B152)-1)+1,"")</f>
        <v/>
      </c>
      <c r="E152" s="5"/>
      <c r="F152" s="7" t="str">
        <f t="shared" si="49"/>
        <v/>
      </c>
      <c r="G152" s="56" t="str">
        <f t="shared" si="41"/>
        <v/>
      </c>
      <c r="H152" s="7" t="str">
        <f t="shared" si="42"/>
        <v/>
      </c>
      <c r="I152" s="7"/>
      <c r="J152" s="7" t="str">
        <f t="shared" si="43"/>
        <v/>
      </c>
      <c r="K152" s="7" t="str">
        <f t="shared" si="50"/>
        <v/>
      </c>
      <c r="L152" s="7" t="str">
        <f t="shared" si="44"/>
        <v/>
      </c>
      <c r="M152" s="7"/>
      <c r="N152" s="49" t="str">
        <f t="shared" si="45"/>
        <v/>
      </c>
      <c r="O152" s="49" t="str">
        <f t="shared" si="51"/>
        <v/>
      </c>
      <c r="P152" s="49" t="str">
        <f t="shared" si="52"/>
        <v/>
      </c>
      <c r="Q152" s="49" t="str">
        <f t="shared" si="46"/>
        <v/>
      </c>
      <c r="S152" s="51" t="str">
        <f t="shared" si="47"/>
        <v/>
      </c>
      <c r="T152" s="49" t="str">
        <f>IF(ISNA(MATCH("TRUE",$T$7:T151,0)),IF(S152&gt;S151,"True",""),"")</f>
        <v/>
      </c>
      <c r="U152" s="54" t="str">
        <f t="shared" si="53"/>
        <v/>
      </c>
      <c r="V152" s="54" t="str">
        <f t="shared" si="54"/>
        <v/>
      </c>
      <c r="W152" s="54" t="str">
        <f t="shared" si="48"/>
        <v/>
      </c>
      <c r="X152" s="45"/>
    </row>
    <row r="153" spans="1:24" x14ac:dyDescent="0.2">
      <c r="A153" s="12"/>
      <c r="B153" s="57"/>
      <c r="C153" s="26"/>
      <c r="D153" s="5" t="str">
        <f>IF(ISNUMBER(B153),COUNT($B$7:$B$1006)-(RANK(B153,$B$7:$B$1006)+COUNTIF($B$7:B153,B153)-1)+1,"")</f>
        <v/>
      </c>
      <c r="E153" s="5"/>
      <c r="F153" s="7" t="str">
        <f t="shared" si="49"/>
        <v/>
      </c>
      <c r="G153" s="56" t="str">
        <f t="shared" si="41"/>
        <v/>
      </c>
      <c r="H153" s="7" t="str">
        <f t="shared" si="42"/>
        <v/>
      </c>
      <c r="I153" s="7"/>
      <c r="J153" s="7" t="str">
        <f t="shared" si="43"/>
        <v/>
      </c>
      <c r="K153" s="7" t="str">
        <f t="shared" si="50"/>
        <v/>
      </c>
      <c r="L153" s="7" t="str">
        <f t="shared" si="44"/>
        <v/>
      </c>
      <c r="M153" s="7"/>
      <c r="N153" s="49" t="str">
        <f t="shared" si="45"/>
        <v/>
      </c>
      <c r="O153" s="49" t="str">
        <f t="shared" si="51"/>
        <v/>
      </c>
      <c r="P153" s="49" t="str">
        <f t="shared" si="52"/>
        <v/>
      </c>
      <c r="Q153" s="49" t="str">
        <f t="shared" si="46"/>
        <v/>
      </c>
      <c r="S153" s="51" t="str">
        <f t="shared" si="47"/>
        <v/>
      </c>
      <c r="T153" s="49" t="str">
        <f>IF(ISNA(MATCH("TRUE",$T$7:T152,0)),IF(S153&gt;S152,"True",""),"")</f>
        <v/>
      </c>
      <c r="U153" s="54" t="str">
        <f t="shared" si="53"/>
        <v/>
      </c>
      <c r="V153" s="54" t="str">
        <f t="shared" si="54"/>
        <v/>
      </c>
      <c r="W153" s="54" t="str">
        <f t="shared" si="48"/>
        <v/>
      </c>
      <c r="X153" s="45"/>
    </row>
    <row r="154" spans="1:24" x14ac:dyDescent="0.2">
      <c r="A154" s="12"/>
      <c r="B154" s="57"/>
      <c r="C154" s="26"/>
      <c r="D154" s="5" t="str">
        <f>IF(ISNUMBER(B154),COUNT($B$7:$B$1006)-(RANK(B154,$B$7:$B$1006)+COUNTIF($B$7:B154,B154)-1)+1,"")</f>
        <v/>
      </c>
      <c r="E154" s="5"/>
      <c r="F154" s="7" t="str">
        <f t="shared" si="49"/>
        <v/>
      </c>
      <c r="G154" s="56" t="str">
        <f t="shared" si="41"/>
        <v/>
      </c>
      <c r="H154" s="7" t="str">
        <f t="shared" si="42"/>
        <v/>
      </c>
      <c r="I154" s="7"/>
      <c r="J154" s="7" t="str">
        <f t="shared" si="43"/>
        <v/>
      </c>
      <c r="K154" s="7" t="str">
        <f t="shared" si="50"/>
        <v/>
      </c>
      <c r="L154" s="7" t="str">
        <f t="shared" si="44"/>
        <v/>
      </c>
      <c r="M154" s="7"/>
      <c r="N154" s="49" t="str">
        <f t="shared" si="45"/>
        <v/>
      </c>
      <c r="O154" s="49" t="str">
        <f t="shared" si="51"/>
        <v/>
      </c>
      <c r="P154" s="49" t="str">
        <f t="shared" si="52"/>
        <v/>
      </c>
      <c r="Q154" s="49" t="str">
        <f t="shared" si="46"/>
        <v/>
      </c>
      <c r="S154" s="51" t="str">
        <f t="shared" si="47"/>
        <v/>
      </c>
      <c r="T154" s="49" t="str">
        <f>IF(ISNA(MATCH("TRUE",$T$7:T153,0)),IF(S154&gt;S153,"True",""),"")</f>
        <v/>
      </c>
      <c r="U154" s="54" t="str">
        <f t="shared" si="53"/>
        <v/>
      </c>
      <c r="V154" s="54" t="str">
        <f t="shared" si="54"/>
        <v/>
      </c>
      <c r="W154" s="54" t="str">
        <f t="shared" si="48"/>
        <v/>
      </c>
      <c r="X154" s="45"/>
    </row>
    <row r="155" spans="1:24" x14ac:dyDescent="0.2">
      <c r="A155" s="12"/>
      <c r="B155" s="57"/>
      <c r="C155" s="26"/>
      <c r="D155" s="5" t="str">
        <f>IF(ISNUMBER(B155),COUNT($B$7:$B$1006)-(RANK(B155,$B$7:$B$1006)+COUNTIF($B$7:B155,B155)-1)+1,"")</f>
        <v/>
      </c>
      <c r="E155" s="5"/>
      <c r="F155" s="7" t="str">
        <f t="shared" si="49"/>
        <v/>
      </c>
      <c r="G155" s="56" t="str">
        <f t="shared" si="41"/>
        <v/>
      </c>
      <c r="H155" s="7" t="str">
        <f t="shared" si="42"/>
        <v/>
      </c>
      <c r="I155" s="7"/>
      <c r="J155" s="7" t="str">
        <f t="shared" si="43"/>
        <v/>
      </c>
      <c r="K155" s="7" t="str">
        <f t="shared" si="50"/>
        <v/>
      </c>
      <c r="L155" s="7" t="str">
        <f t="shared" si="44"/>
        <v/>
      </c>
      <c r="M155" s="7"/>
      <c r="N155" s="49" t="str">
        <f t="shared" si="45"/>
        <v/>
      </c>
      <c r="O155" s="49" t="str">
        <f t="shared" si="51"/>
        <v/>
      </c>
      <c r="P155" s="49" t="str">
        <f t="shared" si="52"/>
        <v/>
      </c>
      <c r="Q155" s="49" t="str">
        <f t="shared" si="46"/>
        <v/>
      </c>
      <c r="S155" s="51" t="str">
        <f t="shared" si="47"/>
        <v/>
      </c>
      <c r="T155" s="49" t="str">
        <f>IF(ISNA(MATCH("TRUE",$T$7:T154,0)),IF(S155&gt;S154,"True",""),"")</f>
        <v/>
      </c>
      <c r="U155" s="54" t="str">
        <f t="shared" si="53"/>
        <v/>
      </c>
      <c r="V155" s="54" t="str">
        <f t="shared" si="54"/>
        <v/>
      </c>
      <c r="W155" s="54" t="str">
        <f t="shared" si="48"/>
        <v/>
      </c>
      <c r="X155" s="45"/>
    </row>
    <row r="156" spans="1:24" x14ac:dyDescent="0.2">
      <c r="A156" s="12"/>
      <c r="B156" s="57"/>
      <c r="C156" s="26"/>
      <c r="D156" s="5" t="str">
        <f>IF(ISNUMBER(B156),COUNT($B$7:$B$1006)-(RANK(B156,$B$7:$B$1006)+COUNTIF($B$7:B156,B156)-1)+1,"")</f>
        <v/>
      </c>
      <c r="E156" s="7"/>
      <c r="F156" s="7" t="str">
        <f t="shared" si="49"/>
        <v/>
      </c>
      <c r="G156" s="56" t="str">
        <f t="shared" si="41"/>
        <v/>
      </c>
      <c r="H156" s="7" t="str">
        <f t="shared" si="42"/>
        <v/>
      </c>
      <c r="I156" s="7"/>
      <c r="J156" s="7" t="str">
        <f t="shared" si="43"/>
        <v/>
      </c>
      <c r="K156" s="7" t="str">
        <f t="shared" si="50"/>
        <v/>
      </c>
      <c r="L156" s="7" t="str">
        <f t="shared" si="44"/>
        <v/>
      </c>
      <c r="M156" s="7"/>
      <c r="N156" s="49" t="str">
        <f t="shared" si="45"/>
        <v/>
      </c>
      <c r="O156" s="49" t="str">
        <f t="shared" si="51"/>
        <v/>
      </c>
      <c r="P156" s="49" t="str">
        <f t="shared" si="52"/>
        <v/>
      </c>
      <c r="Q156" s="49" t="str">
        <f t="shared" si="46"/>
        <v/>
      </c>
      <c r="S156" s="51" t="str">
        <f t="shared" si="47"/>
        <v/>
      </c>
      <c r="T156" s="49" t="str">
        <f>IF(ISNA(MATCH("TRUE",$T$7:T155,0)),IF(S156&gt;S155,"True",""),"")</f>
        <v/>
      </c>
      <c r="U156" s="54" t="str">
        <f t="shared" si="53"/>
        <v/>
      </c>
      <c r="V156" s="54" t="str">
        <f t="shared" si="54"/>
        <v/>
      </c>
      <c r="W156" s="54" t="str">
        <f t="shared" si="48"/>
        <v/>
      </c>
      <c r="X156" s="45"/>
    </row>
    <row r="157" spans="1:24" x14ac:dyDescent="0.2">
      <c r="A157" s="12"/>
      <c r="B157" s="57"/>
      <c r="C157" s="26"/>
      <c r="D157" s="5" t="str">
        <f>IF(ISNUMBER(B157),COUNT($B$7:$B$1006)-(RANK(B157,$B$7:$B$1006)+COUNTIF($B$7:B157,B157)-1)+1,"")</f>
        <v/>
      </c>
      <c r="E157" s="7"/>
      <c r="F157" s="7" t="str">
        <f t="shared" si="49"/>
        <v/>
      </c>
      <c r="G157" s="56" t="str">
        <f t="shared" si="41"/>
        <v/>
      </c>
      <c r="H157" s="7" t="str">
        <f t="shared" si="42"/>
        <v/>
      </c>
      <c r="I157" s="7"/>
      <c r="J157" s="7" t="str">
        <f t="shared" si="43"/>
        <v/>
      </c>
      <c r="K157" s="7" t="str">
        <f t="shared" si="50"/>
        <v/>
      </c>
      <c r="L157" s="7" t="str">
        <f t="shared" si="44"/>
        <v/>
      </c>
      <c r="M157" s="7"/>
      <c r="N157" s="49" t="str">
        <f t="shared" si="45"/>
        <v/>
      </c>
      <c r="O157" s="49" t="str">
        <f t="shared" si="51"/>
        <v/>
      </c>
      <c r="P157" s="49" t="str">
        <f t="shared" si="52"/>
        <v/>
      </c>
      <c r="Q157" s="49" t="str">
        <f t="shared" si="46"/>
        <v/>
      </c>
      <c r="S157" s="51" t="str">
        <f t="shared" si="47"/>
        <v/>
      </c>
      <c r="T157" s="49" t="str">
        <f>IF(ISNA(MATCH("TRUE",$T$7:T156,0)),IF(S157&gt;S156,"True",""),"")</f>
        <v/>
      </c>
      <c r="U157" s="54" t="str">
        <f t="shared" si="53"/>
        <v/>
      </c>
      <c r="V157" s="54" t="str">
        <f t="shared" si="54"/>
        <v/>
      </c>
      <c r="W157" s="54" t="str">
        <f t="shared" si="48"/>
        <v/>
      </c>
      <c r="X157" s="45"/>
    </row>
    <row r="158" spans="1:24" x14ac:dyDescent="0.2">
      <c r="A158" s="12"/>
      <c r="B158" s="57"/>
      <c r="C158" s="26"/>
      <c r="D158" s="5" t="str">
        <f>IF(ISNUMBER(B158),COUNT($B$7:$B$1006)-(RANK(B158,$B$7:$B$1006)+COUNTIF($B$7:B158,B158)-1)+1,"")</f>
        <v/>
      </c>
      <c r="E158" s="7"/>
      <c r="F158" s="7" t="str">
        <f t="shared" si="49"/>
        <v/>
      </c>
      <c r="G158" s="56" t="str">
        <f t="shared" si="41"/>
        <v/>
      </c>
      <c r="H158" s="7" t="str">
        <f t="shared" si="42"/>
        <v/>
      </c>
      <c r="I158" s="7"/>
      <c r="J158" s="7" t="str">
        <f t="shared" si="43"/>
        <v/>
      </c>
      <c r="K158" s="7" t="str">
        <f t="shared" si="50"/>
        <v/>
      </c>
      <c r="L158" s="7" t="str">
        <f t="shared" si="44"/>
        <v/>
      </c>
      <c r="M158" s="7"/>
      <c r="N158" s="49" t="str">
        <f t="shared" si="45"/>
        <v/>
      </c>
      <c r="O158" s="49" t="str">
        <f t="shared" si="51"/>
        <v/>
      </c>
      <c r="P158" s="49" t="str">
        <f t="shared" si="52"/>
        <v/>
      </c>
      <c r="Q158" s="49" t="str">
        <f t="shared" si="46"/>
        <v/>
      </c>
      <c r="S158" s="51" t="str">
        <f t="shared" si="47"/>
        <v/>
      </c>
      <c r="T158" s="49" t="str">
        <f>IF(ISNA(MATCH("TRUE",$T$7:T157,0)),IF(S158&gt;S157,"True",""),"")</f>
        <v/>
      </c>
      <c r="U158" s="54" t="str">
        <f t="shared" si="53"/>
        <v/>
      </c>
      <c r="V158" s="54" t="str">
        <f t="shared" si="54"/>
        <v/>
      </c>
      <c r="W158" s="54" t="str">
        <f t="shared" si="48"/>
        <v/>
      </c>
      <c r="X158" s="45"/>
    </row>
    <row r="159" spans="1:24" x14ac:dyDescent="0.2">
      <c r="A159" s="12"/>
      <c r="B159" s="57"/>
      <c r="C159" s="26"/>
      <c r="D159" s="5" t="str">
        <f>IF(ISNUMBER(B159),COUNT($B$7:$B$1006)-(RANK(B159,$B$7:$B$1006)+COUNTIF($B$7:B159,B159)-1)+1,"")</f>
        <v/>
      </c>
      <c r="E159" s="7"/>
      <c r="F159" s="7" t="str">
        <f t="shared" si="49"/>
        <v/>
      </c>
      <c r="G159" s="56" t="str">
        <f t="shared" si="41"/>
        <v/>
      </c>
      <c r="H159" s="7" t="str">
        <f t="shared" si="42"/>
        <v/>
      </c>
      <c r="I159" s="7"/>
      <c r="J159" s="7" t="str">
        <f t="shared" si="43"/>
        <v/>
      </c>
      <c r="K159" s="7" t="str">
        <f t="shared" si="50"/>
        <v/>
      </c>
      <c r="L159" s="7" t="str">
        <f t="shared" si="44"/>
        <v/>
      </c>
      <c r="M159" s="7"/>
      <c r="N159" s="49" t="str">
        <f t="shared" si="45"/>
        <v/>
      </c>
      <c r="O159" s="49" t="str">
        <f t="shared" si="51"/>
        <v/>
      </c>
      <c r="P159" s="49" t="str">
        <f t="shared" si="52"/>
        <v/>
      </c>
      <c r="Q159" s="49" t="str">
        <f t="shared" si="46"/>
        <v/>
      </c>
      <c r="S159" s="51" t="str">
        <f t="shared" si="47"/>
        <v/>
      </c>
      <c r="T159" s="49" t="str">
        <f>IF(ISNA(MATCH("TRUE",$T$7:T158,0)),IF(S159&gt;S158,"True",""),"")</f>
        <v/>
      </c>
      <c r="U159" s="54" t="str">
        <f t="shared" si="53"/>
        <v/>
      </c>
      <c r="V159" s="54" t="str">
        <f t="shared" si="54"/>
        <v/>
      </c>
      <c r="W159" s="54" t="str">
        <f t="shared" si="48"/>
        <v/>
      </c>
      <c r="X159" s="45"/>
    </row>
    <row r="160" spans="1:24" x14ac:dyDescent="0.2">
      <c r="A160" s="12"/>
      <c r="B160" s="57"/>
      <c r="C160" s="26"/>
      <c r="D160" s="5" t="str">
        <f>IF(ISNUMBER(B160),COUNT($B$7:$B$1006)-(RANK(B160,$B$7:$B$1006)+COUNTIF($B$7:B160,B160)-1)+1,"")</f>
        <v/>
      </c>
      <c r="E160" s="7"/>
      <c r="F160" s="7" t="str">
        <f t="shared" si="49"/>
        <v/>
      </c>
      <c r="G160" s="56" t="str">
        <f t="shared" si="41"/>
        <v/>
      </c>
      <c r="H160" s="7" t="str">
        <f t="shared" si="42"/>
        <v/>
      </c>
      <c r="I160" s="7"/>
      <c r="J160" s="7" t="str">
        <f t="shared" si="43"/>
        <v/>
      </c>
      <c r="K160" s="7" t="str">
        <f t="shared" si="50"/>
        <v/>
      </c>
      <c r="L160" s="7" t="str">
        <f t="shared" si="44"/>
        <v/>
      </c>
      <c r="M160" s="7"/>
      <c r="N160" s="49" t="str">
        <f t="shared" si="45"/>
        <v/>
      </c>
      <c r="O160" s="49" t="str">
        <f t="shared" si="51"/>
        <v/>
      </c>
      <c r="P160" s="49" t="str">
        <f t="shared" si="52"/>
        <v/>
      </c>
      <c r="Q160" s="49" t="str">
        <f t="shared" si="46"/>
        <v/>
      </c>
      <c r="S160" s="51" t="str">
        <f t="shared" si="47"/>
        <v/>
      </c>
      <c r="T160" s="49" t="str">
        <f>IF(ISNA(MATCH("TRUE",$T$7:T159,0)),IF(S160&gt;S159,"True",""),"")</f>
        <v/>
      </c>
      <c r="U160" s="54" t="str">
        <f t="shared" si="53"/>
        <v/>
      </c>
      <c r="V160" s="54" t="str">
        <f t="shared" si="54"/>
        <v/>
      </c>
      <c r="W160" s="54" t="str">
        <f t="shared" si="48"/>
        <v/>
      </c>
      <c r="X160" s="45"/>
    </row>
    <row r="161" spans="1:24" x14ac:dyDescent="0.2">
      <c r="A161" s="12"/>
      <c r="B161" s="57"/>
      <c r="C161" s="26"/>
      <c r="D161" s="5" t="str">
        <f>IF(ISNUMBER(B161),COUNT($B$7:$B$1006)-(RANK(B161,$B$7:$B$1006)+COUNTIF($B$7:B161,B161)-1)+1,"")</f>
        <v/>
      </c>
      <c r="E161" s="7"/>
      <c r="F161" s="7" t="str">
        <f t="shared" si="49"/>
        <v/>
      </c>
      <c r="G161" s="56" t="str">
        <f t="shared" si="41"/>
        <v/>
      </c>
      <c r="H161" s="7" t="str">
        <f t="shared" si="42"/>
        <v/>
      </c>
      <c r="I161" s="7"/>
      <c r="J161" s="7" t="str">
        <f t="shared" si="43"/>
        <v/>
      </c>
      <c r="K161" s="7" t="str">
        <f t="shared" si="50"/>
        <v/>
      </c>
      <c r="L161" s="7" t="str">
        <f t="shared" si="44"/>
        <v/>
      </c>
      <c r="M161" s="7"/>
      <c r="N161" s="49" t="str">
        <f t="shared" si="45"/>
        <v/>
      </c>
      <c r="O161" s="49" t="str">
        <f t="shared" si="51"/>
        <v/>
      </c>
      <c r="P161" s="49" t="str">
        <f t="shared" si="52"/>
        <v/>
      </c>
      <c r="Q161" s="49" t="str">
        <f t="shared" si="46"/>
        <v/>
      </c>
      <c r="S161" s="51" t="str">
        <f t="shared" si="47"/>
        <v/>
      </c>
      <c r="T161" s="49" t="str">
        <f>IF(ISNA(MATCH("TRUE",$T$7:T160,0)),IF(S161&gt;S160,"True",""),"")</f>
        <v/>
      </c>
      <c r="U161" s="54" t="str">
        <f t="shared" si="53"/>
        <v/>
      </c>
      <c r="V161" s="54" t="str">
        <f t="shared" si="54"/>
        <v/>
      </c>
      <c r="W161" s="54" t="str">
        <f t="shared" si="48"/>
        <v/>
      </c>
      <c r="X161" s="45"/>
    </row>
    <row r="162" spans="1:24" x14ac:dyDescent="0.2">
      <c r="A162" s="12"/>
      <c r="B162" s="57"/>
      <c r="C162" s="26"/>
      <c r="D162" s="5" t="str">
        <f>IF(ISNUMBER(B162),COUNT($B$7:$B$1006)-(RANK(B162,$B$7:$B$1006)+COUNTIF($B$7:B162,B162)-1)+1,"")</f>
        <v/>
      </c>
      <c r="E162" s="7"/>
      <c r="F162" s="7" t="str">
        <f t="shared" si="49"/>
        <v/>
      </c>
      <c r="G162" s="56" t="str">
        <f t="shared" si="41"/>
        <v/>
      </c>
      <c r="H162" s="7" t="str">
        <f t="shared" si="42"/>
        <v/>
      </c>
      <c r="I162" s="7"/>
      <c r="J162" s="7" t="str">
        <f t="shared" si="43"/>
        <v/>
      </c>
      <c r="K162" s="7" t="str">
        <f t="shared" si="50"/>
        <v/>
      </c>
      <c r="L162" s="7" t="str">
        <f t="shared" si="44"/>
        <v/>
      </c>
      <c r="M162" s="7"/>
      <c r="N162" s="49" t="str">
        <f t="shared" si="45"/>
        <v/>
      </c>
      <c r="O162" s="49" t="str">
        <f t="shared" si="51"/>
        <v/>
      </c>
      <c r="P162" s="49" t="str">
        <f t="shared" si="52"/>
        <v/>
      </c>
      <c r="Q162" s="49" t="str">
        <f t="shared" si="46"/>
        <v/>
      </c>
      <c r="S162" s="51" t="str">
        <f t="shared" si="47"/>
        <v/>
      </c>
      <c r="T162" s="49" t="str">
        <f>IF(ISNA(MATCH("TRUE",$T$7:T161,0)),IF(S162&gt;S161,"True",""),"")</f>
        <v/>
      </c>
      <c r="U162" s="54" t="str">
        <f t="shared" si="53"/>
        <v/>
      </c>
      <c r="V162" s="54" t="str">
        <f t="shared" si="54"/>
        <v/>
      </c>
      <c r="W162" s="54" t="str">
        <f t="shared" si="48"/>
        <v/>
      </c>
      <c r="X162" s="45"/>
    </row>
    <row r="163" spans="1:24" x14ac:dyDescent="0.2">
      <c r="A163" s="12"/>
      <c r="B163" s="57"/>
      <c r="C163" s="26"/>
      <c r="D163" s="5" t="str">
        <f>IF(ISNUMBER(B163),COUNT($B$7:$B$1006)-(RANK(B163,$B$7:$B$1006)+COUNTIF($B$7:B163,B163)-1)+1,"")</f>
        <v/>
      </c>
      <c r="E163" s="7"/>
      <c r="F163" s="7" t="str">
        <f t="shared" si="49"/>
        <v/>
      </c>
      <c r="G163" s="56" t="str">
        <f t="shared" si="41"/>
        <v/>
      </c>
      <c r="H163" s="7" t="str">
        <f t="shared" si="42"/>
        <v/>
      </c>
      <c r="I163" s="7"/>
      <c r="J163" s="7" t="str">
        <f t="shared" si="43"/>
        <v/>
      </c>
      <c r="K163" s="7" t="str">
        <f t="shared" si="50"/>
        <v/>
      </c>
      <c r="L163" s="7" t="str">
        <f t="shared" si="44"/>
        <v/>
      </c>
      <c r="M163" s="7"/>
      <c r="N163" s="49" t="str">
        <f t="shared" si="45"/>
        <v/>
      </c>
      <c r="O163" s="49" t="str">
        <f t="shared" si="51"/>
        <v/>
      </c>
      <c r="P163" s="49" t="str">
        <f t="shared" si="52"/>
        <v/>
      </c>
      <c r="Q163" s="49" t="str">
        <f t="shared" si="46"/>
        <v/>
      </c>
      <c r="S163" s="51" t="str">
        <f t="shared" si="47"/>
        <v/>
      </c>
      <c r="T163" s="49" t="str">
        <f>IF(ISNA(MATCH("TRUE",$T$7:T162,0)),IF(S163&gt;S162,"True",""),"")</f>
        <v/>
      </c>
      <c r="U163" s="54" t="str">
        <f t="shared" si="53"/>
        <v/>
      </c>
      <c r="V163" s="54" t="str">
        <f t="shared" si="54"/>
        <v/>
      </c>
      <c r="W163" s="54" t="str">
        <f t="shared" si="48"/>
        <v/>
      </c>
      <c r="X163" s="45"/>
    </row>
    <row r="164" spans="1:24" x14ac:dyDescent="0.2">
      <c r="A164" s="12"/>
      <c r="B164" s="57"/>
      <c r="C164" s="26"/>
      <c r="D164" s="5" t="str">
        <f>IF(ISNUMBER(B164),COUNT($B$7:$B$1006)-(RANK(B164,$B$7:$B$1006)+COUNTIF($B$7:B164,B164)-1)+1,"")</f>
        <v/>
      </c>
      <c r="E164" s="7"/>
      <c r="F164" s="7" t="str">
        <f t="shared" si="49"/>
        <v/>
      </c>
      <c r="G164" s="56" t="str">
        <f t="shared" si="41"/>
        <v/>
      </c>
      <c r="H164" s="7" t="str">
        <f t="shared" si="42"/>
        <v/>
      </c>
      <c r="I164" s="7"/>
      <c r="J164" s="7" t="str">
        <f t="shared" si="43"/>
        <v/>
      </c>
      <c r="K164" s="7" t="str">
        <f t="shared" si="50"/>
        <v/>
      </c>
      <c r="L164" s="7" t="str">
        <f t="shared" si="44"/>
        <v/>
      </c>
      <c r="M164" s="7"/>
      <c r="N164" s="49" t="str">
        <f t="shared" si="45"/>
        <v/>
      </c>
      <c r="O164" s="49" t="str">
        <f t="shared" si="51"/>
        <v/>
      </c>
      <c r="P164" s="49" t="str">
        <f t="shared" si="52"/>
        <v/>
      </c>
      <c r="Q164" s="49" t="str">
        <f t="shared" si="46"/>
        <v/>
      </c>
      <c r="S164" s="51" t="str">
        <f t="shared" si="47"/>
        <v/>
      </c>
      <c r="T164" s="49" t="str">
        <f>IF(ISNA(MATCH("TRUE",$T$7:T163,0)),IF(S164&gt;S163,"True",""),"")</f>
        <v/>
      </c>
      <c r="U164" s="54" t="str">
        <f t="shared" si="53"/>
        <v/>
      </c>
      <c r="V164" s="54" t="str">
        <f t="shared" si="54"/>
        <v/>
      </c>
      <c r="W164" s="54" t="str">
        <f t="shared" si="48"/>
        <v/>
      </c>
      <c r="X164" s="45"/>
    </row>
    <row r="165" spans="1:24" x14ac:dyDescent="0.2">
      <c r="A165" s="12"/>
      <c r="B165" s="57"/>
      <c r="C165" s="26"/>
      <c r="D165" s="5" t="str">
        <f>IF(ISNUMBER(B165),COUNT($B$7:$B$1006)-(RANK(B165,$B$7:$B$1006)+COUNTIF($B$7:B165,B165)-1)+1,"")</f>
        <v/>
      </c>
      <c r="E165" s="7"/>
      <c r="F165" s="7" t="str">
        <f t="shared" si="49"/>
        <v/>
      </c>
      <c r="G165" s="56" t="str">
        <f t="shared" si="41"/>
        <v/>
      </c>
      <c r="H165" s="7" t="str">
        <f t="shared" si="42"/>
        <v/>
      </c>
      <c r="I165" s="7"/>
      <c r="J165" s="7" t="str">
        <f t="shared" si="43"/>
        <v/>
      </c>
      <c r="K165" s="7" t="str">
        <f t="shared" si="50"/>
        <v/>
      </c>
      <c r="L165" s="7" t="str">
        <f t="shared" si="44"/>
        <v/>
      </c>
      <c r="M165" s="7"/>
      <c r="N165" s="49" t="str">
        <f t="shared" si="45"/>
        <v/>
      </c>
      <c r="O165" s="49" t="str">
        <f t="shared" si="51"/>
        <v/>
      </c>
      <c r="P165" s="49" t="str">
        <f t="shared" si="52"/>
        <v/>
      </c>
      <c r="Q165" s="49" t="str">
        <f t="shared" si="46"/>
        <v/>
      </c>
      <c r="S165" s="51" t="str">
        <f t="shared" si="47"/>
        <v/>
      </c>
      <c r="T165" s="49" t="str">
        <f>IF(ISNA(MATCH("TRUE",$T$7:T164,0)),IF(S165&gt;S164,"True",""),"")</f>
        <v/>
      </c>
      <c r="U165" s="54" t="str">
        <f t="shared" si="53"/>
        <v/>
      </c>
      <c r="V165" s="54" t="str">
        <f t="shared" si="54"/>
        <v/>
      </c>
      <c r="W165" s="54" t="str">
        <f t="shared" si="48"/>
        <v/>
      </c>
      <c r="X165" s="45"/>
    </row>
    <row r="166" spans="1:24" x14ac:dyDescent="0.2">
      <c r="A166" s="12"/>
      <c r="B166" s="57"/>
      <c r="C166" s="26"/>
      <c r="D166" s="5" t="str">
        <f>IF(ISNUMBER(B166),COUNT($B$7:$B$1006)-(RANK(B166,$B$7:$B$1006)+COUNTIF($B$7:B166,B166)-1)+1,"")</f>
        <v/>
      </c>
      <c r="E166" s="7"/>
      <c r="F166" s="7" t="str">
        <f t="shared" si="49"/>
        <v/>
      </c>
      <c r="G166" s="56" t="str">
        <f t="shared" si="41"/>
        <v/>
      </c>
      <c r="H166" s="7" t="str">
        <f t="shared" si="42"/>
        <v/>
      </c>
      <c r="I166" s="7"/>
      <c r="J166" s="7" t="str">
        <f t="shared" si="43"/>
        <v/>
      </c>
      <c r="K166" s="7" t="str">
        <f t="shared" si="50"/>
        <v/>
      </c>
      <c r="L166" s="7" t="str">
        <f t="shared" si="44"/>
        <v/>
      </c>
      <c r="M166" s="7"/>
      <c r="N166" s="49" t="str">
        <f t="shared" si="45"/>
        <v/>
      </c>
      <c r="O166" s="49" t="str">
        <f t="shared" si="51"/>
        <v/>
      </c>
      <c r="P166" s="49" t="str">
        <f t="shared" si="52"/>
        <v/>
      </c>
      <c r="Q166" s="49" t="str">
        <f t="shared" si="46"/>
        <v/>
      </c>
      <c r="S166" s="51" t="str">
        <f t="shared" si="47"/>
        <v/>
      </c>
      <c r="T166" s="49" t="str">
        <f>IF(ISNA(MATCH("TRUE",$T$7:T165,0)),IF(S166&gt;S165,"True",""),"")</f>
        <v/>
      </c>
      <c r="U166" s="54" t="str">
        <f t="shared" si="53"/>
        <v/>
      </c>
      <c r="V166" s="54" t="str">
        <f t="shared" si="54"/>
        <v/>
      </c>
      <c r="W166" s="54" t="str">
        <f t="shared" si="48"/>
        <v/>
      </c>
      <c r="X166" s="45"/>
    </row>
    <row r="167" spans="1:24" x14ac:dyDescent="0.2">
      <c r="A167" s="12"/>
      <c r="B167" s="57"/>
      <c r="C167" s="26"/>
      <c r="D167" s="5" t="str">
        <f>IF(ISNUMBER(B167),COUNT($B$7:$B$1006)-(RANK(B167,$B$7:$B$1006)+COUNTIF($B$7:B167,B167)-1)+1,"")</f>
        <v/>
      </c>
      <c r="E167" s="7"/>
      <c r="F167" s="7" t="str">
        <f t="shared" si="49"/>
        <v/>
      </c>
      <c r="G167" s="56" t="str">
        <f t="shared" si="41"/>
        <v/>
      </c>
      <c r="H167" s="7" t="str">
        <f t="shared" si="42"/>
        <v/>
      </c>
      <c r="I167" s="7"/>
      <c r="J167" s="7" t="str">
        <f t="shared" si="43"/>
        <v/>
      </c>
      <c r="K167" s="7" t="str">
        <f t="shared" si="50"/>
        <v/>
      </c>
      <c r="L167" s="7" t="str">
        <f t="shared" si="44"/>
        <v/>
      </c>
      <c r="M167" s="7"/>
      <c r="N167" s="49" t="str">
        <f t="shared" si="45"/>
        <v/>
      </c>
      <c r="O167" s="49" t="str">
        <f t="shared" si="51"/>
        <v/>
      </c>
      <c r="P167" s="49" t="str">
        <f t="shared" si="52"/>
        <v/>
      </c>
      <c r="Q167" s="49" t="str">
        <f t="shared" si="46"/>
        <v/>
      </c>
      <c r="S167" s="51" t="str">
        <f t="shared" si="47"/>
        <v/>
      </c>
      <c r="T167" s="49" t="str">
        <f>IF(ISNA(MATCH("TRUE",$T$7:T166,0)),IF(S167&gt;S166,"True",""),"")</f>
        <v/>
      </c>
      <c r="U167" s="54" t="str">
        <f t="shared" si="53"/>
        <v/>
      </c>
      <c r="V167" s="54" t="str">
        <f t="shared" si="54"/>
        <v/>
      </c>
      <c r="W167" s="54" t="str">
        <f t="shared" si="48"/>
        <v/>
      </c>
      <c r="X167" s="45"/>
    </row>
    <row r="168" spans="1:24" x14ac:dyDescent="0.2">
      <c r="A168" s="12"/>
      <c r="B168" s="57"/>
      <c r="C168" s="26"/>
      <c r="D168" s="5" t="str">
        <f>IF(ISNUMBER(B168),COUNT($B$7:$B$1006)-(RANK(B168,$B$7:$B$1006)+COUNTIF($B$7:B168,B168)-1)+1,"")</f>
        <v/>
      </c>
      <c r="E168" s="7"/>
      <c r="F168" s="7" t="str">
        <f t="shared" si="49"/>
        <v/>
      </c>
      <c r="G168" s="56" t="str">
        <f t="shared" si="41"/>
        <v/>
      </c>
      <c r="H168" s="7" t="str">
        <f t="shared" si="42"/>
        <v/>
      </c>
      <c r="I168" s="7"/>
      <c r="J168" s="7" t="str">
        <f t="shared" si="43"/>
        <v/>
      </c>
      <c r="K168" s="7" t="str">
        <f t="shared" si="50"/>
        <v/>
      </c>
      <c r="L168" s="7" t="str">
        <f t="shared" si="44"/>
        <v/>
      </c>
      <c r="M168" s="7"/>
      <c r="N168" s="49" t="str">
        <f t="shared" si="45"/>
        <v/>
      </c>
      <c r="O168" s="49" t="str">
        <f t="shared" si="51"/>
        <v/>
      </c>
      <c r="P168" s="49" t="str">
        <f t="shared" si="52"/>
        <v/>
      </c>
      <c r="Q168" s="49" t="str">
        <f t="shared" si="46"/>
        <v/>
      </c>
      <c r="S168" s="51" t="str">
        <f t="shared" si="47"/>
        <v/>
      </c>
      <c r="T168" s="49" t="str">
        <f>IF(ISNA(MATCH("TRUE",$T$7:T167,0)),IF(S168&gt;S167,"True",""),"")</f>
        <v/>
      </c>
      <c r="U168" s="54" t="str">
        <f t="shared" si="53"/>
        <v/>
      </c>
      <c r="V168" s="54" t="str">
        <f t="shared" si="54"/>
        <v/>
      </c>
      <c r="W168" s="54" t="str">
        <f t="shared" si="48"/>
        <v/>
      </c>
      <c r="X168" s="45"/>
    </row>
    <row r="169" spans="1:24" x14ac:dyDescent="0.2">
      <c r="A169" s="12"/>
      <c r="B169" s="57"/>
      <c r="C169" s="26"/>
      <c r="D169" s="5" t="str">
        <f>IF(ISNUMBER(B169),COUNT($B$7:$B$1006)-(RANK(B169,$B$7:$B$1006)+COUNTIF($B$7:B169,B169)-1)+1,"")</f>
        <v/>
      </c>
      <c r="E169" s="7"/>
      <c r="F169" s="7" t="str">
        <f t="shared" si="49"/>
        <v/>
      </c>
      <c r="G169" s="56" t="str">
        <f t="shared" si="41"/>
        <v/>
      </c>
      <c r="H169" s="7" t="str">
        <f t="shared" si="42"/>
        <v/>
      </c>
      <c r="I169" s="7"/>
      <c r="J169" s="7" t="str">
        <f t="shared" si="43"/>
        <v/>
      </c>
      <c r="K169" s="7" t="str">
        <f t="shared" si="50"/>
        <v/>
      </c>
      <c r="L169" s="7" t="str">
        <f t="shared" si="44"/>
        <v/>
      </c>
      <c r="M169" s="7"/>
      <c r="N169" s="49" t="str">
        <f t="shared" si="45"/>
        <v/>
      </c>
      <c r="O169" s="49" t="str">
        <f t="shared" si="51"/>
        <v/>
      </c>
      <c r="P169" s="49" t="str">
        <f t="shared" si="52"/>
        <v/>
      </c>
      <c r="Q169" s="49" t="str">
        <f t="shared" si="46"/>
        <v/>
      </c>
      <c r="S169" s="51" t="str">
        <f t="shared" si="47"/>
        <v/>
      </c>
      <c r="T169" s="49" t="str">
        <f>IF(ISNA(MATCH("TRUE",$T$7:T168,0)),IF(S169&gt;S168,"True",""),"")</f>
        <v/>
      </c>
      <c r="U169" s="54" t="str">
        <f t="shared" si="53"/>
        <v/>
      </c>
      <c r="V169" s="54" t="str">
        <f t="shared" si="54"/>
        <v/>
      </c>
      <c r="W169" s="54" t="str">
        <f t="shared" si="48"/>
        <v/>
      </c>
      <c r="X169" s="45"/>
    </row>
    <row r="170" spans="1:24" x14ac:dyDescent="0.2">
      <c r="A170" s="12"/>
      <c r="B170" s="57"/>
      <c r="C170" s="26"/>
      <c r="D170" s="5" t="str">
        <f>IF(ISNUMBER(B170),COUNT($B$7:$B$1006)-(RANK(B170,$B$7:$B$1006)+COUNTIF($B$7:B170,B170)-1)+1,"")</f>
        <v/>
      </c>
      <c r="E170" s="7"/>
      <c r="F170" s="7" t="str">
        <f t="shared" si="49"/>
        <v/>
      </c>
      <c r="G170" s="56" t="str">
        <f t="shared" si="41"/>
        <v/>
      </c>
      <c r="H170" s="7" t="str">
        <f t="shared" si="42"/>
        <v/>
      </c>
      <c r="I170" s="7"/>
      <c r="J170" s="7" t="str">
        <f t="shared" si="43"/>
        <v/>
      </c>
      <c r="K170" s="7" t="str">
        <f t="shared" si="50"/>
        <v/>
      </c>
      <c r="L170" s="7" t="str">
        <f t="shared" si="44"/>
        <v/>
      </c>
      <c r="M170" s="7"/>
      <c r="N170" s="49" t="str">
        <f t="shared" si="45"/>
        <v/>
      </c>
      <c r="O170" s="49" t="str">
        <f t="shared" si="51"/>
        <v/>
      </c>
      <c r="P170" s="49" t="str">
        <f t="shared" si="52"/>
        <v/>
      </c>
      <c r="Q170" s="49" t="str">
        <f t="shared" si="46"/>
        <v/>
      </c>
      <c r="S170" s="51" t="str">
        <f t="shared" si="47"/>
        <v/>
      </c>
      <c r="T170" s="49" t="str">
        <f>IF(ISNA(MATCH("TRUE",$T$7:T169,0)),IF(S170&gt;S169,"True",""),"")</f>
        <v/>
      </c>
      <c r="U170" s="54" t="str">
        <f t="shared" si="53"/>
        <v/>
      </c>
      <c r="V170" s="54" t="str">
        <f t="shared" si="54"/>
        <v/>
      </c>
      <c r="W170" s="54" t="str">
        <f t="shared" si="48"/>
        <v/>
      </c>
      <c r="X170" s="45"/>
    </row>
    <row r="171" spans="1:24" x14ac:dyDescent="0.2">
      <c r="A171" s="12"/>
      <c r="B171" s="57"/>
      <c r="C171" s="26"/>
      <c r="D171" s="5" t="str">
        <f>IF(ISNUMBER(B171),COUNT($B$7:$B$1006)-(RANK(B171,$B$7:$B$1006)+COUNTIF($B$7:B171,B171)-1)+1,"")</f>
        <v/>
      </c>
      <c r="E171" s="7"/>
      <c r="F171" s="7" t="str">
        <f t="shared" si="49"/>
        <v/>
      </c>
      <c r="G171" s="56" t="str">
        <f t="shared" si="41"/>
        <v/>
      </c>
      <c r="H171" s="7" t="str">
        <f t="shared" si="42"/>
        <v/>
      </c>
      <c r="I171" s="7"/>
      <c r="J171" s="7" t="str">
        <f t="shared" si="43"/>
        <v/>
      </c>
      <c r="K171" s="7" t="str">
        <f t="shared" si="50"/>
        <v/>
      </c>
      <c r="L171" s="7" t="str">
        <f t="shared" si="44"/>
        <v/>
      </c>
      <c r="M171" s="7"/>
      <c r="N171" s="49" t="str">
        <f t="shared" si="45"/>
        <v/>
      </c>
      <c r="O171" s="49" t="str">
        <f t="shared" si="51"/>
        <v/>
      </c>
      <c r="P171" s="49" t="str">
        <f t="shared" si="52"/>
        <v/>
      </c>
      <c r="Q171" s="49" t="str">
        <f t="shared" si="46"/>
        <v/>
      </c>
      <c r="S171" s="51" t="str">
        <f t="shared" si="47"/>
        <v/>
      </c>
      <c r="T171" s="49" t="str">
        <f>IF(ISNA(MATCH("TRUE",$T$7:T170,0)),IF(S171&gt;S170,"True",""),"")</f>
        <v/>
      </c>
      <c r="U171" s="54" t="str">
        <f t="shared" si="53"/>
        <v/>
      </c>
      <c r="V171" s="54" t="str">
        <f t="shared" si="54"/>
        <v/>
      </c>
      <c r="W171" s="54" t="str">
        <f t="shared" si="48"/>
        <v/>
      </c>
      <c r="X171" s="45"/>
    </row>
    <row r="172" spans="1:24" x14ac:dyDescent="0.2">
      <c r="A172" s="12"/>
      <c r="B172" s="57"/>
      <c r="C172" s="26"/>
      <c r="D172" s="5" t="str">
        <f>IF(ISNUMBER(B172),COUNT($B$7:$B$1006)-(RANK(B172,$B$7:$B$1006)+COUNTIF($B$7:B172,B172)-1)+1,"")</f>
        <v/>
      </c>
      <c r="E172" s="7"/>
      <c r="F172" s="7" t="str">
        <f t="shared" si="49"/>
        <v/>
      </c>
      <c r="G172" s="56" t="str">
        <f t="shared" si="41"/>
        <v/>
      </c>
      <c r="H172" s="7" t="str">
        <f t="shared" si="42"/>
        <v/>
      </c>
      <c r="I172" s="7"/>
      <c r="J172" s="7" t="str">
        <f t="shared" si="43"/>
        <v/>
      </c>
      <c r="K172" s="7" t="str">
        <f t="shared" si="50"/>
        <v/>
      </c>
      <c r="L172" s="7" t="str">
        <f t="shared" si="44"/>
        <v/>
      </c>
      <c r="M172" s="7"/>
      <c r="N172" s="49" t="str">
        <f t="shared" si="45"/>
        <v/>
      </c>
      <c r="O172" s="49" t="str">
        <f t="shared" si="51"/>
        <v/>
      </c>
      <c r="P172" s="49" t="str">
        <f t="shared" si="52"/>
        <v/>
      </c>
      <c r="Q172" s="49" t="str">
        <f t="shared" si="46"/>
        <v/>
      </c>
      <c r="S172" s="51" t="str">
        <f t="shared" si="47"/>
        <v/>
      </c>
      <c r="T172" s="49" t="str">
        <f>IF(ISNA(MATCH("TRUE",$T$7:T171,0)),IF(S172&gt;S171,"True",""),"")</f>
        <v/>
      </c>
      <c r="U172" s="54" t="str">
        <f t="shared" si="53"/>
        <v/>
      </c>
      <c r="V172" s="54" t="str">
        <f t="shared" si="54"/>
        <v/>
      </c>
      <c r="W172" s="54" t="str">
        <f t="shared" si="48"/>
        <v/>
      </c>
      <c r="X172" s="45"/>
    </row>
    <row r="173" spans="1:24" x14ac:dyDescent="0.2">
      <c r="A173" s="12"/>
      <c r="B173" s="57"/>
      <c r="C173" s="26"/>
      <c r="D173" s="5" t="str">
        <f>IF(ISNUMBER(B173),COUNT($B$7:$B$1006)-(RANK(B173,$B$7:$B$1006)+COUNTIF($B$7:B173,B173)-1)+1,"")</f>
        <v/>
      </c>
      <c r="E173" s="7"/>
      <c r="F173" s="7" t="str">
        <f t="shared" si="49"/>
        <v/>
      </c>
      <c r="G173" s="56" t="str">
        <f t="shared" si="41"/>
        <v/>
      </c>
      <c r="H173" s="7" t="str">
        <f t="shared" si="42"/>
        <v/>
      </c>
      <c r="I173" s="7"/>
      <c r="J173" s="7" t="str">
        <f t="shared" si="43"/>
        <v/>
      </c>
      <c r="K173" s="7" t="str">
        <f t="shared" si="50"/>
        <v/>
      </c>
      <c r="L173" s="7" t="str">
        <f t="shared" si="44"/>
        <v/>
      </c>
      <c r="M173" s="7"/>
      <c r="N173" s="49" t="str">
        <f t="shared" si="45"/>
        <v/>
      </c>
      <c r="O173" s="49" t="str">
        <f t="shared" si="51"/>
        <v/>
      </c>
      <c r="P173" s="49" t="str">
        <f t="shared" si="52"/>
        <v/>
      </c>
      <c r="Q173" s="49" t="str">
        <f t="shared" si="46"/>
        <v/>
      </c>
      <c r="S173" s="51" t="str">
        <f t="shared" si="47"/>
        <v/>
      </c>
      <c r="T173" s="49" t="str">
        <f>IF(ISNA(MATCH("TRUE",$T$7:T172,0)),IF(S173&gt;S172,"True",""),"")</f>
        <v/>
      </c>
      <c r="U173" s="54" t="str">
        <f t="shared" si="53"/>
        <v/>
      </c>
      <c r="V173" s="54" t="str">
        <f t="shared" si="54"/>
        <v/>
      </c>
      <c r="W173" s="54" t="str">
        <f t="shared" si="48"/>
        <v/>
      </c>
      <c r="X173" s="45"/>
    </row>
    <row r="174" spans="1:24" x14ac:dyDescent="0.2">
      <c r="A174" s="12"/>
      <c r="B174" s="57"/>
      <c r="C174" s="26"/>
      <c r="D174" s="5" t="str">
        <f>IF(ISNUMBER(B174),COUNT($B$7:$B$1006)-(RANK(B174,$B$7:$B$1006)+COUNTIF($B$7:B174,B174)-1)+1,"")</f>
        <v/>
      </c>
      <c r="E174" s="7"/>
      <c r="F174" s="7" t="str">
        <f t="shared" si="49"/>
        <v/>
      </c>
      <c r="G174" s="56" t="str">
        <f t="shared" si="41"/>
        <v/>
      </c>
      <c r="H174" s="7" t="str">
        <f t="shared" si="42"/>
        <v/>
      </c>
      <c r="I174" s="7"/>
      <c r="J174" s="7" t="str">
        <f t="shared" si="43"/>
        <v/>
      </c>
      <c r="K174" s="7" t="str">
        <f t="shared" si="50"/>
        <v/>
      </c>
      <c r="L174" s="7" t="str">
        <f t="shared" si="44"/>
        <v/>
      </c>
      <c r="M174" s="7"/>
      <c r="N174" s="49" t="str">
        <f t="shared" si="45"/>
        <v/>
      </c>
      <c r="O174" s="49" t="str">
        <f t="shared" si="51"/>
        <v/>
      </c>
      <c r="P174" s="49" t="str">
        <f t="shared" si="52"/>
        <v/>
      </c>
      <c r="Q174" s="49" t="str">
        <f t="shared" si="46"/>
        <v/>
      </c>
      <c r="S174" s="51" t="str">
        <f t="shared" si="47"/>
        <v/>
      </c>
      <c r="T174" s="49" t="str">
        <f>IF(ISNA(MATCH("TRUE",$T$7:T173,0)),IF(S174&gt;S173,"True",""),"")</f>
        <v/>
      </c>
      <c r="U174" s="54" t="str">
        <f t="shared" si="53"/>
        <v/>
      </c>
      <c r="V174" s="54" t="str">
        <f t="shared" si="54"/>
        <v/>
      </c>
      <c r="W174" s="54" t="str">
        <f t="shared" si="48"/>
        <v/>
      </c>
      <c r="X174" s="45"/>
    </row>
    <row r="175" spans="1:24" x14ac:dyDescent="0.2">
      <c r="A175" s="12"/>
      <c r="B175" s="57"/>
      <c r="C175" s="26"/>
      <c r="D175" s="5" t="str">
        <f>IF(ISNUMBER(B175),COUNT($B$7:$B$1006)-(RANK(B175,$B$7:$B$1006)+COUNTIF($B$7:B175,B175)-1)+1,"")</f>
        <v/>
      </c>
      <c r="E175" s="7"/>
      <c r="F175" s="7" t="str">
        <f t="shared" si="49"/>
        <v/>
      </c>
      <c r="G175" s="56" t="str">
        <f t="shared" si="41"/>
        <v/>
      </c>
      <c r="H175" s="7" t="str">
        <f t="shared" si="42"/>
        <v/>
      </c>
      <c r="I175" s="7"/>
      <c r="J175" s="7" t="str">
        <f t="shared" si="43"/>
        <v/>
      </c>
      <c r="K175" s="7" t="str">
        <f t="shared" si="50"/>
        <v/>
      </c>
      <c r="L175" s="7" t="str">
        <f t="shared" si="44"/>
        <v/>
      </c>
      <c r="M175" s="7"/>
      <c r="N175" s="49" t="str">
        <f t="shared" si="45"/>
        <v/>
      </c>
      <c r="O175" s="49" t="str">
        <f t="shared" si="51"/>
        <v/>
      </c>
      <c r="P175" s="49" t="str">
        <f t="shared" si="52"/>
        <v/>
      </c>
      <c r="Q175" s="49" t="str">
        <f t="shared" si="46"/>
        <v/>
      </c>
      <c r="S175" s="51" t="str">
        <f t="shared" si="47"/>
        <v/>
      </c>
      <c r="T175" s="49" t="str">
        <f>IF(ISNA(MATCH("TRUE",$T$7:T174,0)),IF(S175&gt;S174,"True",""),"")</f>
        <v/>
      </c>
      <c r="U175" s="54" t="str">
        <f t="shared" si="53"/>
        <v/>
      </c>
      <c r="V175" s="54" t="str">
        <f t="shared" si="54"/>
        <v/>
      </c>
      <c r="W175" s="54" t="str">
        <f t="shared" si="48"/>
        <v/>
      </c>
      <c r="X175" s="45"/>
    </row>
    <row r="176" spans="1:24" x14ac:dyDescent="0.2">
      <c r="A176" s="12"/>
      <c r="B176" s="57"/>
      <c r="C176" s="26"/>
      <c r="D176" s="5" t="str">
        <f>IF(ISNUMBER(B176),COUNT($B$7:$B$1006)-(RANK(B176,$B$7:$B$1006)+COUNTIF($B$7:B176,B176)-1)+1,"")</f>
        <v/>
      </c>
      <c r="E176" s="7"/>
      <c r="F176" s="7" t="str">
        <f t="shared" si="49"/>
        <v/>
      </c>
      <c r="G176" s="56" t="str">
        <f t="shared" si="41"/>
        <v/>
      </c>
      <c r="H176" s="7" t="str">
        <f t="shared" si="42"/>
        <v/>
      </c>
      <c r="I176" s="7"/>
      <c r="J176" s="7" t="str">
        <f t="shared" si="43"/>
        <v/>
      </c>
      <c r="K176" s="7" t="str">
        <f t="shared" si="50"/>
        <v/>
      </c>
      <c r="L176" s="7" t="str">
        <f t="shared" si="44"/>
        <v/>
      </c>
      <c r="M176" s="7"/>
      <c r="N176" s="49" t="str">
        <f t="shared" si="45"/>
        <v/>
      </c>
      <c r="O176" s="49" t="str">
        <f t="shared" si="51"/>
        <v/>
      </c>
      <c r="P176" s="49" t="str">
        <f t="shared" si="52"/>
        <v/>
      </c>
      <c r="Q176" s="49" t="str">
        <f t="shared" si="46"/>
        <v/>
      </c>
      <c r="S176" s="51" t="str">
        <f t="shared" si="47"/>
        <v/>
      </c>
      <c r="T176" s="49" t="str">
        <f>IF(ISNA(MATCH("TRUE",$T$7:T175,0)),IF(S176&gt;S175,"True",""),"")</f>
        <v/>
      </c>
      <c r="U176" s="54" t="str">
        <f t="shared" si="53"/>
        <v/>
      </c>
      <c r="V176" s="54" t="str">
        <f t="shared" si="54"/>
        <v/>
      </c>
      <c r="W176" s="54" t="str">
        <f t="shared" si="48"/>
        <v/>
      </c>
      <c r="X176" s="45"/>
    </row>
    <row r="177" spans="1:24" x14ac:dyDescent="0.2">
      <c r="A177" s="12"/>
      <c r="B177" s="57"/>
      <c r="C177" s="26"/>
      <c r="D177" s="5" t="str">
        <f>IF(ISNUMBER(B177),COUNT($B$7:$B$1006)-(RANK(B177,$B$7:$B$1006)+COUNTIF($B$7:B177,B177)-1)+1,"")</f>
        <v/>
      </c>
      <c r="E177" s="7"/>
      <c r="F177" s="7" t="str">
        <f t="shared" si="49"/>
        <v/>
      </c>
      <c r="G177" s="56" t="str">
        <f t="shared" si="41"/>
        <v/>
      </c>
      <c r="H177" s="7" t="str">
        <f t="shared" si="42"/>
        <v/>
      </c>
      <c r="I177" s="7"/>
      <c r="J177" s="7" t="str">
        <f t="shared" si="43"/>
        <v/>
      </c>
      <c r="K177" s="7" t="str">
        <f t="shared" si="50"/>
        <v/>
      </c>
      <c r="L177" s="7" t="str">
        <f t="shared" si="44"/>
        <v/>
      </c>
      <c r="M177" s="7"/>
      <c r="N177" s="49" t="str">
        <f t="shared" si="45"/>
        <v/>
      </c>
      <c r="O177" s="49" t="str">
        <f t="shared" si="51"/>
        <v/>
      </c>
      <c r="P177" s="49" t="str">
        <f t="shared" si="52"/>
        <v/>
      </c>
      <c r="Q177" s="49" t="str">
        <f t="shared" si="46"/>
        <v/>
      </c>
      <c r="S177" s="51" t="str">
        <f t="shared" si="47"/>
        <v/>
      </c>
      <c r="T177" s="49" t="str">
        <f>IF(ISNA(MATCH("TRUE",$T$7:T176,0)),IF(S177&gt;S176,"True",""),"")</f>
        <v/>
      </c>
      <c r="U177" s="54" t="str">
        <f t="shared" si="53"/>
        <v/>
      </c>
      <c r="V177" s="54" t="str">
        <f t="shared" si="54"/>
        <v/>
      </c>
      <c r="W177" s="54" t="str">
        <f t="shared" si="48"/>
        <v/>
      </c>
      <c r="X177" s="45"/>
    </row>
    <row r="178" spans="1:24" x14ac:dyDescent="0.2">
      <c r="A178" s="12"/>
      <c r="B178" s="57"/>
      <c r="C178" s="26"/>
      <c r="D178" s="5" t="str">
        <f>IF(ISNUMBER(B178),COUNT($B$7:$B$1006)-(RANK(B178,$B$7:$B$1006)+COUNTIF($B$7:B178,B178)-1)+1,"")</f>
        <v/>
      </c>
      <c r="E178" s="7"/>
      <c r="F178" s="7" t="str">
        <f t="shared" si="49"/>
        <v/>
      </c>
      <c r="G178" s="56" t="str">
        <f t="shared" si="41"/>
        <v/>
      </c>
      <c r="H178" s="7" t="str">
        <f t="shared" si="42"/>
        <v/>
      </c>
      <c r="I178" s="7"/>
      <c r="J178" s="7" t="str">
        <f t="shared" si="43"/>
        <v/>
      </c>
      <c r="K178" s="7" t="str">
        <f t="shared" si="50"/>
        <v/>
      </c>
      <c r="L178" s="7" t="str">
        <f t="shared" si="44"/>
        <v/>
      </c>
      <c r="M178" s="7"/>
      <c r="N178" s="49" t="str">
        <f t="shared" si="45"/>
        <v/>
      </c>
      <c r="O178" s="49" t="str">
        <f t="shared" si="51"/>
        <v/>
      </c>
      <c r="P178" s="49" t="str">
        <f t="shared" si="52"/>
        <v/>
      </c>
      <c r="Q178" s="49" t="str">
        <f t="shared" si="46"/>
        <v/>
      </c>
      <c r="S178" s="51" t="str">
        <f t="shared" si="47"/>
        <v/>
      </c>
      <c r="T178" s="49" t="str">
        <f>IF(ISNA(MATCH("TRUE",$T$7:T177,0)),IF(S178&gt;S177,"True",""),"")</f>
        <v/>
      </c>
      <c r="U178" s="54" t="str">
        <f t="shared" si="53"/>
        <v/>
      </c>
      <c r="V178" s="54" t="str">
        <f t="shared" si="54"/>
        <v/>
      </c>
      <c r="W178" s="54" t="str">
        <f t="shared" si="48"/>
        <v/>
      </c>
      <c r="X178" s="45"/>
    </row>
    <row r="179" spans="1:24" x14ac:dyDescent="0.2">
      <c r="A179" s="12"/>
      <c r="B179" s="57"/>
      <c r="C179" s="26"/>
      <c r="D179" s="5" t="str">
        <f>IF(ISNUMBER(B179),COUNT($B$7:$B$1006)-(RANK(B179,$B$7:$B$1006)+COUNTIF($B$7:B179,B179)-1)+1,"")</f>
        <v/>
      </c>
      <c r="E179" s="7"/>
      <c r="F179" s="7" t="str">
        <f t="shared" si="49"/>
        <v/>
      </c>
      <c r="G179" s="56" t="str">
        <f t="shared" si="41"/>
        <v/>
      </c>
      <c r="H179" s="7" t="str">
        <f t="shared" si="42"/>
        <v/>
      </c>
      <c r="I179" s="7"/>
      <c r="J179" s="7" t="str">
        <f t="shared" si="43"/>
        <v/>
      </c>
      <c r="K179" s="7" t="str">
        <f t="shared" si="50"/>
        <v/>
      </c>
      <c r="L179" s="7" t="str">
        <f t="shared" si="44"/>
        <v/>
      </c>
      <c r="M179" s="7"/>
      <c r="N179" s="49" t="str">
        <f t="shared" si="45"/>
        <v/>
      </c>
      <c r="O179" s="49" t="str">
        <f t="shared" si="51"/>
        <v/>
      </c>
      <c r="P179" s="49" t="str">
        <f t="shared" si="52"/>
        <v/>
      </c>
      <c r="Q179" s="49" t="str">
        <f t="shared" si="46"/>
        <v/>
      </c>
      <c r="S179" s="51" t="str">
        <f t="shared" si="47"/>
        <v/>
      </c>
      <c r="T179" s="49" t="str">
        <f>IF(ISNA(MATCH("TRUE",$T$7:T178,0)),IF(S179&gt;S178,"True",""),"")</f>
        <v/>
      </c>
      <c r="U179" s="54" t="str">
        <f t="shared" si="53"/>
        <v/>
      </c>
      <c r="V179" s="54" t="str">
        <f t="shared" si="54"/>
        <v/>
      </c>
      <c r="W179" s="54" t="str">
        <f t="shared" si="48"/>
        <v/>
      </c>
      <c r="X179" s="45"/>
    </row>
    <row r="180" spans="1:24" x14ac:dyDescent="0.2">
      <c r="A180" s="12"/>
      <c r="B180" s="57"/>
      <c r="C180" s="26"/>
      <c r="D180" s="5" t="str">
        <f>IF(ISNUMBER(B180),COUNT($B$7:$B$1006)-(RANK(B180,$B$7:$B$1006)+COUNTIF($B$7:B180,B180)-1)+1,"")</f>
        <v/>
      </c>
      <c r="E180" s="7"/>
      <c r="F180" s="7" t="str">
        <f t="shared" si="49"/>
        <v/>
      </c>
      <c r="G180" s="56" t="str">
        <f t="shared" si="41"/>
        <v/>
      </c>
      <c r="H180" s="7" t="str">
        <f t="shared" si="42"/>
        <v/>
      </c>
      <c r="I180" s="7"/>
      <c r="J180" s="7" t="str">
        <f t="shared" si="43"/>
        <v/>
      </c>
      <c r="K180" s="7" t="str">
        <f t="shared" si="50"/>
        <v/>
      </c>
      <c r="L180" s="7" t="str">
        <f t="shared" si="44"/>
        <v/>
      </c>
      <c r="M180" s="7"/>
      <c r="N180" s="49" t="str">
        <f t="shared" si="45"/>
        <v/>
      </c>
      <c r="O180" s="49" t="str">
        <f t="shared" si="51"/>
        <v/>
      </c>
      <c r="P180" s="49" t="str">
        <f t="shared" si="52"/>
        <v/>
      </c>
      <c r="Q180" s="49" t="str">
        <f t="shared" si="46"/>
        <v/>
      </c>
      <c r="S180" s="51" t="str">
        <f t="shared" si="47"/>
        <v/>
      </c>
      <c r="T180" s="49" t="str">
        <f>IF(ISNA(MATCH("TRUE",$T$7:T179,0)),IF(S180&gt;S179,"True",""),"")</f>
        <v/>
      </c>
      <c r="U180" s="54" t="str">
        <f t="shared" si="53"/>
        <v/>
      </c>
      <c r="V180" s="54" t="str">
        <f t="shared" si="54"/>
        <v/>
      </c>
      <c r="W180" s="54" t="str">
        <f t="shared" si="48"/>
        <v/>
      </c>
      <c r="X180" s="45"/>
    </row>
    <row r="181" spans="1:24" x14ac:dyDescent="0.2">
      <c r="A181" s="12"/>
      <c r="B181" s="57"/>
      <c r="C181" s="26"/>
      <c r="D181" s="5" t="str">
        <f>IF(ISNUMBER(B181),COUNT($B$7:$B$1006)-(RANK(B181,$B$7:$B$1006)+COUNTIF($B$7:B181,B181)-1)+1,"")</f>
        <v/>
      </c>
      <c r="E181" s="7"/>
      <c r="F181" s="7" t="str">
        <f t="shared" si="49"/>
        <v/>
      </c>
      <c r="G181" s="56" t="str">
        <f t="shared" si="41"/>
        <v/>
      </c>
      <c r="H181" s="7" t="str">
        <f t="shared" si="42"/>
        <v/>
      </c>
      <c r="I181" s="7"/>
      <c r="J181" s="7" t="str">
        <f t="shared" si="43"/>
        <v/>
      </c>
      <c r="K181" s="7" t="str">
        <f t="shared" si="50"/>
        <v/>
      </c>
      <c r="L181" s="7" t="str">
        <f t="shared" si="44"/>
        <v/>
      </c>
      <c r="M181" s="7"/>
      <c r="N181" s="49" t="str">
        <f t="shared" si="45"/>
        <v/>
      </c>
      <c r="O181" s="49" t="str">
        <f t="shared" si="51"/>
        <v/>
      </c>
      <c r="P181" s="49" t="str">
        <f t="shared" si="52"/>
        <v/>
      </c>
      <c r="Q181" s="49" t="str">
        <f t="shared" si="46"/>
        <v/>
      </c>
      <c r="S181" s="51" t="str">
        <f t="shared" si="47"/>
        <v/>
      </c>
      <c r="T181" s="49" t="str">
        <f>IF(ISNA(MATCH("TRUE",$T$7:T180,0)),IF(S181&gt;S180,"True",""),"")</f>
        <v/>
      </c>
      <c r="U181" s="54" t="str">
        <f t="shared" si="53"/>
        <v/>
      </c>
      <c r="V181" s="54" t="str">
        <f t="shared" si="54"/>
        <v/>
      </c>
      <c r="W181" s="54" t="str">
        <f t="shared" si="48"/>
        <v/>
      </c>
      <c r="X181" s="45"/>
    </row>
    <row r="182" spans="1:24" x14ac:dyDescent="0.2">
      <c r="A182" s="12"/>
      <c r="B182" s="57"/>
      <c r="C182" s="26"/>
      <c r="D182" s="5" t="str">
        <f>IF(ISNUMBER(B182),COUNT($B$7:$B$1006)-(RANK(B182,$B$7:$B$1006)+COUNTIF($B$7:B182,B182)-1)+1,"")</f>
        <v/>
      </c>
      <c r="E182" s="7"/>
      <c r="F182" s="7" t="str">
        <f t="shared" si="49"/>
        <v/>
      </c>
      <c r="G182" s="56" t="str">
        <f t="shared" si="41"/>
        <v/>
      </c>
      <c r="H182" s="7" t="str">
        <f t="shared" si="42"/>
        <v/>
      </c>
      <c r="I182" s="7"/>
      <c r="J182" s="7" t="str">
        <f t="shared" si="43"/>
        <v/>
      </c>
      <c r="K182" s="7" t="str">
        <f t="shared" si="50"/>
        <v/>
      </c>
      <c r="L182" s="7" t="str">
        <f t="shared" si="44"/>
        <v/>
      </c>
      <c r="M182" s="7"/>
      <c r="N182" s="49" t="str">
        <f t="shared" si="45"/>
        <v/>
      </c>
      <c r="O182" s="49" t="str">
        <f t="shared" si="51"/>
        <v/>
      </c>
      <c r="P182" s="49" t="str">
        <f t="shared" si="52"/>
        <v/>
      </c>
      <c r="Q182" s="49" t="str">
        <f t="shared" si="46"/>
        <v/>
      </c>
      <c r="S182" s="51" t="str">
        <f t="shared" si="47"/>
        <v/>
      </c>
      <c r="T182" s="49" t="str">
        <f>IF(ISNA(MATCH("TRUE",$T$7:T181,0)),IF(S182&gt;S181,"True",""),"")</f>
        <v/>
      </c>
      <c r="U182" s="54" t="str">
        <f t="shared" si="53"/>
        <v/>
      </c>
      <c r="V182" s="54" t="str">
        <f t="shared" si="54"/>
        <v/>
      </c>
      <c r="W182" s="54" t="str">
        <f t="shared" si="48"/>
        <v/>
      </c>
      <c r="X182" s="45"/>
    </row>
    <row r="183" spans="1:24" x14ac:dyDescent="0.2">
      <c r="A183" s="12"/>
      <c r="B183" s="57"/>
      <c r="C183" s="26"/>
      <c r="D183" s="5" t="str">
        <f>IF(ISNUMBER(B183),COUNT($B$7:$B$1006)-(RANK(B183,$B$7:$B$1006)+COUNTIF($B$7:B183,B183)-1)+1,"")</f>
        <v/>
      </c>
      <c r="E183" s="7"/>
      <c r="F183" s="7" t="str">
        <f t="shared" si="49"/>
        <v/>
      </c>
      <c r="G183" s="56" t="str">
        <f t="shared" si="41"/>
        <v/>
      </c>
      <c r="H183" s="7" t="str">
        <f t="shared" si="42"/>
        <v/>
      </c>
      <c r="I183" s="7"/>
      <c r="J183" s="7" t="str">
        <f t="shared" si="43"/>
        <v/>
      </c>
      <c r="K183" s="7" t="str">
        <f t="shared" si="50"/>
        <v/>
      </c>
      <c r="L183" s="7" t="str">
        <f t="shared" si="44"/>
        <v/>
      </c>
      <c r="M183" s="7"/>
      <c r="N183" s="49" t="str">
        <f t="shared" si="45"/>
        <v/>
      </c>
      <c r="O183" s="49" t="str">
        <f t="shared" si="51"/>
        <v/>
      </c>
      <c r="P183" s="49" t="str">
        <f t="shared" si="52"/>
        <v/>
      </c>
      <c r="Q183" s="49" t="str">
        <f t="shared" si="46"/>
        <v/>
      </c>
      <c r="S183" s="51" t="str">
        <f t="shared" si="47"/>
        <v/>
      </c>
      <c r="T183" s="49" t="str">
        <f>IF(ISNA(MATCH("TRUE",$T$7:T182,0)),IF(S183&gt;S182,"True",""),"")</f>
        <v/>
      </c>
      <c r="U183" s="54" t="str">
        <f t="shared" si="53"/>
        <v/>
      </c>
      <c r="V183" s="54" t="str">
        <f t="shared" si="54"/>
        <v/>
      </c>
      <c r="W183" s="54" t="str">
        <f t="shared" si="48"/>
        <v/>
      </c>
      <c r="X183" s="45"/>
    </row>
    <row r="184" spans="1:24" x14ac:dyDescent="0.2">
      <c r="A184" s="12"/>
      <c r="B184" s="57"/>
      <c r="C184" s="26"/>
      <c r="D184" s="5" t="str">
        <f>IF(ISNUMBER(B184),COUNT($B$7:$B$1006)-(RANK(B184,$B$7:$B$1006)+COUNTIF($B$7:B184,B184)-1)+1,"")</f>
        <v/>
      </c>
      <c r="E184" s="7"/>
      <c r="F184" s="7" t="str">
        <f t="shared" si="49"/>
        <v/>
      </c>
      <c r="G184" s="56" t="str">
        <f t="shared" si="41"/>
        <v/>
      </c>
      <c r="H184" s="7" t="str">
        <f t="shared" si="42"/>
        <v/>
      </c>
      <c r="I184" s="7"/>
      <c r="J184" s="7" t="str">
        <f t="shared" si="43"/>
        <v/>
      </c>
      <c r="K184" s="7" t="str">
        <f t="shared" si="50"/>
        <v/>
      </c>
      <c r="L184" s="7" t="str">
        <f t="shared" si="44"/>
        <v/>
      </c>
      <c r="M184" s="7"/>
      <c r="N184" s="49" t="str">
        <f t="shared" si="45"/>
        <v/>
      </c>
      <c r="O184" s="49" t="str">
        <f t="shared" si="51"/>
        <v/>
      </c>
      <c r="P184" s="49" t="str">
        <f t="shared" si="52"/>
        <v/>
      </c>
      <c r="Q184" s="49" t="str">
        <f t="shared" si="46"/>
        <v/>
      </c>
      <c r="S184" s="51" t="str">
        <f t="shared" si="47"/>
        <v/>
      </c>
      <c r="T184" s="49" t="str">
        <f>IF(ISNA(MATCH("TRUE",$T$7:T183,0)),IF(S184&gt;S183,"True",""),"")</f>
        <v/>
      </c>
      <c r="U184" s="54" t="str">
        <f t="shared" si="53"/>
        <v/>
      </c>
      <c r="V184" s="54" t="str">
        <f t="shared" si="54"/>
        <v/>
      </c>
      <c r="W184" s="54" t="str">
        <f t="shared" si="48"/>
        <v/>
      </c>
      <c r="X184" s="45"/>
    </row>
    <row r="185" spans="1:24" x14ac:dyDescent="0.2">
      <c r="A185" s="12"/>
      <c r="B185" s="57"/>
      <c r="C185" s="26"/>
      <c r="D185" s="5" t="str">
        <f>IF(ISNUMBER(B185),COUNT($B$7:$B$1006)-(RANK(B185,$B$7:$B$1006)+COUNTIF($B$7:B185,B185)-1)+1,"")</f>
        <v/>
      </c>
      <c r="E185" s="7"/>
      <c r="F185" s="7" t="str">
        <f t="shared" si="49"/>
        <v/>
      </c>
      <c r="G185" s="56" t="str">
        <f t="shared" si="41"/>
        <v/>
      </c>
      <c r="H185" s="7" t="str">
        <f t="shared" si="42"/>
        <v/>
      </c>
      <c r="I185" s="7"/>
      <c r="J185" s="7" t="str">
        <f t="shared" si="43"/>
        <v/>
      </c>
      <c r="K185" s="7" t="str">
        <f t="shared" si="50"/>
        <v/>
      </c>
      <c r="L185" s="7" t="str">
        <f t="shared" si="44"/>
        <v/>
      </c>
      <c r="M185" s="7"/>
      <c r="N185" s="49" t="str">
        <f t="shared" si="45"/>
        <v/>
      </c>
      <c r="O185" s="49" t="str">
        <f t="shared" si="51"/>
        <v/>
      </c>
      <c r="P185" s="49" t="str">
        <f t="shared" si="52"/>
        <v/>
      </c>
      <c r="Q185" s="49" t="str">
        <f t="shared" si="46"/>
        <v/>
      </c>
      <c r="S185" s="51" t="str">
        <f t="shared" si="47"/>
        <v/>
      </c>
      <c r="T185" s="49" t="str">
        <f>IF(ISNA(MATCH("TRUE",$T$7:T184,0)),IF(S185&gt;S184,"True",""),"")</f>
        <v/>
      </c>
      <c r="U185" s="54" t="str">
        <f t="shared" si="53"/>
        <v/>
      </c>
      <c r="V185" s="54" t="str">
        <f t="shared" si="54"/>
        <v/>
      </c>
      <c r="W185" s="54" t="str">
        <f t="shared" si="48"/>
        <v/>
      </c>
      <c r="X185" s="45"/>
    </row>
    <row r="186" spans="1:24" x14ac:dyDescent="0.2">
      <c r="A186" s="12"/>
      <c r="B186" s="57"/>
      <c r="C186" s="26"/>
      <c r="D186" s="5" t="str">
        <f>IF(ISNUMBER(B186),COUNT($B$7:$B$1006)-(RANK(B186,$B$7:$B$1006)+COUNTIF($B$7:B186,B186)-1)+1,"")</f>
        <v/>
      </c>
      <c r="E186" s="7"/>
      <c r="F186" s="7" t="str">
        <f t="shared" si="49"/>
        <v/>
      </c>
      <c r="G186" s="56" t="str">
        <f t="shared" si="41"/>
        <v/>
      </c>
      <c r="H186" s="7" t="str">
        <f t="shared" si="42"/>
        <v/>
      </c>
      <c r="I186" s="7"/>
      <c r="J186" s="7" t="str">
        <f t="shared" si="43"/>
        <v/>
      </c>
      <c r="K186" s="7" t="str">
        <f t="shared" si="50"/>
        <v/>
      </c>
      <c r="L186" s="7" t="str">
        <f t="shared" si="44"/>
        <v/>
      </c>
      <c r="M186" s="7"/>
      <c r="N186" s="49" t="str">
        <f t="shared" si="45"/>
        <v/>
      </c>
      <c r="O186" s="49" t="str">
        <f t="shared" si="51"/>
        <v/>
      </c>
      <c r="P186" s="49" t="str">
        <f t="shared" si="52"/>
        <v/>
      </c>
      <c r="Q186" s="49" t="str">
        <f t="shared" si="46"/>
        <v/>
      </c>
      <c r="S186" s="51" t="str">
        <f t="shared" si="47"/>
        <v/>
      </c>
      <c r="T186" s="49" t="str">
        <f>IF(ISNA(MATCH("TRUE",$T$7:T185,0)),IF(S186&gt;S185,"True",""),"")</f>
        <v/>
      </c>
      <c r="U186" s="54" t="str">
        <f t="shared" si="53"/>
        <v/>
      </c>
      <c r="V186" s="54" t="str">
        <f t="shared" si="54"/>
        <v/>
      </c>
      <c r="W186" s="54" t="str">
        <f t="shared" si="48"/>
        <v/>
      </c>
      <c r="X186" s="45"/>
    </row>
    <row r="187" spans="1:24" x14ac:dyDescent="0.2">
      <c r="A187" s="12"/>
      <c r="B187" s="57"/>
      <c r="C187" s="26"/>
      <c r="D187" s="5" t="str">
        <f>IF(ISNUMBER(B187),COUNT($B$7:$B$1006)-(RANK(B187,$B$7:$B$1006)+COUNTIF($B$7:B187,B187)-1)+1,"")</f>
        <v/>
      </c>
      <c r="E187" s="7"/>
      <c r="F187" s="7" t="str">
        <f t="shared" si="49"/>
        <v/>
      </c>
      <c r="G187" s="56" t="str">
        <f t="shared" si="41"/>
        <v/>
      </c>
      <c r="H187" s="7" t="str">
        <f t="shared" si="42"/>
        <v/>
      </c>
      <c r="I187" s="7"/>
      <c r="J187" s="7" t="str">
        <f t="shared" si="43"/>
        <v/>
      </c>
      <c r="K187" s="7" t="str">
        <f t="shared" si="50"/>
        <v/>
      </c>
      <c r="L187" s="7" t="str">
        <f t="shared" si="44"/>
        <v/>
      </c>
      <c r="M187" s="7"/>
      <c r="N187" s="49" t="str">
        <f t="shared" si="45"/>
        <v/>
      </c>
      <c r="O187" s="49" t="str">
        <f t="shared" si="51"/>
        <v/>
      </c>
      <c r="P187" s="49" t="str">
        <f t="shared" si="52"/>
        <v/>
      </c>
      <c r="Q187" s="49" t="str">
        <f t="shared" si="46"/>
        <v/>
      </c>
      <c r="S187" s="51" t="str">
        <f t="shared" si="47"/>
        <v/>
      </c>
      <c r="T187" s="49" t="str">
        <f>IF(ISNA(MATCH("TRUE",$T$7:T186,0)),IF(S187&gt;S186,"True",""),"")</f>
        <v/>
      </c>
      <c r="U187" s="54" t="str">
        <f t="shared" si="53"/>
        <v/>
      </c>
      <c r="V187" s="54" t="str">
        <f t="shared" si="54"/>
        <v/>
      </c>
      <c r="W187" s="54" t="str">
        <f t="shared" si="48"/>
        <v/>
      </c>
      <c r="X187" s="45"/>
    </row>
    <row r="188" spans="1:24" x14ac:dyDescent="0.2">
      <c r="A188" s="12"/>
      <c r="B188" s="57"/>
      <c r="C188" s="26"/>
      <c r="D188" s="5" t="str">
        <f>IF(ISNUMBER(B188),COUNT($B$7:$B$1006)-(RANK(B188,$B$7:$B$1006)+COUNTIF($B$7:B188,B188)-1)+1,"")</f>
        <v/>
      </c>
      <c r="E188" s="7"/>
      <c r="F188" s="7" t="str">
        <f t="shared" si="49"/>
        <v/>
      </c>
      <c r="G188" s="56" t="str">
        <f t="shared" si="41"/>
        <v/>
      </c>
      <c r="H188" s="7" t="str">
        <f t="shared" si="42"/>
        <v/>
      </c>
      <c r="I188" s="7"/>
      <c r="J188" s="7" t="str">
        <f t="shared" si="43"/>
        <v/>
      </c>
      <c r="K188" s="7" t="str">
        <f t="shared" si="50"/>
        <v/>
      </c>
      <c r="L188" s="7" t="str">
        <f t="shared" si="44"/>
        <v/>
      </c>
      <c r="M188" s="7"/>
      <c r="N188" s="49" t="str">
        <f t="shared" si="45"/>
        <v/>
      </c>
      <c r="O188" s="49" t="str">
        <f t="shared" si="51"/>
        <v/>
      </c>
      <c r="P188" s="49" t="str">
        <f t="shared" si="52"/>
        <v/>
      </c>
      <c r="Q188" s="49" t="str">
        <f t="shared" si="46"/>
        <v/>
      </c>
      <c r="S188" s="51" t="str">
        <f t="shared" si="47"/>
        <v/>
      </c>
      <c r="T188" s="49" t="str">
        <f>IF(ISNA(MATCH("TRUE",$T$7:T187,0)),IF(S188&gt;S187,"True",""),"")</f>
        <v/>
      </c>
      <c r="U188" s="54" t="str">
        <f t="shared" si="53"/>
        <v/>
      </c>
      <c r="V188" s="54" t="str">
        <f t="shared" si="54"/>
        <v/>
      </c>
      <c r="W188" s="54" t="str">
        <f t="shared" si="48"/>
        <v/>
      </c>
      <c r="X188" s="45"/>
    </row>
    <row r="189" spans="1:24" x14ac:dyDescent="0.2">
      <c r="A189" s="12"/>
      <c r="B189" s="57"/>
      <c r="C189" s="26"/>
      <c r="D189" s="5" t="str">
        <f>IF(ISNUMBER(B189),COUNT($B$7:$B$1006)-(RANK(B189,$B$7:$B$1006)+COUNTIF($B$7:B189,B189)-1)+1,"")</f>
        <v/>
      </c>
      <c r="E189" s="7"/>
      <c r="F189" s="7" t="str">
        <f t="shared" si="49"/>
        <v/>
      </c>
      <c r="G189" s="56" t="str">
        <f t="shared" si="41"/>
        <v/>
      </c>
      <c r="H189" s="7" t="str">
        <f t="shared" si="42"/>
        <v/>
      </c>
      <c r="I189" s="7"/>
      <c r="J189" s="7" t="str">
        <f t="shared" si="43"/>
        <v/>
      </c>
      <c r="K189" s="7" t="str">
        <f t="shared" si="50"/>
        <v/>
      </c>
      <c r="L189" s="7" t="str">
        <f t="shared" si="44"/>
        <v/>
      </c>
      <c r="M189" s="7"/>
      <c r="N189" s="49" t="str">
        <f t="shared" si="45"/>
        <v/>
      </c>
      <c r="O189" s="49" t="str">
        <f t="shared" si="51"/>
        <v/>
      </c>
      <c r="P189" s="49" t="str">
        <f t="shared" si="52"/>
        <v/>
      </c>
      <c r="Q189" s="49" t="str">
        <f t="shared" si="46"/>
        <v/>
      </c>
      <c r="S189" s="51" t="str">
        <f t="shared" si="47"/>
        <v/>
      </c>
      <c r="T189" s="49" t="str">
        <f>IF(ISNA(MATCH("TRUE",$T$7:T188,0)),IF(S189&gt;S188,"True",""),"")</f>
        <v/>
      </c>
      <c r="U189" s="54" t="str">
        <f t="shared" si="53"/>
        <v/>
      </c>
      <c r="V189" s="54" t="str">
        <f t="shared" si="54"/>
        <v/>
      </c>
      <c r="W189" s="54" t="str">
        <f t="shared" si="48"/>
        <v/>
      </c>
      <c r="X189" s="45"/>
    </row>
    <row r="190" spans="1:24" x14ac:dyDescent="0.2">
      <c r="A190" s="12"/>
      <c r="B190" s="57"/>
      <c r="C190" s="26"/>
      <c r="D190" s="5" t="str">
        <f>IF(ISNUMBER(B190),COUNT($B$7:$B$1006)-(RANK(B190,$B$7:$B$1006)+COUNTIF($B$7:B190,B190)-1)+1,"")</f>
        <v/>
      </c>
      <c r="E190" s="7"/>
      <c r="F190" s="7" t="str">
        <f t="shared" si="49"/>
        <v/>
      </c>
      <c r="G190" s="56" t="str">
        <f t="shared" si="41"/>
        <v/>
      </c>
      <c r="H190" s="7" t="str">
        <f t="shared" si="42"/>
        <v/>
      </c>
      <c r="I190" s="7"/>
      <c r="J190" s="7" t="str">
        <f t="shared" si="43"/>
        <v/>
      </c>
      <c r="K190" s="7" t="str">
        <f t="shared" si="50"/>
        <v/>
      </c>
      <c r="L190" s="7" t="str">
        <f t="shared" si="44"/>
        <v/>
      </c>
      <c r="M190" s="7"/>
      <c r="N190" s="49" t="str">
        <f t="shared" si="45"/>
        <v/>
      </c>
      <c r="O190" s="49" t="str">
        <f t="shared" si="51"/>
        <v/>
      </c>
      <c r="P190" s="49" t="str">
        <f t="shared" si="52"/>
        <v/>
      </c>
      <c r="Q190" s="49" t="str">
        <f t="shared" si="46"/>
        <v/>
      </c>
      <c r="S190" s="51" t="str">
        <f t="shared" si="47"/>
        <v/>
      </c>
      <c r="T190" s="49" t="str">
        <f>IF(ISNA(MATCH("TRUE",$T$7:T189,0)),IF(S190&gt;S189,"True",""),"")</f>
        <v/>
      </c>
      <c r="U190" s="54" t="str">
        <f t="shared" si="53"/>
        <v/>
      </c>
      <c r="V190" s="54" t="str">
        <f t="shared" si="54"/>
        <v/>
      </c>
      <c r="W190" s="54" t="str">
        <f t="shared" si="48"/>
        <v/>
      </c>
      <c r="X190" s="45"/>
    </row>
    <row r="191" spans="1:24" x14ac:dyDescent="0.2">
      <c r="A191" s="12"/>
      <c r="B191" s="57"/>
      <c r="C191" s="26"/>
      <c r="D191" s="5" t="str">
        <f>IF(ISNUMBER(B191),COUNT($B$7:$B$1006)-(RANK(B191,$B$7:$B$1006)+COUNTIF($B$7:B191,B191)-1)+1,"")</f>
        <v/>
      </c>
      <c r="E191" s="7"/>
      <c r="F191" s="7" t="str">
        <f t="shared" si="49"/>
        <v/>
      </c>
      <c r="G191" s="56" t="str">
        <f t="shared" si="41"/>
        <v/>
      </c>
      <c r="H191" s="7" t="str">
        <f t="shared" si="42"/>
        <v/>
      </c>
      <c r="I191" s="7"/>
      <c r="J191" s="7" t="str">
        <f t="shared" si="43"/>
        <v/>
      </c>
      <c r="K191" s="7" t="str">
        <f t="shared" si="50"/>
        <v/>
      </c>
      <c r="L191" s="7" t="str">
        <f t="shared" si="44"/>
        <v/>
      </c>
      <c r="M191" s="7"/>
      <c r="N191" s="49" t="str">
        <f t="shared" si="45"/>
        <v/>
      </c>
      <c r="O191" s="49" t="str">
        <f t="shared" si="51"/>
        <v/>
      </c>
      <c r="P191" s="49" t="str">
        <f t="shared" si="52"/>
        <v/>
      </c>
      <c r="Q191" s="49" t="str">
        <f t="shared" si="46"/>
        <v/>
      </c>
      <c r="S191" s="51" t="str">
        <f t="shared" si="47"/>
        <v/>
      </c>
      <c r="T191" s="49" t="str">
        <f>IF(ISNA(MATCH("TRUE",$T$7:T190,0)),IF(S191&gt;S190,"True",""),"")</f>
        <v/>
      </c>
      <c r="U191" s="54" t="str">
        <f t="shared" si="53"/>
        <v/>
      </c>
      <c r="V191" s="54" t="str">
        <f t="shared" si="54"/>
        <v/>
      </c>
      <c r="W191" s="54" t="str">
        <f t="shared" si="48"/>
        <v/>
      </c>
      <c r="X191" s="45"/>
    </row>
    <row r="192" spans="1:24" x14ac:dyDescent="0.2">
      <c r="A192" s="12"/>
      <c r="B192" s="57"/>
      <c r="C192" s="26"/>
      <c r="D192" s="5" t="str">
        <f>IF(ISNUMBER(B192),COUNT($B$7:$B$1006)-(RANK(B192,$B$7:$B$1006)+COUNTIF($B$7:B192,B192)-1)+1,"")</f>
        <v/>
      </c>
      <c r="E192" s="7"/>
      <c r="F192" s="7" t="str">
        <f t="shared" si="49"/>
        <v/>
      </c>
      <c r="G192" s="56" t="str">
        <f t="shared" si="41"/>
        <v/>
      </c>
      <c r="H192" s="7" t="str">
        <f t="shared" si="42"/>
        <v/>
      </c>
      <c r="I192" s="7"/>
      <c r="J192" s="7" t="str">
        <f t="shared" si="43"/>
        <v/>
      </c>
      <c r="K192" s="7" t="str">
        <f t="shared" si="50"/>
        <v/>
      </c>
      <c r="L192" s="7" t="str">
        <f t="shared" si="44"/>
        <v/>
      </c>
      <c r="M192" s="7"/>
      <c r="N192" s="49" t="str">
        <f t="shared" si="45"/>
        <v/>
      </c>
      <c r="O192" s="49" t="str">
        <f t="shared" si="51"/>
        <v/>
      </c>
      <c r="P192" s="49" t="str">
        <f t="shared" si="52"/>
        <v/>
      </c>
      <c r="Q192" s="49" t="str">
        <f t="shared" si="46"/>
        <v/>
      </c>
      <c r="S192" s="51" t="str">
        <f t="shared" si="47"/>
        <v/>
      </c>
      <c r="T192" s="49" t="str">
        <f>IF(ISNA(MATCH("TRUE",$T$7:T191,0)),IF(S192&gt;S191,"True",""),"")</f>
        <v/>
      </c>
      <c r="U192" s="54" t="str">
        <f t="shared" si="53"/>
        <v/>
      </c>
      <c r="V192" s="54" t="str">
        <f t="shared" si="54"/>
        <v/>
      </c>
      <c r="W192" s="54" t="str">
        <f t="shared" si="48"/>
        <v/>
      </c>
      <c r="X192" s="45"/>
    </row>
    <row r="193" spans="1:24" x14ac:dyDescent="0.2">
      <c r="A193" s="12"/>
      <c r="B193" s="57"/>
      <c r="C193" s="26"/>
      <c r="D193" s="5" t="str">
        <f>IF(ISNUMBER(B193),COUNT($B$7:$B$1006)-(RANK(B193,$B$7:$B$1006)+COUNTIF($B$7:B193,B193)-1)+1,"")</f>
        <v/>
      </c>
      <c r="E193" s="7"/>
      <c r="F193" s="7" t="str">
        <f t="shared" si="49"/>
        <v/>
      </c>
      <c r="G193" s="56" t="str">
        <f t="shared" si="41"/>
        <v/>
      </c>
      <c r="H193" s="7" t="str">
        <f t="shared" si="42"/>
        <v/>
      </c>
      <c r="I193" s="7"/>
      <c r="J193" s="7" t="str">
        <f t="shared" si="43"/>
        <v/>
      </c>
      <c r="K193" s="7" t="str">
        <f t="shared" si="50"/>
        <v/>
      </c>
      <c r="L193" s="7" t="str">
        <f t="shared" si="44"/>
        <v/>
      </c>
      <c r="M193" s="7"/>
      <c r="N193" s="49" t="str">
        <f t="shared" si="45"/>
        <v/>
      </c>
      <c r="O193" s="49" t="str">
        <f t="shared" si="51"/>
        <v/>
      </c>
      <c r="P193" s="49" t="str">
        <f t="shared" si="52"/>
        <v/>
      </c>
      <c r="Q193" s="49" t="str">
        <f t="shared" si="46"/>
        <v/>
      </c>
      <c r="S193" s="51" t="str">
        <f t="shared" si="47"/>
        <v/>
      </c>
      <c r="T193" s="49" t="str">
        <f>IF(ISNA(MATCH("TRUE",$T$7:T192,0)),IF(S193&gt;S192,"True",""),"")</f>
        <v/>
      </c>
      <c r="U193" s="54" t="str">
        <f t="shared" si="53"/>
        <v/>
      </c>
      <c r="V193" s="54" t="str">
        <f t="shared" si="54"/>
        <v/>
      </c>
      <c r="W193" s="54" t="str">
        <f t="shared" si="48"/>
        <v/>
      </c>
      <c r="X193" s="45"/>
    </row>
    <row r="194" spans="1:24" x14ac:dyDescent="0.2">
      <c r="A194" s="12"/>
      <c r="B194" s="57"/>
      <c r="C194" s="26"/>
      <c r="D194" s="5" t="str">
        <f>IF(ISNUMBER(B194),COUNT($B$7:$B$1006)-(RANK(B194,$B$7:$B$1006)+COUNTIF($B$7:B194,B194)-1)+1,"")</f>
        <v/>
      </c>
      <c r="E194" s="7"/>
      <c r="F194" s="7" t="str">
        <f t="shared" si="49"/>
        <v/>
      </c>
      <c r="G194" s="56" t="str">
        <f t="shared" si="41"/>
        <v/>
      </c>
      <c r="H194" s="7" t="str">
        <f t="shared" si="42"/>
        <v/>
      </c>
      <c r="I194" s="7"/>
      <c r="J194" s="7" t="str">
        <f t="shared" si="43"/>
        <v/>
      </c>
      <c r="K194" s="7" t="str">
        <f t="shared" si="50"/>
        <v/>
      </c>
      <c r="L194" s="7" t="str">
        <f t="shared" si="44"/>
        <v/>
      </c>
      <c r="M194" s="7"/>
      <c r="N194" s="49" t="str">
        <f t="shared" si="45"/>
        <v/>
      </c>
      <c r="O194" s="49" t="str">
        <f t="shared" si="51"/>
        <v/>
      </c>
      <c r="P194" s="49" t="str">
        <f t="shared" si="52"/>
        <v/>
      </c>
      <c r="Q194" s="49" t="str">
        <f t="shared" si="46"/>
        <v/>
      </c>
      <c r="S194" s="51" t="str">
        <f t="shared" si="47"/>
        <v/>
      </c>
      <c r="T194" s="49" t="str">
        <f>IF(ISNA(MATCH("TRUE",$T$7:T193,0)),IF(S194&gt;S193,"True",""),"")</f>
        <v/>
      </c>
      <c r="U194" s="54" t="str">
        <f t="shared" si="53"/>
        <v/>
      </c>
      <c r="V194" s="54" t="str">
        <f t="shared" si="54"/>
        <v/>
      </c>
      <c r="W194" s="54" t="str">
        <f t="shared" si="48"/>
        <v/>
      </c>
      <c r="X194" s="45"/>
    </row>
    <row r="195" spans="1:24" x14ac:dyDescent="0.2">
      <c r="A195" s="12"/>
      <c r="B195" s="57"/>
      <c r="C195" s="26"/>
      <c r="D195" s="5" t="str">
        <f>IF(ISNUMBER(B195),COUNT($B$7:$B$1006)-(RANK(B195,$B$7:$B$1006)+COUNTIF($B$7:B195,B195)-1)+1,"")</f>
        <v/>
      </c>
      <c r="E195" s="7"/>
      <c r="F195" s="7" t="str">
        <f t="shared" si="49"/>
        <v/>
      </c>
      <c r="G195" s="56" t="str">
        <f t="shared" si="41"/>
        <v/>
      </c>
      <c r="H195" s="7" t="str">
        <f t="shared" si="42"/>
        <v/>
      </c>
      <c r="I195" s="7"/>
      <c r="J195" s="7" t="str">
        <f t="shared" si="43"/>
        <v/>
      </c>
      <c r="K195" s="7" t="str">
        <f t="shared" si="50"/>
        <v/>
      </c>
      <c r="L195" s="7" t="str">
        <f t="shared" si="44"/>
        <v/>
      </c>
      <c r="M195" s="7"/>
      <c r="N195" s="49" t="str">
        <f t="shared" si="45"/>
        <v/>
      </c>
      <c r="O195" s="49" t="str">
        <f t="shared" si="51"/>
        <v/>
      </c>
      <c r="P195" s="49" t="str">
        <f t="shared" si="52"/>
        <v/>
      </c>
      <c r="Q195" s="49" t="str">
        <f t="shared" si="46"/>
        <v/>
      </c>
      <c r="S195" s="51" t="str">
        <f t="shared" si="47"/>
        <v/>
      </c>
      <c r="T195" s="49" t="str">
        <f>IF(ISNA(MATCH("TRUE",$T$7:T194,0)),IF(S195&gt;S194,"True",""),"")</f>
        <v/>
      </c>
      <c r="U195" s="54" t="str">
        <f t="shared" si="53"/>
        <v/>
      </c>
      <c r="V195" s="54" t="str">
        <f t="shared" si="54"/>
        <v/>
      </c>
      <c r="W195" s="54" t="str">
        <f t="shared" si="48"/>
        <v/>
      </c>
      <c r="X195" s="45"/>
    </row>
    <row r="196" spans="1:24" x14ac:dyDescent="0.2">
      <c r="A196" s="12"/>
      <c r="B196" s="57"/>
      <c r="C196" s="26"/>
      <c r="D196" s="5" t="str">
        <f>IF(ISNUMBER(B196),COUNT($B$7:$B$1006)-(RANK(B196,$B$7:$B$1006)+COUNTIF($B$7:B196,B196)-1)+1,"")</f>
        <v/>
      </c>
      <c r="E196" s="7"/>
      <c r="F196" s="7" t="str">
        <f t="shared" si="49"/>
        <v/>
      </c>
      <c r="G196" s="56" t="str">
        <f t="shared" si="41"/>
        <v/>
      </c>
      <c r="H196" s="7" t="str">
        <f t="shared" si="42"/>
        <v/>
      </c>
      <c r="I196" s="7"/>
      <c r="J196" s="7" t="str">
        <f t="shared" si="43"/>
        <v/>
      </c>
      <c r="K196" s="7" t="str">
        <f t="shared" si="50"/>
        <v/>
      </c>
      <c r="L196" s="7" t="str">
        <f t="shared" si="44"/>
        <v/>
      </c>
      <c r="M196" s="7"/>
      <c r="N196" s="49" t="str">
        <f t="shared" si="45"/>
        <v/>
      </c>
      <c r="O196" s="49" t="str">
        <f t="shared" si="51"/>
        <v/>
      </c>
      <c r="P196" s="49" t="str">
        <f t="shared" si="52"/>
        <v/>
      </c>
      <c r="Q196" s="49" t="str">
        <f t="shared" si="46"/>
        <v/>
      </c>
      <c r="S196" s="51" t="str">
        <f t="shared" si="47"/>
        <v/>
      </c>
      <c r="T196" s="49" t="str">
        <f>IF(ISNA(MATCH("TRUE",$T$7:T195,0)),IF(S196&gt;S195,"True",""),"")</f>
        <v/>
      </c>
      <c r="U196" s="54" t="str">
        <f t="shared" si="53"/>
        <v/>
      </c>
      <c r="V196" s="54" t="str">
        <f t="shared" si="54"/>
        <v/>
      </c>
      <c r="W196" s="54" t="str">
        <f t="shared" si="48"/>
        <v/>
      </c>
      <c r="X196" s="45"/>
    </row>
    <row r="197" spans="1:24" x14ac:dyDescent="0.2">
      <c r="A197" s="12"/>
      <c r="B197" s="57"/>
      <c r="C197" s="26"/>
      <c r="D197" s="5" t="str">
        <f>IF(ISNUMBER(B197),COUNT($B$7:$B$1006)-(RANK(B197,$B$7:$B$1006)+COUNTIF($B$7:B197,B197)-1)+1,"")</f>
        <v/>
      </c>
      <c r="E197" s="7"/>
      <c r="F197" s="7" t="str">
        <f t="shared" si="49"/>
        <v/>
      </c>
      <c r="G197" s="56" t="str">
        <f t="shared" si="41"/>
        <v/>
      </c>
      <c r="H197" s="7" t="str">
        <f t="shared" si="42"/>
        <v/>
      </c>
      <c r="I197" s="7"/>
      <c r="J197" s="7" t="str">
        <f t="shared" si="43"/>
        <v/>
      </c>
      <c r="K197" s="7" t="str">
        <f t="shared" si="50"/>
        <v/>
      </c>
      <c r="L197" s="7" t="str">
        <f t="shared" si="44"/>
        <v/>
      </c>
      <c r="M197" s="7"/>
      <c r="N197" s="49" t="str">
        <f t="shared" si="45"/>
        <v/>
      </c>
      <c r="O197" s="49" t="str">
        <f t="shared" si="51"/>
        <v/>
      </c>
      <c r="P197" s="49" t="str">
        <f t="shared" si="52"/>
        <v/>
      </c>
      <c r="Q197" s="49" t="str">
        <f t="shared" si="46"/>
        <v/>
      </c>
      <c r="S197" s="51" t="str">
        <f t="shared" si="47"/>
        <v/>
      </c>
      <c r="T197" s="49" t="str">
        <f>IF(ISNA(MATCH("TRUE",$T$7:T196,0)),IF(S197&gt;S196,"True",""),"")</f>
        <v/>
      </c>
      <c r="U197" s="54" t="str">
        <f t="shared" si="53"/>
        <v/>
      </c>
      <c r="V197" s="54" t="str">
        <f t="shared" si="54"/>
        <v/>
      </c>
      <c r="W197" s="54" t="str">
        <f t="shared" si="48"/>
        <v/>
      </c>
      <c r="X197" s="45"/>
    </row>
    <row r="198" spans="1:24" x14ac:dyDescent="0.2">
      <c r="A198" s="12"/>
      <c r="B198" s="57"/>
      <c r="C198" s="26"/>
      <c r="D198" s="5" t="str">
        <f>IF(ISNUMBER(B198),COUNT($B$7:$B$1006)-(RANK(B198,$B$7:$B$1006)+COUNTIF($B$7:B198,B198)-1)+1,"")</f>
        <v/>
      </c>
      <c r="E198" s="7"/>
      <c r="F198" s="7" t="str">
        <f t="shared" si="49"/>
        <v/>
      </c>
      <c r="G198" s="56" t="str">
        <f t="shared" si="41"/>
        <v/>
      </c>
      <c r="H198" s="7" t="str">
        <f t="shared" si="42"/>
        <v/>
      </c>
      <c r="I198" s="7"/>
      <c r="J198" s="7" t="str">
        <f t="shared" si="43"/>
        <v/>
      </c>
      <c r="K198" s="7" t="str">
        <f t="shared" si="50"/>
        <v/>
      </c>
      <c r="L198" s="7" t="str">
        <f t="shared" si="44"/>
        <v/>
      </c>
      <c r="M198" s="7"/>
      <c r="N198" s="49" t="str">
        <f t="shared" si="45"/>
        <v/>
      </c>
      <c r="O198" s="49" t="str">
        <f t="shared" si="51"/>
        <v/>
      </c>
      <c r="P198" s="49" t="str">
        <f t="shared" si="52"/>
        <v/>
      </c>
      <c r="Q198" s="49" t="str">
        <f t="shared" si="46"/>
        <v/>
      </c>
      <c r="S198" s="51" t="str">
        <f t="shared" si="47"/>
        <v/>
      </c>
      <c r="T198" s="49" t="str">
        <f>IF(ISNA(MATCH("TRUE",$T$7:T197,0)),IF(S198&gt;S197,"True",""),"")</f>
        <v/>
      </c>
      <c r="U198" s="54" t="str">
        <f t="shared" si="53"/>
        <v/>
      </c>
      <c r="V198" s="54" t="str">
        <f t="shared" si="54"/>
        <v/>
      </c>
      <c r="W198" s="54" t="str">
        <f t="shared" si="48"/>
        <v/>
      </c>
      <c r="X198" s="45"/>
    </row>
    <row r="199" spans="1:24" x14ac:dyDescent="0.2">
      <c r="A199" s="12"/>
      <c r="B199" s="57"/>
      <c r="C199" s="26"/>
      <c r="D199" s="5" t="str">
        <f>IF(ISNUMBER(B199),COUNT($B$7:$B$1006)-(RANK(B199,$B$7:$B$1006)+COUNTIF($B$7:B199,B199)-1)+1,"")</f>
        <v/>
      </c>
      <c r="E199" s="7"/>
      <c r="F199" s="7" t="str">
        <f t="shared" si="49"/>
        <v/>
      </c>
      <c r="G199" s="56" t="str">
        <f t="shared" ref="G199:G262" si="55">IF(ISNUMBER(B199),SMALL($B$7:$B$1006,ROW()-ROW($G$7)+1),"")</f>
        <v/>
      </c>
      <c r="H199" s="7" t="str">
        <f t="shared" ref="H199:H262" si="56">IF(ISNUMBER(B199),INDEX($A$7:$A$1006,MATCH(F199,$D$7:$D$1006,0),1),"")</f>
        <v/>
      </c>
      <c r="I199" s="7"/>
      <c r="J199" s="7" t="str">
        <f t="shared" ref="J199:J262" si="57">IF(ISNUMBER(B199),$N$1*F199/COUNT($B$7:$B$1006),"")</f>
        <v/>
      </c>
      <c r="K199" s="7" t="str">
        <f t="shared" si="50"/>
        <v/>
      </c>
      <c r="L199" s="7" t="str">
        <f t="shared" ref="L199:L262" si="58">IF(ISNUMBER(B199),MIN(L200,G199*(COUNT($B$7:$B$1006)/F199)),"")</f>
        <v/>
      </c>
      <c r="M199" s="7"/>
      <c r="N199" s="49" t="str">
        <f t="shared" ref="N199:N262" si="59">IF(ISNUMBER(B199),($N$1/(1+$N$1))*F199/COUNT($B$7:$B$1006),"")</f>
        <v/>
      </c>
      <c r="O199" s="49" t="str">
        <f t="shared" si="51"/>
        <v/>
      </c>
      <c r="P199" s="49" t="str">
        <f t="shared" si="52"/>
        <v/>
      </c>
      <c r="Q199" s="49" t="str">
        <f t="shared" ref="Q199:Q262" si="60">IF(ISNUMBER(B199),MIN(Q200,((G199*SUMPRODUCT(--($N$7:$N$1006 &lt; $G$7:$G$1006))/F199)*(1+$N$1))),"")</f>
        <v/>
      </c>
      <c r="S199" s="51" t="str">
        <f t="shared" ref="S199:S262" si="61">IF(ISNUMBER(B199),MIN((COUNTA($B$7:$B$1006)+1-F199)/(1-G199),COUNTA($B$7:$B$1006)),"")</f>
        <v/>
      </c>
      <c r="T199" s="49" t="str">
        <f>IF(ISNA(MATCH("TRUE",$T$7:T198,0)),IF(S199&gt;S198,"True",""),"")</f>
        <v/>
      </c>
      <c r="U199" s="54" t="str">
        <f t="shared" si="53"/>
        <v/>
      </c>
      <c r="V199" s="54" t="str">
        <f t="shared" si="54"/>
        <v/>
      </c>
      <c r="W199" s="54" t="str">
        <f t="shared" ref="W199:W262" si="62">IF(ISNUMBER(B199),MIN(W200,(G199*(ROUNDUP(INDEX($S$7:$S$1006,MATCH("True",$T$7:$T$1006,0),1),0)/F199))),"")</f>
        <v/>
      </c>
      <c r="X199" s="45"/>
    </row>
    <row r="200" spans="1:24" x14ac:dyDescent="0.2">
      <c r="A200" s="12"/>
      <c r="B200" s="57"/>
      <c r="C200" s="26"/>
      <c r="D200" s="5" t="str">
        <f>IF(ISNUMBER(B200),COUNT($B$7:$B$1006)-(RANK(B200,$B$7:$B$1006)+COUNTIF($B$7:B200,B200)-1)+1,"")</f>
        <v/>
      </c>
      <c r="E200" s="7"/>
      <c r="F200" s="7" t="str">
        <f t="shared" ref="F200:F263" si="63">IF(ISNUMBER(B200),F199+1,"")</f>
        <v/>
      </c>
      <c r="G200" s="56" t="str">
        <f t="shared" si="55"/>
        <v/>
      </c>
      <c r="H200" s="7" t="str">
        <f t="shared" si="56"/>
        <v/>
      </c>
      <c r="I200" s="7"/>
      <c r="J200" s="7" t="str">
        <f t="shared" si="57"/>
        <v/>
      </c>
      <c r="K200" s="7" t="str">
        <f t="shared" ref="K200:K263" si="64">IF(ISNUMBER(G200),IF(OR(AND(G200&lt;=J200,G200&lt;=0.05),K201="*"),"*",IF(AND(G200&lt;=J200,G200&gt;0.05),"!","")),"")</f>
        <v/>
      </c>
      <c r="L200" s="7" t="str">
        <f t="shared" si="58"/>
        <v/>
      </c>
      <c r="M200" s="7"/>
      <c r="N200" s="49" t="str">
        <f t="shared" si="59"/>
        <v/>
      </c>
      <c r="O200" s="49" t="str">
        <f t="shared" ref="O200:O263" si="65">IF(ISNUMBER(B200),($N$1/(1+$N$1))*COUNT($B$7:$B$1006)/SUMPRODUCT(--($N$7:$N$1006 &lt; $G$7:$G$1006))*F200/COUNT($B$7:$B$1006),"")</f>
        <v/>
      </c>
      <c r="P200" s="49" t="str">
        <f t="shared" ref="P200:P263" si="66">IF(ISNUMBER(G200),IF(OR(AND(G200&lt;=O200,G200&lt;=0.05),P201="*"),"*",IF(AND(G200&lt;=O200,G200&gt;0.05),"!","")),"")</f>
        <v/>
      </c>
      <c r="Q200" s="49" t="str">
        <f t="shared" si="60"/>
        <v/>
      </c>
      <c r="S200" s="51" t="str">
        <f t="shared" si="61"/>
        <v/>
      </c>
      <c r="T200" s="49" t="str">
        <f>IF(ISNA(MATCH("TRUE",$T$7:T199,0)),IF(S200&gt;S199,"True",""),"")</f>
        <v/>
      </c>
      <c r="U200" s="54" t="str">
        <f t="shared" ref="U200:U263" si="67">IF(ISNUMBER(B200),$N$1*(F200/ROUNDUP(INDEX($S$7:$S$1006,MATCH("True",$T$7:$T$1006,0),1),0)),"")</f>
        <v/>
      </c>
      <c r="V200" s="54" t="str">
        <f t="shared" ref="V200:V263" si="68">IF(ISNUMBER(G200),IF(OR(AND(G200&lt;=U200,G200&lt;=0.05),V201="*"),"*",IF(AND(G200&lt;=U200,G200&gt;0.05),"!","")),"")</f>
        <v/>
      </c>
      <c r="W200" s="54" t="str">
        <f t="shared" si="62"/>
        <v/>
      </c>
      <c r="X200" s="45"/>
    </row>
    <row r="201" spans="1:24" x14ac:dyDescent="0.2">
      <c r="A201" s="12"/>
      <c r="B201" s="57"/>
      <c r="C201" s="26"/>
      <c r="D201" s="5" t="str">
        <f>IF(ISNUMBER(B201),COUNT($B$7:$B$1006)-(RANK(B201,$B$7:$B$1006)+COUNTIF($B$7:B201,B201)-1)+1,"")</f>
        <v/>
      </c>
      <c r="E201" s="7"/>
      <c r="F201" s="7" t="str">
        <f t="shared" si="63"/>
        <v/>
      </c>
      <c r="G201" s="56" t="str">
        <f t="shared" si="55"/>
        <v/>
      </c>
      <c r="H201" s="7" t="str">
        <f t="shared" si="56"/>
        <v/>
      </c>
      <c r="I201" s="7"/>
      <c r="J201" s="7" t="str">
        <f t="shared" si="57"/>
        <v/>
      </c>
      <c r="K201" s="7" t="str">
        <f t="shared" si="64"/>
        <v/>
      </c>
      <c r="L201" s="7" t="str">
        <f t="shared" si="58"/>
        <v/>
      </c>
      <c r="M201" s="7"/>
      <c r="N201" s="49" t="str">
        <f t="shared" si="59"/>
        <v/>
      </c>
      <c r="O201" s="49" t="str">
        <f t="shared" si="65"/>
        <v/>
      </c>
      <c r="P201" s="49" t="str">
        <f t="shared" si="66"/>
        <v/>
      </c>
      <c r="Q201" s="49" t="str">
        <f t="shared" si="60"/>
        <v/>
      </c>
      <c r="S201" s="51" t="str">
        <f t="shared" si="61"/>
        <v/>
      </c>
      <c r="T201" s="49" t="str">
        <f>IF(ISNA(MATCH("TRUE",$T$7:T200,0)),IF(S201&gt;S200,"True",""),"")</f>
        <v/>
      </c>
      <c r="U201" s="54" t="str">
        <f t="shared" si="67"/>
        <v/>
      </c>
      <c r="V201" s="54" t="str">
        <f t="shared" si="68"/>
        <v/>
      </c>
      <c r="W201" s="54" t="str">
        <f t="shared" si="62"/>
        <v/>
      </c>
      <c r="X201" s="45"/>
    </row>
    <row r="202" spans="1:24" x14ac:dyDescent="0.2">
      <c r="A202" s="12"/>
      <c r="B202" s="57"/>
      <c r="C202" s="26"/>
      <c r="D202" s="5" t="str">
        <f>IF(ISNUMBER(B202),COUNT($B$7:$B$1006)-(RANK(B202,$B$7:$B$1006)+COUNTIF($B$7:B202,B202)-1)+1,"")</f>
        <v/>
      </c>
      <c r="E202" s="7"/>
      <c r="F202" s="7" t="str">
        <f t="shared" si="63"/>
        <v/>
      </c>
      <c r="G202" s="56" t="str">
        <f t="shared" si="55"/>
        <v/>
      </c>
      <c r="H202" s="7" t="str">
        <f t="shared" si="56"/>
        <v/>
      </c>
      <c r="I202" s="7"/>
      <c r="J202" s="7" t="str">
        <f t="shared" si="57"/>
        <v/>
      </c>
      <c r="K202" s="7" t="str">
        <f t="shared" si="64"/>
        <v/>
      </c>
      <c r="L202" s="7" t="str">
        <f t="shared" si="58"/>
        <v/>
      </c>
      <c r="M202" s="7"/>
      <c r="N202" s="49" t="str">
        <f t="shared" si="59"/>
        <v/>
      </c>
      <c r="O202" s="49" t="str">
        <f t="shared" si="65"/>
        <v/>
      </c>
      <c r="P202" s="49" t="str">
        <f t="shared" si="66"/>
        <v/>
      </c>
      <c r="Q202" s="49" t="str">
        <f t="shared" si="60"/>
        <v/>
      </c>
      <c r="S202" s="51" t="str">
        <f t="shared" si="61"/>
        <v/>
      </c>
      <c r="T202" s="49" t="str">
        <f>IF(ISNA(MATCH("TRUE",$T$7:T201,0)),IF(S202&gt;S201,"True",""),"")</f>
        <v/>
      </c>
      <c r="U202" s="54" t="str">
        <f t="shared" si="67"/>
        <v/>
      </c>
      <c r="V202" s="54" t="str">
        <f t="shared" si="68"/>
        <v/>
      </c>
      <c r="W202" s="54" t="str">
        <f t="shared" si="62"/>
        <v/>
      </c>
      <c r="X202" s="45"/>
    </row>
    <row r="203" spans="1:24" x14ac:dyDescent="0.2">
      <c r="A203" s="12"/>
      <c r="B203" s="57"/>
      <c r="C203" s="26"/>
      <c r="D203" s="5" t="str">
        <f>IF(ISNUMBER(B203),COUNT($B$7:$B$1006)-(RANK(B203,$B$7:$B$1006)+COUNTIF($B$7:B203,B203)-1)+1,"")</f>
        <v/>
      </c>
      <c r="E203" s="7"/>
      <c r="F203" s="7" t="str">
        <f t="shared" si="63"/>
        <v/>
      </c>
      <c r="G203" s="56" t="str">
        <f t="shared" si="55"/>
        <v/>
      </c>
      <c r="H203" s="7" t="str">
        <f t="shared" si="56"/>
        <v/>
      </c>
      <c r="I203" s="7"/>
      <c r="J203" s="7" t="str">
        <f t="shared" si="57"/>
        <v/>
      </c>
      <c r="K203" s="7" t="str">
        <f t="shared" si="64"/>
        <v/>
      </c>
      <c r="L203" s="7" t="str">
        <f t="shared" si="58"/>
        <v/>
      </c>
      <c r="M203" s="7"/>
      <c r="N203" s="49" t="str">
        <f t="shared" si="59"/>
        <v/>
      </c>
      <c r="O203" s="49" t="str">
        <f t="shared" si="65"/>
        <v/>
      </c>
      <c r="P203" s="49" t="str">
        <f t="shared" si="66"/>
        <v/>
      </c>
      <c r="Q203" s="49" t="str">
        <f t="shared" si="60"/>
        <v/>
      </c>
      <c r="S203" s="51" t="str">
        <f t="shared" si="61"/>
        <v/>
      </c>
      <c r="T203" s="49" t="str">
        <f>IF(ISNA(MATCH("TRUE",$T$7:T202,0)),IF(S203&gt;S202,"True",""),"")</f>
        <v/>
      </c>
      <c r="U203" s="54" t="str">
        <f t="shared" si="67"/>
        <v/>
      </c>
      <c r="V203" s="54" t="str">
        <f t="shared" si="68"/>
        <v/>
      </c>
      <c r="W203" s="54" t="str">
        <f t="shared" si="62"/>
        <v/>
      </c>
      <c r="X203" s="45"/>
    </row>
    <row r="204" spans="1:24" x14ac:dyDescent="0.2">
      <c r="A204" s="12"/>
      <c r="B204" s="57"/>
      <c r="C204" s="26"/>
      <c r="D204" s="5" t="str">
        <f>IF(ISNUMBER(B204),COUNT($B$7:$B$1006)-(RANK(B204,$B$7:$B$1006)+COUNTIF($B$7:B204,B204)-1)+1,"")</f>
        <v/>
      </c>
      <c r="E204" s="7"/>
      <c r="F204" s="7" t="str">
        <f t="shared" si="63"/>
        <v/>
      </c>
      <c r="G204" s="56" t="str">
        <f t="shared" si="55"/>
        <v/>
      </c>
      <c r="H204" s="7" t="str">
        <f t="shared" si="56"/>
        <v/>
      </c>
      <c r="I204" s="7"/>
      <c r="J204" s="7" t="str">
        <f t="shared" si="57"/>
        <v/>
      </c>
      <c r="K204" s="7" t="str">
        <f t="shared" si="64"/>
        <v/>
      </c>
      <c r="L204" s="7" t="str">
        <f t="shared" si="58"/>
        <v/>
      </c>
      <c r="M204" s="7"/>
      <c r="N204" s="49" t="str">
        <f t="shared" si="59"/>
        <v/>
      </c>
      <c r="O204" s="49" t="str">
        <f t="shared" si="65"/>
        <v/>
      </c>
      <c r="P204" s="49" t="str">
        <f t="shared" si="66"/>
        <v/>
      </c>
      <c r="Q204" s="49" t="str">
        <f t="shared" si="60"/>
        <v/>
      </c>
      <c r="S204" s="51" t="str">
        <f t="shared" si="61"/>
        <v/>
      </c>
      <c r="T204" s="49" t="str">
        <f>IF(ISNA(MATCH("TRUE",$T$7:T203,0)),IF(S204&gt;S203,"True",""),"")</f>
        <v/>
      </c>
      <c r="U204" s="54" t="str">
        <f t="shared" si="67"/>
        <v/>
      </c>
      <c r="V204" s="54" t="str">
        <f t="shared" si="68"/>
        <v/>
      </c>
      <c r="W204" s="54" t="str">
        <f t="shared" si="62"/>
        <v/>
      </c>
      <c r="X204" s="45"/>
    </row>
    <row r="205" spans="1:24" x14ac:dyDescent="0.2">
      <c r="A205" s="12"/>
      <c r="B205" s="57"/>
      <c r="C205" s="26"/>
      <c r="D205" s="5" t="str">
        <f>IF(ISNUMBER(B205),COUNT($B$7:$B$1006)-(RANK(B205,$B$7:$B$1006)+COUNTIF($B$7:B205,B205)-1)+1,"")</f>
        <v/>
      </c>
      <c r="E205" s="7"/>
      <c r="F205" s="7" t="str">
        <f t="shared" si="63"/>
        <v/>
      </c>
      <c r="G205" s="56" t="str">
        <f t="shared" si="55"/>
        <v/>
      </c>
      <c r="H205" s="7" t="str">
        <f t="shared" si="56"/>
        <v/>
      </c>
      <c r="I205" s="7"/>
      <c r="J205" s="7" t="str">
        <f t="shared" si="57"/>
        <v/>
      </c>
      <c r="K205" s="7" t="str">
        <f t="shared" si="64"/>
        <v/>
      </c>
      <c r="L205" s="7" t="str">
        <f t="shared" si="58"/>
        <v/>
      </c>
      <c r="M205" s="7"/>
      <c r="N205" s="49" t="str">
        <f t="shared" si="59"/>
        <v/>
      </c>
      <c r="O205" s="49" t="str">
        <f t="shared" si="65"/>
        <v/>
      </c>
      <c r="P205" s="49" t="str">
        <f t="shared" si="66"/>
        <v/>
      </c>
      <c r="Q205" s="49" t="str">
        <f t="shared" si="60"/>
        <v/>
      </c>
      <c r="S205" s="51" t="str">
        <f t="shared" si="61"/>
        <v/>
      </c>
      <c r="T205" s="49" t="str">
        <f>IF(ISNA(MATCH("TRUE",$T$7:T204,0)),IF(S205&gt;S204,"True",""),"")</f>
        <v/>
      </c>
      <c r="U205" s="54" t="str">
        <f t="shared" si="67"/>
        <v/>
      </c>
      <c r="V205" s="54" t="str">
        <f t="shared" si="68"/>
        <v/>
      </c>
      <c r="W205" s="54" t="str">
        <f t="shared" si="62"/>
        <v/>
      </c>
      <c r="X205" s="45"/>
    </row>
    <row r="206" spans="1:24" x14ac:dyDescent="0.2">
      <c r="A206" s="12"/>
      <c r="B206" s="57"/>
      <c r="C206" s="26"/>
      <c r="D206" s="5" t="str">
        <f>IF(ISNUMBER(B206),COUNT($B$7:$B$1006)-(RANK(B206,$B$7:$B$1006)+COUNTIF($B$7:B206,B206)-1)+1,"")</f>
        <v/>
      </c>
      <c r="E206" s="7"/>
      <c r="F206" s="7" t="str">
        <f t="shared" si="63"/>
        <v/>
      </c>
      <c r="G206" s="56" t="str">
        <f t="shared" si="55"/>
        <v/>
      </c>
      <c r="H206" s="7" t="str">
        <f t="shared" si="56"/>
        <v/>
      </c>
      <c r="I206" s="7"/>
      <c r="J206" s="7" t="str">
        <f t="shared" si="57"/>
        <v/>
      </c>
      <c r="K206" s="7" t="str">
        <f t="shared" si="64"/>
        <v/>
      </c>
      <c r="L206" s="7" t="str">
        <f t="shared" si="58"/>
        <v/>
      </c>
      <c r="M206" s="7"/>
      <c r="N206" s="49" t="str">
        <f t="shared" si="59"/>
        <v/>
      </c>
      <c r="O206" s="49" t="str">
        <f t="shared" si="65"/>
        <v/>
      </c>
      <c r="P206" s="49" t="str">
        <f t="shared" si="66"/>
        <v/>
      </c>
      <c r="Q206" s="49" t="str">
        <f t="shared" si="60"/>
        <v/>
      </c>
      <c r="S206" s="51" t="str">
        <f t="shared" si="61"/>
        <v/>
      </c>
      <c r="T206" s="49" t="str">
        <f>IF(ISNA(MATCH("TRUE",$T$7:T205,0)),IF(S206&gt;S205,"True",""),"")</f>
        <v/>
      </c>
      <c r="U206" s="54" t="str">
        <f t="shared" si="67"/>
        <v/>
      </c>
      <c r="V206" s="54" t="str">
        <f t="shared" si="68"/>
        <v/>
      </c>
      <c r="W206" s="54" t="str">
        <f t="shared" si="62"/>
        <v/>
      </c>
      <c r="X206" s="45"/>
    </row>
    <row r="207" spans="1:24" x14ac:dyDescent="0.2">
      <c r="A207" s="12"/>
      <c r="B207" s="57"/>
      <c r="C207" s="26"/>
      <c r="D207" s="5" t="str">
        <f>IF(ISNUMBER(B207),COUNT($B$7:$B$1006)-(RANK(B207,$B$7:$B$1006)+COUNTIF($B$7:B207,B207)-1)+1,"")</f>
        <v/>
      </c>
      <c r="E207" s="7"/>
      <c r="F207" s="7" t="str">
        <f t="shared" si="63"/>
        <v/>
      </c>
      <c r="G207" s="56" t="str">
        <f t="shared" si="55"/>
        <v/>
      </c>
      <c r="H207" s="7" t="str">
        <f t="shared" si="56"/>
        <v/>
      </c>
      <c r="I207" s="7"/>
      <c r="J207" s="7" t="str">
        <f t="shared" si="57"/>
        <v/>
      </c>
      <c r="K207" s="7" t="str">
        <f t="shared" si="64"/>
        <v/>
      </c>
      <c r="L207" s="7" t="str">
        <f t="shared" si="58"/>
        <v/>
      </c>
      <c r="M207" s="7"/>
      <c r="N207" s="49" t="str">
        <f t="shared" si="59"/>
        <v/>
      </c>
      <c r="O207" s="49" t="str">
        <f t="shared" si="65"/>
        <v/>
      </c>
      <c r="P207" s="49" t="str">
        <f t="shared" si="66"/>
        <v/>
      </c>
      <c r="Q207" s="49" t="str">
        <f t="shared" si="60"/>
        <v/>
      </c>
      <c r="S207" s="51" t="str">
        <f t="shared" si="61"/>
        <v/>
      </c>
      <c r="T207" s="49" t="str">
        <f>IF(ISNA(MATCH("TRUE",$T$7:T206,0)),IF(S207&gt;S206,"True",""),"")</f>
        <v/>
      </c>
      <c r="U207" s="54" t="str">
        <f t="shared" si="67"/>
        <v/>
      </c>
      <c r="V207" s="54" t="str">
        <f t="shared" si="68"/>
        <v/>
      </c>
      <c r="W207" s="54" t="str">
        <f t="shared" si="62"/>
        <v/>
      </c>
      <c r="X207" s="45"/>
    </row>
    <row r="208" spans="1:24" x14ac:dyDescent="0.2">
      <c r="A208" s="12"/>
      <c r="B208" s="57"/>
      <c r="C208" s="26"/>
      <c r="D208" s="5" t="str">
        <f>IF(ISNUMBER(B208),COUNT($B$7:$B$1006)-(RANK(B208,$B$7:$B$1006)+COUNTIF($B$7:B208,B208)-1)+1,"")</f>
        <v/>
      </c>
      <c r="E208" s="7"/>
      <c r="F208" s="7" t="str">
        <f t="shared" si="63"/>
        <v/>
      </c>
      <c r="G208" s="56" t="str">
        <f t="shared" si="55"/>
        <v/>
      </c>
      <c r="H208" s="7" t="str">
        <f t="shared" si="56"/>
        <v/>
      </c>
      <c r="I208" s="7"/>
      <c r="J208" s="7" t="str">
        <f t="shared" si="57"/>
        <v/>
      </c>
      <c r="K208" s="7" t="str">
        <f t="shared" si="64"/>
        <v/>
      </c>
      <c r="L208" s="7" t="str">
        <f t="shared" si="58"/>
        <v/>
      </c>
      <c r="M208" s="7"/>
      <c r="N208" s="49" t="str">
        <f t="shared" si="59"/>
        <v/>
      </c>
      <c r="O208" s="49" t="str">
        <f t="shared" si="65"/>
        <v/>
      </c>
      <c r="P208" s="49" t="str">
        <f t="shared" si="66"/>
        <v/>
      </c>
      <c r="Q208" s="49" t="str">
        <f t="shared" si="60"/>
        <v/>
      </c>
      <c r="S208" s="51" t="str">
        <f t="shared" si="61"/>
        <v/>
      </c>
      <c r="T208" s="49" t="str">
        <f>IF(ISNA(MATCH("TRUE",$T$7:T207,0)),IF(S208&gt;S207,"True",""),"")</f>
        <v/>
      </c>
      <c r="U208" s="54" t="str">
        <f t="shared" si="67"/>
        <v/>
      </c>
      <c r="V208" s="54" t="str">
        <f t="shared" si="68"/>
        <v/>
      </c>
      <c r="W208" s="54" t="str">
        <f t="shared" si="62"/>
        <v/>
      </c>
      <c r="X208" s="45"/>
    </row>
    <row r="209" spans="1:24" x14ac:dyDescent="0.2">
      <c r="A209" s="12"/>
      <c r="B209" s="57"/>
      <c r="C209" s="26"/>
      <c r="D209" s="5" t="str">
        <f>IF(ISNUMBER(B209),COUNT($B$7:$B$1006)-(RANK(B209,$B$7:$B$1006)+COUNTIF($B$7:B209,B209)-1)+1,"")</f>
        <v/>
      </c>
      <c r="E209" s="7"/>
      <c r="F209" s="7" t="str">
        <f t="shared" si="63"/>
        <v/>
      </c>
      <c r="G209" s="56" t="str">
        <f t="shared" si="55"/>
        <v/>
      </c>
      <c r="H209" s="7" t="str">
        <f t="shared" si="56"/>
        <v/>
      </c>
      <c r="I209" s="7"/>
      <c r="J209" s="7" t="str">
        <f t="shared" si="57"/>
        <v/>
      </c>
      <c r="K209" s="7" t="str">
        <f t="shared" si="64"/>
        <v/>
      </c>
      <c r="L209" s="7" t="str">
        <f t="shared" si="58"/>
        <v/>
      </c>
      <c r="M209" s="7"/>
      <c r="N209" s="49" t="str">
        <f t="shared" si="59"/>
        <v/>
      </c>
      <c r="O209" s="49" t="str">
        <f t="shared" si="65"/>
        <v/>
      </c>
      <c r="P209" s="49" t="str">
        <f t="shared" si="66"/>
        <v/>
      </c>
      <c r="Q209" s="49" t="str">
        <f t="shared" si="60"/>
        <v/>
      </c>
      <c r="S209" s="51" t="str">
        <f t="shared" si="61"/>
        <v/>
      </c>
      <c r="T209" s="49" t="str">
        <f>IF(ISNA(MATCH("TRUE",$T$7:T208,0)),IF(S209&gt;S208,"True",""),"")</f>
        <v/>
      </c>
      <c r="U209" s="54" t="str">
        <f t="shared" si="67"/>
        <v/>
      </c>
      <c r="V209" s="54" t="str">
        <f t="shared" si="68"/>
        <v/>
      </c>
      <c r="W209" s="54" t="str">
        <f t="shared" si="62"/>
        <v/>
      </c>
      <c r="X209" s="45"/>
    </row>
    <row r="210" spans="1:24" x14ac:dyDescent="0.2">
      <c r="A210" s="12"/>
      <c r="B210" s="57"/>
      <c r="C210" s="26"/>
      <c r="D210" s="5" t="str">
        <f>IF(ISNUMBER(B210),COUNT($B$7:$B$1006)-(RANK(B210,$B$7:$B$1006)+COUNTIF($B$7:B210,B210)-1)+1,"")</f>
        <v/>
      </c>
      <c r="E210" s="7"/>
      <c r="F210" s="7" t="str">
        <f t="shared" si="63"/>
        <v/>
      </c>
      <c r="G210" s="56" t="str">
        <f t="shared" si="55"/>
        <v/>
      </c>
      <c r="H210" s="7" t="str">
        <f t="shared" si="56"/>
        <v/>
      </c>
      <c r="I210" s="7"/>
      <c r="J210" s="7" t="str">
        <f t="shared" si="57"/>
        <v/>
      </c>
      <c r="K210" s="7" t="str">
        <f t="shared" si="64"/>
        <v/>
      </c>
      <c r="L210" s="7" t="str">
        <f t="shared" si="58"/>
        <v/>
      </c>
      <c r="M210" s="7"/>
      <c r="N210" s="49" t="str">
        <f t="shared" si="59"/>
        <v/>
      </c>
      <c r="O210" s="49" t="str">
        <f t="shared" si="65"/>
        <v/>
      </c>
      <c r="P210" s="49" t="str">
        <f t="shared" si="66"/>
        <v/>
      </c>
      <c r="Q210" s="49" t="str">
        <f t="shared" si="60"/>
        <v/>
      </c>
      <c r="S210" s="51" t="str">
        <f t="shared" si="61"/>
        <v/>
      </c>
      <c r="T210" s="49" t="str">
        <f>IF(ISNA(MATCH("TRUE",$T$7:T209,0)),IF(S210&gt;S209,"True",""),"")</f>
        <v/>
      </c>
      <c r="U210" s="54" t="str">
        <f t="shared" si="67"/>
        <v/>
      </c>
      <c r="V210" s="54" t="str">
        <f t="shared" si="68"/>
        <v/>
      </c>
      <c r="W210" s="54" t="str">
        <f t="shared" si="62"/>
        <v/>
      </c>
      <c r="X210" s="45"/>
    </row>
    <row r="211" spans="1:24" x14ac:dyDescent="0.2">
      <c r="A211" s="12"/>
      <c r="B211" s="57"/>
      <c r="C211" s="26"/>
      <c r="D211" s="5" t="str">
        <f>IF(ISNUMBER(B211),COUNT($B$7:$B$1006)-(RANK(B211,$B$7:$B$1006)+COUNTIF($B$7:B211,B211)-1)+1,"")</f>
        <v/>
      </c>
      <c r="E211" s="7"/>
      <c r="F211" s="7" t="str">
        <f t="shared" si="63"/>
        <v/>
      </c>
      <c r="G211" s="56" t="str">
        <f t="shared" si="55"/>
        <v/>
      </c>
      <c r="H211" s="7" t="str">
        <f t="shared" si="56"/>
        <v/>
      </c>
      <c r="I211" s="7"/>
      <c r="J211" s="7" t="str">
        <f t="shared" si="57"/>
        <v/>
      </c>
      <c r="K211" s="7" t="str">
        <f t="shared" si="64"/>
        <v/>
      </c>
      <c r="L211" s="7" t="str">
        <f t="shared" si="58"/>
        <v/>
      </c>
      <c r="M211" s="7"/>
      <c r="N211" s="49" t="str">
        <f t="shared" si="59"/>
        <v/>
      </c>
      <c r="O211" s="49" t="str">
        <f t="shared" si="65"/>
        <v/>
      </c>
      <c r="P211" s="49" t="str">
        <f t="shared" si="66"/>
        <v/>
      </c>
      <c r="Q211" s="49" t="str">
        <f t="shared" si="60"/>
        <v/>
      </c>
      <c r="S211" s="51" t="str">
        <f t="shared" si="61"/>
        <v/>
      </c>
      <c r="T211" s="49" t="str">
        <f>IF(ISNA(MATCH("TRUE",$T$7:T210,0)),IF(S211&gt;S210,"True",""),"")</f>
        <v/>
      </c>
      <c r="U211" s="54" t="str">
        <f t="shared" si="67"/>
        <v/>
      </c>
      <c r="V211" s="54" t="str">
        <f t="shared" si="68"/>
        <v/>
      </c>
      <c r="W211" s="54" t="str">
        <f t="shared" si="62"/>
        <v/>
      </c>
      <c r="X211" s="45"/>
    </row>
    <row r="212" spans="1:24" x14ac:dyDescent="0.2">
      <c r="A212" s="12"/>
      <c r="B212" s="57"/>
      <c r="C212" s="26"/>
      <c r="D212" s="5" t="str">
        <f>IF(ISNUMBER(B212),COUNT($B$7:$B$1006)-(RANK(B212,$B$7:$B$1006)+COUNTIF($B$7:B212,B212)-1)+1,"")</f>
        <v/>
      </c>
      <c r="E212" s="7"/>
      <c r="F212" s="7" t="str">
        <f t="shared" si="63"/>
        <v/>
      </c>
      <c r="G212" s="56" t="str">
        <f t="shared" si="55"/>
        <v/>
      </c>
      <c r="H212" s="7" t="str">
        <f t="shared" si="56"/>
        <v/>
      </c>
      <c r="I212" s="7"/>
      <c r="J212" s="7" t="str">
        <f t="shared" si="57"/>
        <v/>
      </c>
      <c r="K212" s="7" t="str">
        <f t="shared" si="64"/>
        <v/>
      </c>
      <c r="L212" s="7" t="str">
        <f t="shared" si="58"/>
        <v/>
      </c>
      <c r="M212" s="7"/>
      <c r="N212" s="49" t="str">
        <f t="shared" si="59"/>
        <v/>
      </c>
      <c r="O212" s="49" t="str">
        <f t="shared" si="65"/>
        <v/>
      </c>
      <c r="P212" s="49" t="str">
        <f t="shared" si="66"/>
        <v/>
      </c>
      <c r="Q212" s="49" t="str">
        <f t="shared" si="60"/>
        <v/>
      </c>
      <c r="S212" s="51" t="str">
        <f t="shared" si="61"/>
        <v/>
      </c>
      <c r="T212" s="49" t="str">
        <f>IF(ISNA(MATCH("TRUE",$T$7:T211,0)),IF(S212&gt;S211,"True",""),"")</f>
        <v/>
      </c>
      <c r="U212" s="54" t="str">
        <f t="shared" si="67"/>
        <v/>
      </c>
      <c r="V212" s="54" t="str">
        <f t="shared" si="68"/>
        <v/>
      </c>
      <c r="W212" s="54" t="str">
        <f t="shared" si="62"/>
        <v/>
      </c>
      <c r="X212" s="45"/>
    </row>
    <row r="213" spans="1:24" x14ac:dyDescent="0.2">
      <c r="A213" s="12"/>
      <c r="B213" s="57"/>
      <c r="C213" s="26"/>
      <c r="D213" s="5" t="str">
        <f>IF(ISNUMBER(B213),COUNT($B$7:$B$1006)-(RANK(B213,$B$7:$B$1006)+COUNTIF($B$7:B213,B213)-1)+1,"")</f>
        <v/>
      </c>
      <c r="E213" s="7"/>
      <c r="F213" s="7" t="str">
        <f t="shared" si="63"/>
        <v/>
      </c>
      <c r="G213" s="56" t="str">
        <f t="shared" si="55"/>
        <v/>
      </c>
      <c r="H213" s="7" t="str">
        <f t="shared" si="56"/>
        <v/>
      </c>
      <c r="I213" s="7"/>
      <c r="J213" s="7" t="str">
        <f t="shared" si="57"/>
        <v/>
      </c>
      <c r="K213" s="7" t="str">
        <f t="shared" si="64"/>
        <v/>
      </c>
      <c r="L213" s="7" t="str">
        <f t="shared" si="58"/>
        <v/>
      </c>
      <c r="M213" s="7"/>
      <c r="N213" s="49" t="str">
        <f t="shared" si="59"/>
        <v/>
      </c>
      <c r="O213" s="49" t="str">
        <f t="shared" si="65"/>
        <v/>
      </c>
      <c r="P213" s="49" t="str">
        <f t="shared" si="66"/>
        <v/>
      </c>
      <c r="Q213" s="49" t="str">
        <f t="shared" si="60"/>
        <v/>
      </c>
      <c r="S213" s="51" t="str">
        <f t="shared" si="61"/>
        <v/>
      </c>
      <c r="T213" s="49" t="str">
        <f>IF(ISNA(MATCH("TRUE",$T$7:T212,0)),IF(S213&gt;S212,"True",""),"")</f>
        <v/>
      </c>
      <c r="U213" s="54" t="str">
        <f t="shared" si="67"/>
        <v/>
      </c>
      <c r="V213" s="54" t="str">
        <f t="shared" si="68"/>
        <v/>
      </c>
      <c r="W213" s="54" t="str">
        <f t="shared" si="62"/>
        <v/>
      </c>
      <c r="X213" s="45"/>
    </row>
    <row r="214" spans="1:24" x14ac:dyDescent="0.2">
      <c r="A214" s="12"/>
      <c r="B214" s="57"/>
      <c r="C214" s="26"/>
      <c r="D214" s="5" t="str">
        <f>IF(ISNUMBER(B214),COUNT($B$7:$B$1006)-(RANK(B214,$B$7:$B$1006)+COUNTIF($B$7:B214,B214)-1)+1,"")</f>
        <v/>
      </c>
      <c r="E214" s="7"/>
      <c r="F214" s="7" t="str">
        <f t="shared" si="63"/>
        <v/>
      </c>
      <c r="G214" s="56" t="str">
        <f t="shared" si="55"/>
        <v/>
      </c>
      <c r="H214" s="7" t="str">
        <f t="shared" si="56"/>
        <v/>
      </c>
      <c r="I214" s="7"/>
      <c r="J214" s="7" t="str">
        <f t="shared" si="57"/>
        <v/>
      </c>
      <c r="K214" s="7" t="str">
        <f t="shared" si="64"/>
        <v/>
      </c>
      <c r="L214" s="7" t="str">
        <f t="shared" si="58"/>
        <v/>
      </c>
      <c r="M214" s="7"/>
      <c r="N214" s="49" t="str">
        <f t="shared" si="59"/>
        <v/>
      </c>
      <c r="O214" s="49" t="str">
        <f t="shared" si="65"/>
        <v/>
      </c>
      <c r="P214" s="49" t="str">
        <f t="shared" si="66"/>
        <v/>
      </c>
      <c r="Q214" s="49" t="str">
        <f t="shared" si="60"/>
        <v/>
      </c>
      <c r="S214" s="51" t="str">
        <f t="shared" si="61"/>
        <v/>
      </c>
      <c r="T214" s="49" t="str">
        <f>IF(ISNA(MATCH("TRUE",$T$7:T213,0)),IF(S214&gt;S213,"True",""),"")</f>
        <v/>
      </c>
      <c r="U214" s="54" t="str">
        <f t="shared" si="67"/>
        <v/>
      </c>
      <c r="V214" s="54" t="str">
        <f t="shared" si="68"/>
        <v/>
      </c>
      <c r="W214" s="54" t="str">
        <f t="shared" si="62"/>
        <v/>
      </c>
      <c r="X214" s="45"/>
    </row>
    <row r="215" spans="1:24" x14ac:dyDescent="0.2">
      <c r="A215" s="12"/>
      <c r="B215" s="57"/>
      <c r="C215" s="26"/>
      <c r="D215" s="5" t="str">
        <f>IF(ISNUMBER(B215),COUNT($B$7:$B$1006)-(RANK(B215,$B$7:$B$1006)+COUNTIF($B$7:B215,B215)-1)+1,"")</f>
        <v/>
      </c>
      <c r="E215" s="7"/>
      <c r="F215" s="7" t="str">
        <f t="shared" si="63"/>
        <v/>
      </c>
      <c r="G215" s="56" t="str">
        <f t="shared" si="55"/>
        <v/>
      </c>
      <c r="H215" s="7" t="str">
        <f t="shared" si="56"/>
        <v/>
      </c>
      <c r="I215" s="7"/>
      <c r="J215" s="7" t="str">
        <f t="shared" si="57"/>
        <v/>
      </c>
      <c r="K215" s="7" t="str">
        <f t="shared" si="64"/>
        <v/>
      </c>
      <c r="L215" s="7" t="str">
        <f t="shared" si="58"/>
        <v/>
      </c>
      <c r="M215" s="7"/>
      <c r="N215" s="49" t="str">
        <f t="shared" si="59"/>
        <v/>
      </c>
      <c r="O215" s="49" t="str">
        <f t="shared" si="65"/>
        <v/>
      </c>
      <c r="P215" s="49" t="str">
        <f t="shared" si="66"/>
        <v/>
      </c>
      <c r="Q215" s="49" t="str">
        <f t="shared" si="60"/>
        <v/>
      </c>
      <c r="S215" s="51" t="str">
        <f t="shared" si="61"/>
        <v/>
      </c>
      <c r="T215" s="49" t="str">
        <f>IF(ISNA(MATCH("TRUE",$T$7:T214,0)),IF(S215&gt;S214,"True",""),"")</f>
        <v/>
      </c>
      <c r="U215" s="54" t="str">
        <f t="shared" si="67"/>
        <v/>
      </c>
      <c r="V215" s="54" t="str">
        <f t="shared" si="68"/>
        <v/>
      </c>
      <c r="W215" s="54" t="str">
        <f t="shared" si="62"/>
        <v/>
      </c>
      <c r="X215" s="45"/>
    </row>
    <row r="216" spans="1:24" x14ac:dyDescent="0.2">
      <c r="A216" s="12"/>
      <c r="B216" s="57"/>
      <c r="C216" s="26"/>
      <c r="D216" s="5" t="str">
        <f>IF(ISNUMBER(B216),COUNT($B$7:$B$1006)-(RANK(B216,$B$7:$B$1006)+COUNTIF($B$7:B216,B216)-1)+1,"")</f>
        <v/>
      </c>
      <c r="E216" s="7"/>
      <c r="F216" s="7" t="str">
        <f t="shared" si="63"/>
        <v/>
      </c>
      <c r="G216" s="56" t="str">
        <f t="shared" si="55"/>
        <v/>
      </c>
      <c r="H216" s="7" t="str">
        <f t="shared" si="56"/>
        <v/>
      </c>
      <c r="I216" s="7"/>
      <c r="J216" s="7" t="str">
        <f t="shared" si="57"/>
        <v/>
      </c>
      <c r="K216" s="7" t="str">
        <f t="shared" si="64"/>
        <v/>
      </c>
      <c r="L216" s="7" t="str">
        <f t="shared" si="58"/>
        <v/>
      </c>
      <c r="M216" s="7"/>
      <c r="N216" s="49" t="str">
        <f t="shared" si="59"/>
        <v/>
      </c>
      <c r="O216" s="49" t="str">
        <f t="shared" si="65"/>
        <v/>
      </c>
      <c r="P216" s="49" t="str">
        <f t="shared" si="66"/>
        <v/>
      </c>
      <c r="Q216" s="49" t="str">
        <f t="shared" si="60"/>
        <v/>
      </c>
      <c r="S216" s="51" t="str">
        <f t="shared" si="61"/>
        <v/>
      </c>
      <c r="T216" s="49" t="str">
        <f>IF(ISNA(MATCH("TRUE",$T$7:T215,0)),IF(S216&gt;S215,"True",""),"")</f>
        <v/>
      </c>
      <c r="U216" s="54" t="str">
        <f t="shared" si="67"/>
        <v/>
      </c>
      <c r="V216" s="54" t="str">
        <f t="shared" si="68"/>
        <v/>
      </c>
      <c r="W216" s="54" t="str">
        <f t="shared" si="62"/>
        <v/>
      </c>
      <c r="X216" s="45"/>
    </row>
    <row r="217" spans="1:24" x14ac:dyDescent="0.2">
      <c r="A217" s="12"/>
      <c r="B217" s="57"/>
      <c r="C217" s="26"/>
      <c r="D217" s="5" t="str">
        <f>IF(ISNUMBER(B217),COUNT($B$7:$B$1006)-(RANK(B217,$B$7:$B$1006)+COUNTIF($B$7:B217,B217)-1)+1,"")</f>
        <v/>
      </c>
      <c r="E217" s="7"/>
      <c r="F217" s="7" t="str">
        <f t="shared" si="63"/>
        <v/>
      </c>
      <c r="G217" s="56" t="str">
        <f t="shared" si="55"/>
        <v/>
      </c>
      <c r="H217" s="7" t="str">
        <f t="shared" si="56"/>
        <v/>
      </c>
      <c r="I217" s="7"/>
      <c r="J217" s="7" t="str">
        <f t="shared" si="57"/>
        <v/>
      </c>
      <c r="K217" s="7" t="str">
        <f t="shared" si="64"/>
        <v/>
      </c>
      <c r="L217" s="7" t="str">
        <f t="shared" si="58"/>
        <v/>
      </c>
      <c r="M217" s="7"/>
      <c r="N217" s="49" t="str">
        <f t="shared" si="59"/>
        <v/>
      </c>
      <c r="O217" s="49" t="str">
        <f t="shared" si="65"/>
        <v/>
      </c>
      <c r="P217" s="49" t="str">
        <f t="shared" si="66"/>
        <v/>
      </c>
      <c r="Q217" s="49" t="str">
        <f t="shared" si="60"/>
        <v/>
      </c>
      <c r="S217" s="51" t="str">
        <f t="shared" si="61"/>
        <v/>
      </c>
      <c r="T217" s="49" t="str">
        <f>IF(ISNA(MATCH("TRUE",$T$7:T216,0)),IF(S217&gt;S216,"True",""),"")</f>
        <v/>
      </c>
      <c r="U217" s="54" t="str">
        <f t="shared" si="67"/>
        <v/>
      </c>
      <c r="V217" s="54" t="str">
        <f t="shared" si="68"/>
        <v/>
      </c>
      <c r="W217" s="54" t="str">
        <f t="shared" si="62"/>
        <v/>
      </c>
      <c r="X217" s="45"/>
    </row>
    <row r="218" spans="1:24" x14ac:dyDescent="0.2">
      <c r="A218" s="12"/>
      <c r="B218" s="57"/>
      <c r="C218" s="26"/>
      <c r="D218" s="5" t="str">
        <f>IF(ISNUMBER(B218),COUNT($B$7:$B$1006)-(RANK(B218,$B$7:$B$1006)+COUNTIF($B$7:B218,B218)-1)+1,"")</f>
        <v/>
      </c>
      <c r="E218" s="7"/>
      <c r="F218" s="7" t="str">
        <f t="shared" si="63"/>
        <v/>
      </c>
      <c r="G218" s="56" t="str">
        <f t="shared" si="55"/>
        <v/>
      </c>
      <c r="H218" s="7" t="str">
        <f t="shared" si="56"/>
        <v/>
      </c>
      <c r="I218" s="7"/>
      <c r="J218" s="7" t="str">
        <f t="shared" si="57"/>
        <v/>
      </c>
      <c r="K218" s="7" t="str">
        <f t="shared" si="64"/>
        <v/>
      </c>
      <c r="L218" s="7" t="str">
        <f t="shared" si="58"/>
        <v/>
      </c>
      <c r="M218" s="7"/>
      <c r="N218" s="49" t="str">
        <f t="shared" si="59"/>
        <v/>
      </c>
      <c r="O218" s="49" t="str">
        <f t="shared" si="65"/>
        <v/>
      </c>
      <c r="P218" s="49" t="str">
        <f t="shared" si="66"/>
        <v/>
      </c>
      <c r="Q218" s="49" t="str">
        <f t="shared" si="60"/>
        <v/>
      </c>
      <c r="S218" s="51" t="str">
        <f t="shared" si="61"/>
        <v/>
      </c>
      <c r="T218" s="49" t="str">
        <f>IF(ISNA(MATCH("TRUE",$T$7:T217,0)),IF(S218&gt;S217,"True",""),"")</f>
        <v/>
      </c>
      <c r="U218" s="54" t="str">
        <f t="shared" si="67"/>
        <v/>
      </c>
      <c r="V218" s="54" t="str">
        <f t="shared" si="68"/>
        <v/>
      </c>
      <c r="W218" s="54" t="str">
        <f t="shared" si="62"/>
        <v/>
      </c>
      <c r="X218" s="45"/>
    </row>
    <row r="219" spans="1:24" x14ac:dyDescent="0.2">
      <c r="A219" s="12"/>
      <c r="B219" s="57"/>
      <c r="C219" s="26"/>
      <c r="D219" s="5" t="str">
        <f>IF(ISNUMBER(B219),COUNT($B$7:$B$1006)-(RANK(B219,$B$7:$B$1006)+COUNTIF($B$7:B219,B219)-1)+1,"")</f>
        <v/>
      </c>
      <c r="E219" s="7"/>
      <c r="F219" s="7" t="str">
        <f t="shared" si="63"/>
        <v/>
      </c>
      <c r="G219" s="56" t="str">
        <f t="shared" si="55"/>
        <v/>
      </c>
      <c r="H219" s="7" t="str">
        <f t="shared" si="56"/>
        <v/>
      </c>
      <c r="I219" s="7"/>
      <c r="J219" s="7" t="str">
        <f t="shared" si="57"/>
        <v/>
      </c>
      <c r="K219" s="7" t="str">
        <f t="shared" si="64"/>
        <v/>
      </c>
      <c r="L219" s="7" t="str">
        <f t="shared" si="58"/>
        <v/>
      </c>
      <c r="M219" s="7"/>
      <c r="N219" s="49" t="str">
        <f t="shared" si="59"/>
        <v/>
      </c>
      <c r="O219" s="49" t="str">
        <f t="shared" si="65"/>
        <v/>
      </c>
      <c r="P219" s="49" t="str">
        <f t="shared" si="66"/>
        <v/>
      </c>
      <c r="Q219" s="49" t="str">
        <f t="shared" si="60"/>
        <v/>
      </c>
      <c r="S219" s="51" t="str">
        <f t="shared" si="61"/>
        <v/>
      </c>
      <c r="T219" s="49" t="str">
        <f>IF(ISNA(MATCH("TRUE",$T$7:T218,0)),IF(S219&gt;S218,"True",""),"")</f>
        <v/>
      </c>
      <c r="U219" s="54" t="str">
        <f t="shared" si="67"/>
        <v/>
      </c>
      <c r="V219" s="54" t="str">
        <f t="shared" si="68"/>
        <v/>
      </c>
      <c r="W219" s="54" t="str">
        <f t="shared" si="62"/>
        <v/>
      </c>
      <c r="X219" s="45"/>
    </row>
    <row r="220" spans="1:24" x14ac:dyDescent="0.2">
      <c r="A220" s="12"/>
      <c r="B220" s="57"/>
      <c r="C220" s="26"/>
      <c r="D220" s="5" t="str">
        <f>IF(ISNUMBER(B220),COUNT($B$7:$B$1006)-(RANK(B220,$B$7:$B$1006)+COUNTIF($B$7:B220,B220)-1)+1,"")</f>
        <v/>
      </c>
      <c r="E220" s="7"/>
      <c r="F220" s="7" t="str">
        <f t="shared" si="63"/>
        <v/>
      </c>
      <c r="G220" s="56" t="str">
        <f t="shared" si="55"/>
        <v/>
      </c>
      <c r="H220" s="7" t="str">
        <f t="shared" si="56"/>
        <v/>
      </c>
      <c r="I220" s="7"/>
      <c r="J220" s="7" t="str">
        <f t="shared" si="57"/>
        <v/>
      </c>
      <c r="K220" s="7" t="str">
        <f t="shared" si="64"/>
        <v/>
      </c>
      <c r="L220" s="7" t="str">
        <f t="shared" si="58"/>
        <v/>
      </c>
      <c r="M220" s="7"/>
      <c r="N220" s="49" t="str">
        <f t="shared" si="59"/>
        <v/>
      </c>
      <c r="O220" s="49" t="str">
        <f t="shared" si="65"/>
        <v/>
      </c>
      <c r="P220" s="49" t="str">
        <f t="shared" si="66"/>
        <v/>
      </c>
      <c r="Q220" s="49" t="str">
        <f t="shared" si="60"/>
        <v/>
      </c>
      <c r="S220" s="51" t="str">
        <f t="shared" si="61"/>
        <v/>
      </c>
      <c r="T220" s="49" t="str">
        <f>IF(ISNA(MATCH("TRUE",$T$7:T219,0)),IF(S220&gt;S219,"True",""),"")</f>
        <v/>
      </c>
      <c r="U220" s="54" t="str">
        <f t="shared" si="67"/>
        <v/>
      </c>
      <c r="V220" s="54" t="str">
        <f t="shared" si="68"/>
        <v/>
      </c>
      <c r="W220" s="54" t="str">
        <f t="shared" si="62"/>
        <v/>
      </c>
      <c r="X220" s="45"/>
    </row>
    <row r="221" spans="1:24" x14ac:dyDescent="0.2">
      <c r="A221" s="12"/>
      <c r="B221" s="57"/>
      <c r="C221" s="26"/>
      <c r="D221" s="5" t="str">
        <f>IF(ISNUMBER(B221),COUNT($B$7:$B$1006)-(RANK(B221,$B$7:$B$1006)+COUNTIF($B$7:B221,B221)-1)+1,"")</f>
        <v/>
      </c>
      <c r="E221" s="7"/>
      <c r="F221" s="7" t="str">
        <f t="shared" si="63"/>
        <v/>
      </c>
      <c r="G221" s="56" t="str">
        <f t="shared" si="55"/>
        <v/>
      </c>
      <c r="H221" s="7" t="str">
        <f t="shared" si="56"/>
        <v/>
      </c>
      <c r="I221" s="7"/>
      <c r="J221" s="7" t="str">
        <f t="shared" si="57"/>
        <v/>
      </c>
      <c r="K221" s="7" t="str">
        <f t="shared" si="64"/>
        <v/>
      </c>
      <c r="L221" s="7" t="str">
        <f t="shared" si="58"/>
        <v/>
      </c>
      <c r="M221" s="7"/>
      <c r="N221" s="49" t="str">
        <f t="shared" si="59"/>
        <v/>
      </c>
      <c r="O221" s="49" t="str">
        <f t="shared" si="65"/>
        <v/>
      </c>
      <c r="P221" s="49" t="str">
        <f t="shared" si="66"/>
        <v/>
      </c>
      <c r="Q221" s="49" t="str">
        <f t="shared" si="60"/>
        <v/>
      </c>
      <c r="S221" s="51" t="str">
        <f t="shared" si="61"/>
        <v/>
      </c>
      <c r="T221" s="49" t="str">
        <f>IF(ISNA(MATCH("TRUE",$T$7:T220,0)),IF(S221&gt;S220,"True",""),"")</f>
        <v/>
      </c>
      <c r="U221" s="54" t="str">
        <f t="shared" si="67"/>
        <v/>
      </c>
      <c r="V221" s="54" t="str">
        <f t="shared" si="68"/>
        <v/>
      </c>
      <c r="W221" s="54" t="str">
        <f t="shared" si="62"/>
        <v/>
      </c>
      <c r="X221" s="45"/>
    </row>
    <row r="222" spans="1:24" x14ac:dyDescent="0.2">
      <c r="A222" s="12"/>
      <c r="B222" s="57"/>
      <c r="C222" s="26"/>
      <c r="D222" s="5" t="str">
        <f>IF(ISNUMBER(B222),COUNT($B$7:$B$1006)-(RANK(B222,$B$7:$B$1006)+COUNTIF($B$7:B222,B222)-1)+1,"")</f>
        <v/>
      </c>
      <c r="E222" s="7"/>
      <c r="F222" s="7" t="str">
        <f t="shared" si="63"/>
        <v/>
      </c>
      <c r="G222" s="56" t="str">
        <f t="shared" si="55"/>
        <v/>
      </c>
      <c r="H222" s="7" t="str">
        <f t="shared" si="56"/>
        <v/>
      </c>
      <c r="I222" s="7"/>
      <c r="J222" s="7" t="str">
        <f t="shared" si="57"/>
        <v/>
      </c>
      <c r="K222" s="7" t="str">
        <f t="shared" si="64"/>
        <v/>
      </c>
      <c r="L222" s="7" t="str">
        <f t="shared" si="58"/>
        <v/>
      </c>
      <c r="M222" s="7"/>
      <c r="N222" s="49" t="str">
        <f t="shared" si="59"/>
        <v/>
      </c>
      <c r="O222" s="49" t="str">
        <f t="shared" si="65"/>
        <v/>
      </c>
      <c r="P222" s="49" t="str">
        <f t="shared" si="66"/>
        <v/>
      </c>
      <c r="Q222" s="49" t="str">
        <f t="shared" si="60"/>
        <v/>
      </c>
      <c r="S222" s="51" t="str">
        <f t="shared" si="61"/>
        <v/>
      </c>
      <c r="T222" s="49" t="str">
        <f>IF(ISNA(MATCH("TRUE",$T$7:T221,0)),IF(S222&gt;S221,"True",""),"")</f>
        <v/>
      </c>
      <c r="U222" s="54" t="str">
        <f t="shared" si="67"/>
        <v/>
      </c>
      <c r="V222" s="54" t="str">
        <f t="shared" si="68"/>
        <v/>
      </c>
      <c r="W222" s="54" t="str">
        <f t="shared" si="62"/>
        <v/>
      </c>
      <c r="X222" s="45"/>
    </row>
    <row r="223" spans="1:24" x14ac:dyDescent="0.2">
      <c r="A223" s="12"/>
      <c r="B223" s="57"/>
      <c r="C223" s="26"/>
      <c r="D223" s="5" t="str">
        <f>IF(ISNUMBER(B223),COUNT($B$7:$B$1006)-(RANK(B223,$B$7:$B$1006)+COUNTIF($B$7:B223,B223)-1)+1,"")</f>
        <v/>
      </c>
      <c r="E223" s="7"/>
      <c r="F223" s="7" t="str">
        <f t="shared" si="63"/>
        <v/>
      </c>
      <c r="G223" s="56" t="str">
        <f t="shared" si="55"/>
        <v/>
      </c>
      <c r="H223" s="7" t="str">
        <f t="shared" si="56"/>
        <v/>
      </c>
      <c r="I223" s="7"/>
      <c r="J223" s="7" t="str">
        <f t="shared" si="57"/>
        <v/>
      </c>
      <c r="K223" s="7" t="str">
        <f t="shared" si="64"/>
        <v/>
      </c>
      <c r="L223" s="7" t="str">
        <f t="shared" si="58"/>
        <v/>
      </c>
      <c r="M223" s="7"/>
      <c r="N223" s="49" t="str">
        <f t="shared" si="59"/>
        <v/>
      </c>
      <c r="O223" s="49" t="str">
        <f t="shared" si="65"/>
        <v/>
      </c>
      <c r="P223" s="49" t="str">
        <f t="shared" si="66"/>
        <v/>
      </c>
      <c r="Q223" s="49" t="str">
        <f t="shared" si="60"/>
        <v/>
      </c>
      <c r="S223" s="51" t="str">
        <f t="shared" si="61"/>
        <v/>
      </c>
      <c r="T223" s="49" t="str">
        <f>IF(ISNA(MATCH("TRUE",$T$7:T222,0)),IF(S223&gt;S222,"True",""),"")</f>
        <v/>
      </c>
      <c r="U223" s="54" t="str">
        <f t="shared" si="67"/>
        <v/>
      </c>
      <c r="V223" s="54" t="str">
        <f t="shared" si="68"/>
        <v/>
      </c>
      <c r="W223" s="54" t="str">
        <f t="shared" si="62"/>
        <v/>
      </c>
      <c r="X223" s="45"/>
    </row>
    <row r="224" spans="1:24" x14ac:dyDescent="0.2">
      <c r="A224" s="12"/>
      <c r="B224" s="57"/>
      <c r="C224" s="26"/>
      <c r="D224" s="5" t="str">
        <f>IF(ISNUMBER(B224),COUNT($B$7:$B$1006)-(RANK(B224,$B$7:$B$1006)+COUNTIF($B$7:B224,B224)-1)+1,"")</f>
        <v/>
      </c>
      <c r="E224" s="7"/>
      <c r="F224" s="7" t="str">
        <f t="shared" si="63"/>
        <v/>
      </c>
      <c r="G224" s="56" t="str">
        <f t="shared" si="55"/>
        <v/>
      </c>
      <c r="H224" s="7" t="str">
        <f t="shared" si="56"/>
        <v/>
      </c>
      <c r="I224" s="7"/>
      <c r="J224" s="7" t="str">
        <f t="shared" si="57"/>
        <v/>
      </c>
      <c r="K224" s="7" t="str">
        <f t="shared" si="64"/>
        <v/>
      </c>
      <c r="L224" s="7" t="str">
        <f t="shared" si="58"/>
        <v/>
      </c>
      <c r="M224" s="7"/>
      <c r="N224" s="49" t="str">
        <f t="shared" si="59"/>
        <v/>
      </c>
      <c r="O224" s="49" t="str">
        <f t="shared" si="65"/>
        <v/>
      </c>
      <c r="P224" s="49" t="str">
        <f t="shared" si="66"/>
        <v/>
      </c>
      <c r="Q224" s="49" t="str">
        <f t="shared" si="60"/>
        <v/>
      </c>
      <c r="S224" s="51" t="str">
        <f t="shared" si="61"/>
        <v/>
      </c>
      <c r="T224" s="49" t="str">
        <f>IF(ISNA(MATCH("TRUE",$T$7:T223,0)),IF(S224&gt;S223,"True",""),"")</f>
        <v/>
      </c>
      <c r="U224" s="54" t="str">
        <f t="shared" si="67"/>
        <v/>
      </c>
      <c r="V224" s="54" t="str">
        <f t="shared" si="68"/>
        <v/>
      </c>
      <c r="W224" s="54" t="str">
        <f t="shared" si="62"/>
        <v/>
      </c>
      <c r="X224" s="45"/>
    </row>
    <row r="225" spans="1:24" x14ac:dyDescent="0.2">
      <c r="A225" s="12"/>
      <c r="B225" s="57"/>
      <c r="C225" s="26"/>
      <c r="D225" s="5" t="str">
        <f>IF(ISNUMBER(B225),COUNT($B$7:$B$1006)-(RANK(B225,$B$7:$B$1006)+COUNTIF($B$7:B225,B225)-1)+1,"")</f>
        <v/>
      </c>
      <c r="E225" s="7"/>
      <c r="F225" s="7" t="str">
        <f t="shared" si="63"/>
        <v/>
      </c>
      <c r="G225" s="56" t="str">
        <f t="shared" si="55"/>
        <v/>
      </c>
      <c r="H225" s="7" t="str">
        <f t="shared" si="56"/>
        <v/>
      </c>
      <c r="I225" s="7"/>
      <c r="J225" s="7" t="str">
        <f t="shared" si="57"/>
        <v/>
      </c>
      <c r="K225" s="7" t="str">
        <f t="shared" si="64"/>
        <v/>
      </c>
      <c r="L225" s="7" t="str">
        <f t="shared" si="58"/>
        <v/>
      </c>
      <c r="M225" s="7"/>
      <c r="N225" s="49" t="str">
        <f t="shared" si="59"/>
        <v/>
      </c>
      <c r="O225" s="49" t="str">
        <f t="shared" si="65"/>
        <v/>
      </c>
      <c r="P225" s="49" t="str">
        <f t="shared" si="66"/>
        <v/>
      </c>
      <c r="Q225" s="49" t="str">
        <f t="shared" si="60"/>
        <v/>
      </c>
      <c r="S225" s="51" t="str">
        <f t="shared" si="61"/>
        <v/>
      </c>
      <c r="T225" s="49" t="str">
        <f>IF(ISNA(MATCH("TRUE",$T$7:T224,0)),IF(S225&gt;S224,"True",""),"")</f>
        <v/>
      </c>
      <c r="U225" s="54" t="str">
        <f t="shared" si="67"/>
        <v/>
      </c>
      <c r="V225" s="54" t="str">
        <f t="shared" si="68"/>
        <v/>
      </c>
      <c r="W225" s="54" t="str">
        <f t="shared" si="62"/>
        <v/>
      </c>
      <c r="X225" s="45"/>
    </row>
    <row r="226" spans="1:24" x14ac:dyDescent="0.2">
      <c r="A226" s="12"/>
      <c r="B226" s="57"/>
      <c r="C226" s="26"/>
      <c r="D226" s="5" t="str">
        <f>IF(ISNUMBER(B226),COUNT($B$7:$B$1006)-(RANK(B226,$B$7:$B$1006)+COUNTIF($B$7:B226,B226)-1)+1,"")</f>
        <v/>
      </c>
      <c r="E226" s="7"/>
      <c r="F226" s="7" t="str">
        <f t="shared" si="63"/>
        <v/>
      </c>
      <c r="G226" s="56" t="str">
        <f t="shared" si="55"/>
        <v/>
      </c>
      <c r="H226" s="7" t="str">
        <f t="shared" si="56"/>
        <v/>
      </c>
      <c r="I226" s="7"/>
      <c r="J226" s="7" t="str">
        <f t="shared" si="57"/>
        <v/>
      </c>
      <c r="K226" s="7" t="str">
        <f t="shared" si="64"/>
        <v/>
      </c>
      <c r="L226" s="7" t="str">
        <f t="shared" si="58"/>
        <v/>
      </c>
      <c r="M226" s="7"/>
      <c r="N226" s="49" t="str">
        <f t="shared" si="59"/>
        <v/>
      </c>
      <c r="O226" s="49" t="str">
        <f t="shared" si="65"/>
        <v/>
      </c>
      <c r="P226" s="49" t="str">
        <f t="shared" si="66"/>
        <v/>
      </c>
      <c r="Q226" s="49" t="str">
        <f t="shared" si="60"/>
        <v/>
      </c>
      <c r="S226" s="51" t="str">
        <f t="shared" si="61"/>
        <v/>
      </c>
      <c r="T226" s="49" t="str">
        <f>IF(ISNA(MATCH("TRUE",$T$7:T225,0)),IF(S226&gt;S225,"True",""),"")</f>
        <v/>
      </c>
      <c r="U226" s="54" t="str">
        <f t="shared" si="67"/>
        <v/>
      </c>
      <c r="V226" s="54" t="str">
        <f t="shared" si="68"/>
        <v/>
      </c>
      <c r="W226" s="54" t="str">
        <f t="shared" si="62"/>
        <v/>
      </c>
      <c r="X226" s="45"/>
    </row>
    <row r="227" spans="1:24" x14ac:dyDescent="0.2">
      <c r="A227" s="12"/>
      <c r="B227" s="57"/>
      <c r="C227" s="26"/>
      <c r="D227" s="5" t="str">
        <f>IF(ISNUMBER(B227),COUNT($B$7:$B$1006)-(RANK(B227,$B$7:$B$1006)+COUNTIF($B$7:B227,B227)-1)+1,"")</f>
        <v/>
      </c>
      <c r="E227" s="7"/>
      <c r="F227" s="7" t="str">
        <f t="shared" si="63"/>
        <v/>
      </c>
      <c r="G227" s="56" t="str">
        <f t="shared" si="55"/>
        <v/>
      </c>
      <c r="H227" s="7" t="str">
        <f t="shared" si="56"/>
        <v/>
      </c>
      <c r="I227" s="7"/>
      <c r="J227" s="7" t="str">
        <f t="shared" si="57"/>
        <v/>
      </c>
      <c r="K227" s="7" t="str">
        <f t="shared" si="64"/>
        <v/>
      </c>
      <c r="L227" s="7" t="str">
        <f t="shared" si="58"/>
        <v/>
      </c>
      <c r="M227" s="7"/>
      <c r="N227" s="49" t="str">
        <f t="shared" si="59"/>
        <v/>
      </c>
      <c r="O227" s="49" t="str">
        <f t="shared" si="65"/>
        <v/>
      </c>
      <c r="P227" s="49" t="str">
        <f t="shared" si="66"/>
        <v/>
      </c>
      <c r="Q227" s="49" t="str">
        <f t="shared" si="60"/>
        <v/>
      </c>
      <c r="S227" s="51" t="str">
        <f t="shared" si="61"/>
        <v/>
      </c>
      <c r="T227" s="49" t="str">
        <f>IF(ISNA(MATCH("TRUE",$T$7:T226,0)),IF(S227&gt;S226,"True",""),"")</f>
        <v/>
      </c>
      <c r="U227" s="54" t="str">
        <f t="shared" si="67"/>
        <v/>
      </c>
      <c r="V227" s="54" t="str">
        <f t="shared" si="68"/>
        <v/>
      </c>
      <c r="W227" s="54" t="str">
        <f t="shared" si="62"/>
        <v/>
      </c>
      <c r="X227" s="45"/>
    </row>
    <row r="228" spans="1:24" x14ac:dyDescent="0.2">
      <c r="A228" s="12"/>
      <c r="B228" s="57"/>
      <c r="C228" s="26"/>
      <c r="D228" s="5" t="str">
        <f>IF(ISNUMBER(B228),COUNT($B$7:$B$1006)-(RANK(B228,$B$7:$B$1006)+COUNTIF($B$7:B228,B228)-1)+1,"")</f>
        <v/>
      </c>
      <c r="E228" s="7"/>
      <c r="F228" s="7" t="str">
        <f t="shared" si="63"/>
        <v/>
      </c>
      <c r="G228" s="56" t="str">
        <f t="shared" si="55"/>
        <v/>
      </c>
      <c r="H228" s="7" t="str">
        <f t="shared" si="56"/>
        <v/>
      </c>
      <c r="I228" s="7"/>
      <c r="J228" s="7" t="str">
        <f t="shared" si="57"/>
        <v/>
      </c>
      <c r="K228" s="7" t="str">
        <f t="shared" si="64"/>
        <v/>
      </c>
      <c r="L228" s="7" t="str">
        <f t="shared" si="58"/>
        <v/>
      </c>
      <c r="M228" s="7"/>
      <c r="N228" s="49" t="str">
        <f t="shared" si="59"/>
        <v/>
      </c>
      <c r="O228" s="49" t="str">
        <f t="shared" si="65"/>
        <v/>
      </c>
      <c r="P228" s="49" t="str">
        <f t="shared" si="66"/>
        <v/>
      </c>
      <c r="Q228" s="49" t="str">
        <f t="shared" si="60"/>
        <v/>
      </c>
      <c r="S228" s="51" t="str">
        <f t="shared" si="61"/>
        <v/>
      </c>
      <c r="T228" s="49" t="str">
        <f>IF(ISNA(MATCH("TRUE",$T$7:T227,0)),IF(S228&gt;S227,"True",""),"")</f>
        <v/>
      </c>
      <c r="U228" s="54" t="str">
        <f t="shared" si="67"/>
        <v/>
      </c>
      <c r="V228" s="54" t="str">
        <f t="shared" si="68"/>
        <v/>
      </c>
      <c r="W228" s="54" t="str">
        <f t="shared" si="62"/>
        <v/>
      </c>
      <c r="X228" s="45"/>
    </row>
    <row r="229" spans="1:24" x14ac:dyDescent="0.2">
      <c r="A229" s="12"/>
      <c r="B229" s="57"/>
      <c r="C229" s="26"/>
      <c r="D229" s="5" t="str">
        <f>IF(ISNUMBER(B229),COUNT($B$7:$B$1006)-(RANK(B229,$B$7:$B$1006)+COUNTIF($B$7:B229,B229)-1)+1,"")</f>
        <v/>
      </c>
      <c r="E229" s="7"/>
      <c r="F229" s="7" t="str">
        <f t="shared" si="63"/>
        <v/>
      </c>
      <c r="G229" s="56" t="str">
        <f t="shared" si="55"/>
        <v/>
      </c>
      <c r="H229" s="7" t="str">
        <f t="shared" si="56"/>
        <v/>
      </c>
      <c r="I229" s="7"/>
      <c r="J229" s="7" t="str">
        <f t="shared" si="57"/>
        <v/>
      </c>
      <c r="K229" s="7" t="str">
        <f t="shared" si="64"/>
        <v/>
      </c>
      <c r="L229" s="7" t="str">
        <f t="shared" si="58"/>
        <v/>
      </c>
      <c r="M229" s="7"/>
      <c r="N229" s="49" t="str">
        <f t="shared" si="59"/>
        <v/>
      </c>
      <c r="O229" s="49" t="str">
        <f t="shared" si="65"/>
        <v/>
      </c>
      <c r="P229" s="49" t="str">
        <f t="shared" si="66"/>
        <v/>
      </c>
      <c r="Q229" s="49" t="str">
        <f t="shared" si="60"/>
        <v/>
      </c>
      <c r="S229" s="51" t="str">
        <f t="shared" si="61"/>
        <v/>
      </c>
      <c r="T229" s="49" t="str">
        <f>IF(ISNA(MATCH("TRUE",$T$7:T228,0)),IF(S229&gt;S228,"True",""),"")</f>
        <v/>
      </c>
      <c r="U229" s="54" t="str">
        <f t="shared" si="67"/>
        <v/>
      </c>
      <c r="V229" s="54" t="str">
        <f t="shared" si="68"/>
        <v/>
      </c>
      <c r="W229" s="54" t="str">
        <f t="shared" si="62"/>
        <v/>
      </c>
      <c r="X229" s="45"/>
    </row>
    <row r="230" spans="1:24" x14ac:dyDescent="0.2">
      <c r="A230" s="12"/>
      <c r="B230" s="57"/>
      <c r="C230" s="26"/>
      <c r="D230" s="5" t="str">
        <f>IF(ISNUMBER(B230),COUNT($B$7:$B$1006)-(RANK(B230,$B$7:$B$1006)+COUNTIF($B$7:B230,B230)-1)+1,"")</f>
        <v/>
      </c>
      <c r="E230" s="7"/>
      <c r="F230" s="7" t="str">
        <f t="shared" si="63"/>
        <v/>
      </c>
      <c r="G230" s="56" t="str">
        <f t="shared" si="55"/>
        <v/>
      </c>
      <c r="H230" s="7" t="str">
        <f t="shared" si="56"/>
        <v/>
      </c>
      <c r="I230" s="7"/>
      <c r="J230" s="7" t="str">
        <f t="shared" si="57"/>
        <v/>
      </c>
      <c r="K230" s="7" t="str">
        <f t="shared" si="64"/>
        <v/>
      </c>
      <c r="L230" s="7" t="str">
        <f t="shared" si="58"/>
        <v/>
      </c>
      <c r="M230" s="7"/>
      <c r="N230" s="49" t="str">
        <f t="shared" si="59"/>
        <v/>
      </c>
      <c r="O230" s="49" t="str">
        <f t="shared" si="65"/>
        <v/>
      </c>
      <c r="P230" s="49" t="str">
        <f t="shared" si="66"/>
        <v/>
      </c>
      <c r="Q230" s="49" t="str">
        <f t="shared" si="60"/>
        <v/>
      </c>
      <c r="S230" s="51" t="str">
        <f t="shared" si="61"/>
        <v/>
      </c>
      <c r="T230" s="49" t="str">
        <f>IF(ISNA(MATCH("TRUE",$T$7:T229,0)),IF(S230&gt;S229,"True",""),"")</f>
        <v/>
      </c>
      <c r="U230" s="54" t="str">
        <f t="shared" si="67"/>
        <v/>
      </c>
      <c r="V230" s="54" t="str">
        <f t="shared" si="68"/>
        <v/>
      </c>
      <c r="W230" s="54" t="str">
        <f t="shared" si="62"/>
        <v/>
      </c>
      <c r="X230" s="45"/>
    </row>
    <row r="231" spans="1:24" x14ac:dyDescent="0.2">
      <c r="A231" s="12"/>
      <c r="B231" s="57"/>
      <c r="C231" s="26"/>
      <c r="D231" s="5" t="str">
        <f>IF(ISNUMBER(B231),COUNT($B$7:$B$1006)-(RANK(B231,$B$7:$B$1006)+COUNTIF($B$7:B231,B231)-1)+1,"")</f>
        <v/>
      </c>
      <c r="E231" s="7"/>
      <c r="F231" s="7" t="str">
        <f t="shared" si="63"/>
        <v/>
      </c>
      <c r="G231" s="56" t="str">
        <f t="shared" si="55"/>
        <v/>
      </c>
      <c r="H231" s="7" t="str">
        <f t="shared" si="56"/>
        <v/>
      </c>
      <c r="I231" s="7"/>
      <c r="J231" s="7" t="str">
        <f t="shared" si="57"/>
        <v/>
      </c>
      <c r="K231" s="7" t="str">
        <f t="shared" si="64"/>
        <v/>
      </c>
      <c r="L231" s="7" t="str">
        <f t="shared" si="58"/>
        <v/>
      </c>
      <c r="M231" s="7"/>
      <c r="N231" s="49" t="str">
        <f t="shared" si="59"/>
        <v/>
      </c>
      <c r="O231" s="49" t="str">
        <f t="shared" si="65"/>
        <v/>
      </c>
      <c r="P231" s="49" t="str">
        <f t="shared" si="66"/>
        <v/>
      </c>
      <c r="Q231" s="49" t="str">
        <f t="shared" si="60"/>
        <v/>
      </c>
      <c r="S231" s="51" t="str">
        <f t="shared" si="61"/>
        <v/>
      </c>
      <c r="T231" s="49" t="str">
        <f>IF(ISNA(MATCH("TRUE",$T$7:T230,0)),IF(S231&gt;S230,"True",""),"")</f>
        <v/>
      </c>
      <c r="U231" s="54" t="str">
        <f t="shared" si="67"/>
        <v/>
      </c>
      <c r="V231" s="54" t="str">
        <f t="shared" si="68"/>
        <v/>
      </c>
      <c r="W231" s="54" t="str">
        <f t="shared" si="62"/>
        <v/>
      </c>
      <c r="X231" s="45"/>
    </row>
    <row r="232" spans="1:24" x14ac:dyDescent="0.2">
      <c r="A232" s="12"/>
      <c r="B232" s="57"/>
      <c r="C232" s="26"/>
      <c r="D232" s="5" t="str">
        <f>IF(ISNUMBER(B232),COUNT($B$7:$B$1006)-(RANK(B232,$B$7:$B$1006)+COUNTIF($B$7:B232,B232)-1)+1,"")</f>
        <v/>
      </c>
      <c r="E232" s="7"/>
      <c r="F232" s="7" t="str">
        <f t="shared" si="63"/>
        <v/>
      </c>
      <c r="G232" s="56" t="str">
        <f t="shared" si="55"/>
        <v/>
      </c>
      <c r="H232" s="7" t="str">
        <f t="shared" si="56"/>
        <v/>
      </c>
      <c r="I232" s="7"/>
      <c r="J232" s="7" t="str">
        <f t="shared" si="57"/>
        <v/>
      </c>
      <c r="K232" s="7" t="str">
        <f t="shared" si="64"/>
        <v/>
      </c>
      <c r="L232" s="7" t="str">
        <f t="shared" si="58"/>
        <v/>
      </c>
      <c r="M232" s="7"/>
      <c r="N232" s="49" t="str">
        <f t="shared" si="59"/>
        <v/>
      </c>
      <c r="O232" s="49" t="str">
        <f t="shared" si="65"/>
        <v/>
      </c>
      <c r="P232" s="49" t="str">
        <f t="shared" si="66"/>
        <v/>
      </c>
      <c r="Q232" s="49" t="str">
        <f t="shared" si="60"/>
        <v/>
      </c>
      <c r="S232" s="51" t="str">
        <f t="shared" si="61"/>
        <v/>
      </c>
      <c r="T232" s="49" t="str">
        <f>IF(ISNA(MATCH("TRUE",$T$7:T231,0)),IF(S232&gt;S231,"True",""),"")</f>
        <v/>
      </c>
      <c r="U232" s="54" t="str">
        <f t="shared" si="67"/>
        <v/>
      </c>
      <c r="V232" s="54" t="str">
        <f t="shared" si="68"/>
        <v/>
      </c>
      <c r="W232" s="54" t="str">
        <f t="shared" si="62"/>
        <v/>
      </c>
      <c r="X232" s="45"/>
    </row>
    <row r="233" spans="1:24" x14ac:dyDescent="0.2">
      <c r="A233" s="12"/>
      <c r="B233" s="57"/>
      <c r="C233" s="26"/>
      <c r="D233" s="5" t="str">
        <f>IF(ISNUMBER(B233),COUNT($B$7:$B$1006)-(RANK(B233,$B$7:$B$1006)+COUNTIF($B$7:B233,B233)-1)+1,"")</f>
        <v/>
      </c>
      <c r="E233" s="7"/>
      <c r="F233" s="7" t="str">
        <f t="shared" si="63"/>
        <v/>
      </c>
      <c r="G233" s="56" t="str">
        <f t="shared" si="55"/>
        <v/>
      </c>
      <c r="H233" s="7" t="str">
        <f t="shared" si="56"/>
        <v/>
      </c>
      <c r="I233" s="7"/>
      <c r="J233" s="7" t="str">
        <f t="shared" si="57"/>
        <v/>
      </c>
      <c r="K233" s="7" t="str">
        <f t="shared" si="64"/>
        <v/>
      </c>
      <c r="L233" s="7" t="str">
        <f t="shared" si="58"/>
        <v/>
      </c>
      <c r="M233" s="7"/>
      <c r="N233" s="49" t="str">
        <f t="shared" si="59"/>
        <v/>
      </c>
      <c r="O233" s="49" t="str">
        <f t="shared" si="65"/>
        <v/>
      </c>
      <c r="P233" s="49" t="str">
        <f t="shared" si="66"/>
        <v/>
      </c>
      <c r="Q233" s="49" t="str">
        <f t="shared" si="60"/>
        <v/>
      </c>
      <c r="S233" s="51" t="str">
        <f t="shared" si="61"/>
        <v/>
      </c>
      <c r="T233" s="49" t="str">
        <f>IF(ISNA(MATCH("TRUE",$T$7:T232,0)),IF(S233&gt;S232,"True",""),"")</f>
        <v/>
      </c>
      <c r="U233" s="54" t="str">
        <f t="shared" si="67"/>
        <v/>
      </c>
      <c r="V233" s="54" t="str">
        <f t="shared" si="68"/>
        <v/>
      </c>
      <c r="W233" s="54" t="str">
        <f t="shared" si="62"/>
        <v/>
      </c>
      <c r="X233" s="45"/>
    </row>
    <row r="234" spans="1:24" x14ac:dyDescent="0.2">
      <c r="A234" s="12"/>
      <c r="B234" s="57"/>
      <c r="C234" s="26"/>
      <c r="D234" s="5" t="str">
        <f>IF(ISNUMBER(B234),COUNT($B$7:$B$1006)-(RANK(B234,$B$7:$B$1006)+COUNTIF($B$7:B234,B234)-1)+1,"")</f>
        <v/>
      </c>
      <c r="E234" s="7"/>
      <c r="F234" s="7" t="str">
        <f t="shared" si="63"/>
        <v/>
      </c>
      <c r="G234" s="56" t="str">
        <f t="shared" si="55"/>
        <v/>
      </c>
      <c r="H234" s="7" t="str">
        <f t="shared" si="56"/>
        <v/>
      </c>
      <c r="I234" s="7"/>
      <c r="J234" s="7" t="str">
        <f t="shared" si="57"/>
        <v/>
      </c>
      <c r="K234" s="7" t="str">
        <f t="shared" si="64"/>
        <v/>
      </c>
      <c r="L234" s="7" t="str">
        <f t="shared" si="58"/>
        <v/>
      </c>
      <c r="M234" s="7"/>
      <c r="N234" s="49" t="str">
        <f t="shared" si="59"/>
        <v/>
      </c>
      <c r="O234" s="49" t="str">
        <f t="shared" si="65"/>
        <v/>
      </c>
      <c r="P234" s="49" t="str">
        <f t="shared" si="66"/>
        <v/>
      </c>
      <c r="Q234" s="49" t="str">
        <f t="shared" si="60"/>
        <v/>
      </c>
      <c r="S234" s="51" t="str">
        <f t="shared" si="61"/>
        <v/>
      </c>
      <c r="T234" s="49" t="str">
        <f>IF(ISNA(MATCH("TRUE",$T$7:T233,0)),IF(S234&gt;S233,"True",""),"")</f>
        <v/>
      </c>
      <c r="U234" s="54" t="str">
        <f t="shared" si="67"/>
        <v/>
      </c>
      <c r="V234" s="54" t="str">
        <f t="shared" si="68"/>
        <v/>
      </c>
      <c r="W234" s="54" t="str">
        <f t="shared" si="62"/>
        <v/>
      </c>
      <c r="X234" s="45"/>
    </row>
    <row r="235" spans="1:24" x14ac:dyDescent="0.2">
      <c r="A235" s="12"/>
      <c r="B235" s="57"/>
      <c r="C235" s="26"/>
      <c r="D235" s="5" t="str">
        <f>IF(ISNUMBER(B235),COUNT($B$7:$B$1006)-(RANK(B235,$B$7:$B$1006)+COUNTIF($B$7:B235,B235)-1)+1,"")</f>
        <v/>
      </c>
      <c r="E235" s="7"/>
      <c r="F235" s="7" t="str">
        <f t="shared" si="63"/>
        <v/>
      </c>
      <c r="G235" s="56" t="str">
        <f t="shared" si="55"/>
        <v/>
      </c>
      <c r="H235" s="7" t="str">
        <f t="shared" si="56"/>
        <v/>
      </c>
      <c r="I235" s="7"/>
      <c r="J235" s="7" t="str">
        <f t="shared" si="57"/>
        <v/>
      </c>
      <c r="K235" s="7" t="str">
        <f t="shared" si="64"/>
        <v/>
      </c>
      <c r="L235" s="7" t="str">
        <f t="shared" si="58"/>
        <v/>
      </c>
      <c r="M235" s="7"/>
      <c r="N235" s="49" t="str">
        <f t="shared" si="59"/>
        <v/>
      </c>
      <c r="O235" s="49" t="str">
        <f t="shared" si="65"/>
        <v/>
      </c>
      <c r="P235" s="49" t="str">
        <f t="shared" si="66"/>
        <v/>
      </c>
      <c r="Q235" s="49" t="str">
        <f t="shared" si="60"/>
        <v/>
      </c>
      <c r="S235" s="51" t="str">
        <f t="shared" si="61"/>
        <v/>
      </c>
      <c r="T235" s="49" t="str">
        <f>IF(ISNA(MATCH("TRUE",$T$7:T234,0)),IF(S235&gt;S234,"True",""),"")</f>
        <v/>
      </c>
      <c r="U235" s="54" t="str">
        <f t="shared" si="67"/>
        <v/>
      </c>
      <c r="V235" s="54" t="str">
        <f t="shared" si="68"/>
        <v/>
      </c>
      <c r="W235" s="54" t="str">
        <f t="shared" si="62"/>
        <v/>
      </c>
      <c r="X235" s="45"/>
    </row>
    <row r="236" spans="1:24" x14ac:dyDescent="0.2">
      <c r="A236" s="12"/>
      <c r="B236" s="57"/>
      <c r="C236" s="26"/>
      <c r="D236" s="5" t="str">
        <f>IF(ISNUMBER(B236),COUNT($B$7:$B$1006)-(RANK(B236,$B$7:$B$1006)+COUNTIF($B$7:B236,B236)-1)+1,"")</f>
        <v/>
      </c>
      <c r="E236" s="7"/>
      <c r="F236" s="7" t="str">
        <f t="shared" si="63"/>
        <v/>
      </c>
      <c r="G236" s="56" t="str">
        <f t="shared" si="55"/>
        <v/>
      </c>
      <c r="H236" s="7" t="str">
        <f t="shared" si="56"/>
        <v/>
      </c>
      <c r="I236" s="7"/>
      <c r="J236" s="7" t="str">
        <f t="shared" si="57"/>
        <v/>
      </c>
      <c r="K236" s="7" t="str">
        <f t="shared" si="64"/>
        <v/>
      </c>
      <c r="L236" s="7" t="str">
        <f t="shared" si="58"/>
        <v/>
      </c>
      <c r="M236" s="7"/>
      <c r="N236" s="49" t="str">
        <f t="shared" si="59"/>
        <v/>
      </c>
      <c r="O236" s="49" t="str">
        <f t="shared" si="65"/>
        <v/>
      </c>
      <c r="P236" s="49" t="str">
        <f t="shared" si="66"/>
        <v/>
      </c>
      <c r="Q236" s="49" t="str">
        <f t="shared" si="60"/>
        <v/>
      </c>
      <c r="S236" s="51" t="str">
        <f t="shared" si="61"/>
        <v/>
      </c>
      <c r="T236" s="49" t="str">
        <f>IF(ISNA(MATCH("TRUE",$T$7:T235,0)),IF(S236&gt;S235,"True",""),"")</f>
        <v/>
      </c>
      <c r="U236" s="54" t="str">
        <f t="shared" si="67"/>
        <v/>
      </c>
      <c r="V236" s="54" t="str">
        <f t="shared" si="68"/>
        <v/>
      </c>
      <c r="W236" s="54" t="str">
        <f t="shared" si="62"/>
        <v/>
      </c>
      <c r="X236" s="45"/>
    </row>
    <row r="237" spans="1:24" x14ac:dyDescent="0.2">
      <c r="A237" s="12"/>
      <c r="B237" s="57"/>
      <c r="C237" s="26"/>
      <c r="D237" s="5" t="str">
        <f>IF(ISNUMBER(B237),COUNT($B$7:$B$1006)-(RANK(B237,$B$7:$B$1006)+COUNTIF($B$7:B237,B237)-1)+1,"")</f>
        <v/>
      </c>
      <c r="E237" s="7"/>
      <c r="F237" s="7" t="str">
        <f t="shared" si="63"/>
        <v/>
      </c>
      <c r="G237" s="56" t="str">
        <f t="shared" si="55"/>
        <v/>
      </c>
      <c r="H237" s="7" t="str">
        <f t="shared" si="56"/>
        <v/>
      </c>
      <c r="I237" s="7"/>
      <c r="J237" s="7" t="str">
        <f t="shared" si="57"/>
        <v/>
      </c>
      <c r="K237" s="7" t="str">
        <f t="shared" si="64"/>
        <v/>
      </c>
      <c r="L237" s="7" t="str">
        <f t="shared" si="58"/>
        <v/>
      </c>
      <c r="M237" s="7"/>
      <c r="N237" s="49" t="str">
        <f t="shared" si="59"/>
        <v/>
      </c>
      <c r="O237" s="49" t="str">
        <f t="shared" si="65"/>
        <v/>
      </c>
      <c r="P237" s="49" t="str">
        <f t="shared" si="66"/>
        <v/>
      </c>
      <c r="Q237" s="49" t="str">
        <f t="shared" si="60"/>
        <v/>
      </c>
      <c r="S237" s="51" t="str">
        <f t="shared" si="61"/>
        <v/>
      </c>
      <c r="T237" s="49" t="str">
        <f>IF(ISNA(MATCH("TRUE",$T$7:T236,0)),IF(S237&gt;S236,"True",""),"")</f>
        <v/>
      </c>
      <c r="U237" s="54" t="str">
        <f t="shared" si="67"/>
        <v/>
      </c>
      <c r="V237" s="54" t="str">
        <f t="shared" si="68"/>
        <v/>
      </c>
      <c r="W237" s="54" t="str">
        <f t="shared" si="62"/>
        <v/>
      </c>
      <c r="X237" s="45"/>
    </row>
    <row r="238" spans="1:24" x14ac:dyDescent="0.2">
      <c r="A238" s="12"/>
      <c r="B238" s="57"/>
      <c r="C238" s="26"/>
      <c r="D238" s="5" t="str">
        <f>IF(ISNUMBER(B238),COUNT($B$7:$B$1006)-(RANK(B238,$B$7:$B$1006)+COUNTIF($B$7:B238,B238)-1)+1,"")</f>
        <v/>
      </c>
      <c r="E238" s="7"/>
      <c r="F238" s="7" t="str">
        <f t="shared" si="63"/>
        <v/>
      </c>
      <c r="G238" s="56" t="str">
        <f t="shared" si="55"/>
        <v/>
      </c>
      <c r="H238" s="7" t="str">
        <f t="shared" si="56"/>
        <v/>
      </c>
      <c r="I238" s="7"/>
      <c r="J238" s="7" t="str">
        <f t="shared" si="57"/>
        <v/>
      </c>
      <c r="K238" s="7" t="str">
        <f t="shared" si="64"/>
        <v/>
      </c>
      <c r="L238" s="7" t="str">
        <f t="shared" si="58"/>
        <v/>
      </c>
      <c r="M238" s="7"/>
      <c r="N238" s="49" t="str">
        <f t="shared" si="59"/>
        <v/>
      </c>
      <c r="O238" s="49" t="str">
        <f t="shared" si="65"/>
        <v/>
      </c>
      <c r="P238" s="49" t="str">
        <f t="shared" si="66"/>
        <v/>
      </c>
      <c r="Q238" s="49" t="str">
        <f t="shared" si="60"/>
        <v/>
      </c>
      <c r="S238" s="51" t="str">
        <f t="shared" si="61"/>
        <v/>
      </c>
      <c r="T238" s="49" t="str">
        <f>IF(ISNA(MATCH("TRUE",$T$7:T237,0)),IF(S238&gt;S237,"True",""),"")</f>
        <v/>
      </c>
      <c r="U238" s="54" t="str">
        <f t="shared" si="67"/>
        <v/>
      </c>
      <c r="V238" s="54" t="str">
        <f t="shared" si="68"/>
        <v/>
      </c>
      <c r="W238" s="54" t="str">
        <f t="shared" si="62"/>
        <v/>
      </c>
      <c r="X238" s="45"/>
    </row>
    <row r="239" spans="1:24" x14ac:dyDescent="0.2">
      <c r="A239" s="12"/>
      <c r="B239" s="57"/>
      <c r="C239" s="26"/>
      <c r="D239" s="5" t="str">
        <f>IF(ISNUMBER(B239),COUNT($B$7:$B$1006)-(RANK(B239,$B$7:$B$1006)+COUNTIF($B$7:B239,B239)-1)+1,"")</f>
        <v/>
      </c>
      <c r="E239" s="7"/>
      <c r="F239" s="7" t="str">
        <f t="shared" si="63"/>
        <v/>
      </c>
      <c r="G239" s="56" t="str">
        <f t="shared" si="55"/>
        <v/>
      </c>
      <c r="H239" s="7" t="str">
        <f t="shared" si="56"/>
        <v/>
      </c>
      <c r="I239" s="7"/>
      <c r="J239" s="7" t="str">
        <f t="shared" si="57"/>
        <v/>
      </c>
      <c r="K239" s="7" t="str">
        <f t="shared" si="64"/>
        <v/>
      </c>
      <c r="L239" s="7" t="str">
        <f t="shared" si="58"/>
        <v/>
      </c>
      <c r="M239" s="7"/>
      <c r="N239" s="49" t="str">
        <f t="shared" si="59"/>
        <v/>
      </c>
      <c r="O239" s="49" t="str">
        <f t="shared" si="65"/>
        <v/>
      </c>
      <c r="P239" s="49" t="str">
        <f t="shared" si="66"/>
        <v/>
      </c>
      <c r="Q239" s="49" t="str">
        <f t="shared" si="60"/>
        <v/>
      </c>
      <c r="S239" s="51" t="str">
        <f t="shared" si="61"/>
        <v/>
      </c>
      <c r="T239" s="49" t="str">
        <f>IF(ISNA(MATCH("TRUE",$T$7:T238,0)),IF(S239&gt;S238,"True",""),"")</f>
        <v/>
      </c>
      <c r="U239" s="54" t="str">
        <f t="shared" si="67"/>
        <v/>
      </c>
      <c r="V239" s="54" t="str">
        <f t="shared" si="68"/>
        <v/>
      </c>
      <c r="W239" s="54" t="str">
        <f t="shared" si="62"/>
        <v/>
      </c>
      <c r="X239" s="45"/>
    </row>
    <row r="240" spans="1:24" x14ac:dyDescent="0.2">
      <c r="A240" s="12"/>
      <c r="B240" s="57"/>
      <c r="C240" s="26"/>
      <c r="D240" s="5" t="str">
        <f>IF(ISNUMBER(B240),COUNT($B$7:$B$1006)-(RANK(B240,$B$7:$B$1006)+COUNTIF($B$7:B240,B240)-1)+1,"")</f>
        <v/>
      </c>
      <c r="E240" s="7"/>
      <c r="F240" s="7" t="str">
        <f t="shared" si="63"/>
        <v/>
      </c>
      <c r="G240" s="56" t="str">
        <f t="shared" si="55"/>
        <v/>
      </c>
      <c r="H240" s="7" t="str">
        <f t="shared" si="56"/>
        <v/>
      </c>
      <c r="I240" s="7"/>
      <c r="J240" s="7" t="str">
        <f t="shared" si="57"/>
        <v/>
      </c>
      <c r="K240" s="7" t="str">
        <f t="shared" si="64"/>
        <v/>
      </c>
      <c r="L240" s="7" t="str">
        <f t="shared" si="58"/>
        <v/>
      </c>
      <c r="M240" s="7"/>
      <c r="N240" s="49" t="str">
        <f t="shared" si="59"/>
        <v/>
      </c>
      <c r="O240" s="49" t="str">
        <f t="shared" si="65"/>
        <v/>
      </c>
      <c r="P240" s="49" t="str">
        <f t="shared" si="66"/>
        <v/>
      </c>
      <c r="Q240" s="49" t="str">
        <f t="shared" si="60"/>
        <v/>
      </c>
      <c r="S240" s="51" t="str">
        <f t="shared" si="61"/>
        <v/>
      </c>
      <c r="T240" s="49" t="str">
        <f>IF(ISNA(MATCH("TRUE",$T$7:T239,0)),IF(S240&gt;S239,"True",""),"")</f>
        <v/>
      </c>
      <c r="U240" s="54" t="str">
        <f t="shared" si="67"/>
        <v/>
      </c>
      <c r="V240" s="54" t="str">
        <f t="shared" si="68"/>
        <v/>
      </c>
      <c r="W240" s="54" t="str">
        <f t="shared" si="62"/>
        <v/>
      </c>
      <c r="X240" s="45"/>
    </row>
    <row r="241" spans="1:24" x14ac:dyDescent="0.2">
      <c r="A241" s="12"/>
      <c r="B241" s="57"/>
      <c r="C241" s="26"/>
      <c r="D241" s="5" t="str">
        <f>IF(ISNUMBER(B241),COUNT($B$7:$B$1006)-(RANK(B241,$B$7:$B$1006)+COUNTIF($B$7:B241,B241)-1)+1,"")</f>
        <v/>
      </c>
      <c r="E241" s="7"/>
      <c r="F241" s="7" t="str">
        <f t="shared" si="63"/>
        <v/>
      </c>
      <c r="G241" s="56" t="str">
        <f t="shared" si="55"/>
        <v/>
      </c>
      <c r="H241" s="7" t="str">
        <f t="shared" si="56"/>
        <v/>
      </c>
      <c r="I241" s="7"/>
      <c r="J241" s="7" t="str">
        <f t="shared" si="57"/>
        <v/>
      </c>
      <c r="K241" s="7" t="str">
        <f t="shared" si="64"/>
        <v/>
      </c>
      <c r="L241" s="7" t="str">
        <f t="shared" si="58"/>
        <v/>
      </c>
      <c r="M241" s="7"/>
      <c r="N241" s="49" t="str">
        <f t="shared" si="59"/>
        <v/>
      </c>
      <c r="O241" s="49" t="str">
        <f t="shared" si="65"/>
        <v/>
      </c>
      <c r="P241" s="49" t="str">
        <f t="shared" si="66"/>
        <v/>
      </c>
      <c r="Q241" s="49" t="str">
        <f t="shared" si="60"/>
        <v/>
      </c>
      <c r="S241" s="51" t="str">
        <f t="shared" si="61"/>
        <v/>
      </c>
      <c r="T241" s="49" t="str">
        <f>IF(ISNA(MATCH("TRUE",$T$7:T240,0)),IF(S241&gt;S240,"True",""),"")</f>
        <v/>
      </c>
      <c r="U241" s="54" t="str">
        <f t="shared" si="67"/>
        <v/>
      </c>
      <c r="V241" s="54" t="str">
        <f t="shared" si="68"/>
        <v/>
      </c>
      <c r="W241" s="54" t="str">
        <f t="shared" si="62"/>
        <v/>
      </c>
      <c r="X241" s="45"/>
    </row>
    <row r="242" spans="1:24" x14ac:dyDescent="0.2">
      <c r="A242" s="12"/>
      <c r="B242" s="57"/>
      <c r="C242" s="26"/>
      <c r="D242" s="5" t="str">
        <f>IF(ISNUMBER(B242),COUNT($B$7:$B$1006)-(RANK(B242,$B$7:$B$1006)+COUNTIF($B$7:B242,B242)-1)+1,"")</f>
        <v/>
      </c>
      <c r="E242" s="7"/>
      <c r="F242" s="7" t="str">
        <f t="shared" si="63"/>
        <v/>
      </c>
      <c r="G242" s="56" t="str">
        <f t="shared" si="55"/>
        <v/>
      </c>
      <c r="H242" s="7" t="str">
        <f t="shared" si="56"/>
        <v/>
      </c>
      <c r="I242" s="7"/>
      <c r="J242" s="7" t="str">
        <f t="shared" si="57"/>
        <v/>
      </c>
      <c r="K242" s="7" t="str">
        <f t="shared" si="64"/>
        <v/>
      </c>
      <c r="L242" s="7" t="str">
        <f t="shared" si="58"/>
        <v/>
      </c>
      <c r="M242" s="7"/>
      <c r="N242" s="49" t="str">
        <f t="shared" si="59"/>
        <v/>
      </c>
      <c r="O242" s="49" t="str">
        <f t="shared" si="65"/>
        <v/>
      </c>
      <c r="P242" s="49" t="str">
        <f t="shared" si="66"/>
        <v/>
      </c>
      <c r="Q242" s="49" t="str">
        <f t="shared" si="60"/>
        <v/>
      </c>
      <c r="S242" s="51" t="str">
        <f t="shared" si="61"/>
        <v/>
      </c>
      <c r="T242" s="49" t="str">
        <f>IF(ISNA(MATCH("TRUE",$T$7:T241,0)),IF(S242&gt;S241,"True",""),"")</f>
        <v/>
      </c>
      <c r="U242" s="54" t="str">
        <f t="shared" si="67"/>
        <v/>
      </c>
      <c r="V242" s="54" t="str">
        <f t="shared" si="68"/>
        <v/>
      </c>
      <c r="W242" s="54" t="str">
        <f t="shared" si="62"/>
        <v/>
      </c>
      <c r="X242" s="45"/>
    </row>
    <row r="243" spans="1:24" x14ac:dyDescent="0.2">
      <c r="A243" s="12"/>
      <c r="B243" s="57"/>
      <c r="C243" s="26"/>
      <c r="D243" s="5" t="str">
        <f>IF(ISNUMBER(B243),COUNT($B$7:$B$1006)-(RANK(B243,$B$7:$B$1006)+COUNTIF($B$7:B243,B243)-1)+1,"")</f>
        <v/>
      </c>
      <c r="E243" s="7"/>
      <c r="F243" s="7" t="str">
        <f t="shared" si="63"/>
        <v/>
      </c>
      <c r="G243" s="56" t="str">
        <f t="shared" si="55"/>
        <v/>
      </c>
      <c r="H243" s="7" t="str">
        <f t="shared" si="56"/>
        <v/>
      </c>
      <c r="I243" s="7"/>
      <c r="J243" s="7" t="str">
        <f t="shared" si="57"/>
        <v/>
      </c>
      <c r="K243" s="7" t="str">
        <f t="shared" si="64"/>
        <v/>
      </c>
      <c r="L243" s="7" t="str">
        <f t="shared" si="58"/>
        <v/>
      </c>
      <c r="M243" s="7"/>
      <c r="N243" s="49" t="str">
        <f t="shared" si="59"/>
        <v/>
      </c>
      <c r="O243" s="49" t="str">
        <f t="shared" si="65"/>
        <v/>
      </c>
      <c r="P243" s="49" t="str">
        <f t="shared" si="66"/>
        <v/>
      </c>
      <c r="Q243" s="49" t="str">
        <f t="shared" si="60"/>
        <v/>
      </c>
      <c r="S243" s="51" t="str">
        <f t="shared" si="61"/>
        <v/>
      </c>
      <c r="T243" s="49" t="str">
        <f>IF(ISNA(MATCH("TRUE",$T$7:T242,0)),IF(S243&gt;S242,"True",""),"")</f>
        <v/>
      </c>
      <c r="U243" s="54" t="str">
        <f t="shared" si="67"/>
        <v/>
      </c>
      <c r="V243" s="54" t="str">
        <f t="shared" si="68"/>
        <v/>
      </c>
      <c r="W243" s="54" t="str">
        <f t="shared" si="62"/>
        <v/>
      </c>
      <c r="X243" s="45"/>
    </row>
    <row r="244" spans="1:24" x14ac:dyDescent="0.2">
      <c r="A244" s="12"/>
      <c r="B244" s="57"/>
      <c r="C244" s="26"/>
      <c r="D244" s="5" t="str">
        <f>IF(ISNUMBER(B244),COUNT($B$7:$B$1006)-(RANK(B244,$B$7:$B$1006)+COUNTIF($B$7:B244,B244)-1)+1,"")</f>
        <v/>
      </c>
      <c r="E244" s="7"/>
      <c r="F244" s="7" t="str">
        <f t="shared" si="63"/>
        <v/>
      </c>
      <c r="G244" s="56" t="str">
        <f t="shared" si="55"/>
        <v/>
      </c>
      <c r="H244" s="7" t="str">
        <f t="shared" si="56"/>
        <v/>
      </c>
      <c r="I244" s="7"/>
      <c r="J244" s="7" t="str">
        <f t="shared" si="57"/>
        <v/>
      </c>
      <c r="K244" s="7" t="str">
        <f t="shared" si="64"/>
        <v/>
      </c>
      <c r="L244" s="7" t="str">
        <f t="shared" si="58"/>
        <v/>
      </c>
      <c r="M244" s="7"/>
      <c r="N244" s="49" t="str">
        <f t="shared" si="59"/>
        <v/>
      </c>
      <c r="O244" s="49" t="str">
        <f t="shared" si="65"/>
        <v/>
      </c>
      <c r="P244" s="49" t="str">
        <f t="shared" si="66"/>
        <v/>
      </c>
      <c r="Q244" s="49" t="str">
        <f t="shared" si="60"/>
        <v/>
      </c>
      <c r="S244" s="51" t="str">
        <f t="shared" si="61"/>
        <v/>
      </c>
      <c r="T244" s="49" t="str">
        <f>IF(ISNA(MATCH("TRUE",$T$7:T243,0)),IF(S244&gt;S243,"True",""),"")</f>
        <v/>
      </c>
      <c r="U244" s="54" t="str">
        <f t="shared" si="67"/>
        <v/>
      </c>
      <c r="V244" s="54" t="str">
        <f t="shared" si="68"/>
        <v/>
      </c>
      <c r="W244" s="54" t="str">
        <f t="shared" si="62"/>
        <v/>
      </c>
      <c r="X244" s="45"/>
    </row>
    <row r="245" spans="1:24" x14ac:dyDescent="0.2">
      <c r="A245" s="12"/>
      <c r="B245" s="57"/>
      <c r="C245" s="26"/>
      <c r="D245" s="5" t="str">
        <f>IF(ISNUMBER(B245),COUNT($B$7:$B$1006)-(RANK(B245,$B$7:$B$1006)+COUNTIF($B$7:B245,B245)-1)+1,"")</f>
        <v/>
      </c>
      <c r="E245" s="7"/>
      <c r="F245" s="7" t="str">
        <f t="shared" si="63"/>
        <v/>
      </c>
      <c r="G245" s="56" t="str">
        <f t="shared" si="55"/>
        <v/>
      </c>
      <c r="H245" s="7" t="str">
        <f t="shared" si="56"/>
        <v/>
      </c>
      <c r="I245" s="7"/>
      <c r="J245" s="7" t="str">
        <f t="shared" si="57"/>
        <v/>
      </c>
      <c r="K245" s="7" t="str">
        <f t="shared" si="64"/>
        <v/>
      </c>
      <c r="L245" s="7" t="str">
        <f t="shared" si="58"/>
        <v/>
      </c>
      <c r="M245" s="7"/>
      <c r="N245" s="49" t="str">
        <f t="shared" si="59"/>
        <v/>
      </c>
      <c r="O245" s="49" t="str">
        <f t="shared" si="65"/>
        <v/>
      </c>
      <c r="P245" s="49" t="str">
        <f t="shared" si="66"/>
        <v/>
      </c>
      <c r="Q245" s="49" t="str">
        <f t="shared" si="60"/>
        <v/>
      </c>
      <c r="S245" s="51" t="str">
        <f t="shared" si="61"/>
        <v/>
      </c>
      <c r="T245" s="49" t="str">
        <f>IF(ISNA(MATCH("TRUE",$T$7:T244,0)),IF(S245&gt;S244,"True",""),"")</f>
        <v/>
      </c>
      <c r="U245" s="54" t="str">
        <f t="shared" si="67"/>
        <v/>
      </c>
      <c r="V245" s="54" t="str">
        <f t="shared" si="68"/>
        <v/>
      </c>
      <c r="W245" s="54" t="str">
        <f t="shared" si="62"/>
        <v/>
      </c>
      <c r="X245" s="45"/>
    </row>
    <row r="246" spans="1:24" x14ac:dyDescent="0.2">
      <c r="A246" s="12"/>
      <c r="B246" s="57"/>
      <c r="C246" s="26"/>
      <c r="D246" s="5" t="str">
        <f>IF(ISNUMBER(B246),COUNT($B$7:$B$1006)-(RANK(B246,$B$7:$B$1006)+COUNTIF($B$7:B246,B246)-1)+1,"")</f>
        <v/>
      </c>
      <c r="E246" s="7"/>
      <c r="F246" s="7" t="str">
        <f t="shared" si="63"/>
        <v/>
      </c>
      <c r="G246" s="56" t="str">
        <f t="shared" si="55"/>
        <v/>
      </c>
      <c r="H246" s="7" t="str">
        <f t="shared" si="56"/>
        <v/>
      </c>
      <c r="I246" s="7"/>
      <c r="J246" s="7" t="str">
        <f t="shared" si="57"/>
        <v/>
      </c>
      <c r="K246" s="7" t="str">
        <f t="shared" si="64"/>
        <v/>
      </c>
      <c r="L246" s="7" t="str">
        <f t="shared" si="58"/>
        <v/>
      </c>
      <c r="M246" s="7"/>
      <c r="N246" s="49" t="str">
        <f t="shared" si="59"/>
        <v/>
      </c>
      <c r="O246" s="49" t="str">
        <f t="shared" si="65"/>
        <v/>
      </c>
      <c r="P246" s="49" t="str">
        <f t="shared" si="66"/>
        <v/>
      </c>
      <c r="Q246" s="49" t="str">
        <f t="shared" si="60"/>
        <v/>
      </c>
      <c r="S246" s="51" t="str">
        <f t="shared" si="61"/>
        <v/>
      </c>
      <c r="T246" s="49" t="str">
        <f>IF(ISNA(MATCH("TRUE",$T$7:T245,0)),IF(S246&gt;S245,"True",""),"")</f>
        <v/>
      </c>
      <c r="U246" s="54" t="str">
        <f t="shared" si="67"/>
        <v/>
      </c>
      <c r="V246" s="54" t="str">
        <f t="shared" si="68"/>
        <v/>
      </c>
      <c r="W246" s="54" t="str">
        <f t="shared" si="62"/>
        <v/>
      </c>
      <c r="X246" s="45"/>
    </row>
    <row r="247" spans="1:24" x14ac:dyDescent="0.2">
      <c r="A247" s="12"/>
      <c r="B247" s="57"/>
      <c r="C247" s="26"/>
      <c r="D247" s="5" t="str">
        <f>IF(ISNUMBER(B247),COUNT($B$7:$B$1006)-(RANK(B247,$B$7:$B$1006)+COUNTIF($B$7:B247,B247)-1)+1,"")</f>
        <v/>
      </c>
      <c r="E247" s="7"/>
      <c r="F247" s="7" t="str">
        <f t="shared" si="63"/>
        <v/>
      </c>
      <c r="G247" s="56" t="str">
        <f t="shared" si="55"/>
        <v/>
      </c>
      <c r="H247" s="7" t="str">
        <f t="shared" si="56"/>
        <v/>
      </c>
      <c r="I247" s="7"/>
      <c r="J247" s="7" t="str">
        <f t="shared" si="57"/>
        <v/>
      </c>
      <c r="K247" s="7" t="str">
        <f t="shared" si="64"/>
        <v/>
      </c>
      <c r="L247" s="7" t="str">
        <f t="shared" si="58"/>
        <v/>
      </c>
      <c r="M247" s="7"/>
      <c r="N247" s="49" t="str">
        <f t="shared" si="59"/>
        <v/>
      </c>
      <c r="O247" s="49" t="str">
        <f t="shared" si="65"/>
        <v/>
      </c>
      <c r="P247" s="49" t="str">
        <f t="shared" si="66"/>
        <v/>
      </c>
      <c r="Q247" s="49" t="str">
        <f t="shared" si="60"/>
        <v/>
      </c>
      <c r="S247" s="51" t="str">
        <f t="shared" si="61"/>
        <v/>
      </c>
      <c r="T247" s="49" t="str">
        <f>IF(ISNA(MATCH("TRUE",$T$7:T246,0)),IF(S247&gt;S246,"True",""),"")</f>
        <v/>
      </c>
      <c r="U247" s="54" t="str">
        <f t="shared" si="67"/>
        <v/>
      </c>
      <c r="V247" s="54" t="str">
        <f t="shared" si="68"/>
        <v/>
      </c>
      <c r="W247" s="54" t="str">
        <f t="shared" si="62"/>
        <v/>
      </c>
      <c r="X247" s="45"/>
    </row>
    <row r="248" spans="1:24" x14ac:dyDescent="0.2">
      <c r="A248" s="12"/>
      <c r="B248" s="57"/>
      <c r="C248" s="26"/>
      <c r="D248" s="5" t="str">
        <f>IF(ISNUMBER(B248),COUNT($B$7:$B$1006)-(RANK(B248,$B$7:$B$1006)+COUNTIF($B$7:B248,B248)-1)+1,"")</f>
        <v/>
      </c>
      <c r="E248" s="7"/>
      <c r="F248" s="7" t="str">
        <f t="shared" si="63"/>
        <v/>
      </c>
      <c r="G248" s="56" t="str">
        <f t="shared" si="55"/>
        <v/>
      </c>
      <c r="H248" s="7" t="str">
        <f t="shared" si="56"/>
        <v/>
      </c>
      <c r="I248" s="7"/>
      <c r="J248" s="7" t="str">
        <f t="shared" si="57"/>
        <v/>
      </c>
      <c r="K248" s="7" t="str">
        <f t="shared" si="64"/>
        <v/>
      </c>
      <c r="L248" s="7" t="str">
        <f t="shared" si="58"/>
        <v/>
      </c>
      <c r="M248" s="7"/>
      <c r="N248" s="49" t="str">
        <f t="shared" si="59"/>
        <v/>
      </c>
      <c r="O248" s="49" t="str">
        <f t="shared" si="65"/>
        <v/>
      </c>
      <c r="P248" s="49" t="str">
        <f t="shared" si="66"/>
        <v/>
      </c>
      <c r="Q248" s="49" t="str">
        <f t="shared" si="60"/>
        <v/>
      </c>
      <c r="S248" s="51" t="str">
        <f t="shared" si="61"/>
        <v/>
      </c>
      <c r="T248" s="49" t="str">
        <f>IF(ISNA(MATCH("TRUE",$T$7:T247,0)),IF(S248&gt;S247,"True",""),"")</f>
        <v/>
      </c>
      <c r="U248" s="54" t="str">
        <f t="shared" si="67"/>
        <v/>
      </c>
      <c r="V248" s="54" t="str">
        <f t="shared" si="68"/>
        <v/>
      </c>
      <c r="W248" s="54" t="str">
        <f t="shared" si="62"/>
        <v/>
      </c>
      <c r="X248" s="45"/>
    </row>
    <row r="249" spans="1:24" x14ac:dyDescent="0.2">
      <c r="A249" s="12"/>
      <c r="B249" s="57"/>
      <c r="C249" s="26"/>
      <c r="D249" s="5" t="str">
        <f>IF(ISNUMBER(B249),COUNT($B$7:$B$1006)-(RANK(B249,$B$7:$B$1006)+COUNTIF($B$7:B249,B249)-1)+1,"")</f>
        <v/>
      </c>
      <c r="E249" s="7"/>
      <c r="F249" s="7" t="str">
        <f t="shared" si="63"/>
        <v/>
      </c>
      <c r="G249" s="56" t="str">
        <f t="shared" si="55"/>
        <v/>
      </c>
      <c r="H249" s="7" t="str">
        <f t="shared" si="56"/>
        <v/>
      </c>
      <c r="I249" s="7"/>
      <c r="J249" s="7" t="str">
        <f t="shared" si="57"/>
        <v/>
      </c>
      <c r="K249" s="7" t="str">
        <f t="shared" si="64"/>
        <v/>
      </c>
      <c r="L249" s="7" t="str">
        <f t="shared" si="58"/>
        <v/>
      </c>
      <c r="M249" s="7"/>
      <c r="N249" s="49" t="str">
        <f t="shared" si="59"/>
        <v/>
      </c>
      <c r="O249" s="49" t="str">
        <f t="shared" si="65"/>
        <v/>
      </c>
      <c r="P249" s="49" t="str">
        <f t="shared" si="66"/>
        <v/>
      </c>
      <c r="Q249" s="49" t="str">
        <f t="shared" si="60"/>
        <v/>
      </c>
      <c r="S249" s="51" t="str">
        <f t="shared" si="61"/>
        <v/>
      </c>
      <c r="T249" s="49" t="str">
        <f>IF(ISNA(MATCH("TRUE",$T$7:T248,0)),IF(S249&gt;S248,"True",""),"")</f>
        <v/>
      </c>
      <c r="U249" s="54" t="str">
        <f t="shared" si="67"/>
        <v/>
      </c>
      <c r="V249" s="54" t="str">
        <f t="shared" si="68"/>
        <v/>
      </c>
      <c r="W249" s="54" t="str">
        <f t="shared" si="62"/>
        <v/>
      </c>
      <c r="X249" s="45"/>
    </row>
    <row r="250" spans="1:24" x14ac:dyDescent="0.2">
      <c r="A250" s="12"/>
      <c r="B250" s="57"/>
      <c r="C250" s="26"/>
      <c r="D250" s="5" t="str">
        <f>IF(ISNUMBER(B250),COUNT($B$7:$B$1006)-(RANK(B250,$B$7:$B$1006)+COUNTIF($B$7:B250,B250)-1)+1,"")</f>
        <v/>
      </c>
      <c r="E250" s="7"/>
      <c r="F250" s="7" t="str">
        <f t="shared" si="63"/>
        <v/>
      </c>
      <c r="G250" s="56" t="str">
        <f t="shared" si="55"/>
        <v/>
      </c>
      <c r="H250" s="7" t="str">
        <f t="shared" si="56"/>
        <v/>
      </c>
      <c r="I250" s="7"/>
      <c r="J250" s="7" t="str">
        <f t="shared" si="57"/>
        <v/>
      </c>
      <c r="K250" s="7" t="str">
        <f t="shared" si="64"/>
        <v/>
      </c>
      <c r="L250" s="7" t="str">
        <f t="shared" si="58"/>
        <v/>
      </c>
      <c r="M250" s="7"/>
      <c r="N250" s="49" t="str">
        <f t="shared" si="59"/>
        <v/>
      </c>
      <c r="O250" s="49" t="str">
        <f t="shared" si="65"/>
        <v/>
      </c>
      <c r="P250" s="49" t="str">
        <f t="shared" si="66"/>
        <v/>
      </c>
      <c r="Q250" s="49" t="str">
        <f t="shared" si="60"/>
        <v/>
      </c>
      <c r="S250" s="51" t="str">
        <f t="shared" si="61"/>
        <v/>
      </c>
      <c r="T250" s="49" t="str">
        <f>IF(ISNA(MATCH("TRUE",$T$7:T249,0)),IF(S250&gt;S249,"True",""),"")</f>
        <v/>
      </c>
      <c r="U250" s="54" t="str">
        <f t="shared" si="67"/>
        <v/>
      </c>
      <c r="V250" s="54" t="str">
        <f t="shared" si="68"/>
        <v/>
      </c>
      <c r="W250" s="54" t="str">
        <f t="shared" si="62"/>
        <v/>
      </c>
      <c r="X250" s="45"/>
    </row>
    <row r="251" spans="1:24" x14ac:dyDescent="0.2">
      <c r="A251" s="12"/>
      <c r="B251" s="57"/>
      <c r="C251" s="26"/>
      <c r="D251" s="5" t="str">
        <f>IF(ISNUMBER(B251),COUNT($B$7:$B$1006)-(RANK(B251,$B$7:$B$1006)+COUNTIF($B$7:B251,B251)-1)+1,"")</f>
        <v/>
      </c>
      <c r="E251" s="7"/>
      <c r="F251" s="7" t="str">
        <f t="shared" si="63"/>
        <v/>
      </c>
      <c r="G251" s="56" t="str">
        <f t="shared" si="55"/>
        <v/>
      </c>
      <c r="H251" s="7" t="str">
        <f t="shared" si="56"/>
        <v/>
      </c>
      <c r="I251" s="7"/>
      <c r="J251" s="7" t="str">
        <f t="shared" si="57"/>
        <v/>
      </c>
      <c r="K251" s="7" t="str">
        <f t="shared" si="64"/>
        <v/>
      </c>
      <c r="L251" s="7" t="str">
        <f t="shared" si="58"/>
        <v/>
      </c>
      <c r="M251" s="7"/>
      <c r="N251" s="49" t="str">
        <f t="shared" si="59"/>
        <v/>
      </c>
      <c r="O251" s="49" t="str">
        <f t="shared" si="65"/>
        <v/>
      </c>
      <c r="P251" s="49" t="str">
        <f t="shared" si="66"/>
        <v/>
      </c>
      <c r="Q251" s="49" t="str">
        <f t="shared" si="60"/>
        <v/>
      </c>
      <c r="S251" s="51" t="str">
        <f t="shared" si="61"/>
        <v/>
      </c>
      <c r="T251" s="49" t="str">
        <f>IF(ISNA(MATCH("TRUE",$T$7:T250,0)),IF(S251&gt;S250,"True",""),"")</f>
        <v/>
      </c>
      <c r="U251" s="54" t="str">
        <f t="shared" si="67"/>
        <v/>
      </c>
      <c r="V251" s="54" t="str">
        <f t="shared" si="68"/>
        <v/>
      </c>
      <c r="W251" s="54" t="str">
        <f t="shared" si="62"/>
        <v/>
      </c>
      <c r="X251" s="45"/>
    </row>
    <row r="252" spans="1:24" x14ac:dyDescent="0.2">
      <c r="A252" s="12"/>
      <c r="B252" s="57"/>
      <c r="C252" s="26"/>
      <c r="D252" s="5" t="str">
        <f>IF(ISNUMBER(B252),COUNT($B$7:$B$1006)-(RANK(B252,$B$7:$B$1006)+COUNTIF($B$7:B252,B252)-1)+1,"")</f>
        <v/>
      </c>
      <c r="E252" s="7"/>
      <c r="F252" s="7" t="str">
        <f t="shared" si="63"/>
        <v/>
      </c>
      <c r="G252" s="56" t="str">
        <f t="shared" si="55"/>
        <v/>
      </c>
      <c r="H252" s="7" t="str">
        <f t="shared" si="56"/>
        <v/>
      </c>
      <c r="I252" s="7"/>
      <c r="J252" s="7" t="str">
        <f t="shared" si="57"/>
        <v/>
      </c>
      <c r="K252" s="7" t="str">
        <f t="shared" si="64"/>
        <v/>
      </c>
      <c r="L252" s="7" t="str">
        <f t="shared" si="58"/>
        <v/>
      </c>
      <c r="M252" s="7"/>
      <c r="N252" s="49" t="str">
        <f t="shared" si="59"/>
        <v/>
      </c>
      <c r="O252" s="49" t="str">
        <f t="shared" si="65"/>
        <v/>
      </c>
      <c r="P252" s="49" t="str">
        <f t="shared" si="66"/>
        <v/>
      </c>
      <c r="Q252" s="49" t="str">
        <f t="shared" si="60"/>
        <v/>
      </c>
      <c r="S252" s="51" t="str">
        <f t="shared" si="61"/>
        <v/>
      </c>
      <c r="T252" s="49" t="str">
        <f>IF(ISNA(MATCH("TRUE",$T$7:T251,0)),IF(S252&gt;S251,"True",""),"")</f>
        <v/>
      </c>
      <c r="U252" s="54" t="str">
        <f t="shared" si="67"/>
        <v/>
      </c>
      <c r="V252" s="54" t="str">
        <f t="shared" si="68"/>
        <v/>
      </c>
      <c r="W252" s="54" t="str">
        <f t="shared" si="62"/>
        <v/>
      </c>
      <c r="X252" s="45"/>
    </row>
    <row r="253" spans="1:24" x14ac:dyDescent="0.2">
      <c r="A253" s="12"/>
      <c r="B253" s="57"/>
      <c r="C253" s="26"/>
      <c r="D253" s="5" t="str">
        <f>IF(ISNUMBER(B253),COUNT($B$7:$B$1006)-(RANK(B253,$B$7:$B$1006)+COUNTIF($B$7:B253,B253)-1)+1,"")</f>
        <v/>
      </c>
      <c r="E253" s="7"/>
      <c r="F253" s="7" t="str">
        <f t="shared" si="63"/>
        <v/>
      </c>
      <c r="G253" s="56" t="str">
        <f t="shared" si="55"/>
        <v/>
      </c>
      <c r="H253" s="7" t="str">
        <f t="shared" si="56"/>
        <v/>
      </c>
      <c r="I253" s="7"/>
      <c r="J253" s="7" t="str">
        <f t="shared" si="57"/>
        <v/>
      </c>
      <c r="K253" s="7" t="str">
        <f t="shared" si="64"/>
        <v/>
      </c>
      <c r="L253" s="7" t="str">
        <f t="shared" si="58"/>
        <v/>
      </c>
      <c r="M253" s="7"/>
      <c r="N253" s="49" t="str">
        <f t="shared" si="59"/>
        <v/>
      </c>
      <c r="O253" s="49" t="str">
        <f t="shared" si="65"/>
        <v/>
      </c>
      <c r="P253" s="49" t="str">
        <f t="shared" si="66"/>
        <v/>
      </c>
      <c r="Q253" s="49" t="str">
        <f t="shared" si="60"/>
        <v/>
      </c>
      <c r="S253" s="51" t="str">
        <f t="shared" si="61"/>
        <v/>
      </c>
      <c r="T253" s="49" t="str">
        <f>IF(ISNA(MATCH("TRUE",$T$7:T252,0)),IF(S253&gt;S252,"True",""),"")</f>
        <v/>
      </c>
      <c r="U253" s="54" t="str">
        <f t="shared" si="67"/>
        <v/>
      </c>
      <c r="V253" s="54" t="str">
        <f t="shared" si="68"/>
        <v/>
      </c>
      <c r="W253" s="54" t="str">
        <f t="shared" si="62"/>
        <v/>
      </c>
      <c r="X253" s="45"/>
    </row>
    <row r="254" spans="1:24" x14ac:dyDescent="0.2">
      <c r="A254" s="12"/>
      <c r="B254" s="57"/>
      <c r="C254" s="26"/>
      <c r="D254" s="5" t="str">
        <f>IF(ISNUMBER(B254),COUNT($B$7:$B$1006)-(RANK(B254,$B$7:$B$1006)+COUNTIF($B$7:B254,B254)-1)+1,"")</f>
        <v/>
      </c>
      <c r="E254" s="7"/>
      <c r="F254" s="7" t="str">
        <f t="shared" si="63"/>
        <v/>
      </c>
      <c r="G254" s="56" t="str">
        <f t="shared" si="55"/>
        <v/>
      </c>
      <c r="H254" s="7" t="str">
        <f t="shared" si="56"/>
        <v/>
      </c>
      <c r="I254" s="7"/>
      <c r="J254" s="7" t="str">
        <f t="shared" si="57"/>
        <v/>
      </c>
      <c r="K254" s="7" t="str">
        <f t="shared" si="64"/>
        <v/>
      </c>
      <c r="L254" s="7" t="str">
        <f t="shared" si="58"/>
        <v/>
      </c>
      <c r="M254" s="7"/>
      <c r="N254" s="49" t="str">
        <f t="shared" si="59"/>
        <v/>
      </c>
      <c r="O254" s="49" t="str">
        <f t="shared" si="65"/>
        <v/>
      </c>
      <c r="P254" s="49" t="str">
        <f t="shared" si="66"/>
        <v/>
      </c>
      <c r="Q254" s="49" t="str">
        <f t="shared" si="60"/>
        <v/>
      </c>
      <c r="S254" s="51" t="str">
        <f t="shared" si="61"/>
        <v/>
      </c>
      <c r="T254" s="49" t="str">
        <f>IF(ISNA(MATCH("TRUE",$T$7:T253,0)),IF(S254&gt;S253,"True",""),"")</f>
        <v/>
      </c>
      <c r="U254" s="54" t="str">
        <f t="shared" si="67"/>
        <v/>
      </c>
      <c r="V254" s="54" t="str">
        <f t="shared" si="68"/>
        <v/>
      </c>
      <c r="W254" s="54" t="str">
        <f t="shared" si="62"/>
        <v/>
      </c>
      <c r="X254" s="45"/>
    </row>
    <row r="255" spans="1:24" x14ac:dyDescent="0.2">
      <c r="A255" s="12"/>
      <c r="B255" s="57"/>
      <c r="C255" s="26"/>
      <c r="D255" s="5" t="str">
        <f>IF(ISNUMBER(B255),COUNT($B$7:$B$1006)-(RANK(B255,$B$7:$B$1006)+COUNTIF($B$7:B255,B255)-1)+1,"")</f>
        <v/>
      </c>
      <c r="E255" s="7"/>
      <c r="F255" s="7" t="str">
        <f t="shared" si="63"/>
        <v/>
      </c>
      <c r="G255" s="56" t="str">
        <f t="shared" si="55"/>
        <v/>
      </c>
      <c r="H255" s="7" t="str">
        <f t="shared" si="56"/>
        <v/>
      </c>
      <c r="I255" s="7"/>
      <c r="J255" s="7" t="str">
        <f t="shared" si="57"/>
        <v/>
      </c>
      <c r="K255" s="7" t="str">
        <f t="shared" si="64"/>
        <v/>
      </c>
      <c r="L255" s="7" t="str">
        <f t="shared" si="58"/>
        <v/>
      </c>
      <c r="M255" s="7"/>
      <c r="N255" s="49" t="str">
        <f t="shared" si="59"/>
        <v/>
      </c>
      <c r="O255" s="49" t="str">
        <f t="shared" si="65"/>
        <v/>
      </c>
      <c r="P255" s="49" t="str">
        <f t="shared" si="66"/>
        <v/>
      </c>
      <c r="Q255" s="49" t="str">
        <f t="shared" si="60"/>
        <v/>
      </c>
      <c r="S255" s="51" t="str">
        <f t="shared" si="61"/>
        <v/>
      </c>
      <c r="T255" s="49" t="str">
        <f>IF(ISNA(MATCH("TRUE",$T$7:T254,0)),IF(S255&gt;S254,"True",""),"")</f>
        <v/>
      </c>
      <c r="U255" s="54" t="str">
        <f t="shared" si="67"/>
        <v/>
      </c>
      <c r="V255" s="54" t="str">
        <f t="shared" si="68"/>
        <v/>
      </c>
      <c r="W255" s="54" t="str">
        <f t="shared" si="62"/>
        <v/>
      </c>
      <c r="X255" s="45"/>
    </row>
    <row r="256" spans="1:24" x14ac:dyDescent="0.2">
      <c r="A256" s="12"/>
      <c r="B256" s="57"/>
      <c r="C256" s="26"/>
      <c r="D256" s="5" t="str">
        <f>IF(ISNUMBER(B256),COUNT($B$7:$B$1006)-(RANK(B256,$B$7:$B$1006)+COUNTIF($B$7:B256,B256)-1)+1,"")</f>
        <v/>
      </c>
      <c r="E256" s="7"/>
      <c r="F256" s="7" t="str">
        <f t="shared" si="63"/>
        <v/>
      </c>
      <c r="G256" s="56" t="str">
        <f t="shared" si="55"/>
        <v/>
      </c>
      <c r="H256" s="7" t="str">
        <f t="shared" si="56"/>
        <v/>
      </c>
      <c r="I256" s="7"/>
      <c r="J256" s="7" t="str">
        <f t="shared" si="57"/>
        <v/>
      </c>
      <c r="K256" s="7" t="str">
        <f t="shared" si="64"/>
        <v/>
      </c>
      <c r="L256" s="7" t="str">
        <f t="shared" si="58"/>
        <v/>
      </c>
      <c r="M256" s="7"/>
      <c r="N256" s="49" t="str">
        <f t="shared" si="59"/>
        <v/>
      </c>
      <c r="O256" s="49" t="str">
        <f t="shared" si="65"/>
        <v/>
      </c>
      <c r="P256" s="49" t="str">
        <f t="shared" si="66"/>
        <v/>
      </c>
      <c r="Q256" s="49" t="str">
        <f t="shared" si="60"/>
        <v/>
      </c>
      <c r="S256" s="51" t="str">
        <f t="shared" si="61"/>
        <v/>
      </c>
      <c r="T256" s="49" t="str">
        <f>IF(ISNA(MATCH("TRUE",$T$7:T255,0)),IF(S256&gt;S255,"True",""),"")</f>
        <v/>
      </c>
      <c r="U256" s="54" t="str">
        <f t="shared" si="67"/>
        <v/>
      </c>
      <c r="V256" s="54" t="str">
        <f t="shared" si="68"/>
        <v/>
      </c>
      <c r="W256" s="54" t="str">
        <f t="shared" si="62"/>
        <v/>
      </c>
      <c r="X256" s="45"/>
    </row>
    <row r="257" spans="1:24" x14ac:dyDescent="0.2">
      <c r="A257" s="12"/>
      <c r="B257" s="57"/>
      <c r="C257" s="26"/>
      <c r="D257" s="5" t="str">
        <f>IF(ISNUMBER(B257),COUNT($B$7:$B$1006)-(RANK(B257,$B$7:$B$1006)+COUNTIF($B$7:B257,B257)-1)+1,"")</f>
        <v/>
      </c>
      <c r="E257" s="7"/>
      <c r="F257" s="7" t="str">
        <f t="shared" si="63"/>
        <v/>
      </c>
      <c r="G257" s="56" t="str">
        <f t="shared" si="55"/>
        <v/>
      </c>
      <c r="H257" s="7" t="str">
        <f t="shared" si="56"/>
        <v/>
      </c>
      <c r="I257" s="7"/>
      <c r="J257" s="7" t="str">
        <f t="shared" si="57"/>
        <v/>
      </c>
      <c r="K257" s="7" t="str">
        <f t="shared" si="64"/>
        <v/>
      </c>
      <c r="L257" s="7" t="str">
        <f t="shared" si="58"/>
        <v/>
      </c>
      <c r="M257" s="7"/>
      <c r="N257" s="49" t="str">
        <f t="shared" si="59"/>
        <v/>
      </c>
      <c r="O257" s="49" t="str">
        <f t="shared" si="65"/>
        <v/>
      </c>
      <c r="P257" s="49" t="str">
        <f t="shared" si="66"/>
        <v/>
      </c>
      <c r="Q257" s="49" t="str">
        <f t="shared" si="60"/>
        <v/>
      </c>
      <c r="S257" s="51" t="str">
        <f t="shared" si="61"/>
        <v/>
      </c>
      <c r="T257" s="49" t="str">
        <f>IF(ISNA(MATCH("TRUE",$T$7:T256,0)),IF(S257&gt;S256,"True",""),"")</f>
        <v/>
      </c>
      <c r="U257" s="54" t="str">
        <f t="shared" si="67"/>
        <v/>
      </c>
      <c r="V257" s="54" t="str">
        <f t="shared" si="68"/>
        <v/>
      </c>
      <c r="W257" s="54" t="str">
        <f t="shared" si="62"/>
        <v/>
      </c>
      <c r="X257" s="45"/>
    </row>
    <row r="258" spans="1:24" x14ac:dyDescent="0.2">
      <c r="A258" s="12"/>
      <c r="B258" s="57"/>
      <c r="C258" s="26"/>
      <c r="D258" s="5" t="str">
        <f>IF(ISNUMBER(B258),COUNT($B$7:$B$1006)-(RANK(B258,$B$7:$B$1006)+COUNTIF($B$7:B258,B258)-1)+1,"")</f>
        <v/>
      </c>
      <c r="E258" s="7"/>
      <c r="F258" s="7" t="str">
        <f t="shared" si="63"/>
        <v/>
      </c>
      <c r="G258" s="56" t="str">
        <f t="shared" si="55"/>
        <v/>
      </c>
      <c r="H258" s="7" t="str">
        <f t="shared" si="56"/>
        <v/>
      </c>
      <c r="I258" s="7"/>
      <c r="J258" s="7" t="str">
        <f t="shared" si="57"/>
        <v/>
      </c>
      <c r="K258" s="7" t="str">
        <f t="shared" si="64"/>
        <v/>
      </c>
      <c r="L258" s="7" t="str">
        <f t="shared" si="58"/>
        <v/>
      </c>
      <c r="M258" s="7"/>
      <c r="N258" s="49" t="str">
        <f t="shared" si="59"/>
        <v/>
      </c>
      <c r="O258" s="49" t="str">
        <f t="shared" si="65"/>
        <v/>
      </c>
      <c r="P258" s="49" t="str">
        <f t="shared" si="66"/>
        <v/>
      </c>
      <c r="Q258" s="49" t="str">
        <f t="shared" si="60"/>
        <v/>
      </c>
      <c r="S258" s="51" t="str">
        <f t="shared" si="61"/>
        <v/>
      </c>
      <c r="T258" s="49" t="str">
        <f>IF(ISNA(MATCH("TRUE",$T$7:T257,0)),IF(S258&gt;S257,"True",""),"")</f>
        <v/>
      </c>
      <c r="U258" s="54" t="str">
        <f t="shared" si="67"/>
        <v/>
      </c>
      <c r="V258" s="54" t="str">
        <f t="shared" si="68"/>
        <v/>
      </c>
      <c r="W258" s="54" t="str">
        <f t="shared" si="62"/>
        <v/>
      </c>
      <c r="X258" s="45"/>
    </row>
    <row r="259" spans="1:24" x14ac:dyDescent="0.2">
      <c r="A259" s="12"/>
      <c r="B259" s="57"/>
      <c r="C259" s="26"/>
      <c r="D259" s="5" t="str">
        <f>IF(ISNUMBER(B259),COUNT($B$7:$B$1006)-(RANK(B259,$B$7:$B$1006)+COUNTIF($B$7:B259,B259)-1)+1,"")</f>
        <v/>
      </c>
      <c r="E259" s="7"/>
      <c r="F259" s="7" t="str">
        <f t="shared" si="63"/>
        <v/>
      </c>
      <c r="G259" s="56" t="str">
        <f t="shared" si="55"/>
        <v/>
      </c>
      <c r="H259" s="7" t="str">
        <f t="shared" si="56"/>
        <v/>
      </c>
      <c r="I259" s="7"/>
      <c r="J259" s="7" t="str">
        <f t="shared" si="57"/>
        <v/>
      </c>
      <c r="K259" s="7" t="str">
        <f t="shared" si="64"/>
        <v/>
      </c>
      <c r="L259" s="7" t="str">
        <f t="shared" si="58"/>
        <v/>
      </c>
      <c r="M259" s="7"/>
      <c r="N259" s="49" t="str">
        <f t="shared" si="59"/>
        <v/>
      </c>
      <c r="O259" s="49" t="str">
        <f t="shared" si="65"/>
        <v/>
      </c>
      <c r="P259" s="49" t="str">
        <f t="shared" si="66"/>
        <v/>
      </c>
      <c r="Q259" s="49" t="str">
        <f t="shared" si="60"/>
        <v/>
      </c>
      <c r="S259" s="51" t="str">
        <f t="shared" si="61"/>
        <v/>
      </c>
      <c r="T259" s="49" t="str">
        <f>IF(ISNA(MATCH("TRUE",$T$7:T258,0)),IF(S259&gt;S258,"True",""),"")</f>
        <v/>
      </c>
      <c r="U259" s="54" t="str">
        <f t="shared" si="67"/>
        <v/>
      </c>
      <c r="V259" s="54" t="str">
        <f t="shared" si="68"/>
        <v/>
      </c>
      <c r="W259" s="54" t="str">
        <f t="shared" si="62"/>
        <v/>
      </c>
      <c r="X259" s="45"/>
    </row>
    <row r="260" spans="1:24" x14ac:dyDescent="0.2">
      <c r="A260" s="12"/>
      <c r="B260" s="57"/>
      <c r="C260" s="26"/>
      <c r="D260" s="5" t="str">
        <f>IF(ISNUMBER(B260),COUNT($B$7:$B$1006)-(RANK(B260,$B$7:$B$1006)+COUNTIF($B$7:B260,B260)-1)+1,"")</f>
        <v/>
      </c>
      <c r="E260" s="7"/>
      <c r="F260" s="7" t="str">
        <f t="shared" si="63"/>
        <v/>
      </c>
      <c r="G260" s="56" t="str">
        <f t="shared" si="55"/>
        <v/>
      </c>
      <c r="H260" s="7" t="str">
        <f t="shared" si="56"/>
        <v/>
      </c>
      <c r="I260" s="7"/>
      <c r="J260" s="7" t="str">
        <f t="shared" si="57"/>
        <v/>
      </c>
      <c r="K260" s="7" t="str">
        <f t="shared" si="64"/>
        <v/>
      </c>
      <c r="L260" s="7" t="str">
        <f t="shared" si="58"/>
        <v/>
      </c>
      <c r="M260" s="7"/>
      <c r="N260" s="49" t="str">
        <f t="shared" si="59"/>
        <v/>
      </c>
      <c r="O260" s="49" t="str">
        <f t="shared" si="65"/>
        <v/>
      </c>
      <c r="P260" s="49" t="str">
        <f t="shared" si="66"/>
        <v/>
      </c>
      <c r="Q260" s="49" t="str">
        <f t="shared" si="60"/>
        <v/>
      </c>
      <c r="S260" s="51" t="str">
        <f t="shared" si="61"/>
        <v/>
      </c>
      <c r="T260" s="49" t="str">
        <f>IF(ISNA(MATCH("TRUE",$T$7:T259,0)),IF(S260&gt;S259,"True",""),"")</f>
        <v/>
      </c>
      <c r="U260" s="54" t="str">
        <f t="shared" si="67"/>
        <v/>
      </c>
      <c r="V260" s="54" t="str">
        <f t="shared" si="68"/>
        <v/>
      </c>
      <c r="W260" s="54" t="str">
        <f t="shared" si="62"/>
        <v/>
      </c>
      <c r="X260" s="45"/>
    </row>
    <row r="261" spans="1:24" x14ac:dyDescent="0.2">
      <c r="A261" s="12"/>
      <c r="B261" s="57"/>
      <c r="C261" s="26"/>
      <c r="D261" s="5" t="str">
        <f>IF(ISNUMBER(B261),COUNT($B$7:$B$1006)-(RANK(B261,$B$7:$B$1006)+COUNTIF($B$7:B261,B261)-1)+1,"")</f>
        <v/>
      </c>
      <c r="E261" s="7"/>
      <c r="F261" s="7" t="str">
        <f t="shared" si="63"/>
        <v/>
      </c>
      <c r="G261" s="56" t="str">
        <f t="shared" si="55"/>
        <v/>
      </c>
      <c r="H261" s="7" t="str">
        <f t="shared" si="56"/>
        <v/>
      </c>
      <c r="I261" s="7"/>
      <c r="J261" s="7" t="str">
        <f t="shared" si="57"/>
        <v/>
      </c>
      <c r="K261" s="7" t="str">
        <f t="shared" si="64"/>
        <v/>
      </c>
      <c r="L261" s="7" t="str">
        <f t="shared" si="58"/>
        <v/>
      </c>
      <c r="M261" s="7"/>
      <c r="N261" s="49" t="str">
        <f t="shared" si="59"/>
        <v/>
      </c>
      <c r="O261" s="49" t="str">
        <f t="shared" si="65"/>
        <v/>
      </c>
      <c r="P261" s="49" t="str">
        <f t="shared" si="66"/>
        <v/>
      </c>
      <c r="Q261" s="49" t="str">
        <f t="shared" si="60"/>
        <v/>
      </c>
      <c r="S261" s="51" t="str">
        <f t="shared" si="61"/>
        <v/>
      </c>
      <c r="T261" s="49" t="str">
        <f>IF(ISNA(MATCH("TRUE",$T$7:T260,0)),IF(S261&gt;S260,"True",""),"")</f>
        <v/>
      </c>
      <c r="U261" s="54" t="str">
        <f t="shared" si="67"/>
        <v/>
      </c>
      <c r="V261" s="54" t="str">
        <f t="shared" si="68"/>
        <v/>
      </c>
      <c r="W261" s="54" t="str">
        <f t="shared" si="62"/>
        <v/>
      </c>
      <c r="X261" s="45"/>
    </row>
    <row r="262" spans="1:24" x14ac:dyDescent="0.2">
      <c r="A262" s="12"/>
      <c r="B262" s="57"/>
      <c r="C262" s="26"/>
      <c r="D262" s="5" t="str">
        <f>IF(ISNUMBER(B262),COUNT($B$7:$B$1006)-(RANK(B262,$B$7:$B$1006)+COUNTIF($B$7:B262,B262)-1)+1,"")</f>
        <v/>
      </c>
      <c r="E262" s="7"/>
      <c r="F262" s="7" t="str">
        <f t="shared" si="63"/>
        <v/>
      </c>
      <c r="G262" s="56" t="str">
        <f t="shared" si="55"/>
        <v/>
      </c>
      <c r="H262" s="7" t="str">
        <f t="shared" si="56"/>
        <v/>
      </c>
      <c r="I262" s="7"/>
      <c r="J262" s="7" t="str">
        <f t="shared" si="57"/>
        <v/>
      </c>
      <c r="K262" s="7" t="str">
        <f t="shared" si="64"/>
        <v/>
      </c>
      <c r="L262" s="7" t="str">
        <f t="shared" si="58"/>
        <v/>
      </c>
      <c r="M262" s="7"/>
      <c r="N262" s="49" t="str">
        <f t="shared" si="59"/>
        <v/>
      </c>
      <c r="O262" s="49" t="str">
        <f t="shared" si="65"/>
        <v/>
      </c>
      <c r="P262" s="49" t="str">
        <f t="shared" si="66"/>
        <v/>
      </c>
      <c r="Q262" s="49" t="str">
        <f t="shared" si="60"/>
        <v/>
      </c>
      <c r="S262" s="51" t="str">
        <f t="shared" si="61"/>
        <v/>
      </c>
      <c r="T262" s="49" t="str">
        <f>IF(ISNA(MATCH("TRUE",$T$7:T261,0)),IF(S262&gt;S261,"True",""),"")</f>
        <v/>
      </c>
      <c r="U262" s="54" t="str">
        <f t="shared" si="67"/>
        <v/>
      </c>
      <c r="V262" s="54" t="str">
        <f t="shared" si="68"/>
        <v/>
      </c>
      <c r="W262" s="54" t="str">
        <f t="shared" si="62"/>
        <v/>
      </c>
      <c r="X262" s="45"/>
    </row>
    <row r="263" spans="1:24" x14ac:dyDescent="0.2">
      <c r="A263" s="12"/>
      <c r="B263" s="57"/>
      <c r="C263" s="26"/>
      <c r="D263" s="5" t="str">
        <f>IF(ISNUMBER(B263),COUNT($B$7:$B$1006)-(RANK(B263,$B$7:$B$1006)+COUNTIF($B$7:B263,B263)-1)+1,"")</f>
        <v/>
      </c>
      <c r="E263" s="7"/>
      <c r="F263" s="7" t="str">
        <f t="shared" si="63"/>
        <v/>
      </c>
      <c r="G263" s="56" t="str">
        <f t="shared" ref="G263:G326" si="69">IF(ISNUMBER(B263),SMALL($B$7:$B$1006,ROW()-ROW($G$7)+1),"")</f>
        <v/>
      </c>
      <c r="H263" s="7" t="str">
        <f t="shared" ref="H263:H326" si="70">IF(ISNUMBER(B263),INDEX($A$7:$A$1006,MATCH(F263,$D$7:$D$1006,0),1),"")</f>
        <v/>
      </c>
      <c r="I263" s="7"/>
      <c r="J263" s="7" t="str">
        <f t="shared" ref="J263:J326" si="71">IF(ISNUMBER(B263),$N$1*F263/COUNT($B$7:$B$1006),"")</f>
        <v/>
      </c>
      <c r="K263" s="7" t="str">
        <f t="shared" si="64"/>
        <v/>
      </c>
      <c r="L263" s="7" t="str">
        <f t="shared" ref="L263:L326" si="72">IF(ISNUMBER(B263),MIN(L264,G263*(COUNT($B$7:$B$1006)/F263)),"")</f>
        <v/>
      </c>
      <c r="M263" s="7"/>
      <c r="N263" s="49" t="str">
        <f t="shared" ref="N263:N326" si="73">IF(ISNUMBER(B263),($N$1/(1+$N$1))*F263/COUNT($B$7:$B$1006),"")</f>
        <v/>
      </c>
      <c r="O263" s="49" t="str">
        <f t="shared" si="65"/>
        <v/>
      </c>
      <c r="P263" s="49" t="str">
        <f t="shared" si="66"/>
        <v/>
      </c>
      <c r="Q263" s="49" t="str">
        <f t="shared" ref="Q263:Q326" si="74">IF(ISNUMBER(B263),MIN(Q264,((G263*SUMPRODUCT(--($N$7:$N$1006 &lt; $G$7:$G$1006))/F263)*(1+$N$1))),"")</f>
        <v/>
      </c>
      <c r="S263" s="51" t="str">
        <f t="shared" ref="S263:S326" si="75">IF(ISNUMBER(B263),MIN((COUNTA($B$7:$B$1006)+1-F263)/(1-G263),COUNTA($B$7:$B$1006)),"")</f>
        <v/>
      </c>
      <c r="T263" s="49" t="str">
        <f>IF(ISNA(MATCH("TRUE",$T$7:T262,0)),IF(S263&gt;S262,"True",""),"")</f>
        <v/>
      </c>
      <c r="U263" s="54" t="str">
        <f t="shared" si="67"/>
        <v/>
      </c>
      <c r="V263" s="54" t="str">
        <f t="shared" si="68"/>
        <v/>
      </c>
      <c r="W263" s="54" t="str">
        <f t="shared" ref="W263:W326" si="76">IF(ISNUMBER(B263),MIN(W264,(G263*(ROUNDUP(INDEX($S$7:$S$1006,MATCH("True",$T$7:$T$1006,0),1),0)/F263))),"")</f>
        <v/>
      </c>
      <c r="X263" s="45"/>
    </row>
    <row r="264" spans="1:24" x14ac:dyDescent="0.2">
      <c r="A264" s="12"/>
      <c r="B264" s="57"/>
      <c r="C264" s="26"/>
      <c r="D264" s="5" t="str">
        <f>IF(ISNUMBER(B264),COUNT($B$7:$B$1006)-(RANK(B264,$B$7:$B$1006)+COUNTIF($B$7:B264,B264)-1)+1,"")</f>
        <v/>
      </c>
      <c r="E264" s="7"/>
      <c r="F264" s="7" t="str">
        <f t="shared" ref="F264:F327" si="77">IF(ISNUMBER(B264),F263+1,"")</f>
        <v/>
      </c>
      <c r="G264" s="56" t="str">
        <f t="shared" si="69"/>
        <v/>
      </c>
      <c r="H264" s="7" t="str">
        <f t="shared" si="70"/>
        <v/>
      </c>
      <c r="I264" s="7"/>
      <c r="J264" s="7" t="str">
        <f t="shared" si="71"/>
        <v/>
      </c>
      <c r="K264" s="7" t="str">
        <f t="shared" ref="K264:K327" si="78">IF(ISNUMBER(G264),IF(OR(AND(G264&lt;=J264,G264&lt;=0.05),K265="*"),"*",IF(AND(G264&lt;=J264,G264&gt;0.05),"!","")),"")</f>
        <v/>
      </c>
      <c r="L264" s="7" t="str">
        <f t="shared" si="72"/>
        <v/>
      </c>
      <c r="M264" s="7"/>
      <c r="N264" s="49" t="str">
        <f t="shared" si="73"/>
        <v/>
      </c>
      <c r="O264" s="49" t="str">
        <f t="shared" ref="O264:O327" si="79">IF(ISNUMBER(B264),($N$1/(1+$N$1))*COUNT($B$7:$B$1006)/SUMPRODUCT(--($N$7:$N$1006 &lt; $G$7:$G$1006))*F264/COUNT($B$7:$B$1006),"")</f>
        <v/>
      </c>
      <c r="P264" s="49" t="str">
        <f t="shared" ref="P264:P327" si="80">IF(ISNUMBER(G264),IF(OR(AND(G264&lt;=O264,G264&lt;=0.05),P265="*"),"*",IF(AND(G264&lt;=O264,G264&gt;0.05),"!","")),"")</f>
        <v/>
      </c>
      <c r="Q264" s="49" t="str">
        <f t="shared" si="74"/>
        <v/>
      </c>
      <c r="S264" s="51" t="str">
        <f t="shared" si="75"/>
        <v/>
      </c>
      <c r="T264" s="49" t="str">
        <f>IF(ISNA(MATCH("TRUE",$T$7:T263,0)),IF(S264&gt;S263,"True",""),"")</f>
        <v/>
      </c>
      <c r="U264" s="54" t="str">
        <f t="shared" ref="U264:U327" si="81">IF(ISNUMBER(B264),$N$1*(F264/ROUNDUP(INDEX($S$7:$S$1006,MATCH("True",$T$7:$T$1006,0),1),0)),"")</f>
        <v/>
      </c>
      <c r="V264" s="54" t="str">
        <f t="shared" ref="V264:V327" si="82">IF(ISNUMBER(G264),IF(OR(AND(G264&lt;=U264,G264&lt;=0.05),V265="*"),"*",IF(AND(G264&lt;=U264,G264&gt;0.05),"!","")),"")</f>
        <v/>
      </c>
      <c r="W264" s="54" t="str">
        <f t="shared" si="76"/>
        <v/>
      </c>
      <c r="X264" s="45"/>
    </row>
    <row r="265" spans="1:24" x14ac:dyDescent="0.2">
      <c r="A265" s="12"/>
      <c r="B265" s="57"/>
      <c r="C265" s="26"/>
      <c r="D265" s="5" t="str">
        <f>IF(ISNUMBER(B265),COUNT($B$7:$B$1006)-(RANK(B265,$B$7:$B$1006)+COUNTIF($B$7:B265,B265)-1)+1,"")</f>
        <v/>
      </c>
      <c r="E265" s="7"/>
      <c r="F265" s="7" t="str">
        <f t="shared" si="77"/>
        <v/>
      </c>
      <c r="G265" s="56" t="str">
        <f t="shared" si="69"/>
        <v/>
      </c>
      <c r="H265" s="7" t="str">
        <f t="shared" si="70"/>
        <v/>
      </c>
      <c r="I265" s="7"/>
      <c r="J265" s="7" t="str">
        <f t="shared" si="71"/>
        <v/>
      </c>
      <c r="K265" s="7" t="str">
        <f t="shared" si="78"/>
        <v/>
      </c>
      <c r="L265" s="7" t="str">
        <f t="shared" si="72"/>
        <v/>
      </c>
      <c r="M265" s="7"/>
      <c r="N265" s="49" t="str">
        <f t="shared" si="73"/>
        <v/>
      </c>
      <c r="O265" s="49" t="str">
        <f t="shared" si="79"/>
        <v/>
      </c>
      <c r="P265" s="49" t="str">
        <f t="shared" si="80"/>
        <v/>
      </c>
      <c r="Q265" s="49" t="str">
        <f t="shared" si="74"/>
        <v/>
      </c>
      <c r="S265" s="51" t="str">
        <f t="shared" si="75"/>
        <v/>
      </c>
      <c r="T265" s="49" t="str">
        <f>IF(ISNA(MATCH("TRUE",$T$7:T264,0)),IF(S265&gt;S264,"True",""),"")</f>
        <v/>
      </c>
      <c r="U265" s="54" t="str">
        <f t="shared" si="81"/>
        <v/>
      </c>
      <c r="V265" s="54" t="str">
        <f t="shared" si="82"/>
        <v/>
      </c>
      <c r="W265" s="54" t="str">
        <f t="shared" si="76"/>
        <v/>
      </c>
      <c r="X265" s="45"/>
    </row>
    <row r="266" spans="1:24" x14ac:dyDescent="0.2">
      <c r="A266" s="12"/>
      <c r="B266" s="57"/>
      <c r="C266" s="26"/>
      <c r="D266" s="5" t="str">
        <f>IF(ISNUMBER(B266),COUNT($B$7:$B$1006)-(RANK(B266,$B$7:$B$1006)+COUNTIF($B$7:B266,B266)-1)+1,"")</f>
        <v/>
      </c>
      <c r="E266" s="7"/>
      <c r="F266" s="7" t="str">
        <f t="shared" si="77"/>
        <v/>
      </c>
      <c r="G266" s="56" t="str">
        <f t="shared" si="69"/>
        <v/>
      </c>
      <c r="H266" s="7" t="str">
        <f t="shared" si="70"/>
        <v/>
      </c>
      <c r="I266" s="7"/>
      <c r="J266" s="7" t="str">
        <f t="shared" si="71"/>
        <v/>
      </c>
      <c r="K266" s="7" t="str">
        <f t="shared" si="78"/>
        <v/>
      </c>
      <c r="L266" s="7" t="str">
        <f t="shared" si="72"/>
        <v/>
      </c>
      <c r="M266" s="7"/>
      <c r="N266" s="49" t="str">
        <f t="shared" si="73"/>
        <v/>
      </c>
      <c r="O266" s="49" t="str">
        <f t="shared" si="79"/>
        <v/>
      </c>
      <c r="P266" s="49" t="str">
        <f t="shared" si="80"/>
        <v/>
      </c>
      <c r="Q266" s="49" t="str">
        <f t="shared" si="74"/>
        <v/>
      </c>
      <c r="S266" s="51" t="str">
        <f t="shared" si="75"/>
        <v/>
      </c>
      <c r="T266" s="49" t="str">
        <f>IF(ISNA(MATCH("TRUE",$T$7:T265,0)),IF(S266&gt;S265,"True",""),"")</f>
        <v/>
      </c>
      <c r="U266" s="54" t="str">
        <f t="shared" si="81"/>
        <v/>
      </c>
      <c r="V266" s="54" t="str">
        <f t="shared" si="82"/>
        <v/>
      </c>
      <c r="W266" s="54" t="str">
        <f t="shared" si="76"/>
        <v/>
      </c>
      <c r="X266" s="45"/>
    </row>
    <row r="267" spans="1:24" x14ac:dyDescent="0.2">
      <c r="A267" s="12"/>
      <c r="B267" s="57"/>
      <c r="C267" s="26"/>
      <c r="D267" s="5" t="str">
        <f>IF(ISNUMBER(B267),COUNT($B$7:$B$1006)-(RANK(B267,$B$7:$B$1006)+COUNTIF($B$7:B267,B267)-1)+1,"")</f>
        <v/>
      </c>
      <c r="E267" s="7"/>
      <c r="F267" s="7" t="str">
        <f t="shared" si="77"/>
        <v/>
      </c>
      <c r="G267" s="56" t="str">
        <f t="shared" si="69"/>
        <v/>
      </c>
      <c r="H267" s="7" t="str">
        <f t="shared" si="70"/>
        <v/>
      </c>
      <c r="I267" s="7"/>
      <c r="J267" s="7" t="str">
        <f t="shared" si="71"/>
        <v/>
      </c>
      <c r="K267" s="7" t="str">
        <f t="shared" si="78"/>
        <v/>
      </c>
      <c r="L267" s="7" t="str">
        <f t="shared" si="72"/>
        <v/>
      </c>
      <c r="M267" s="7"/>
      <c r="N267" s="49" t="str">
        <f t="shared" si="73"/>
        <v/>
      </c>
      <c r="O267" s="49" t="str">
        <f t="shared" si="79"/>
        <v/>
      </c>
      <c r="P267" s="49" t="str">
        <f t="shared" si="80"/>
        <v/>
      </c>
      <c r="Q267" s="49" t="str">
        <f t="shared" si="74"/>
        <v/>
      </c>
      <c r="S267" s="51" t="str">
        <f t="shared" si="75"/>
        <v/>
      </c>
      <c r="T267" s="49" t="str">
        <f>IF(ISNA(MATCH("TRUE",$T$7:T266,0)),IF(S267&gt;S266,"True",""),"")</f>
        <v/>
      </c>
      <c r="U267" s="54" t="str">
        <f t="shared" si="81"/>
        <v/>
      </c>
      <c r="V267" s="54" t="str">
        <f t="shared" si="82"/>
        <v/>
      </c>
      <c r="W267" s="54" t="str">
        <f t="shared" si="76"/>
        <v/>
      </c>
      <c r="X267" s="45"/>
    </row>
    <row r="268" spans="1:24" x14ac:dyDescent="0.2">
      <c r="A268" s="12"/>
      <c r="B268" s="57"/>
      <c r="C268" s="26"/>
      <c r="D268" s="5" t="str">
        <f>IF(ISNUMBER(B268),COUNT($B$7:$B$1006)-(RANK(B268,$B$7:$B$1006)+COUNTIF($B$7:B268,B268)-1)+1,"")</f>
        <v/>
      </c>
      <c r="E268" s="7"/>
      <c r="F268" s="7" t="str">
        <f t="shared" si="77"/>
        <v/>
      </c>
      <c r="G268" s="56" t="str">
        <f t="shared" si="69"/>
        <v/>
      </c>
      <c r="H268" s="7" t="str">
        <f t="shared" si="70"/>
        <v/>
      </c>
      <c r="I268" s="7"/>
      <c r="J268" s="7" t="str">
        <f t="shared" si="71"/>
        <v/>
      </c>
      <c r="K268" s="7" t="str">
        <f t="shared" si="78"/>
        <v/>
      </c>
      <c r="L268" s="7" t="str">
        <f t="shared" si="72"/>
        <v/>
      </c>
      <c r="M268" s="7"/>
      <c r="N268" s="49" t="str">
        <f t="shared" si="73"/>
        <v/>
      </c>
      <c r="O268" s="49" t="str">
        <f t="shared" si="79"/>
        <v/>
      </c>
      <c r="P268" s="49" t="str">
        <f t="shared" si="80"/>
        <v/>
      </c>
      <c r="Q268" s="49" t="str">
        <f t="shared" si="74"/>
        <v/>
      </c>
      <c r="S268" s="51" t="str">
        <f t="shared" si="75"/>
        <v/>
      </c>
      <c r="T268" s="49" t="str">
        <f>IF(ISNA(MATCH("TRUE",$T$7:T267,0)),IF(S268&gt;S267,"True",""),"")</f>
        <v/>
      </c>
      <c r="U268" s="54" t="str">
        <f t="shared" si="81"/>
        <v/>
      </c>
      <c r="V268" s="54" t="str">
        <f t="shared" si="82"/>
        <v/>
      </c>
      <c r="W268" s="54" t="str">
        <f t="shared" si="76"/>
        <v/>
      </c>
      <c r="X268" s="45"/>
    </row>
    <row r="269" spans="1:24" x14ac:dyDescent="0.2">
      <c r="A269" s="12"/>
      <c r="B269" s="57"/>
      <c r="C269" s="26"/>
      <c r="D269" s="5" t="str">
        <f>IF(ISNUMBER(B269),COUNT($B$7:$B$1006)-(RANK(B269,$B$7:$B$1006)+COUNTIF($B$7:B269,B269)-1)+1,"")</f>
        <v/>
      </c>
      <c r="E269" s="7"/>
      <c r="F269" s="7" t="str">
        <f t="shared" si="77"/>
        <v/>
      </c>
      <c r="G269" s="56" t="str">
        <f t="shared" si="69"/>
        <v/>
      </c>
      <c r="H269" s="7" t="str">
        <f t="shared" si="70"/>
        <v/>
      </c>
      <c r="I269" s="7"/>
      <c r="J269" s="7" t="str">
        <f t="shared" si="71"/>
        <v/>
      </c>
      <c r="K269" s="7" t="str">
        <f t="shared" si="78"/>
        <v/>
      </c>
      <c r="L269" s="7" t="str">
        <f t="shared" si="72"/>
        <v/>
      </c>
      <c r="M269" s="7"/>
      <c r="N269" s="49" t="str">
        <f t="shared" si="73"/>
        <v/>
      </c>
      <c r="O269" s="49" t="str">
        <f t="shared" si="79"/>
        <v/>
      </c>
      <c r="P269" s="49" t="str">
        <f t="shared" si="80"/>
        <v/>
      </c>
      <c r="Q269" s="49" t="str">
        <f t="shared" si="74"/>
        <v/>
      </c>
      <c r="S269" s="51" t="str">
        <f t="shared" si="75"/>
        <v/>
      </c>
      <c r="T269" s="49" t="str">
        <f>IF(ISNA(MATCH("TRUE",$T$7:T268,0)),IF(S269&gt;S268,"True",""),"")</f>
        <v/>
      </c>
      <c r="U269" s="54" t="str">
        <f t="shared" si="81"/>
        <v/>
      </c>
      <c r="V269" s="54" t="str">
        <f t="shared" si="82"/>
        <v/>
      </c>
      <c r="W269" s="54" t="str">
        <f t="shared" si="76"/>
        <v/>
      </c>
      <c r="X269" s="45"/>
    </row>
    <row r="270" spans="1:24" x14ac:dyDescent="0.2">
      <c r="A270" s="12"/>
      <c r="B270" s="57"/>
      <c r="C270" s="26"/>
      <c r="D270" s="5" t="str">
        <f>IF(ISNUMBER(B270),COUNT($B$7:$B$1006)-(RANK(B270,$B$7:$B$1006)+COUNTIF($B$7:B270,B270)-1)+1,"")</f>
        <v/>
      </c>
      <c r="E270" s="7"/>
      <c r="F270" s="7" t="str">
        <f t="shared" si="77"/>
        <v/>
      </c>
      <c r="G270" s="56" t="str">
        <f t="shared" si="69"/>
        <v/>
      </c>
      <c r="H270" s="7" t="str">
        <f t="shared" si="70"/>
        <v/>
      </c>
      <c r="I270" s="7"/>
      <c r="J270" s="7" t="str">
        <f t="shared" si="71"/>
        <v/>
      </c>
      <c r="K270" s="7" t="str">
        <f t="shared" si="78"/>
        <v/>
      </c>
      <c r="L270" s="7" t="str">
        <f t="shared" si="72"/>
        <v/>
      </c>
      <c r="M270" s="7"/>
      <c r="N270" s="49" t="str">
        <f t="shared" si="73"/>
        <v/>
      </c>
      <c r="O270" s="49" t="str">
        <f t="shared" si="79"/>
        <v/>
      </c>
      <c r="P270" s="49" t="str">
        <f t="shared" si="80"/>
        <v/>
      </c>
      <c r="Q270" s="49" t="str">
        <f t="shared" si="74"/>
        <v/>
      </c>
      <c r="S270" s="51" t="str">
        <f t="shared" si="75"/>
        <v/>
      </c>
      <c r="T270" s="49" t="str">
        <f>IF(ISNA(MATCH("TRUE",$T$7:T269,0)),IF(S270&gt;S269,"True",""),"")</f>
        <v/>
      </c>
      <c r="U270" s="54" t="str">
        <f t="shared" si="81"/>
        <v/>
      </c>
      <c r="V270" s="54" t="str">
        <f t="shared" si="82"/>
        <v/>
      </c>
      <c r="W270" s="54" t="str">
        <f t="shared" si="76"/>
        <v/>
      </c>
      <c r="X270" s="45"/>
    </row>
    <row r="271" spans="1:24" x14ac:dyDescent="0.2">
      <c r="A271" s="12"/>
      <c r="B271" s="57"/>
      <c r="C271" s="26"/>
      <c r="D271" s="5" t="str">
        <f>IF(ISNUMBER(B271),COUNT($B$7:$B$1006)-(RANK(B271,$B$7:$B$1006)+COUNTIF($B$7:B271,B271)-1)+1,"")</f>
        <v/>
      </c>
      <c r="E271" s="7"/>
      <c r="F271" s="7" t="str">
        <f t="shared" si="77"/>
        <v/>
      </c>
      <c r="G271" s="56" t="str">
        <f t="shared" si="69"/>
        <v/>
      </c>
      <c r="H271" s="7" t="str">
        <f t="shared" si="70"/>
        <v/>
      </c>
      <c r="I271" s="7"/>
      <c r="J271" s="7" t="str">
        <f t="shared" si="71"/>
        <v/>
      </c>
      <c r="K271" s="7" t="str">
        <f t="shared" si="78"/>
        <v/>
      </c>
      <c r="L271" s="7" t="str">
        <f t="shared" si="72"/>
        <v/>
      </c>
      <c r="M271" s="7"/>
      <c r="N271" s="49" t="str">
        <f t="shared" si="73"/>
        <v/>
      </c>
      <c r="O271" s="49" t="str">
        <f t="shared" si="79"/>
        <v/>
      </c>
      <c r="P271" s="49" t="str">
        <f t="shared" si="80"/>
        <v/>
      </c>
      <c r="Q271" s="49" t="str">
        <f t="shared" si="74"/>
        <v/>
      </c>
      <c r="S271" s="51" t="str">
        <f t="shared" si="75"/>
        <v/>
      </c>
      <c r="T271" s="49" t="str">
        <f>IF(ISNA(MATCH("TRUE",$T$7:T270,0)),IF(S271&gt;S270,"True",""),"")</f>
        <v/>
      </c>
      <c r="U271" s="54" t="str">
        <f t="shared" si="81"/>
        <v/>
      </c>
      <c r="V271" s="54" t="str">
        <f t="shared" si="82"/>
        <v/>
      </c>
      <c r="W271" s="54" t="str">
        <f t="shared" si="76"/>
        <v/>
      </c>
      <c r="X271" s="45"/>
    </row>
    <row r="272" spans="1:24" x14ac:dyDescent="0.2">
      <c r="A272" s="12"/>
      <c r="B272" s="57"/>
      <c r="C272" s="26"/>
      <c r="D272" s="5" t="str">
        <f>IF(ISNUMBER(B272),COUNT($B$7:$B$1006)-(RANK(B272,$B$7:$B$1006)+COUNTIF($B$7:B272,B272)-1)+1,"")</f>
        <v/>
      </c>
      <c r="E272" s="7"/>
      <c r="F272" s="7" t="str">
        <f t="shared" si="77"/>
        <v/>
      </c>
      <c r="G272" s="56" t="str">
        <f t="shared" si="69"/>
        <v/>
      </c>
      <c r="H272" s="7" t="str">
        <f t="shared" si="70"/>
        <v/>
      </c>
      <c r="I272" s="7"/>
      <c r="J272" s="7" t="str">
        <f t="shared" si="71"/>
        <v/>
      </c>
      <c r="K272" s="7" t="str">
        <f t="shared" si="78"/>
        <v/>
      </c>
      <c r="L272" s="7" t="str">
        <f t="shared" si="72"/>
        <v/>
      </c>
      <c r="M272" s="7"/>
      <c r="N272" s="49" t="str">
        <f t="shared" si="73"/>
        <v/>
      </c>
      <c r="O272" s="49" t="str">
        <f t="shared" si="79"/>
        <v/>
      </c>
      <c r="P272" s="49" t="str">
        <f t="shared" si="80"/>
        <v/>
      </c>
      <c r="Q272" s="49" t="str">
        <f t="shared" si="74"/>
        <v/>
      </c>
      <c r="S272" s="51" t="str">
        <f t="shared" si="75"/>
        <v/>
      </c>
      <c r="T272" s="49" t="str">
        <f>IF(ISNA(MATCH("TRUE",$T$7:T271,0)),IF(S272&gt;S271,"True",""),"")</f>
        <v/>
      </c>
      <c r="U272" s="54" t="str">
        <f t="shared" si="81"/>
        <v/>
      </c>
      <c r="V272" s="54" t="str">
        <f t="shared" si="82"/>
        <v/>
      </c>
      <c r="W272" s="54" t="str">
        <f t="shared" si="76"/>
        <v/>
      </c>
      <c r="X272" s="45"/>
    </row>
    <row r="273" spans="1:24" x14ac:dyDescent="0.2">
      <c r="A273" s="12"/>
      <c r="B273" s="57"/>
      <c r="C273" s="26"/>
      <c r="D273" s="5" t="str">
        <f>IF(ISNUMBER(B273),COUNT($B$7:$B$1006)-(RANK(B273,$B$7:$B$1006)+COUNTIF($B$7:B273,B273)-1)+1,"")</f>
        <v/>
      </c>
      <c r="E273" s="7"/>
      <c r="F273" s="7" t="str">
        <f t="shared" si="77"/>
        <v/>
      </c>
      <c r="G273" s="56" t="str">
        <f t="shared" si="69"/>
        <v/>
      </c>
      <c r="H273" s="7" t="str">
        <f t="shared" si="70"/>
        <v/>
      </c>
      <c r="I273" s="7"/>
      <c r="J273" s="7" t="str">
        <f t="shared" si="71"/>
        <v/>
      </c>
      <c r="K273" s="7" t="str">
        <f t="shared" si="78"/>
        <v/>
      </c>
      <c r="L273" s="7" t="str">
        <f t="shared" si="72"/>
        <v/>
      </c>
      <c r="M273" s="7"/>
      <c r="N273" s="49" t="str">
        <f t="shared" si="73"/>
        <v/>
      </c>
      <c r="O273" s="49" t="str">
        <f t="shared" si="79"/>
        <v/>
      </c>
      <c r="P273" s="49" t="str">
        <f t="shared" si="80"/>
        <v/>
      </c>
      <c r="Q273" s="49" t="str">
        <f t="shared" si="74"/>
        <v/>
      </c>
      <c r="S273" s="51" t="str">
        <f t="shared" si="75"/>
        <v/>
      </c>
      <c r="T273" s="49" t="str">
        <f>IF(ISNA(MATCH("TRUE",$T$7:T272,0)),IF(S273&gt;S272,"True",""),"")</f>
        <v/>
      </c>
      <c r="U273" s="54" t="str">
        <f t="shared" si="81"/>
        <v/>
      </c>
      <c r="V273" s="54" t="str">
        <f t="shared" si="82"/>
        <v/>
      </c>
      <c r="W273" s="54" t="str">
        <f t="shared" si="76"/>
        <v/>
      </c>
      <c r="X273" s="45"/>
    </row>
    <row r="274" spans="1:24" x14ac:dyDescent="0.2">
      <c r="A274" s="12"/>
      <c r="B274" s="57"/>
      <c r="C274" s="26"/>
      <c r="D274" s="5" t="str">
        <f>IF(ISNUMBER(B274),COUNT($B$7:$B$1006)-(RANK(B274,$B$7:$B$1006)+COUNTIF($B$7:B274,B274)-1)+1,"")</f>
        <v/>
      </c>
      <c r="E274" s="7"/>
      <c r="F274" s="7" t="str">
        <f t="shared" si="77"/>
        <v/>
      </c>
      <c r="G274" s="56" t="str">
        <f t="shared" si="69"/>
        <v/>
      </c>
      <c r="H274" s="7" t="str">
        <f t="shared" si="70"/>
        <v/>
      </c>
      <c r="I274" s="7"/>
      <c r="J274" s="7" t="str">
        <f t="shared" si="71"/>
        <v/>
      </c>
      <c r="K274" s="7" t="str">
        <f t="shared" si="78"/>
        <v/>
      </c>
      <c r="L274" s="7" t="str">
        <f t="shared" si="72"/>
        <v/>
      </c>
      <c r="M274" s="7"/>
      <c r="N274" s="49" t="str">
        <f t="shared" si="73"/>
        <v/>
      </c>
      <c r="O274" s="49" t="str">
        <f t="shared" si="79"/>
        <v/>
      </c>
      <c r="P274" s="49" t="str">
        <f t="shared" si="80"/>
        <v/>
      </c>
      <c r="Q274" s="49" t="str">
        <f t="shared" si="74"/>
        <v/>
      </c>
      <c r="S274" s="51" t="str">
        <f t="shared" si="75"/>
        <v/>
      </c>
      <c r="T274" s="49" t="str">
        <f>IF(ISNA(MATCH("TRUE",$T$7:T273,0)),IF(S274&gt;S273,"True",""),"")</f>
        <v/>
      </c>
      <c r="U274" s="54" t="str">
        <f t="shared" si="81"/>
        <v/>
      </c>
      <c r="V274" s="54" t="str">
        <f t="shared" si="82"/>
        <v/>
      </c>
      <c r="W274" s="54" t="str">
        <f t="shared" si="76"/>
        <v/>
      </c>
      <c r="X274" s="45"/>
    </row>
    <row r="275" spans="1:24" x14ac:dyDescent="0.2">
      <c r="A275" s="12"/>
      <c r="B275" s="57"/>
      <c r="C275" s="26"/>
      <c r="D275" s="5" t="str">
        <f>IF(ISNUMBER(B275),COUNT($B$7:$B$1006)-(RANK(B275,$B$7:$B$1006)+COUNTIF($B$7:B275,B275)-1)+1,"")</f>
        <v/>
      </c>
      <c r="E275" s="7"/>
      <c r="F275" s="7" t="str">
        <f t="shared" si="77"/>
        <v/>
      </c>
      <c r="G275" s="56" t="str">
        <f t="shared" si="69"/>
        <v/>
      </c>
      <c r="H275" s="7" t="str">
        <f t="shared" si="70"/>
        <v/>
      </c>
      <c r="I275" s="7"/>
      <c r="J275" s="7" t="str">
        <f t="shared" si="71"/>
        <v/>
      </c>
      <c r="K275" s="7" t="str">
        <f t="shared" si="78"/>
        <v/>
      </c>
      <c r="L275" s="7" t="str">
        <f t="shared" si="72"/>
        <v/>
      </c>
      <c r="M275" s="7"/>
      <c r="N275" s="49" t="str">
        <f t="shared" si="73"/>
        <v/>
      </c>
      <c r="O275" s="49" t="str">
        <f t="shared" si="79"/>
        <v/>
      </c>
      <c r="P275" s="49" t="str">
        <f t="shared" si="80"/>
        <v/>
      </c>
      <c r="Q275" s="49" t="str">
        <f t="shared" si="74"/>
        <v/>
      </c>
      <c r="S275" s="51" t="str">
        <f t="shared" si="75"/>
        <v/>
      </c>
      <c r="T275" s="49" t="str">
        <f>IF(ISNA(MATCH("TRUE",$T$7:T274,0)),IF(S275&gt;S274,"True",""),"")</f>
        <v/>
      </c>
      <c r="U275" s="54" t="str">
        <f t="shared" si="81"/>
        <v/>
      </c>
      <c r="V275" s="54" t="str">
        <f t="shared" si="82"/>
        <v/>
      </c>
      <c r="W275" s="54" t="str">
        <f t="shared" si="76"/>
        <v/>
      </c>
      <c r="X275" s="45"/>
    </row>
    <row r="276" spans="1:24" x14ac:dyDescent="0.2">
      <c r="A276" s="12"/>
      <c r="B276" s="57"/>
      <c r="C276" s="26"/>
      <c r="D276" s="5" t="str">
        <f>IF(ISNUMBER(B276),COUNT($B$7:$B$1006)-(RANK(B276,$B$7:$B$1006)+COUNTIF($B$7:B276,B276)-1)+1,"")</f>
        <v/>
      </c>
      <c r="E276" s="7"/>
      <c r="F276" s="7" t="str">
        <f t="shared" si="77"/>
        <v/>
      </c>
      <c r="G276" s="56" t="str">
        <f t="shared" si="69"/>
        <v/>
      </c>
      <c r="H276" s="7" t="str">
        <f t="shared" si="70"/>
        <v/>
      </c>
      <c r="I276" s="7"/>
      <c r="J276" s="7" t="str">
        <f t="shared" si="71"/>
        <v/>
      </c>
      <c r="K276" s="7" t="str">
        <f t="shared" si="78"/>
        <v/>
      </c>
      <c r="L276" s="7" t="str">
        <f t="shared" si="72"/>
        <v/>
      </c>
      <c r="M276" s="7"/>
      <c r="N276" s="49" t="str">
        <f t="shared" si="73"/>
        <v/>
      </c>
      <c r="O276" s="49" t="str">
        <f t="shared" si="79"/>
        <v/>
      </c>
      <c r="P276" s="49" t="str">
        <f t="shared" si="80"/>
        <v/>
      </c>
      <c r="Q276" s="49" t="str">
        <f t="shared" si="74"/>
        <v/>
      </c>
      <c r="S276" s="51" t="str">
        <f t="shared" si="75"/>
        <v/>
      </c>
      <c r="T276" s="49" t="str">
        <f>IF(ISNA(MATCH("TRUE",$T$7:T275,0)),IF(S276&gt;S275,"True",""),"")</f>
        <v/>
      </c>
      <c r="U276" s="54" t="str">
        <f t="shared" si="81"/>
        <v/>
      </c>
      <c r="V276" s="54" t="str">
        <f t="shared" si="82"/>
        <v/>
      </c>
      <c r="W276" s="54" t="str">
        <f t="shared" si="76"/>
        <v/>
      </c>
      <c r="X276" s="45"/>
    </row>
    <row r="277" spans="1:24" x14ac:dyDescent="0.2">
      <c r="A277" s="12"/>
      <c r="B277" s="57"/>
      <c r="C277" s="26"/>
      <c r="D277" s="5" t="str">
        <f>IF(ISNUMBER(B277),COUNT($B$7:$B$1006)-(RANK(B277,$B$7:$B$1006)+COUNTIF($B$7:B277,B277)-1)+1,"")</f>
        <v/>
      </c>
      <c r="E277" s="7"/>
      <c r="F277" s="7" t="str">
        <f t="shared" si="77"/>
        <v/>
      </c>
      <c r="G277" s="56" t="str">
        <f t="shared" si="69"/>
        <v/>
      </c>
      <c r="H277" s="7" t="str">
        <f t="shared" si="70"/>
        <v/>
      </c>
      <c r="I277" s="7"/>
      <c r="J277" s="7" t="str">
        <f t="shared" si="71"/>
        <v/>
      </c>
      <c r="K277" s="7" t="str">
        <f t="shared" si="78"/>
        <v/>
      </c>
      <c r="L277" s="7" t="str">
        <f t="shared" si="72"/>
        <v/>
      </c>
      <c r="M277" s="7"/>
      <c r="N277" s="49" t="str">
        <f t="shared" si="73"/>
        <v/>
      </c>
      <c r="O277" s="49" t="str">
        <f t="shared" si="79"/>
        <v/>
      </c>
      <c r="P277" s="49" t="str">
        <f t="shared" si="80"/>
        <v/>
      </c>
      <c r="Q277" s="49" t="str">
        <f t="shared" si="74"/>
        <v/>
      </c>
      <c r="S277" s="51" t="str">
        <f t="shared" si="75"/>
        <v/>
      </c>
      <c r="T277" s="49" t="str">
        <f>IF(ISNA(MATCH("TRUE",$T$7:T276,0)),IF(S277&gt;S276,"True",""),"")</f>
        <v/>
      </c>
      <c r="U277" s="54" t="str">
        <f t="shared" si="81"/>
        <v/>
      </c>
      <c r="V277" s="54" t="str">
        <f t="shared" si="82"/>
        <v/>
      </c>
      <c r="W277" s="54" t="str">
        <f t="shared" si="76"/>
        <v/>
      </c>
      <c r="X277" s="45"/>
    </row>
    <row r="278" spans="1:24" x14ac:dyDescent="0.2">
      <c r="A278" s="12"/>
      <c r="B278" s="57"/>
      <c r="C278" s="26"/>
      <c r="D278" s="5" t="str">
        <f>IF(ISNUMBER(B278),COUNT($B$7:$B$1006)-(RANK(B278,$B$7:$B$1006)+COUNTIF($B$7:B278,B278)-1)+1,"")</f>
        <v/>
      </c>
      <c r="E278" s="7"/>
      <c r="F278" s="7" t="str">
        <f t="shared" si="77"/>
        <v/>
      </c>
      <c r="G278" s="56" t="str">
        <f t="shared" si="69"/>
        <v/>
      </c>
      <c r="H278" s="7" t="str">
        <f t="shared" si="70"/>
        <v/>
      </c>
      <c r="I278" s="7"/>
      <c r="J278" s="7" t="str">
        <f t="shared" si="71"/>
        <v/>
      </c>
      <c r="K278" s="7" t="str">
        <f t="shared" si="78"/>
        <v/>
      </c>
      <c r="L278" s="7" t="str">
        <f t="shared" si="72"/>
        <v/>
      </c>
      <c r="M278" s="7"/>
      <c r="N278" s="49" t="str">
        <f t="shared" si="73"/>
        <v/>
      </c>
      <c r="O278" s="49" t="str">
        <f t="shared" si="79"/>
        <v/>
      </c>
      <c r="P278" s="49" t="str">
        <f t="shared" si="80"/>
        <v/>
      </c>
      <c r="Q278" s="49" t="str">
        <f t="shared" si="74"/>
        <v/>
      </c>
      <c r="S278" s="51" t="str">
        <f t="shared" si="75"/>
        <v/>
      </c>
      <c r="T278" s="49" t="str">
        <f>IF(ISNA(MATCH("TRUE",$T$7:T277,0)),IF(S278&gt;S277,"True",""),"")</f>
        <v/>
      </c>
      <c r="U278" s="54" t="str">
        <f t="shared" si="81"/>
        <v/>
      </c>
      <c r="V278" s="54" t="str">
        <f t="shared" si="82"/>
        <v/>
      </c>
      <c r="W278" s="54" t="str">
        <f t="shared" si="76"/>
        <v/>
      </c>
      <c r="X278" s="45"/>
    </row>
    <row r="279" spans="1:24" x14ac:dyDescent="0.2">
      <c r="A279" s="12"/>
      <c r="B279" s="57"/>
      <c r="C279" s="26"/>
      <c r="D279" s="5" t="str">
        <f>IF(ISNUMBER(B279),COUNT($B$7:$B$1006)-(RANK(B279,$B$7:$B$1006)+COUNTIF($B$7:B279,B279)-1)+1,"")</f>
        <v/>
      </c>
      <c r="E279" s="7"/>
      <c r="F279" s="7" t="str">
        <f t="shared" si="77"/>
        <v/>
      </c>
      <c r="G279" s="56" t="str">
        <f t="shared" si="69"/>
        <v/>
      </c>
      <c r="H279" s="7" t="str">
        <f t="shared" si="70"/>
        <v/>
      </c>
      <c r="I279" s="7"/>
      <c r="J279" s="7" t="str">
        <f t="shared" si="71"/>
        <v/>
      </c>
      <c r="K279" s="7" t="str">
        <f t="shared" si="78"/>
        <v/>
      </c>
      <c r="L279" s="7" t="str">
        <f t="shared" si="72"/>
        <v/>
      </c>
      <c r="M279" s="7"/>
      <c r="N279" s="49" t="str">
        <f t="shared" si="73"/>
        <v/>
      </c>
      <c r="O279" s="49" t="str">
        <f t="shared" si="79"/>
        <v/>
      </c>
      <c r="P279" s="49" t="str">
        <f t="shared" si="80"/>
        <v/>
      </c>
      <c r="Q279" s="49" t="str">
        <f t="shared" si="74"/>
        <v/>
      </c>
      <c r="S279" s="51" t="str">
        <f t="shared" si="75"/>
        <v/>
      </c>
      <c r="T279" s="49" t="str">
        <f>IF(ISNA(MATCH("TRUE",$T$7:T278,0)),IF(S279&gt;S278,"True",""),"")</f>
        <v/>
      </c>
      <c r="U279" s="54" t="str">
        <f t="shared" si="81"/>
        <v/>
      </c>
      <c r="V279" s="54" t="str">
        <f t="shared" si="82"/>
        <v/>
      </c>
      <c r="W279" s="54" t="str">
        <f t="shared" si="76"/>
        <v/>
      </c>
      <c r="X279" s="45"/>
    </row>
    <row r="280" spans="1:24" x14ac:dyDescent="0.2">
      <c r="A280" s="12"/>
      <c r="B280" s="57"/>
      <c r="C280" s="26"/>
      <c r="D280" s="5" t="str">
        <f>IF(ISNUMBER(B280),COUNT($B$7:$B$1006)-(RANK(B280,$B$7:$B$1006)+COUNTIF($B$7:B280,B280)-1)+1,"")</f>
        <v/>
      </c>
      <c r="E280" s="7"/>
      <c r="F280" s="7" t="str">
        <f t="shared" si="77"/>
        <v/>
      </c>
      <c r="G280" s="56" t="str">
        <f t="shared" si="69"/>
        <v/>
      </c>
      <c r="H280" s="7" t="str">
        <f t="shared" si="70"/>
        <v/>
      </c>
      <c r="I280" s="7"/>
      <c r="J280" s="7" t="str">
        <f t="shared" si="71"/>
        <v/>
      </c>
      <c r="K280" s="7" t="str">
        <f t="shared" si="78"/>
        <v/>
      </c>
      <c r="L280" s="7" t="str">
        <f t="shared" si="72"/>
        <v/>
      </c>
      <c r="M280" s="7"/>
      <c r="N280" s="49" t="str">
        <f t="shared" si="73"/>
        <v/>
      </c>
      <c r="O280" s="49" t="str">
        <f t="shared" si="79"/>
        <v/>
      </c>
      <c r="P280" s="49" t="str">
        <f t="shared" si="80"/>
        <v/>
      </c>
      <c r="Q280" s="49" t="str">
        <f t="shared" si="74"/>
        <v/>
      </c>
      <c r="S280" s="51" t="str">
        <f t="shared" si="75"/>
        <v/>
      </c>
      <c r="T280" s="49" t="str">
        <f>IF(ISNA(MATCH("TRUE",$T$7:T279,0)),IF(S280&gt;S279,"True",""),"")</f>
        <v/>
      </c>
      <c r="U280" s="54" t="str">
        <f t="shared" si="81"/>
        <v/>
      </c>
      <c r="V280" s="54" t="str">
        <f t="shared" si="82"/>
        <v/>
      </c>
      <c r="W280" s="54" t="str">
        <f t="shared" si="76"/>
        <v/>
      </c>
      <c r="X280" s="45"/>
    </row>
    <row r="281" spans="1:24" x14ac:dyDescent="0.2">
      <c r="A281" s="12"/>
      <c r="B281" s="57"/>
      <c r="C281" s="26"/>
      <c r="D281" s="5" t="str">
        <f>IF(ISNUMBER(B281),COUNT($B$7:$B$1006)-(RANK(B281,$B$7:$B$1006)+COUNTIF($B$7:B281,B281)-1)+1,"")</f>
        <v/>
      </c>
      <c r="E281" s="7"/>
      <c r="F281" s="7" t="str">
        <f t="shared" si="77"/>
        <v/>
      </c>
      <c r="G281" s="56" t="str">
        <f t="shared" si="69"/>
        <v/>
      </c>
      <c r="H281" s="7" t="str">
        <f t="shared" si="70"/>
        <v/>
      </c>
      <c r="I281" s="7"/>
      <c r="J281" s="7" t="str">
        <f t="shared" si="71"/>
        <v/>
      </c>
      <c r="K281" s="7" t="str">
        <f t="shared" si="78"/>
        <v/>
      </c>
      <c r="L281" s="7" t="str">
        <f t="shared" si="72"/>
        <v/>
      </c>
      <c r="M281" s="7"/>
      <c r="N281" s="49" t="str">
        <f t="shared" si="73"/>
        <v/>
      </c>
      <c r="O281" s="49" t="str">
        <f t="shared" si="79"/>
        <v/>
      </c>
      <c r="P281" s="49" t="str">
        <f t="shared" si="80"/>
        <v/>
      </c>
      <c r="Q281" s="49" t="str">
        <f t="shared" si="74"/>
        <v/>
      </c>
      <c r="S281" s="51" t="str">
        <f t="shared" si="75"/>
        <v/>
      </c>
      <c r="T281" s="49" t="str">
        <f>IF(ISNA(MATCH("TRUE",$T$7:T280,0)),IF(S281&gt;S280,"True",""),"")</f>
        <v/>
      </c>
      <c r="U281" s="54" t="str">
        <f t="shared" si="81"/>
        <v/>
      </c>
      <c r="V281" s="54" t="str">
        <f t="shared" si="82"/>
        <v/>
      </c>
      <c r="W281" s="54" t="str">
        <f t="shared" si="76"/>
        <v/>
      </c>
      <c r="X281" s="45"/>
    </row>
    <row r="282" spans="1:24" x14ac:dyDescent="0.2">
      <c r="A282" s="12"/>
      <c r="B282" s="57"/>
      <c r="C282" s="26"/>
      <c r="D282" s="5" t="str">
        <f>IF(ISNUMBER(B282),COUNT($B$7:$B$1006)-(RANK(B282,$B$7:$B$1006)+COUNTIF($B$7:B282,B282)-1)+1,"")</f>
        <v/>
      </c>
      <c r="E282" s="7"/>
      <c r="F282" s="7" t="str">
        <f t="shared" si="77"/>
        <v/>
      </c>
      <c r="G282" s="56" t="str">
        <f t="shared" si="69"/>
        <v/>
      </c>
      <c r="H282" s="7" t="str">
        <f t="shared" si="70"/>
        <v/>
      </c>
      <c r="I282" s="7"/>
      <c r="J282" s="7" t="str">
        <f t="shared" si="71"/>
        <v/>
      </c>
      <c r="K282" s="7" t="str">
        <f t="shared" si="78"/>
        <v/>
      </c>
      <c r="L282" s="7" t="str">
        <f t="shared" si="72"/>
        <v/>
      </c>
      <c r="M282" s="7"/>
      <c r="N282" s="49" t="str">
        <f t="shared" si="73"/>
        <v/>
      </c>
      <c r="O282" s="49" t="str">
        <f t="shared" si="79"/>
        <v/>
      </c>
      <c r="P282" s="49" t="str">
        <f t="shared" si="80"/>
        <v/>
      </c>
      <c r="Q282" s="49" t="str">
        <f t="shared" si="74"/>
        <v/>
      </c>
      <c r="S282" s="51" t="str">
        <f t="shared" si="75"/>
        <v/>
      </c>
      <c r="T282" s="49" t="str">
        <f>IF(ISNA(MATCH("TRUE",$T$7:T281,0)),IF(S282&gt;S281,"True",""),"")</f>
        <v/>
      </c>
      <c r="U282" s="54" t="str">
        <f t="shared" si="81"/>
        <v/>
      </c>
      <c r="V282" s="54" t="str">
        <f t="shared" si="82"/>
        <v/>
      </c>
      <c r="W282" s="54" t="str">
        <f t="shared" si="76"/>
        <v/>
      </c>
      <c r="X282" s="45"/>
    </row>
    <row r="283" spans="1:24" x14ac:dyDescent="0.2">
      <c r="A283" s="12"/>
      <c r="B283" s="57"/>
      <c r="C283" s="26"/>
      <c r="D283" s="5" t="str">
        <f>IF(ISNUMBER(B283),COUNT($B$7:$B$1006)-(RANK(B283,$B$7:$B$1006)+COUNTIF($B$7:B283,B283)-1)+1,"")</f>
        <v/>
      </c>
      <c r="E283" s="7"/>
      <c r="F283" s="7" t="str">
        <f t="shared" si="77"/>
        <v/>
      </c>
      <c r="G283" s="56" t="str">
        <f t="shared" si="69"/>
        <v/>
      </c>
      <c r="H283" s="7" t="str">
        <f t="shared" si="70"/>
        <v/>
      </c>
      <c r="I283" s="7"/>
      <c r="J283" s="7" t="str">
        <f t="shared" si="71"/>
        <v/>
      </c>
      <c r="K283" s="7" t="str">
        <f t="shared" si="78"/>
        <v/>
      </c>
      <c r="L283" s="7" t="str">
        <f t="shared" si="72"/>
        <v/>
      </c>
      <c r="M283" s="7"/>
      <c r="N283" s="49" t="str">
        <f t="shared" si="73"/>
        <v/>
      </c>
      <c r="O283" s="49" t="str">
        <f t="shared" si="79"/>
        <v/>
      </c>
      <c r="P283" s="49" t="str">
        <f t="shared" si="80"/>
        <v/>
      </c>
      <c r="Q283" s="49" t="str">
        <f t="shared" si="74"/>
        <v/>
      </c>
      <c r="S283" s="51" t="str">
        <f t="shared" si="75"/>
        <v/>
      </c>
      <c r="T283" s="49" t="str">
        <f>IF(ISNA(MATCH("TRUE",$T$7:T282,0)),IF(S283&gt;S282,"True",""),"")</f>
        <v/>
      </c>
      <c r="U283" s="54" t="str">
        <f t="shared" si="81"/>
        <v/>
      </c>
      <c r="V283" s="54" t="str">
        <f t="shared" si="82"/>
        <v/>
      </c>
      <c r="W283" s="54" t="str">
        <f t="shared" si="76"/>
        <v/>
      </c>
      <c r="X283" s="45"/>
    </row>
    <row r="284" spans="1:24" x14ac:dyDescent="0.2">
      <c r="A284" s="12"/>
      <c r="B284" s="57"/>
      <c r="C284" s="26"/>
      <c r="D284" s="5" t="str">
        <f>IF(ISNUMBER(B284),COUNT($B$7:$B$1006)-(RANK(B284,$B$7:$B$1006)+COUNTIF($B$7:B284,B284)-1)+1,"")</f>
        <v/>
      </c>
      <c r="E284" s="7"/>
      <c r="F284" s="7" t="str">
        <f t="shared" si="77"/>
        <v/>
      </c>
      <c r="G284" s="56" t="str">
        <f t="shared" si="69"/>
        <v/>
      </c>
      <c r="H284" s="7" t="str">
        <f t="shared" si="70"/>
        <v/>
      </c>
      <c r="I284" s="7"/>
      <c r="J284" s="7" t="str">
        <f t="shared" si="71"/>
        <v/>
      </c>
      <c r="K284" s="7" t="str">
        <f t="shared" si="78"/>
        <v/>
      </c>
      <c r="L284" s="7" t="str">
        <f t="shared" si="72"/>
        <v/>
      </c>
      <c r="M284" s="7"/>
      <c r="N284" s="49" t="str">
        <f t="shared" si="73"/>
        <v/>
      </c>
      <c r="O284" s="49" t="str">
        <f t="shared" si="79"/>
        <v/>
      </c>
      <c r="P284" s="49" t="str">
        <f t="shared" si="80"/>
        <v/>
      </c>
      <c r="Q284" s="49" t="str">
        <f t="shared" si="74"/>
        <v/>
      </c>
      <c r="S284" s="51" t="str">
        <f t="shared" si="75"/>
        <v/>
      </c>
      <c r="T284" s="49" t="str">
        <f>IF(ISNA(MATCH("TRUE",$T$7:T283,0)),IF(S284&gt;S283,"True",""),"")</f>
        <v/>
      </c>
      <c r="U284" s="54" t="str">
        <f t="shared" si="81"/>
        <v/>
      </c>
      <c r="V284" s="54" t="str">
        <f t="shared" si="82"/>
        <v/>
      </c>
      <c r="W284" s="54" t="str">
        <f t="shared" si="76"/>
        <v/>
      </c>
      <c r="X284" s="45"/>
    </row>
    <row r="285" spans="1:24" x14ac:dyDescent="0.2">
      <c r="A285" s="12"/>
      <c r="B285" s="57"/>
      <c r="C285" s="26"/>
      <c r="D285" s="5" t="str">
        <f>IF(ISNUMBER(B285),COUNT($B$7:$B$1006)-(RANK(B285,$B$7:$B$1006)+COUNTIF($B$7:B285,B285)-1)+1,"")</f>
        <v/>
      </c>
      <c r="E285" s="7"/>
      <c r="F285" s="7" t="str">
        <f t="shared" si="77"/>
        <v/>
      </c>
      <c r="G285" s="56" t="str">
        <f t="shared" si="69"/>
        <v/>
      </c>
      <c r="H285" s="7" t="str">
        <f t="shared" si="70"/>
        <v/>
      </c>
      <c r="I285" s="7"/>
      <c r="J285" s="7" t="str">
        <f t="shared" si="71"/>
        <v/>
      </c>
      <c r="K285" s="7" t="str">
        <f t="shared" si="78"/>
        <v/>
      </c>
      <c r="L285" s="7" t="str">
        <f t="shared" si="72"/>
        <v/>
      </c>
      <c r="M285" s="7"/>
      <c r="N285" s="49" t="str">
        <f t="shared" si="73"/>
        <v/>
      </c>
      <c r="O285" s="49" t="str">
        <f t="shared" si="79"/>
        <v/>
      </c>
      <c r="P285" s="49" t="str">
        <f t="shared" si="80"/>
        <v/>
      </c>
      <c r="Q285" s="49" t="str">
        <f t="shared" si="74"/>
        <v/>
      </c>
      <c r="S285" s="51" t="str">
        <f t="shared" si="75"/>
        <v/>
      </c>
      <c r="T285" s="49" t="str">
        <f>IF(ISNA(MATCH("TRUE",$T$7:T284,0)),IF(S285&gt;S284,"True",""),"")</f>
        <v/>
      </c>
      <c r="U285" s="54" t="str">
        <f t="shared" si="81"/>
        <v/>
      </c>
      <c r="V285" s="54" t="str">
        <f t="shared" si="82"/>
        <v/>
      </c>
      <c r="W285" s="54" t="str">
        <f t="shared" si="76"/>
        <v/>
      </c>
      <c r="X285" s="45"/>
    </row>
    <row r="286" spans="1:24" x14ac:dyDescent="0.2">
      <c r="A286" s="12"/>
      <c r="B286" s="57"/>
      <c r="C286" s="26"/>
      <c r="D286" s="5" t="str">
        <f>IF(ISNUMBER(B286),COUNT($B$7:$B$1006)-(RANK(B286,$B$7:$B$1006)+COUNTIF($B$7:B286,B286)-1)+1,"")</f>
        <v/>
      </c>
      <c r="E286" s="7"/>
      <c r="F286" s="7" t="str">
        <f t="shared" si="77"/>
        <v/>
      </c>
      <c r="G286" s="56" t="str">
        <f t="shared" si="69"/>
        <v/>
      </c>
      <c r="H286" s="7" t="str">
        <f t="shared" si="70"/>
        <v/>
      </c>
      <c r="I286" s="7"/>
      <c r="J286" s="7" t="str">
        <f t="shared" si="71"/>
        <v/>
      </c>
      <c r="K286" s="7" t="str">
        <f t="shared" si="78"/>
        <v/>
      </c>
      <c r="L286" s="7" t="str">
        <f t="shared" si="72"/>
        <v/>
      </c>
      <c r="M286" s="7"/>
      <c r="N286" s="49" t="str">
        <f t="shared" si="73"/>
        <v/>
      </c>
      <c r="O286" s="49" t="str">
        <f t="shared" si="79"/>
        <v/>
      </c>
      <c r="P286" s="49" t="str">
        <f t="shared" si="80"/>
        <v/>
      </c>
      <c r="Q286" s="49" t="str">
        <f t="shared" si="74"/>
        <v/>
      </c>
      <c r="S286" s="51" t="str">
        <f t="shared" si="75"/>
        <v/>
      </c>
      <c r="T286" s="49" t="str">
        <f>IF(ISNA(MATCH("TRUE",$T$7:T285,0)),IF(S286&gt;S285,"True",""),"")</f>
        <v/>
      </c>
      <c r="U286" s="54" t="str">
        <f t="shared" si="81"/>
        <v/>
      </c>
      <c r="V286" s="54" t="str">
        <f t="shared" si="82"/>
        <v/>
      </c>
      <c r="W286" s="54" t="str">
        <f t="shared" si="76"/>
        <v/>
      </c>
      <c r="X286" s="45"/>
    </row>
    <row r="287" spans="1:24" x14ac:dyDescent="0.2">
      <c r="A287" s="12"/>
      <c r="B287" s="57"/>
      <c r="C287" s="26"/>
      <c r="D287" s="5" t="str">
        <f>IF(ISNUMBER(B287),COUNT($B$7:$B$1006)-(RANK(B287,$B$7:$B$1006)+COUNTIF($B$7:B287,B287)-1)+1,"")</f>
        <v/>
      </c>
      <c r="E287" s="7"/>
      <c r="F287" s="7" t="str">
        <f t="shared" si="77"/>
        <v/>
      </c>
      <c r="G287" s="56" t="str">
        <f t="shared" si="69"/>
        <v/>
      </c>
      <c r="H287" s="7" t="str">
        <f t="shared" si="70"/>
        <v/>
      </c>
      <c r="I287" s="7"/>
      <c r="J287" s="7" t="str">
        <f t="shared" si="71"/>
        <v/>
      </c>
      <c r="K287" s="7" t="str">
        <f t="shared" si="78"/>
        <v/>
      </c>
      <c r="L287" s="7" t="str">
        <f t="shared" si="72"/>
        <v/>
      </c>
      <c r="M287" s="7"/>
      <c r="N287" s="49" t="str">
        <f t="shared" si="73"/>
        <v/>
      </c>
      <c r="O287" s="49" t="str">
        <f t="shared" si="79"/>
        <v/>
      </c>
      <c r="P287" s="49" t="str">
        <f t="shared" si="80"/>
        <v/>
      </c>
      <c r="Q287" s="49" t="str">
        <f t="shared" si="74"/>
        <v/>
      </c>
      <c r="S287" s="51" t="str">
        <f t="shared" si="75"/>
        <v/>
      </c>
      <c r="T287" s="49" t="str">
        <f>IF(ISNA(MATCH("TRUE",$T$7:T286,0)),IF(S287&gt;S286,"True",""),"")</f>
        <v/>
      </c>
      <c r="U287" s="54" t="str">
        <f t="shared" si="81"/>
        <v/>
      </c>
      <c r="V287" s="54" t="str">
        <f t="shared" si="82"/>
        <v/>
      </c>
      <c r="W287" s="54" t="str">
        <f t="shared" si="76"/>
        <v/>
      </c>
      <c r="X287" s="45"/>
    </row>
    <row r="288" spans="1:24" x14ac:dyDescent="0.2">
      <c r="A288" s="12"/>
      <c r="B288" s="57"/>
      <c r="C288" s="26"/>
      <c r="D288" s="5" t="str">
        <f>IF(ISNUMBER(B288),COUNT($B$7:$B$1006)-(RANK(B288,$B$7:$B$1006)+COUNTIF($B$7:B288,B288)-1)+1,"")</f>
        <v/>
      </c>
      <c r="E288" s="7"/>
      <c r="F288" s="7" t="str">
        <f t="shared" si="77"/>
        <v/>
      </c>
      <c r="G288" s="56" t="str">
        <f t="shared" si="69"/>
        <v/>
      </c>
      <c r="H288" s="7" t="str">
        <f t="shared" si="70"/>
        <v/>
      </c>
      <c r="I288" s="7"/>
      <c r="J288" s="7" t="str">
        <f t="shared" si="71"/>
        <v/>
      </c>
      <c r="K288" s="7" t="str">
        <f t="shared" si="78"/>
        <v/>
      </c>
      <c r="L288" s="7" t="str">
        <f t="shared" si="72"/>
        <v/>
      </c>
      <c r="M288" s="7"/>
      <c r="N288" s="49" t="str">
        <f t="shared" si="73"/>
        <v/>
      </c>
      <c r="O288" s="49" t="str">
        <f t="shared" si="79"/>
        <v/>
      </c>
      <c r="P288" s="49" t="str">
        <f t="shared" si="80"/>
        <v/>
      </c>
      <c r="Q288" s="49" t="str">
        <f t="shared" si="74"/>
        <v/>
      </c>
      <c r="S288" s="51" t="str">
        <f t="shared" si="75"/>
        <v/>
      </c>
      <c r="T288" s="49" t="str">
        <f>IF(ISNA(MATCH("TRUE",$T$7:T287,0)),IF(S288&gt;S287,"True",""),"")</f>
        <v/>
      </c>
      <c r="U288" s="54" t="str">
        <f t="shared" si="81"/>
        <v/>
      </c>
      <c r="V288" s="54" t="str">
        <f t="shared" si="82"/>
        <v/>
      </c>
      <c r="W288" s="54" t="str">
        <f t="shared" si="76"/>
        <v/>
      </c>
      <c r="X288" s="45"/>
    </row>
    <row r="289" spans="1:24" x14ac:dyDescent="0.2">
      <c r="A289" s="12"/>
      <c r="B289" s="57"/>
      <c r="C289" s="26"/>
      <c r="D289" s="5" t="str">
        <f>IF(ISNUMBER(B289),COUNT($B$7:$B$1006)-(RANK(B289,$B$7:$B$1006)+COUNTIF($B$7:B289,B289)-1)+1,"")</f>
        <v/>
      </c>
      <c r="E289" s="7"/>
      <c r="F289" s="7" t="str">
        <f t="shared" si="77"/>
        <v/>
      </c>
      <c r="G289" s="56" t="str">
        <f t="shared" si="69"/>
        <v/>
      </c>
      <c r="H289" s="7" t="str">
        <f t="shared" si="70"/>
        <v/>
      </c>
      <c r="I289" s="7"/>
      <c r="J289" s="7" t="str">
        <f t="shared" si="71"/>
        <v/>
      </c>
      <c r="K289" s="7" t="str">
        <f t="shared" si="78"/>
        <v/>
      </c>
      <c r="L289" s="7" t="str">
        <f t="shared" si="72"/>
        <v/>
      </c>
      <c r="M289" s="7"/>
      <c r="N289" s="49" t="str">
        <f t="shared" si="73"/>
        <v/>
      </c>
      <c r="O289" s="49" t="str">
        <f t="shared" si="79"/>
        <v/>
      </c>
      <c r="P289" s="49" t="str">
        <f t="shared" si="80"/>
        <v/>
      </c>
      <c r="Q289" s="49" t="str">
        <f t="shared" si="74"/>
        <v/>
      </c>
      <c r="S289" s="51" t="str">
        <f t="shared" si="75"/>
        <v/>
      </c>
      <c r="T289" s="49" t="str">
        <f>IF(ISNA(MATCH("TRUE",$T$7:T288,0)),IF(S289&gt;S288,"True",""),"")</f>
        <v/>
      </c>
      <c r="U289" s="54" t="str">
        <f t="shared" si="81"/>
        <v/>
      </c>
      <c r="V289" s="54" t="str">
        <f t="shared" si="82"/>
        <v/>
      </c>
      <c r="W289" s="54" t="str">
        <f t="shared" si="76"/>
        <v/>
      </c>
      <c r="X289" s="45"/>
    </row>
    <row r="290" spans="1:24" x14ac:dyDescent="0.2">
      <c r="A290" s="12"/>
      <c r="B290" s="57"/>
      <c r="C290" s="26"/>
      <c r="D290" s="5" t="str">
        <f>IF(ISNUMBER(B290),COUNT($B$7:$B$1006)-(RANK(B290,$B$7:$B$1006)+COUNTIF($B$7:B290,B290)-1)+1,"")</f>
        <v/>
      </c>
      <c r="E290" s="7"/>
      <c r="F290" s="7" t="str">
        <f t="shared" si="77"/>
        <v/>
      </c>
      <c r="G290" s="56" t="str">
        <f t="shared" si="69"/>
        <v/>
      </c>
      <c r="H290" s="7" t="str">
        <f t="shared" si="70"/>
        <v/>
      </c>
      <c r="I290" s="7"/>
      <c r="J290" s="7" t="str">
        <f t="shared" si="71"/>
        <v/>
      </c>
      <c r="K290" s="7" t="str">
        <f t="shared" si="78"/>
        <v/>
      </c>
      <c r="L290" s="7" t="str">
        <f t="shared" si="72"/>
        <v/>
      </c>
      <c r="M290" s="7"/>
      <c r="N290" s="49" t="str">
        <f t="shared" si="73"/>
        <v/>
      </c>
      <c r="O290" s="49" t="str">
        <f t="shared" si="79"/>
        <v/>
      </c>
      <c r="P290" s="49" t="str">
        <f t="shared" si="80"/>
        <v/>
      </c>
      <c r="Q290" s="49" t="str">
        <f t="shared" si="74"/>
        <v/>
      </c>
      <c r="S290" s="51" t="str">
        <f t="shared" si="75"/>
        <v/>
      </c>
      <c r="T290" s="49" t="str">
        <f>IF(ISNA(MATCH("TRUE",$T$7:T289,0)),IF(S290&gt;S289,"True",""),"")</f>
        <v/>
      </c>
      <c r="U290" s="54" t="str">
        <f t="shared" si="81"/>
        <v/>
      </c>
      <c r="V290" s="54" t="str">
        <f t="shared" si="82"/>
        <v/>
      </c>
      <c r="W290" s="54" t="str">
        <f t="shared" si="76"/>
        <v/>
      </c>
      <c r="X290" s="45"/>
    </row>
    <row r="291" spans="1:24" x14ac:dyDescent="0.2">
      <c r="A291" s="12"/>
      <c r="B291" s="57"/>
      <c r="C291" s="26"/>
      <c r="D291" s="5" t="str">
        <f>IF(ISNUMBER(B291),COUNT($B$7:$B$1006)-(RANK(B291,$B$7:$B$1006)+COUNTIF($B$7:B291,B291)-1)+1,"")</f>
        <v/>
      </c>
      <c r="E291" s="7"/>
      <c r="F291" s="7" t="str">
        <f t="shared" si="77"/>
        <v/>
      </c>
      <c r="G291" s="56" t="str">
        <f t="shared" si="69"/>
        <v/>
      </c>
      <c r="H291" s="7" t="str">
        <f t="shared" si="70"/>
        <v/>
      </c>
      <c r="I291" s="7"/>
      <c r="J291" s="7" t="str">
        <f t="shared" si="71"/>
        <v/>
      </c>
      <c r="K291" s="7" t="str">
        <f t="shared" si="78"/>
        <v/>
      </c>
      <c r="L291" s="7" t="str">
        <f t="shared" si="72"/>
        <v/>
      </c>
      <c r="M291" s="7"/>
      <c r="N291" s="49" t="str">
        <f t="shared" si="73"/>
        <v/>
      </c>
      <c r="O291" s="49" t="str">
        <f t="shared" si="79"/>
        <v/>
      </c>
      <c r="P291" s="49" t="str">
        <f t="shared" si="80"/>
        <v/>
      </c>
      <c r="Q291" s="49" t="str">
        <f t="shared" si="74"/>
        <v/>
      </c>
      <c r="S291" s="51" t="str">
        <f t="shared" si="75"/>
        <v/>
      </c>
      <c r="T291" s="49" t="str">
        <f>IF(ISNA(MATCH("TRUE",$T$7:T290,0)),IF(S291&gt;S290,"True",""),"")</f>
        <v/>
      </c>
      <c r="U291" s="54" t="str">
        <f t="shared" si="81"/>
        <v/>
      </c>
      <c r="V291" s="54" t="str">
        <f t="shared" si="82"/>
        <v/>
      </c>
      <c r="W291" s="54" t="str">
        <f t="shared" si="76"/>
        <v/>
      </c>
      <c r="X291" s="45"/>
    </row>
    <row r="292" spans="1:24" x14ac:dyDescent="0.2">
      <c r="A292" s="12"/>
      <c r="B292" s="57"/>
      <c r="C292" s="26"/>
      <c r="D292" s="5" t="str">
        <f>IF(ISNUMBER(B292),COUNT($B$7:$B$1006)-(RANK(B292,$B$7:$B$1006)+COUNTIF($B$7:B292,B292)-1)+1,"")</f>
        <v/>
      </c>
      <c r="E292" s="7"/>
      <c r="F292" s="7" t="str">
        <f t="shared" si="77"/>
        <v/>
      </c>
      <c r="G292" s="56" t="str">
        <f t="shared" si="69"/>
        <v/>
      </c>
      <c r="H292" s="7" t="str">
        <f t="shared" si="70"/>
        <v/>
      </c>
      <c r="I292" s="7"/>
      <c r="J292" s="7" t="str">
        <f t="shared" si="71"/>
        <v/>
      </c>
      <c r="K292" s="7" t="str">
        <f t="shared" si="78"/>
        <v/>
      </c>
      <c r="L292" s="7" t="str">
        <f t="shared" si="72"/>
        <v/>
      </c>
      <c r="M292" s="7"/>
      <c r="N292" s="49" t="str">
        <f t="shared" si="73"/>
        <v/>
      </c>
      <c r="O292" s="49" t="str">
        <f t="shared" si="79"/>
        <v/>
      </c>
      <c r="P292" s="49" t="str">
        <f t="shared" si="80"/>
        <v/>
      </c>
      <c r="Q292" s="49" t="str">
        <f t="shared" si="74"/>
        <v/>
      </c>
      <c r="S292" s="51" t="str">
        <f t="shared" si="75"/>
        <v/>
      </c>
      <c r="T292" s="49" t="str">
        <f>IF(ISNA(MATCH("TRUE",$T$7:T291,0)),IF(S292&gt;S291,"True",""),"")</f>
        <v/>
      </c>
      <c r="U292" s="54" t="str">
        <f t="shared" si="81"/>
        <v/>
      </c>
      <c r="V292" s="54" t="str">
        <f t="shared" si="82"/>
        <v/>
      </c>
      <c r="W292" s="54" t="str">
        <f t="shared" si="76"/>
        <v/>
      </c>
      <c r="X292" s="45"/>
    </row>
    <row r="293" spans="1:24" x14ac:dyDescent="0.2">
      <c r="A293" s="12"/>
      <c r="B293" s="57"/>
      <c r="C293" s="26"/>
      <c r="D293" s="5" t="str">
        <f>IF(ISNUMBER(B293),COUNT($B$7:$B$1006)-(RANK(B293,$B$7:$B$1006)+COUNTIF($B$7:B293,B293)-1)+1,"")</f>
        <v/>
      </c>
      <c r="E293" s="7"/>
      <c r="F293" s="7" t="str">
        <f t="shared" si="77"/>
        <v/>
      </c>
      <c r="G293" s="56" t="str">
        <f t="shared" si="69"/>
        <v/>
      </c>
      <c r="H293" s="7" t="str">
        <f t="shared" si="70"/>
        <v/>
      </c>
      <c r="I293" s="7"/>
      <c r="J293" s="7" t="str">
        <f t="shared" si="71"/>
        <v/>
      </c>
      <c r="K293" s="7" t="str">
        <f t="shared" si="78"/>
        <v/>
      </c>
      <c r="L293" s="7" t="str">
        <f t="shared" si="72"/>
        <v/>
      </c>
      <c r="M293" s="7"/>
      <c r="N293" s="49" t="str">
        <f t="shared" si="73"/>
        <v/>
      </c>
      <c r="O293" s="49" t="str">
        <f t="shared" si="79"/>
        <v/>
      </c>
      <c r="P293" s="49" t="str">
        <f t="shared" si="80"/>
        <v/>
      </c>
      <c r="Q293" s="49" t="str">
        <f t="shared" si="74"/>
        <v/>
      </c>
      <c r="S293" s="51" t="str">
        <f t="shared" si="75"/>
        <v/>
      </c>
      <c r="T293" s="49" t="str">
        <f>IF(ISNA(MATCH("TRUE",$T$7:T292,0)),IF(S293&gt;S292,"True",""),"")</f>
        <v/>
      </c>
      <c r="U293" s="54" t="str">
        <f t="shared" si="81"/>
        <v/>
      </c>
      <c r="V293" s="54" t="str">
        <f t="shared" si="82"/>
        <v/>
      </c>
      <c r="W293" s="54" t="str">
        <f t="shared" si="76"/>
        <v/>
      </c>
      <c r="X293" s="45"/>
    </row>
    <row r="294" spans="1:24" x14ac:dyDescent="0.2">
      <c r="A294" s="12"/>
      <c r="B294" s="57"/>
      <c r="C294" s="26"/>
      <c r="D294" s="5" t="str">
        <f>IF(ISNUMBER(B294),COUNT($B$7:$B$1006)-(RANK(B294,$B$7:$B$1006)+COUNTIF($B$7:B294,B294)-1)+1,"")</f>
        <v/>
      </c>
      <c r="E294" s="7"/>
      <c r="F294" s="7" t="str">
        <f t="shared" si="77"/>
        <v/>
      </c>
      <c r="G294" s="56" t="str">
        <f t="shared" si="69"/>
        <v/>
      </c>
      <c r="H294" s="7" t="str">
        <f t="shared" si="70"/>
        <v/>
      </c>
      <c r="I294" s="7"/>
      <c r="J294" s="7" t="str">
        <f t="shared" si="71"/>
        <v/>
      </c>
      <c r="K294" s="7" t="str">
        <f t="shared" si="78"/>
        <v/>
      </c>
      <c r="L294" s="7" t="str">
        <f t="shared" si="72"/>
        <v/>
      </c>
      <c r="M294" s="7"/>
      <c r="N294" s="49" t="str">
        <f t="shared" si="73"/>
        <v/>
      </c>
      <c r="O294" s="49" t="str">
        <f t="shared" si="79"/>
        <v/>
      </c>
      <c r="P294" s="49" t="str">
        <f t="shared" si="80"/>
        <v/>
      </c>
      <c r="Q294" s="49" t="str">
        <f t="shared" si="74"/>
        <v/>
      </c>
      <c r="S294" s="51" t="str">
        <f t="shared" si="75"/>
        <v/>
      </c>
      <c r="T294" s="49" t="str">
        <f>IF(ISNA(MATCH("TRUE",$T$7:T293,0)),IF(S294&gt;S293,"True",""),"")</f>
        <v/>
      </c>
      <c r="U294" s="54" t="str">
        <f t="shared" si="81"/>
        <v/>
      </c>
      <c r="V294" s="54" t="str">
        <f t="shared" si="82"/>
        <v/>
      </c>
      <c r="W294" s="54" t="str">
        <f t="shared" si="76"/>
        <v/>
      </c>
      <c r="X294" s="45"/>
    </row>
    <row r="295" spans="1:24" x14ac:dyDescent="0.2">
      <c r="A295" s="12"/>
      <c r="B295" s="57"/>
      <c r="C295" s="26"/>
      <c r="D295" s="5" t="str">
        <f>IF(ISNUMBER(B295),COUNT($B$7:$B$1006)-(RANK(B295,$B$7:$B$1006)+COUNTIF($B$7:B295,B295)-1)+1,"")</f>
        <v/>
      </c>
      <c r="E295" s="7"/>
      <c r="F295" s="7" t="str">
        <f t="shared" si="77"/>
        <v/>
      </c>
      <c r="G295" s="56" t="str">
        <f t="shared" si="69"/>
        <v/>
      </c>
      <c r="H295" s="7" t="str">
        <f t="shared" si="70"/>
        <v/>
      </c>
      <c r="I295" s="7"/>
      <c r="J295" s="7" t="str">
        <f t="shared" si="71"/>
        <v/>
      </c>
      <c r="K295" s="7" t="str">
        <f t="shared" si="78"/>
        <v/>
      </c>
      <c r="L295" s="7" t="str">
        <f t="shared" si="72"/>
        <v/>
      </c>
      <c r="M295" s="7"/>
      <c r="N295" s="49" t="str">
        <f t="shared" si="73"/>
        <v/>
      </c>
      <c r="O295" s="49" t="str">
        <f t="shared" si="79"/>
        <v/>
      </c>
      <c r="P295" s="49" t="str">
        <f t="shared" si="80"/>
        <v/>
      </c>
      <c r="Q295" s="49" t="str">
        <f t="shared" si="74"/>
        <v/>
      </c>
      <c r="S295" s="51" t="str">
        <f t="shared" si="75"/>
        <v/>
      </c>
      <c r="T295" s="49" t="str">
        <f>IF(ISNA(MATCH("TRUE",$T$7:T294,0)),IF(S295&gt;S294,"True",""),"")</f>
        <v/>
      </c>
      <c r="U295" s="54" t="str">
        <f t="shared" si="81"/>
        <v/>
      </c>
      <c r="V295" s="54" t="str">
        <f t="shared" si="82"/>
        <v/>
      </c>
      <c r="W295" s="54" t="str">
        <f t="shared" si="76"/>
        <v/>
      </c>
      <c r="X295" s="45"/>
    </row>
    <row r="296" spans="1:24" x14ac:dyDescent="0.2">
      <c r="A296" s="12"/>
      <c r="B296" s="57"/>
      <c r="C296" s="26"/>
      <c r="D296" s="5" t="str">
        <f>IF(ISNUMBER(B296),COUNT($B$7:$B$1006)-(RANK(B296,$B$7:$B$1006)+COUNTIF($B$7:B296,B296)-1)+1,"")</f>
        <v/>
      </c>
      <c r="E296" s="7"/>
      <c r="F296" s="7" t="str">
        <f t="shared" si="77"/>
        <v/>
      </c>
      <c r="G296" s="56" t="str">
        <f t="shared" si="69"/>
        <v/>
      </c>
      <c r="H296" s="7" t="str">
        <f t="shared" si="70"/>
        <v/>
      </c>
      <c r="I296" s="7"/>
      <c r="J296" s="7" t="str">
        <f t="shared" si="71"/>
        <v/>
      </c>
      <c r="K296" s="7" t="str">
        <f t="shared" si="78"/>
        <v/>
      </c>
      <c r="L296" s="7" t="str">
        <f t="shared" si="72"/>
        <v/>
      </c>
      <c r="M296" s="7"/>
      <c r="N296" s="49" t="str">
        <f t="shared" si="73"/>
        <v/>
      </c>
      <c r="O296" s="49" t="str">
        <f t="shared" si="79"/>
        <v/>
      </c>
      <c r="P296" s="49" t="str">
        <f t="shared" si="80"/>
        <v/>
      </c>
      <c r="Q296" s="49" t="str">
        <f t="shared" si="74"/>
        <v/>
      </c>
      <c r="S296" s="51" t="str">
        <f t="shared" si="75"/>
        <v/>
      </c>
      <c r="T296" s="49" t="str">
        <f>IF(ISNA(MATCH("TRUE",$T$7:T295,0)),IF(S296&gt;S295,"True",""),"")</f>
        <v/>
      </c>
      <c r="U296" s="54" t="str">
        <f t="shared" si="81"/>
        <v/>
      </c>
      <c r="V296" s="54" t="str">
        <f t="shared" si="82"/>
        <v/>
      </c>
      <c r="W296" s="54" t="str">
        <f t="shared" si="76"/>
        <v/>
      </c>
      <c r="X296" s="45"/>
    </row>
    <row r="297" spans="1:24" x14ac:dyDescent="0.2">
      <c r="A297" s="12"/>
      <c r="B297" s="57"/>
      <c r="C297" s="26"/>
      <c r="D297" s="5" t="str">
        <f>IF(ISNUMBER(B297),COUNT($B$7:$B$1006)-(RANK(B297,$B$7:$B$1006)+COUNTIF($B$7:B297,B297)-1)+1,"")</f>
        <v/>
      </c>
      <c r="E297" s="7"/>
      <c r="F297" s="7" t="str">
        <f t="shared" si="77"/>
        <v/>
      </c>
      <c r="G297" s="56" t="str">
        <f t="shared" si="69"/>
        <v/>
      </c>
      <c r="H297" s="7" t="str">
        <f t="shared" si="70"/>
        <v/>
      </c>
      <c r="I297" s="7"/>
      <c r="J297" s="7" t="str">
        <f t="shared" si="71"/>
        <v/>
      </c>
      <c r="K297" s="7" t="str">
        <f t="shared" si="78"/>
        <v/>
      </c>
      <c r="L297" s="7" t="str">
        <f t="shared" si="72"/>
        <v/>
      </c>
      <c r="M297" s="7"/>
      <c r="N297" s="49" t="str">
        <f t="shared" si="73"/>
        <v/>
      </c>
      <c r="O297" s="49" t="str">
        <f t="shared" si="79"/>
        <v/>
      </c>
      <c r="P297" s="49" t="str">
        <f t="shared" si="80"/>
        <v/>
      </c>
      <c r="Q297" s="49" t="str">
        <f t="shared" si="74"/>
        <v/>
      </c>
      <c r="S297" s="51" t="str">
        <f t="shared" si="75"/>
        <v/>
      </c>
      <c r="T297" s="49" t="str">
        <f>IF(ISNA(MATCH("TRUE",$T$7:T296,0)),IF(S297&gt;S296,"True",""),"")</f>
        <v/>
      </c>
      <c r="U297" s="54" t="str">
        <f t="shared" si="81"/>
        <v/>
      </c>
      <c r="V297" s="54" t="str">
        <f t="shared" si="82"/>
        <v/>
      </c>
      <c r="W297" s="54" t="str">
        <f t="shared" si="76"/>
        <v/>
      </c>
      <c r="X297" s="45"/>
    </row>
    <row r="298" spans="1:24" x14ac:dyDescent="0.2">
      <c r="A298" s="12"/>
      <c r="B298" s="57"/>
      <c r="C298" s="26"/>
      <c r="D298" s="5" t="str">
        <f>IF(ISNUMBER(B298),COUNT($B$7:$B$1006)-(RANK(B298,$B$7:$B$1006)+COUNTIF($B$7:B298,B298)-1)+1,"")</f>
        <v/>
      </c>
      <c r="E298" s="7"/>
      <c r="F298" s="7" t="str">
        <f t="shared" si="77"/>
        <v/>
      </c>
      <c r="G298" s="56" t="str">
        <f t="shared" si="69"/>
        <v/>
      </c>
      <c r="H298" s="7" t="str">
        <f t="shared" si="70"/>
        <v/>
      </c>
      <c r="I298" s="7"/>
      <c r="J298" s="7" t="str">
        <f t="shared" si="71"/>
        <v/>
      </c>
      <c r="K298" s="7" t="str">
        <f t="shared" si="78"/>
        <v/>
      </c>
      <c r="L298" s="7" t="str">
        <f t="shared" si="72"/>
        <v/>
      </c>
      <c r="M298" s="7"/>
      <c r="N298" s="49" t="str">
        <f t="shared" si="73"/>
        <v/>
      </c>
      <c r="O298" s="49" t="str">
        <f t="shared" si="79"/>
        <v/>
      </c>
      <c r="P298" s="49" t="str">
        <f t="shared" si="80"/>
        <v/>
      </c>
      <c r="Q298" s="49" t="str">
        <f t="shared" si="74"/>
        <v/>
      </c>
      <c r="S298" s="51" t="str">
        <f t="shared" si="75"/>
        <v/>
      </c>
      <c r="T298" s="49" t="str">
        <f>IF(ISNA(MATCH("TRUE",$T$7:T297,0)),IF(S298&gt;S297,"True",""),"")</f>
        <v/>
      </c>
      <c r="U298" s="54" t="str">
        <f t="shared" si="81"/>
        <v/>
      </c>
      <c r="V298" s="54" t="str">
        <f t="shared" si="82"/>
        <v/>
      </c>
      <c r="W298" s="54" t="str">
        <f t="shared" si="76"/>
        <v/>
      </c>
      <c r="X298" s="45"/>
    </row>
    <row r="299" spans="1:24" x14ac:dyDescent="0.2">
      <c r="A299" s="12"/>
      <c r="B299" s="57"/>
      <c r="C299" s="26"/>
      <c r="D299" s="5" t="str">
        <f>IF(ISNUMBER(B299),COUNT($B$7:$B$1006)-(RANK(B299,$B$7:$B$1006)+COUNTIF($B$7:B299,B299)-1)+1,"")</f>
        <v/>
      </c>
      <c r="E299" s="7"/>
      <c r="F299" s="7" t="str">
        <f t="shared" si="77"/>
        <v/>
      </c>
      <c r="G299" s="56" t="str">
        <f t="shared" si="69"/>
        <v/>
      </c>
      <c r="H299" s="7" t="str">
        <f t="shared" si="70"/>
        <v/>
      </c>
      <c r="I299" s="7"/>
      <c r="J299" s="7" t="str">
        <f t="shared" si="71"/>
        <v/>
      </c>
      <c r="K299" s="7" t="str">
        <f t="shared" si="78"/>
        <v/>
      </c>
      <c r="L299" s="7" t="str">
        <f t="shared" si="72"/>
        <v/>
      </c>
      <c r="M299" s="7"/>
      <c r="N299" s="49" t="str">
        <f t="shared" si="73"/>
        <v/>
      </c>
      <c r="O299" s="49" t="str">
        <f t="shared" si="79"/>
        <v/>
      </c>
      <c r="P299" s="49" t="str">
        <f t="shared" si="80"/>
        <v/>
      </c>
      <c r="Q299" s="49" t="str">
        <f t="shared" si="74"/>
        <v/>
      </c>
      <c r="S299" s="51" t="str">
        <f t="shared" si="75"/>
        <v/>
      </c>
      <c r="T299" s="49" t="str">
        <f>IF(ISNA(MATCH("TRUE",$T$7:T298,0)),IF(S299&gt;S298,"True",""),"")</f>
        <v/>
      </c>
      <c r="U299" s="54" t="str">
        <f t="shared" si="81"/>
        <v/>
      </c>
      <c r="V299" s="54" t="str">
        <f t="shared" si="82"/>
        <v/>
      </c>
      <c r="W299" s="54" t="str">
        <f t="shared" si="76"/>
        <v/>
      </c>
      <c r="X299" s="45"/>
    </row>
    <row r="300" spans="1:24" x14ac:dyDescent="0.2">
      <c r="A300" s="12"/>
      <c r="B300" s="57"/>
      <c r="C300" s="26"/>
      <c r="D300" s="5" t="str">
        <f>IF(ISNUMBER(B300),COUNT($B$7:$B$1006)-(RANK(B300,$B$7:$B$1006)+COUNTIF($B$7:B300,B300)-1)+1,"")</f>
        <v/>
      </c>
      <c r="E300" s="7"/>
      <c r="F300" s="7" t="str">
        <f t="shared" si="77"/>
        <v/>
      </c>
      <c r="G300" s="56" t="str">
        <f t="shared" si="69"/>
        <v/>
      </c>
      <c r="H300" s="7" t="str">
        <f t="shared" si="70"/>
        <v/>
      </c>
      <c r="I300" s="7"/>
      <c r="J300" s="7" t="str">
        <f t="shared" si="71"/>
        <v/>
      </c>
      <c r="K300" s="7" t="str">
        <f t="shared" si="78"/>
        <v/>
      </c>
      <c r="L300" s="7" t="str">
        <f t="shared" si="72"/>
        <v/>
      </c>
      <c r="M300" s="7"/>
      <c r="N300" s="49" t="str">
        <f t="shared" si="73"/>
        <v/>
      </c>
      <c r="O300" s="49" t="str">
        <f t="shared" si="79"/>
        <v/>
      </c>
      <c r="P300" s="49" t="str">
        <f t="shared" si="80"/>
        <v/>
      </c>
      <c r="Q300" s="49" t="str">
        <f t="shared" si="74"/>
        <v/>
      </c>
      <c r="S300" s="51" t="str">
        <f t="shared" si="75"/>
        <v/>
      </c>
      <c r="T300" s="49" t="str">
        <f>IF(ISNA(MATCH("TRUE",$T$7:T299,0)),IF(S300&gt;S299,"True",""),"")</f>
        <v/>
      </c>
      <c r="U300" s="54" t="str">
        <f t="shared" si="81"/>
        <v/>
      </c>
      <c r="V300" s="54" t="str">
        <f t="shared" si="82"/>
        <v/>
      </c>
      <c r="W300" s="54" t="str">
        <f t="shared" si="76"/>
        <v/>
      </c>
      <c r="X300" s="45"/>
    </row>
    <row r="301" spans="1:24" x14ac:dyDescent="0.2">
      <c r="A301" s="12"/>
      <c r="B301" s="57"/>
      <c r="C301" s="26"/>
      <c r="D301" s="5" t="str">
        <f>IF(ISNUMBER(B301),COUNT($B$7:$B$1006)-(RANK(B301,$B$7:$B$1006)+COUNTIF($B$7:B301,B301)-1)+1,"")</f>
        <v/>
      </c>
      <c r="E301" s="7"/>
      <c r="F301" s="7" t="str">
        <f t="shared" si="77"/>
        <v/>
      </c>
      <c r="G301" s="56" t="str">
        <f t="shared" si="69"/>
        <v/>
      </c>
      <c r="H301" s="7" t="str">
        <f t="shared" si="70"/>
        <v/>
      </c>
      <c r="I301" s="7"/>
      <c r="J301" s="7" t="str">
        <f t="shared" si="71"/>
        <v/>
      </c>
      <c r="K301" s="7" t="str">
        <f t="shared" si="78"/>
        <v/>
      </c>
      <c r="L301" s="7" t="str">
        <f t="shared" si="72"/>
        <v/>
      </c>
      <c r="M301" s="7"/>
      <c r="N301" s="49" t="str">
        <f t="shared" si="73"/>
        <v/>
      </c>
      <c r="O301" s="49" t="str">
        <f t="shared" si="79"/>
        <v/>
      </c>
      <c r="P301" s="49" t="str">
        <f t="shared" si="80"/>
        <v/>
      </c>
      <c r="Q301" s="49" t="str">
        <f t="shared" si="74"/>
        <v/>
      </c>
      <c r="S301" s="51" t="str">
        <f t="shared" si="75"/>
        <v/>
      </c>
      <c r="T301" s="49" t="str">
        <f>IF(ISNA(MATCH("TRUE",$T$7:T300,0)),IF(S301&gt;S300,"True",""),"")</f>
        <v/>
      </c>
      <c r="U301" s="54" t="str">
        <f t="shared" si="81"/>
        <v/>
      </c>
      <c r="V301" s="54" t="str">
        <f t="shared" si="82"/>
        <v/>
      </c>
      <c r="W301" s="54" t="str">
        <f t="shared" si="76"/>
        <v/>
      </c>
      <c r="X301" s="45"/>
    </row>
    <row r="302" spans="1:24" x14ac:dyDescent="0.2">
      <c r="A302" s="12"/>
      <c r="B302" s="57"/>
      <c r="C302" s="26"/>
      <c r="D302" s="5" t="str">
        <f>IF(ISNUMBER(B302),COUNT($B$7:$B$1006)-(RANK(B302,$B$7:$B$1006)+COUNTIF($B$7:B302,B302)-1)+1,"")</f>
        <v/>
      </c>
      <c r="E302" s="7"/>
      <c r="F302" s="7" t="str">
        <f t="shared" si="77"/>
        <v/>
      </c>
      <c r="G302" s="56" t="str">
        <f t="shared" si="69"/>
        <v/>
      </c>
      <c r="H302" s="7" t="str">
        <f t="shared" si="70"/>
        <v/>
      </c>
      <c r="I302" s="7"/>
      <c r="J302" s="7" t="str">
        <f t="shared" si="71"/>
        <v/>
      </c>
      <c r="K302" s="7" t="str">
        <f t="shared" si="78"/>
        <v/>
      </c>
      <c r="L302" s="7" t="str">
        <f t="shared" si="72"/>
        <v/>
      </c>
      <c r="M302" s="7"/>
      <c r="N302" s="49" t="str">
        <f t="shared" si="73"/>
        <v/>
      </c>
      <c r="O302" s="49" t="str">
        <f t="shared" si="79"/>
        <v/>
      </c>
      <c r="P302" s="49" t="str">
        <f t="shared" si="80"/>
        <v/>
      </c>
      <c r="Q302" s="49" t="str">
        <f t="shared" si="74"/>
        <v/>
      </c>
      <c r="S302" s="51" t="str">
        <f t="shared" si="75"/>
        <v/>
      </c>
      <c r="T302" s="49" t="str">
        <f>IF(ISNA(MATCH("TRUE",$T$7:T301,0)),IF(S302&gt;S301,"True",""),"")</f>
        <v/>
      </c>
      <c r="U302" s="54" t="str">
        <f t="shared" si="81"/>
        <v/>
      </c>
      <c r="V302" s="54" t="str">
        <f t="shared" si="82"/>
        <v/>
      </c>
      <c r="W302" s="54" t="str">
        <f t="shared" si="76"/>
        <v/>
      </c>
      <c r="X302" s="45"/>
    </row>
    <row r="303" spans="1:24" x14ac:dyDescent="0.2">
      <c r="A303" s="12"/>
      <c r="B303" s="57"/>
      <c r="C303" s="26"/>
      <c r="D303" s="5" t="str">
        <f>IF(ISNUMBER(B303),COUNT($B$7:$B$1006)-(RANK(B303,$B$7:$B$1006)+COUNTIF($B$7:B303,B303)-1)+1,"")</f>
        <v/>
      </c>
      <c r="E303" s="7"/>
      <c r="F303" s="7" t="str">
        <f t="shared" si="77"/>
        <v/>
      </c>
      <c r="G303" s="56" t="str">
        <f t="shared" si="69"/>
        <v/>
      </c>
      <c r="H303" s="7" t="str">
        <f t="shared" si="70"/>
        <v/>
      </c>
      <c r="I303" s="7"/>
      <c r="J303" s="7" t="str">
        <f t="shared" si="71"/>
        <v/>
      </c>
      <c r="K303" s="7" t="str">
        <f t="shared" si="78"/>
        <v/>
      </c>
      <c r="L303" s="7" t="str">
        <f t="shared" si="72"/>
        <v/>
      </c>
      <c r="M303" s="7"/>
      <c r="N303" s="49" t="str">
        <f t="shared" si="73"/>
        <v/>
      </c>
      <c r="O303" s="49" t="str">
        <f t="shared" si="79"/>
        <v/>
      </c>
      <c r="P303" s="49" t="str">
        <f t="shared" si="80"/>
        <v/>
      </c>
      <c r="Q303" s="49" t="str">
        <f t="shared" si="74"/>
        <v/>
      </c>
      <c r="S303" s="51" t="str">
        <f t="shared" si="75"/>
        <v/>
      </c>
      <c r="T303" s="49" t="str">
        <f>IF(ISNA(MATCH("TRUE",$T$7:T302,0)),IF(S303&gt;S302,"True",""),"")</f>
        <v/>
      </c>
      <c r="U303" s="54" t="str">
        <f t="shared" si="81"/>
        <v/>
      </c>
      <c r="V303" s="54" t="str">
        <f t="shared" si="82"/>
        <v/>
      </c>
      <c r="W303" s="54" t="str">
        <f t="shared" si="76"/>
        <v/>
      </c>
      <c r="X303" s="45"/>
    </row>
    <row r="304" spans="1:24" x14ac:dyDescent="0.2">
      <c r="A304" s="12"/>
      <c r="B304" s="57"/>
      <c r="C304" s="26"/>
      <c r="D304" s="5" t="str">
        <f>IF(ISNUMBER(B304),COUNT($B$7:$B$1006)-(RANK(B304,$B$7:$B$1006)+COUNTIF($B$7:B304,B304)-1)+1,"")</f>
        <v/>
      </c>
      <c r="E304" s="7"/>
      <c r="F304" s="7" t="str">
        <f t="shared" si="77"/>
        <v/>
      </c>
      <c r="G304" s="56" t="str">
        <f t="shared" si="69"/>
        <v/>
      </c>
      <c r="H304" s="7" t="str">
        <f t="shared" si="70"/>
        <v/>
      </c>
      <c r="I304" s="7"/>
      <c r="J304" s="7" t="str">
        <f t="shared" si="71"/>
        <v/>
      </c>
      <c r="K304" s="7" t="str">
        <f t="shared" si="78"/>
        <v/>
      </c>
      <c r="L304" s="7" t="str">
        <f t="shared" si="72"/>
        <v/>
      </c>
      <c r="M304" s="7"/>
      <c r="N304" s="49" t="str">
        <f t="shared" si="73"/>
        <v/>
      </c>
      <c r="O304" s="49" t="str">
        <f t="shared" si="79"/>
        <v/>
      </c>
      <c r="P304" s="49" t="str">
        <f t="shared" si="80"/>
        <v/>
      </c>
      <c r="Q304" s="49" t="str">
        <f t="shared" si="74"/>
        <v/>
      </c>
      <c r="S304" s="51" t="str">
        <f t="shared" si="75"/>
        <v/>
      </c>
      <c r="T304" s="49" t="str">
        <f>IF(ISNA(MATCH("TRUE",$T$7:T303,0)),IF(S304&gt;S303,"True",""),"")</f>
        <v/>
      </c>
      <c r="U304" s="54" t="str">
        <f t="shared" si="81"/>
        <v/>
      </c>
      <c r="V304" s="54" t="str">
        <f t="shared" si="82"/>
        <v/>
      </c>
      <c r="W304" s="54" t="str">
        <f t="shared" si="76"/>
        <v/>
      </c>
      <c r="X304" s="45"/>
    </row>
    <row r="305" spans="1:24" x14ac:dyDescent="0.2">
      <c r="A305" s="12"/>
      <c r="B305" s="57"/>
      <c r="C305" s="26"/>
      <c r="D305" s="5" t="str">
        <f>IF(ISNUMBER(B305),COUNT($B$7:$B$1006)-(RANK(B305,$B$7:$B$1006)+COUNTIF($B$7:B305,B305)-1)+1,"")</f>
        <v/>
      </c>
      <c r="E305" s="7"/>
      <c r="F305" s="7" t="str">
        <f t="shared" si="77"/>
        <v/>
      </c>
      <c r="G305" s="56" t="str">
        <f t="shared" si="69"/>
        <v/>
      </c>
      <c r="H305" s="7" t="str">
        <f t="shared" si="70"/>
        <v/>
      </c>
      <c r="I305" s="7"/>
      <c r="J305" s="7" t="str">
        <f t="shared" si="71"/>
        <v/>
      </c>
      <c r="K305" s="7" t="str">
        <f t="shared" si="78"/>
        <v/>
      </c>
      <c r="L305" s="7" t="str">
        <f t="shared" si="72"/>
        <v/>
      </c>
      <c r="M305" s="7"/>
      <c r="N305" s="49" t="str">
        <f t="shared" si="73"/>
        <v/>
      </c>
      <c r="O305" s="49" t="str">
        <f t="shared" si="79"/>
        <v/>
      </c>
      <c r="P305" s="49" t="str">
        <f t="shared" si="80"/>
        <v/>
      </c>
      <c r="Q305" s="49" t="str">
        <f t="shared" si="74"/>
        <v/>
      </c>
      <c r="S305" s="51" t="str">
        <f t="shared" si="75"/>
        <v/>
      </c>
      <c r="T305" s="49" t="str">
        <f>IF(ISNA(MATCH("TRUE",$T$7:T304,0)),IF(S305&gt;S304,"True",""),"")</f>
        <v/>
      </c>
      <c r="U305" s="54" t="str">
        <f t="shared" si="81"/>
        <v/>
      </c>
      <c r="V305" s="54" t="str">
        <f t="shared" si="82"/>
        <v/>
      </c>
      <c r="W305" s="54" t="str">
        <f t="shared" si="76"/>
        <v/>
      </c>
      <c r="X305" s="45"/>
    </row>
    <row r="306" spans="1:24" x14ac:dyDescent="0.2">
      <c r="A306" s="12"/>
      <c r="B306" s="57"/>
      <c r="C306" s="26"/>
      <c r="D306" s="5" t="str">
        <f>IF(ISNUMBER(B306),COUNT($B$7:$B$1006)-(RANK(B306,$B$7:$B$1006)+COUNTIF($B$7:B306,B306)-1)+1,"")</f>
        <v/>
      </c>
      <c r="E306" s="7"/>
      <c r="F306" s="7" t="str">
        <f t="shared" si="77"/>
        <v/>
      </c>
      <c r="G306" s="56" t="str">
        <f t="shared" si="69"/>
        <v/>
      </c>
      <c r="H306" s="7" t="str">
        <f t="shared" si="70"/>
        <v/>
      </c>
      <c r="I306" s="7"/>
      <c r="J306" s="7" t="str">
        <f t="shared" si="71"/>
        <v/>
      </c>
      <c r="K306" s="7" t="str">
        <f t="shared" si="78"/>
        <v/>
      </c>
      <c r="L306" s="7" t="str">
        <f t="shared" si="72"/>
        <v/>
      </c>
      <c r="M306" s="7"/>
      <c r="N306" s="49" t="str">
        <f t="shared" si="73"/>
        <v/>
      </c>
      <c r="O306" s="49" t="str">
        <f t="shared" si="79"/>
        <v/>
      </c>
      <c r="P306" s="49" t="str">
        <f t="shared" si="80"/>
        <v/>
      </c>
      <c r="Q306" s="49" t="str">
        <f t="shared" si="74"/>
        <v/>
      </c>
      <c r="S306" s="51" t="str">
        <f t="shared" si="75"/>
        <v/>
      </c>
      <c r="T306" s="49" t="str">
        <f>IF(ISNA(MATCH("TRUE",$T$7:T305,0)),IF(S306&gt;S305,"True",""),"")</f>
        <v/>
      </c>
      <c r="U306" s="54" t="str">
        <f t="shared" si="81"/>
        <v/>
      </c>
      <c r="V306" s="54" t="str">
        <f t="shared" si="82"/>
        <v/>
      </c>
      <c r="W306" s="54" t="str">
        <f t="shared" si="76"/>
        <v/>
      </c>
      <c r="X306" s="45"/>
    </row>
    <row r="307" spans="1:24" x14ac:dyDescent="0.2">
      <c r="A307" s="12"/>
      <c r="B307" s="57"/>
      <c r="C307" s="26"/>
      <c r="D307" s="5" t="str">
        <f>IF(ISNUMBER(B307),COUNT($B$7:$B$1006)-(RANK(B307,$B$7:$B$1006)+COUNTIF($B$7:B307,B307)-1)+1,"")</f>
        <v/>
      </c>
      <c r="E307" s="7"/>
      <c r="F307" s="7" t="str">
        <f t="shared" si="77"/>
        <v/>
      </c>
      <c r="G307" s="56" t="str">
        <f t="shared" si="69"/>
        <v/>
      </c>
      <c r="H307" s="7" t="str">
        <f t="shared" si="70"/>
        <v/>
      </c>
      <c r="I307" s="7"/>
      <c r="J307" s="7" t="str">
        <f t="shared" si="71"/>
        <v/>
      </c>
      <c r="K307" s="7" t="str">
        <f t="shared" si="78"/>
        <v/>
      </c>
      <c r="L307" s="7" t="str">
        <f t="shared" si="72"/>
        <v/>
      </c>
      <c r="M307" s="7"/>
      <c r="N307" s="49" t="str">
        <f t="shared" si="73"/>
        <v/>
      </c>
      <c r="O307" s="49" t="str">
        <f t="shared" si="79"/>
        <v/>
      </c>
      <c r="P307" s="49" t="str">
        <f t="shared" si="80"/>
        <v/>
      </c>
      <c r="Q307" s="49" t="str">
        <f t="shared" si="74"/>
        <v/>
      </c>
      <c r="S307" s="51" t="str">
        <f t="shared" si="75"/>
        <v/>
      </c>
      <c r="T307" s="49" t="str">
        <f>IF(ISNA(MATCH("TRUE",$T$7:T306,0)),IF(S307&gt;S306,"True",""),"")</f>
        <v/>
      </c>
      <c r="U307" s="54" t="str">
        <f t="shared" si="81"/>
        <v/>
      </c>
      <c r="V307" s="54" t="str">
        <f t="shared" si="82"/>
        <v/>
      </c>
      <c r="W307" s="54" t="str">
        <f t="shared" si="76"/>
        <v/>
      </c>
      <c r="X307" s="45"/>
    </row>
    <row r="308" spans="1:24" x14ac:dyDescent="0.2">
      <c r="A308" s="12"/>
      <c r="B308" s="57"/>
      <c r="C308" s="26"/>
      <c r="D308" s="5" t="str">
        <f>IF(ISNUMBER(B308),COUNT($B$7:$B$1006)-(RANK(B308,$B$7:$B$1006)+COUNTIF($B$7:B308,B308)-1)+1,"")</f>
        <v/>
      </c>
      <c r="E308" s="7"/>
      <c r="F308" s="7" t="str">
        <f t="shared" si="77"/>
        <v/>
      </c>
      <c r="G308" s="56" t="str">
        <f t="shared" si="69"/>
        <v/>
      </c>
      <c r="H308" s="7" t="str">
        <f t="shared" si="70"/>
        <v/>
      </c>
      <c r="I308" s="7"/>
      <c r="J308" s="7" t="str">
        <f t="shared" si="71"/>
        <v/>
      </c>
      <c r="K308" s="7" t="str">
        <f t="shared" si="78"/>
        <v/>
      </c>
      <c r="L308" s="7" t="str">
        <f t="shared" si="72"/>
        <v/>
      </c>
      <c r="M308" s="7"/>
      <c r="N308" s="49" t="str">
        <f t="shared" si="73"/>
        <v/>
      </c>
      <c r="O308" s="49" t="str">
        <f t="shared" si="79"/>
        <v/>
      </c>
      <c r="P308" s="49" t="str">
        <f t="shared" si="80"/>
        <v/>
      </c>
      <c r="Q308" s="49" t="str">
        <f t="shared" si="74"/>
        <v/>
      </c>
      <c r="S308" s="51" t="str">
        <f t="shared" si="75"/>
        <v/>
      </c>
      <c r="T308" s="49" t="str">
        <f>IF(ISNA(MATCH("TRUE",$T$7:T307,0)),IF(S308&gt;S307,"True",""),"")</f>
        <v/>
      </c>
      <c r="U308" s="54" t="str">
        <f t="shared" si="81"/>
        <v/>
      </c>
      <c r="V308" s="54" t="str">
        <f t="shared" si="82"/>
        <v/>
      </c>
      <c r="W308" s="54" t="str">
        <f t="shared" si="76"/>
        <v/>
      </c>
      <c r="X308" s="45"/>
    </row>
    <row r="309" spans="1:24" x14ac:dyDescent="0.2">
      <c r="A309" s="12"/>
      <c r="B309" s="57"/>
      <c r="C309" s="26"/>
      <c r="D309" s="5" t="str">
        <f>IF(ISNUMBER(B309),COUNT($B$7:$B$1006)-(RANK(B309,$B$7:$B$1006)+COUNTIF($B$7:B309,B309)-1)+1,"")</f>
        <v/>
      </c>
      <c r="E309" s="7"/>
      <c r="F309" s="7" t="str">
        <f t="shared" si="77"/>
        <v/>
      </c>
      <c r="G309" s="56" t="str">
        <f t="shared" si="69"/>
        <v/>
      </c>
      <c r="H309" s="7" t="str">
        <f t="shared" si="70"/>
        <v/>
      </c>
      <c r="I309" s="7"/>
      <c r="J309" s="7" t="str">
        <f t="shared" si="71"/>
        <v/>
      </c>
      <c r="K309" s="7" t="str">
        <f t="shared" si="78"/>
        <v/>
      </c>
      <c r="L309" s="7" t="str">
        <f t="shared" si="72"/>
        <v/>
      </c>
      <c r="M309" s="7"/>
      <c r="N309" s="49" t="str">
        <f t="shared" si="73"/>
        <v/>
      </c>
      <c r="O309" s="49" t="str">
        <f t="shared" si="79"/>
        <v/>
      </c>
      <c r="P309" s="49" t="str">
        <f t="shared" si="80"/>
        <v/>
      </c>
      <c r="Q309" s="49" t="str">
        <f t="shared" si="74"/>
        <v/>
      </c>
      <c r="S309" s="51" t="str">
        <f t="shared" si="75"/>
        <v/>
      </c>
      <c r="T309" s="49" t="str">
        <f>IF(ISNA(MATCH("TRUE",$T$7:T308,0)),IF(S309&gt;S308,"True",""),"")</f>
        <v/>
      </c>
      <c r="U309" s="54" t="str">
        <f t="shared" si="81"/>
        <v/>
      </c>
      <c r="V309" s="54" t="str">
        <f t="shared" si="82"/>
        <v/>
      </c>
      <c r="W309" s="54" t="str">
        <f t="shared" si="76"/>
        <v/>
      </c>
      <c r="X309" s="45"/>
    </row>
    <row r="310" spans="1:24" x14ac:dyDescent="0.2">
      <c r="A310" s="12"/>
      <c r="B310" s="57"/>
      <c r="C310" s="26"/>
      <c r="D310" s="5" t="str">
        <f>IF(ISNUMBER(B310),COUNT($B$7:$B$1006)-(RANK(B310,$B$7:$B$1006)+COUNTIF($B$7:B310,B310)-1)+1,"")</f>
        <v/>
      </c>
      <c r="E310" s="7"/>
      <c r="F310" s="7" t="str">
        <f t="shared" si="77"/>
        <v/>
      </c>
      <c r="G310" s="56" t="str">
        <f t="shared" si="69"/>
        <v/>
      </c>
      <c r="H310" s="7" t="str">
        <f t="shared" si="70"/>
        <v/>
      </c>
      <c r="I310" s="7"/>
      <c r="J310" s="7" t="str">
        <f t="shared" si="71"/>
        <v/>
      </c>
      <c r="K310" s="7" t="str">
        <f t="shared" si="78"/>
        <v/>
      </c>
      <c r="L310" s="7" t="str">
        <f t="shared" si="72"/>
        <v/>
      </c>
      <c r="M310" s="7"/>
      <c r="N310" s="49" t="str">
        <f t="shared" si="73"/>
        <v/>
      </c>
      <c r="O310" s="49" t="str">
        <f t="shared" si="79"/>
        <v/>
      </c>
      <c r="P310" s="49" t="str">
        <f t="shared" si="80"/>
        <v/>
      </c>
      <c r="Q310" s="49" t="str">
        <f t="shared" si="74"/>
        <v/>
      </c>
      <c r="S310" s="51" t="str">
        <f t="shared" si="75"/>
        <v/>
      </c>
      <c r="T310" s="49" t="str">
        <f>IF(ISNA(MATCH("TRUE",$T$7:T309,0)),IF(S310&gt;S309,"True",""),"")</f>
        <v/>
      </c>
      <c r="U310" s="54" t="str">
        <f t="shared" si="81"/>
        <v/>
      </c>
      <c r="V310" s="54" t="str">
        <f t="shared" si="82"/>
        <v/>
      </c>
      <c r="W310" s="54" t="str">
        <f t="shared" si="76"/>
        <v/>
      </c>
      <c r="X310" s="45"/>
    </row>
    <row r="311" spans="1:24" x14ac:dyDescent="0.2">
      <c r="A311" s="12"/>
      <c r="B311" s="57"/>
      <c r="C311" s="26"/>
      <c r="D311" s="5" t="str">
        <f>IF(ISNUMBER(B311),COUNT($B$7:$B$1006)-(RANK(B311,$B$7:$B$1006)+COUNTIF($B$7:B311,B311)-1)+1,"")</f>
        <v/>
      </c>
      <c r="E311" s="7"/>
      <c r="F311" s="7" t="str">
        <f t="shared" si="77"/>
        <v/>
      </c>
      <c r="G311" s="56" t="str">
        <f t="shared" si="69"/>
        <v/>
      </c>
      <c r="H311" s="7" t="str">
        <f t="shared" si="70"/>
        <v/>
      </c>
      <c r="I311" s="7"/>
      <c r="J311" s="7" t="str">
        <f t="shared" si="71"/>
        <v/>
      </c>
      <c r="K311" s="7" t="str">
        <f t="shared" si="78"/>
        <v/>
      </c>
      <c r="L311" s="7" t="str">
        <f t="shared" si="72"/>
        <v/>
      </c>
      <c r="M311" s="7"/>
      <c r="N311" s="49" t="str">
        <f t="shared" si="73"/>
        <v/>
      </c>
      <c r="O311" s="49" t="str">
        <f t="shared" si="79"/>
        <v/>
      </c>
      <c r="P311" s="49" t="str">
        <f t="shared" si="80"/>
        <v/>
      </c>
      <c r="Q311" s="49" t="str">
        <f t="shared" si="74"/>
        <v/>
      </c>
      <c r="S311" s="51" t="str">
        <f t="shared" si="75"/>
        <v/>
      </c>
      <c r="T311" s="49" t="str">
        <f>IF(ISNA(MATCH("TRUE",$T$7:T310,0)),IF(S311&gt;S310,"True",""),"")</f>
        <v/>
      </c>
      <c r="U311" s="54" t="str">
        <f t="shared" si="81"/>
        <v/>
      </c>
      <c r="V311" s="54" t="str">
        <f t="shared" si="82"/>
        <v/>
      </c>
      <c r="W311" s="54" t="str">
        <f t="shared" si="76"/>
        <v/>
      </c>
      <c r="X311" s="45"/>
    </row>
    <row r="312" spans="1:24" x14ac:dyDescent="0.2">
      <c r="A312" s="12"/>
      <c r="B312" s="57"/>
      <c r="C312" s="26"/>
      <c r="D312" s="5" t="str">
        <f>IF(ISNUMBER(B312),COUNT($B$7:$B$1006)-(RANK(B312,$B$7:$B$1006)+COUNTIF($B$7:B312,B312)-1)+1,"")</f>
        <v/>
      </c>
      <c r="E312" s="7"/>
      <c r="F312" s="7" t="str">
        <f t="shared" si="77"/>
        <v/>
      </c>
      <c r="G312" s="56" t="str">
        <f t="shared" si="69"/>
        <v/>
      </c>
      <c r="H312" s="7" t="str">
        <f t="shared" si="70"/>
        <v/>
      </c>
      <c r="I312" s="7"/>
      <c r="J312" s="7" t="str">
        <f t="shared" si="71"/>
        <v/>
      </c>
      <c r="K312" s="7" t="str">
        <f t="shared" si="78"/>
        <v/>
      </c>
      <c r="L312" s="7" t="str">
        <f t="shared" si="72"/>
        <v/>
      </c>
      <c r="M312" s="7"/>
      <c r="N312" s="49" t="str">
        <f t="shared" si="73"/>
        <v/>
      </c>
      <c r="O312" s="49" t="str">
        <f t="shared" si="79"/>
        <v/>
      </c>
      <c r="P312" s="49" t="str">
        <f t="shared" si="80"/>
        <v/>
      </c>
      <c r="Q312" s="49" t="str">
        <f t="shared" si="74"/>
        <v/>
      </c>
      <c r="S312" s="51" t="str">
        <f t="shared" si="75"/>
        <v/>
      </c>
      <c r="T312" s="49" t="str">
        <f>IF(ISNA(MATCH("TRUE",$T$7:T311,0)),IF(S312&gt;S311,"True",""),"")</f>
        <v/>
      </c>
      <c r="U312" s="54" t="str">
        <f t="shared" si="81"/>
        <v/>
      </c>
      <c r="V312" s="54" t="str">
        <f t="shared" si="82"/>
        <v/>
      </c>
      <c r="W312" s="54" t="str">
        <f t="shared" si="76"/>
        <v/>
      </c>
      <c r="X312" s="45"/>
    </row>
    <row r="313" spans="1:24" x14ac:dyDescent="0.2">
      <c r="A313" s="12"/>
      <c r="B313" s="57"/>
      <c r="C313" s="26"/>
      <c r="D313" s="5" t="str">
        <f>IF(ISNUMBER(B313),COUNT($B$7:$B$1006)-(RANK(B313,$B$7:$B$1006)+COUNTIF($B$7:B313,B313)-1)+1,"")</f>
        <v/>
      </c>
      <c r="E313" s="7"/>
      <c r="F313" s="7" t="str">
        <f t="shared" si="77"/>
        <v/>
      </c>
      <c r="G313" s="56" t="str">
        <f t="shared" si="69"/>
        <v/>
      </c>
      <c r="H313" s="7" t="str">
        <f t="shared" si="70"/>
        <v/>
      </c>
      <c r="I313" s="7"/>
      <c r="J313" s="7" t="str">
        <f t="shared" si="71"/>
        <v/>
      </c>
      <c r="K313" s="7" t="str">
        <f t="shared" si="78"/>
        <v/>
      </c>
      <c r="L313" s="7" t="str">
        <f t="shared" si="72"/>
        <v/>
      </c>
      <c r="M313" s="7"/>
      <c r="N313" s="49" t="str">
        <f t="shared" si="73"/>
        <v/>
      </c>
      <c r="O313" s="49" t="str">
        <f t="shared" si="79"/>
        <v/>
      </c>
      <c r="P313" s="49" t="str">
        <f t="shared" si="80"/>
        <v/>
      </c>
      <c r="Q313" s="49" t="str">
        <f t="shared" si="74"/>
        <v/>
      </c>
      <c r="S313" s="51" t="str">
        <f t="shared" si="75"/>
        <v/>
      </c>
      <c r="T313" s="49" t="str">
        <f>IF(ISNA(MATCH("TRUE",$T$7:T312,0)),IF(S313&gt;S312,"True",""),"")</f>
        <v/>
      </c>
      <c r="U313" s="54" t="str">
        <f t="shared" si="81"/>
        <v/>
      </c>
      <c r="V313" s="54" t="str">
        <f t="shared" si="82"/>
        <v/>
      </c>
      <c r="W313" s="54" t="str">
        <f t="shared" si="76"/>
        <v/>
      </c>
      <c r="X313" s="45"/>
    </row>
    <row r="314" spans="1:24" x14ac:dyDescent="0.2">
      <c r="A314" s="12"/>
      <c r="B314" s="57"/>
      <c r="C314" s="26"/>
      <c r="D314" s="5" t="str">
        <f>IF(ISNUMBER(B314),COUNT($B$7:$B$1006)-(RANK(B314,$B$7:$B$1006)+COUNTIF($B$7:B314,B314)-1)+1,"")</f>
        <v/>
      </c>
      <c r="E314" s="7"/>
      <c r="F314" s="7" t="str">
        <f t="shared" si="77"/>
        <v/>
      </c>
      <c r="G314" s="56" t="str">
        <f t="shared" si="69"/>
        <v/>
      </c>
      <c r="H314" s="7" t="str">
        <f t="shared" si="70"/>
        <v/>
      </c>
      <c r="I314" s="7"/>
      <c r="J314" s="7" t="str">
        <f t="shared" si="71"/>
        <v/>
      </c>
      <c r="K314" s="7" t="str">
        <f t="shared" si="78"/>
        <v/>
      </c>
      <c r="L314" s="7" t="str">
        <f t="shared" si="72"/>
        <v/>
      </c>
      <c r="M314" s="7"/>
      <c r="N314" s="49" t="str">
        <f t="shared" si="73"/>
        <v/>
      </c>
      <c r="O314" s="49" t="str">
        <f t="shared" si="79"/>
        <v/>
      </c>
      <c r="P314" s="49" t="str">
        <f t="shared" si="80"/>
        <v/>
      </c>
      <c r="Q314" s="49" t="str">
        <f t="shared" si="74"/>
        <v/>
      </c>
      <c r="S314" s="51" t="str">
        <f t="shared" si="75"/>
        <v/>
      </c>
      <c r="T314" s="49" t="str">
        <f>IF(ISNA(MATCH("TRUE",$T$7:T313,0)),IF(S314&gt;S313,"True",""),"")</f>
        <v/>
      </c>
      <c r="U314" s="54" t="str">
        <f t="shared" si="81"/>
        <v/>
      </c>
      <c r="V314" s="54" t="str">
        <f t="shared" si="82"/>
        <v/>
      </c>
      <c r="W314" s="54" t="str">
        <f t="shared" si="76"/>
        <v/>
      </c>
      <c r="X314" s="45"/>
    </row>
    <row r="315" spans="1:24" x14ac:dyDescent="0.2">
      <c r="A315" s="12"/>
      <c r="B315" s="57"/>
      <c r="C315" s="26"/>
      <c r="D315" s="5" t="str">
        <f>IF(ISNUMBER(B315),COUNT($B$7:$B$1006)-(RANK(B315,$B$7:$B$1006)+COUNTIF($B$7:B315,B315)-1)+1,"")</f>
        <v/>
      </c>
      <c r="E315" s="7"/>
      <c r="F315" s="7" t="str">
        <f t="shared" si="77"/>
        <v/>
      </c>
      <c r="G315" s="56" t="str">
        <f t="shared" si="69"/>
        <v/>
      </c>
      <c r="H315" s="7" t="str">
        <f t="shared" si="70"/>
        <v/>
      </c>
      <c r="I315" s="7"/>
      <c r="J315" s="7" t="str">
        <f t="shared" si="71"/>
        <v/>
      </c>
      <c r="K315" s="7" t="str">
        <f t="shared" si="78"/>
        <v/>
      </c>
      <c r="L315" s="7" t="str">
        <f t="shared" si="72"/>
        <v/>
      </c>
      <c r="M315" s="7"/>
      <c r="N315" s="49" t="str">
        <f t="shared" si="73"/>
        <v/>
      </c>
      <c r="O315" s="49" t="str">
        <f t="shared" si="79"/>
        <v/>
      </c>
      <c r="P315" s="49" t="str">
        <f t="shared" si="80"/>
        <v/>
      </c>
      <c r="Q315" s="49" t="str">
        <f t="shared" si="74"/>
        <v/>
      </c>
      <c r="S315" s="51" t="str">
        <f t="shared" si="75"/>
        <v/>
      </c>
      <c r="T315" s="49" t="str">
        <f>IF(ISNA(MATCH("TRUE",$T$7:T314,0)),IF(S315&gt;S314,"True",""),"")</f>
        <v/>
      </c>
      <c r="U315" s="54" t="str">
        <f t="shared" si="81"/>
        <v/>
      </c>
      <c r="V315" s="54" t="str">
        <f t="shared" si="82"/>
        <v/>
      </c>
      <c r="W315" s="54" t="str">
        <f t="shared" si="76"/>
        <v/>
      </c>
      <c r="X315" s="45"/>
    </row>
    <row r="316" spans="1:24" x14ac:dyDescent="0.2">
      <c r="A316" s="12"/>
      <c r="B316" s="57"/>
      <c r="C316" s="26"/>
      <c r="D316" s="5" t="str">
        <f>IF(ISNUMBER(B316),COUNT($B$7:$B$1006)-(RANK(B316,$B$7:$B$1006)+COUNTIF($B$7:B316,B316)-1)+1,"")</f>
        <v/>
      </c>
      <c r="E316" s="7"/>
      <c r="F316" s="7" t="str">
        <f t="shared" si="77"/>
        <v/>
      </c>
      <c r="G316" s="56" t="str">
        <f t="shared" si="69"/>
        <v/>
      </c>
      <c r="H316" s="7" t="str">
        <f t="shared" si="70"/>
        <v/>
      </c>
      <c r="I316" s="7"/>
      <c r="J316" s="7" t="str">
        <f t="shared" si="71"/>
        <v/>
      </c>
      <c r="K316" s="7" t="str">
        <f t="shared" si="78"/>
        <v/>
      </c>
      <c r="L316" s="7" t="str">
        <f t="shared" si="72"/>
        <v/>
      </c>
      <c r="M316" s="7"/>
      <c r="N316" s="49" t="str">
        <f t="shared" si="73"/>
        <v/>
      </c>
      <c r="O316" s="49" t="str">
        <f t="shared" si="79"/>
        <v/>
      </c>
      <c r="P316" s="49" t="str">
        <f t="shared" si="80"/>
        <v/>
      </c>
      <c r="Q316" s="49" t="str">
        <f t="shared" si="74"/>
        <v/>
      </c>
      <c r="S316" s="51" t="str">
        <f t="shared" si="75"/>
        <v/>
      </c>
      <c r="T316" s="49" t="str">
        <f>IF(ISNA(MATCH("TRUE",$T$7:T315,0)),IF(S316&gt;S315,"True",""),"")</f>
        <v/>
      </c>
      <c r="U316" s="54" t="str">
        <f t="shared" si="81"/>
        <v/>
      </c>
      <c r="V316" s="54" t="str">
        <f t="shared" si="82"/>
        <v/>
      </c>
      <c r="W316" s="54" t="str">
        <f t="shared" si="76"/>
        <v/>
      </c>
      <c r="X316" s="45"/>
    </row>
    <row r="317" spans="1:24" x14ac:dyDescent="0.2">
      <c r="A317" s="12"/>
      <c r="B317" s="57"/>
      <c r="C317" s="26"/>
      <c r="D317" s="5" t="str">
        <f>IF(ISNUMBER(B317),COUNT($B$7:$B$1006)-(RANK(B317,$B$7:$B$1006)+COUNTIF($B$7:B317,B317)-1)+1,"")</f>
        <v/>
      </c>
      <c r="E317" s="7"/>
      <c r="F317" s="7" t="str">
        <f t="shared" si="77"/>
        <v/>
      </c>
      <c r="G317" s="56" t="str">
        <f t="shared" si="69"/>
        <v/>
      </c>
      <c r="H317" s="7" t="str">
        <f t="shared" si="70"/>
        <v/>
      </c>
      <c r="I317" s="7"/>
      <c r="J317" s="7" t="str">
        <f t="shared" si="71"/>
        <v/>
      </c>
      <c r="K317" s="7" t="str">
        <f t="shared" si="78"/>
        <v/>
      </c>
      <c r="L317" s="7" t="str">
        <f t="shared" si="72"/>
        <v/>
      </c>
      <c r="M317" s="7"/>
      <c r="N317" s="49" t="str">
        <f t="shared" si="73"/>
        <v/>
      </c>
      <c r="O317" s="49" t="str">
        <f t="shared" si="79"/>
        <v/>
      </c>
      <c r="P317" s="49" t="str">
        <f t="shared" si="80"/>
        <v/>
      </c>
      <c r="Q317" s="49" t="str">
        <f t="shared" si="74"/>
        <v/>
      </c>
      <c r="S317" s="51" t="str">
        <f t="shared" si="75"/>
        <v/>
      </c>
      <c r="T317" s="49" t="str">
        <f>IF(ISNA(MATCH("TRUE",$T$7:T316,0)),IF(S317&gt;S316,"True",""),"")</f>
        <v/>
      </c>
      <c r="U317" s="54" t="str">
        <f t="shared" si="81"/>
        <v/>
      </c>
      <c r="V317" s="54" t="str">
        <f t="shared" si="82"/>
        <v/>
      </c>
      <c r="W317" s="54" t="str">
        <f t="shared" si="76"/>
        <v/>
      </c>
      <c r="X317" s="45"/>
    </row>
    <row r="318" spans="1:24" x14ac:dyDescent="0.2">
      <c r="A318" s="12"/>
      <c r="B318" s="57"/>
      <c r="C318" s="26"/>
      <c r="D318" s="5" t="str">
        <f>IF(ISNUMBER(B318),COUNT($B$7:$B$1006)-(RANK(B318,$B$7:$B$1006)+COUNTIF($B$7:B318,B318)-1)+1,"")</f>
        <v/>
      </c>
      <c r="E318" s="7"/>
      <c r="F318" s="7" t="str">
        <f t="shared" si="77"/>
        <v/>
      </c>
      <c r="G318" s="56" t="str">
        <f t="shared" si="69"/>
        <v/>
      </c>
      <c r="H318" s="7" t="str">
        <f t="shared" si="70"/>
        <v/>
      </c>
      <c r="I318" s="7"/>
      <c r="J318" s="7" t="str">
        <f t="shared" si="71"/>
        <v/>
      </c>
      <c r="K318" s="7" t="str">
        <f t="shared" si="78"/>
        <v/>
      </c>
      <c r="L318" s="7" t="str">
        <f t="shared" si="72"/>
        <v/>
      </c>
      <c r="M318" s="7"/>
      <c r="N318" s="49" t="str">
        <f t="shared" si="73"/>
        <v/>
      </c>
      <c r="O318" s="49" t="str">
        <f t="shared" si="79"/>
        <v/>
      </c>
      <c r="P318" s="49" t="str">
        <f t="shared" si="80"/>
        <v/>
      </c>
      <c r="Q318" s="49" t="str">
        <f t="shared" si="74"/>
        <v/>
      </c>
      <c r="S318" s="51" t="str">
        <f t="shared" si="75"/>
        <v/>
      </c>
      <c r="T318" s="49" t="str">
        <f>IF(ISNA(MATCH("TRUE",$T$7:T317,0)),IF(S318&gt;S317,"True",""),"")</f>
        <v/>
      </c>
      <c r="U318" s="54" t="str">
        <f t="shared" si="81"/>
        <v/>
      </c>
      <c r="V318" s="54" t="str">
        <f t="shared" si="82"/>
        <v/>
      </c>
      <c r="W318" s="54" t="str">
        <f t="shared" si="76"/>
        <v/>
      </c>
      <c r="X318" s="45"/>
    </row>
    <row r="319" spans="1:24" x14ac:dyDescent="0.2">
      <c r="A319" s="12"/>
      <c r="B319" s="57"/>
      <c r="C319" s="26"/>
      <c r="D319" s="5" t="str">
        <f>IF(ISNUMBER(B319),COUNT($B$7:$B$1006)-(RANK(B319,$B$7:$B$1006)+COUNTIF($B$7:B319,B319)-1)+1,"")</f>
        <v/>
      </c>
      <c r="E319" s="7"/>
      <c r="F319" s="7" t="str">
        <f t="shared" si="77"/>
        <v/>
      </c>
      <c r="G319" s="56" t="str">
        <f t="shared" si="69"/>
        <v/>
      </c>
      <c r="H319" s="7" t="str">
        <f t="shared" si="70"/>
        <v/>
      </c>
      <c r="I319" s="7"/>
      <c r="J319" s="7" t="str">
        <f t="shared" si="71"/>
        <v/>
      </c>
      <c r="K319" s="7" t="str">
        <f t="shared" si="78"/>
        <v/>
      </c>
      <c r="L319" s="7" t="str">
        <f t="shared" si="72"/>
        <v/>
      </c>
      <c r="M319" s="7"/>
      <c r="N319" s="49" t="str">
        <f t="shared" si="73"/>
        <v/>
      </c>
      <c r="O319" s="49" t="str">
        <f t="shared" si="79"/>
        <v/>
      </c>
      <c r="P319" s="49" t="str">
        <f t="shared" si="80"/>
        <v/>
      </c>
      <c r="Q319" s="49" t="str">
        <f t="shared" si="74"/>
        <v/>
      </c>
      <c r="S319" s="51" t="str">
        <f t="shared" si="75"/>
        <v/>
      </c>
      <c r="T319" s="49" t="str">
        <f>IF(ISNA(MATCH("TRUE",$T$7:T318,0)),IF(S319&gt;S318,"True",""),"")</f>
        <v/>
      </c>
      <c r="U319" s="54" t="str">
        <f t="shared" si="81"/>
        <v/>
      </c>
      <c r="V319" s="54" t="str">
        <f t="shared" si="82"/>
        <v/>
      </c>
      <c r="W319" s="54" t="str">
        <f t="shared" si="76"/>
        <v/>
      </c>
      <c r="X319" s="45"/>
    </row>
    <row r="320" spans="1:24" x14ac:dyDescent="0.2">
      <c r="A320" s="12"/>
      <c r="B320" s="57"/>
      <c r="C320" s="26"/>
      <c r="D320" s="5" t="str">
        <f>IF(ISNUMBER(B320),COUNT($B$7:$B$1006)-(RANK(B320,$B$7:$B$1006)+COUNTIF($B$7:B320,B320)-1)+1,"")</f>
        <v/>
      </c>
      <c r="E320" s="7"/>
      <c r="F320" s="7" t="str">
        <f t="shared" si="77"/>
        <v/>
      </c>
      <c r="G320" s="56" t="str">
        <f t="shared" si="69"/>
        <v/>
      </c>
      <c r="H320" s="7" t="str">
        <f t="shared" si="70"/>
        <v/>
      </c>
      <c r="I320" s="7"/>
      <c r="J320" s="7" t="str">
        <f t="shared" si="71"/>
        <v/>
      </c>
      <c r="K320" s="7" t="str">
        <f t="shared" si="78"/>
        <v/>
      </c>
      <c r="L320" s="7" t="str">
        <f t="shared" si="72"/>
        <v/>
      </c>
      <c r="M320" s="7"/>
      <c r="N320" s="49" t="str">
        <f t="shared" si="73"/>
        <v/>
      </c>
      <c r="O320" s="49" t="str">
        <f t="shared" si="79"/>
        <v/>
      </c>
      <c r="P320" s="49" t="str">
        <f t="shared" si="80"/>
        <v/>
      </c>
      <c r="Q320" s="49" t="str">
        <f t="shared" si="74"/>
        <v/>
      </c>
      <c r="S320" s="51" t="str">
        <f t="shared" si="75"/>
        <v/>
      </c>
      <c r="T320" s="49" t="str">
        <f>IF(ISNA(MATCH("TRUE",$T$7:T319,0)),IF(S320&gt;S319,"True",""),"")</f>
        <v/>
      </c>
      <c r="U320" s="54" t="str">
        <f t="shared" si="81"/>
        <v/>
      </c>
      <c r="V320" s="54" t="str">
        <f t="shared" si="82"/>
        <v/>
      </c>
      <c r="W320" s="54" t="str">
        <f t="shared" si="76"/>
        <v/>
      </c>
      <c r="X320" s="45"/>
    </row>
    <row r="321" spans="1:24" x14ac:dyDescent="0.2">
      <c r="A321" s="12"/>
      <c r="B321" s="57"/>
      <c r="C321" s="26"/>
      <c r="D321" s="5" t="str">
        <f>IF(ISNUMBER(B321),COUNT($B$7:$B$1006)-(RANK(B321,$B$7:$B$1006)+COUNTIF($B$7:B321,B321)-1)+1,"")</f>
        <v/>
      </c>
      <c r="E321" s="7"/>
      <c r="F321" s="7" t="str">
        <f t="shared" si="77"/>
        <v/>
      </c>
      <c r="G321" s="56" t="str">
        <f t="shared" si="69"/>
        <v/>
      </c>
      <c r="H321" s="7" t="str">
        <f t="shared" si="70"/>
        <v/>
      </c>
      <c r="I321" s="7"/>
      <c r="J321" s="7" t="str">
        <f t="shared" si="71"/>
        <v/>
      </c>
      <c r="K321" s="7" t="str">
        <f t="shared" si="78"/>
        <v/>
      </c>
      <c r="L321" s="7" t="str">
        <f t="shared" si="72"/>
        <v/>
      </c>
      <c r="M321" s="7"/>
      <c r="N321" s="49" t="str">
        <f t="shared" si="73"/>
        <v/>
      </c>
      <c r="O321" s="49" t="str">
        <f t="shared" si="79"/>
        <v/>
      </c>
      <c r="P321" s="49" t="str">
        <f t="shared" si="80"/>
        <v/>
      </c>
      <c r="Q321" s="49" t="str">
        <f t="shared" si="74"/>
        <v/>
      </c>
      <c r="S321" s="51" t="str">
        <f t="shared" si="75"/>
        <v/>
      </c>
      <c r="T321" s="49" t="str">
        <f>IF(ISNA(MATCH("TRUE",$T$7:T320,0)),IF(S321&gt;S320,"True",""),"")</f>
        <v/>
      </c>
      <c r="U321" s="54" t="str">
        <f t="shared" si="81"/>
        <v/>
      </c>
      <c r="V321" s="54" t="str">
        <f t="shared" si="82"/>
        <v/>
      </c>
      <c r="W321" s="54" t="str">
        <f t="shared" si="76"/>
        <v/>
      </c>
      <c r="X321" s="45"/>
    </row>
    <row r="322" spans="1:24" x14ac:dyDescent="0.2">
      <c r="A322" s="12"/>
      <c r="B322" s="57"/>
      <c r="C322" s="26"/>
      <c r="D322" s="5" t="str">
        <f>IF(ISNUMBER(B322),COUNT($B$7:$B$1006)-(RANK(B322,$B$7:$B$1006)+COUNTIF($B$7:B322,B322)-1)+1,"")</f>
        <v/>
      </c>
      <c r="E322" s="7"/>
      <c r="F322" s="7" t="str">
        <f t="shared" si="77"/>
        <v/>
      </c>
      <c r="G322" s="56" t="str">
        <f t="shared" si="69"/>
        <v/>
      </c>
      <c r="H322" s="7" t="str">
        <f t="shared" si="70"/>
        <v/>
      </c>
      <c r="I322" s="7"/>
      <c r="J322" s="7" t="str">
        <f t="shared" si="71"/>
        <v/>
      </c>
      <c r="K322" s="7" t="str">
        <f t="shared" si="78"/>
        <v/>
      </c>
      <c r="L322" s="7" t="str">
        <f t="shared" si="72"/>
        <v/>
      </c>
      <c r="M322" s="7"/>
      <c r="N322" s="49" t="str">
        <f t="shared" si="73"/>
        <v/>
      </c>
      <c r="O322" s="49" t="str">
        <f t="shared" si="79"/>
        <v/>
      </c>
      <c r="P322" s="49" t="str">
        <f t="shared" si="80"/>
        <v/>
      </c>
      <c r="Q322" s="49" t="str">
        <f t="shared" si="74"/>
        <v/>
      </c>
      <c r="S322" s="51" t="str">
        <f t="shared" si="75"/>
        <v/>
      </c>
      <c r="T322" s="49" t="str">
        <f>IF(ISNA(MATCH("TRUE",$T$7:T321,0)),IF(S322&gt;S321,"True",""),"")</f>
        <v/>
      </c>
      <c r="U322" s="54" t="str">
        <f t="shared" si="81"/>
        <v/>
      </c>
      <c r="V322" s="54" t="str">
        <f t="shared" si="82"/>
        <v/>
      </c>
      <c r="W322" s="54" t="str">
        <f t="shared" si="76"/>
        <v/>
      </c>
      <c r="X322" s="45"/>
    </row>
    <row r="323" spans="1:24" x14ac:dyDescent="0.2">
      <c r="A323" s="12"/>
      <c r="B323" s="57"/>
      <c r="C323" s="26"/>
      <c r="D323" s="5" t="str">
        <f>IF(ISNUMBER(B323),COUNT($B$7:$B$1006)-(RANK(B323,$B$7:$B$1006)+COUNTIF($B$7:B323,B323)-1)+1,"")</f>
        <v/>
      </c>
      <c r="E323" s="7"/>
      <c r="F323" s="7" t="str">
        <f t="shared" si="77"/>
        <v/>
      </c>
      <c r="G323" s="56" t="str">
        <f t="shared" si="69"/>
        <v/>
      </c>
      <c r="H323" s="7" t="str">
        <f t="shared" si="70"/>
        <v/>
      </c>
      <c r="I323" s="7"/>
      <c r="J323" s="7" t="str">
        <f t="shared" si="71"/>
        <v/>
      </c>
      <c r="K323" s="7" t="str">
        <f t="shared" si="78"/>
        <v/>
      </c>
      <c r="L323" s="7" t="str">
        <f t="shared" si="72"/>
        <v/>
      </c>
      <c r="M323" s="7"/>
      <c r="N323" s="49" t="str">
        <f t="shared" si="73"/>
        <v/>
      </c>
      <c r="O323" s="49" t="str">
        <f t="shared" si="79"/>
        <v/>
      </c>
      <c r="P323" s="49" t="str">
        <f t="shared" si="80"/>
        <v/>
      </c>
      <c r="Q323" s="49" t="str">
        <f t="shared" si="74"/>
        <v/>
      </c>
      <c r="S323" s="51" t="str">
        <f t="shared" si="75"/>
        <v/>
      </c>
      <c r="T323" s="49" t="str">
        <f>IF(ISNA(MATCH("TRUE",$T$7:T322,0)),IF(S323&gt;S322,"True",""),"")</f>
        <v/>
      </c>
      <c r="U323" s="54" t="str">
        <f t="shared" si="81"/>
        <v/>
      </c>
      <c r="V323" s="54" t="str">
        <f t="shared" si="82"/>
        <v/>
      </c>
      <c r="W323" s="54" t="str">
        <f t="shared" si="76"/>
        <v/>
      </c>
      <c r="X323" s="45"/>
    </row>
    <row r="324" spans="1:24" x14ac:dyDescent="0.2">
      <c r="A324" s="12"/>
      <c r="B324" s="57"/>
      <c r="C324" s="26"/>
      <c r="D324" s="5" t="str">
        <f>IF(ISNUMBER(B324),COUNT($B$7:$B$1006)-(RANK(B324,$B$7:$B$1006)+COUNTIF($B$7:B324,B324)-1)+1,"")</f>
        <v/>
      </c>
      <c r="E324" s="7"/>
      <c r="F324" s="7" t="str">
        <f t="shared" si="77"/>
        <v/>
      </c>
      <c r="G324" s="56" t="str">
        <f t="shared" si="69"/>
        <v/>
      </c>
      <c r="H324" s="7" t="str">
        <f t="shared" si="70"/>
        <v/>
      </c>
      <c r="I324" s="7"/>
      <c r="J324" s="7" t="str">
        <f t="shared" si="71"/>
        <v/>
      </c>
      <c r="K324" s="7" t="str">
        <f t="shared" si="78"/>
        <v/>
      </c>
      <c r="L324" s="7" t="str">
        <f t="shared" si="72"/>
        <v/>
      </c>
      <c r="M324" s="7"/>
      <c r="N324" s="49" t="str">
        <f t="shared" si="73"/>
        <v/>
      </c>
      <c r="O324" s="49" t="str">
        <f t="shared" si="79"/>
        <v/>
      </c>
      <c r="P324" s="49" t="str">
        <f t="shared" si="80"/>
        <v/>
      </c>
      <c r="Q324" s="49" t="str">
        <f t="shared" si="74"/>
        <v/>
      </c>
      <c r="S324" s="51" t="str">
        <f t="shared" si="75"/>
        <v/>
      </c>
      <c r="T324" s="49" t="str">
        <f>IF(ISNA(MATCH("TRUE",$T$7:T323,0)),IF(S324&gt;S323,"True",""),"")</f>
        <v/>
      </c>
      <c r="U324" s="54" t="str">
        <f t="shared" si="81"/>
        <v/>
      </c>
      <c r="V324" s="54" t="str">
        <f t="shared" si="82"/>
        <v/>
      </c>
      <c r="W324" s="54" t="str">
        <f t="shared" si="76"/>
        <v/>
      </c>
      <c r="X324" s="45"/>
    </row>
    <row r="325" spans="1:24" x14ac:dyDescent="0.2">
      <c r="A325" s="12"/>
      <c r="B325" s="57"/>
      <c r="C325" s="26"/>
      <c r="D325" s="5" t="str">
        <f>IF(ISNUMBER(B325),COUNT($B$7:$B$1006)-(RANK(B325,$B$7:$B$1006)+COUNTIF($B$7:B325,B325)-1)+1,"")</f>
        <v/>
      </c>
      <c r="E325" s="7"/>
      <c r="F325" s="7" t="str">
        <f t="shared" si="77"/>
        <v/>
      </c>
      <c r="G325" s="56" t="str">
        <f t="shared" si="69"/>
        <v/>
      </c>
      <c r="H325" s="7" t="str">
        <f t="shared" si="70"/>
        <v/>
      </c>
      <c r="I325" s="7"/>
      <c r="J325" s="7" t="str">
        <f t="shared" si="71"/>
        <v/>
      </c>
      <c r="K325" s="7" t="str">
        <f t="shared" si="78"/>
        <v/>
      </c>
      <c r="L325" s="7" t="str">
        <f t="shared" si="72"/>
        <v/>
      </c>
      <c r="M325" s="7"/>
      <c r="N325" s="49" t="str">
        <f t="shared" si="73"/>
        <v/>
      </c>
      <c r="O325" s="49" t="str">
        <f t="shared" si="79"/>
        <v/>
      </c>
      <c r="P325" s="49" t="str">
        <f t="shared" si="80"/>
        <v/>
      </c>
      <c r="Q325" s="49" t="str">
        <f t="shared" si="74"/>
        <v/>
      </c>
      <c r="S325" s="51" t="str">
        <f t="shared" si="75"/>
        <v/>
      </c>
      <c r="T325" s="49" t="str">
        <f>IF(ISNA(MATCH("TRUE",$T$7:T324,0)),IF(S325&gt;S324,"True",""),"")</f>
        <v/>
      </c>
      <c r="U325" s="54" t="str">
        <f t="shared" si="81"/>
        <v/>
      </c>
      <c r="V325" s="54" t="str">
        <f t="shared" si="82"/>
        <v/>
      </c>
      <c r="W325" s="54" t="str">
        <f t="shared" si="76"/>
        <v/>
      </c>
      <c r="X325" s="45"/>
    </row>
    <row r="326" spans="1:24" x14ac:dyDescent="0.2">
      <c r="A326" s="12"/>
      <c r="B326" s="57"/>
      <c r="C326" s="26"/>
      <c r="D326" s="5" t="str">
        <f>IF(ISNUMBER(B326),COUNT($B$7:$B$1006)-(RANK(B326,$B$7:$B$1006)+COUNTIF($B$7:B326,B326)-1)+1,"")</f>
        <v/>
      </c>
      <c r="E326" s="7"/>
      <c r="F326" s="7" t="str">
        <f t="shared" si="77"/>
        <v/>
      </c>
      <c r="G326" s="56" t="str">
        <f t="shared" si="69"/>
        <v/>
      </c>
      <c r="H326" s="7" t="str">
        <f t="shared" si="70"/>
        <v/>
      </c>
      <c r="I326" s="7"/>
      <c r="J326" s="7" t="str">
        <f t="shared" si="71"/>
        <v/>
      </c>
      <c r="K326" s="7" t="str">
        <f t="shared" si="78"/>
        <v/>
      </c>
      <c r="L326" s="7" t="str">
        <f t="shared" si="72"/>
        <v/>
      </c>
      <c r="M326" s="7"/>
      <c r="N326" s="49" t="str">
        <f t="shared" si="73"/>
        <v/>
      </c>
      <c r="O326" s="49" t="str">
        <f t="shared" si="79"/>
        <v/>
      </c>
      <c r="P326" s="49" t="str">
        <f t="shared" si="80"/>
        <v/>
      </c>
      <c r="Q326" s="49" t="str">
        <f t="shared" si="74"/>
        <v/>
      </c>
      <c r="S326" s="51" t="str">
        <f t="shared" si="75"/>
        <v/>
      </c>
      <c r="T326" s="49" t="str">
        <f>IF(ISNA(MATCH("TRUE",$T$7:T325,0)),IF(S326&gt;S325,"True",""),"")</f>
        <v/>
      </c>
      <c r="U326" s="54" t="str">
        <f t="shared" si="81"/>
        <v/>
      </c>
      <c r="V326" s="54" t="str">
        <f t="shared" si="82"/>
        <v/>
      </c>
      <c r="W326" s="54" t="str">
        <f t="shared" si="76"/>
        <v/>
      </c>
      <c r="X326" s="45"/>
    </row>
    <row r="327" spans="1:24" x14ac:dyDescent="0.2">
      <c r="A327" s="12"/>
      <c r="B327" s="57"/>
      <c r="C327" s="26"/>
      <c r="D327" s="5" t="str">
        <f>IF(ISNUMBER(B327),COUNT($B$7:$B$1006)-(RANK(B327,$B$7:$B$1006)+COUNTIF($B$7:B327,B327)-1)+1,"")</f>
        <v/>
      </c>
      <c r="E327" s="7"/>
      <c r="F327" s="7" t="str">
        <f t="shared" si="77"/>
        <v/>
      </c>
      <c r="G327" s="56" t="str">
        <f t="shared" ref="G327:G390" si="83">IF(ISNUMBER(B327),SMALL($B$7:$B$1006,ROW()-ROW($G$7)+1),"")</f>
        <v/>
      </c>
      <c r="H327" s="7" t="str">
        <f t="shared" ref="H327:H390" si="84">IF(ISNUMBER(B327),INDEX($A$7:$A$1006,MATCH(F327,$D$7:$D$1006,0),1),"")</f>
        <v/>
      </c>
      <c r="I327" s="7"/>
      <c r="J327" s="7" t="str">
        <f t="shared" ref="J327:J390" si="85">IF(ISNUMBER(B327),$N$1*F327/COUNT($B$7:$B$1006),"")</f>
        <v/>
      </c>
      <c r="K327" s="7" t="str">
        <f t="shared" si="78"/>
        <v/>
      </c>
      <c r="L327" s="7" t="str">
        <f t="shared" ref="L327:L390" si="86">IF(ISNUMBER(B327),MIN(L328,G327*(COUNT($B$7:$B$1006)/F327)),"")</f>
        <v/>
      </c>
      <c r="M327" s="7"/>
      <c r="N327" s="49" t="str">
        <f t="shared" ref="N327:N390" si="87">IF(ISNUMBER(B327),($N$1/(1+$N$1))*F327/COUNT($B$7:$B$1006),"")</f>
        <v/>
      </c>
      <c r="O327" s="49" t="str">
        <f t="shared" si="79"/>
        <v/>
      </c>
      <c r="P327" s="49" t="str">
        <f t="shared" si="80"/>
        <v/>
      </c>
      <c r="Q327" s="49" t="str">
        <f t="shared" ref="Q327:Q390" si="88">IF(ISNUMBER(B327),MIN(Q328,((G327*SUMPRODUCT(--($N$7:$N$1006 &lt; $G$7:$G$1006))/F327)*(1+$N$1))),"")</f>
        <v/>
      </c>
      <c r="S327" s="51" t="str">
        <f t="shared" ref="S327:S390" si="89">IF(ISNUMBER(B327),MIN((COUNTA($B$7:$B$1006)+1-F327)/(1-G327),COUNTA($B$7:$B$1006)),"")</f>
        <v/>
      </c>
      <c r="T327" s="49" t="str">
        <f>IF(ISNA(MATCH("TRUE",$T$7:T326,0)),IF(S327&gt;S326,"True",""),"")</f>
        <v/>
      </c>
      <c r="U327" s="54" t="str">
        <f t="shared" si="81"/>
        <v/>
      </c>
      <c r="V327" s="54" t="str">
        <f t="shared" si="82"/>
        <v/>
      </c>
      <c r="W327" s="54" t="str">
        <f t="shared" ref="W327:W390" si="90">IF(ISNUMBER(B327),MIN(W328,(G327*(ROUNDUP(INDEX($S$7:$S$1006,MATCH("True",$T$7:$T$1006,0),1),0)/F327))),"")</f>
        <v/>
      </c>
      <c r="X327" s="45"/>
    </row>
    <row r="328" spans="1:24" x14ac:dyDescent="0.2">
      <c r="A328" s="12"/>
      <c r="B328" s="57"/>
      <c r="C328" s="26"/>
      <c r="D328" s="5" t="str">
        <f>IF(ISNUMBER(B328),COUNT($B$7:$B$1006)-(RANK(B328,$B$7:$B$1006)+COUNTIF($B$7:B328,B328)-1)+1,"")</f>
        <v/>
      </c>
      <c r="E328" s="7"/>
      <c r="F328" s="7" t="str">
        <f t="shared" ref="F328:F391" si="91">IF(ISNUMBER(B328),F327+1,"")</f>
        <v/>
      </c>
      <c r="G328" s="56" t="str">
        <f t="shared" si="83"/>
        <v/>
      </c>
      <c r="H328" s="7" t="str">
        <f t="shared" si="84"/>
        <v/>
      </c>
      <c r="I328" s="7"/>
      <c r="J328" s="7" t="str">
        <f t="shared" si="85"/>
        <v/>
      </c>
      <c r="K328" s="7" t="str">
        <f t="shared" ref="K328:K391" si="92">IF(ISNUMBER(G328),IF(OR(AND(G328&lt;=J328,G328&lt;=0.05),K329="*"),"*",IF(AND(G328&lt;=J328,G328&gt;0.05),"!","")),"")</f>
        <v/>
      </c>
      <c r="L328" s="7" t="str">
        <f t="shared" si="86"/>
        <v/>
      </c>
      <c r="M328" s="7"/>
      <c r="N328" s="49" t="str">
        <f t="shared" si="87"/>
        <v/>
      </c>
      <c r="O328" s="49" t="str">
        <f t="shared" ref="O328:O391" si="93">IF(ISNUMBER(B328),($N$1/(1+$N$1))*COUNT($B$7:$B$1006)/SUMPRODUCT(--($N$7:$N$1006 &lt; $G$7:$G$1006))*F328/COUNT($B$7:$B$1006),"")</f>
        <v/>
      </c>
      <c r="P328" s="49" t="str">
        <f t="shared" ref="P328:P391" si="94">IF(ISNUMBER(G328),IF(OR(AND(G328&lt;=O328,G328&lt;=0.05),P329="*"),"*",IF(AND(G328&lt;=O328,G328&gt;0.05),"!","")),"")</f>
        <v/>
      </c>
      <c r="Q328" s="49" t="str">
        <f t="shared" si="88"/>
        <v/>
      </c>
      <c r="S328" s="51" t="str">
        <f t="shared" si="89"/>
        <v/>
      </c>
      <c r="T328" s="49" t="str">
        <f>IF(ISNA(MATCH("TRUE",$T$7:T327,0)),IF(S328&gt;S327,"True",""),"")</f>
        <v/>
      </c>
      <c r="U328" s="54" t="str">
        <f t="shared" ref="U328:U391" si="95">IF(ISNUMBER(B328),$N$1*(F328/ROUNDUP(INDEX($S$7:$S$1006,MATCH("True",$T$7:$T$1006,0),1),0)),"")</f>
        <v/>
      </c>
      <c r="V328" s="54" t="str">
        <f t="shared" ref="V328:V391" si="96">IF(ISNUMBER(G328),IF(OR(AND(G328&lt;=U328,G328&lt;=0.05),V329="*"),"*",IF(AND(G328&lt;=U328,G328&gt;0.05),"!","")),"")</f>
        <v/>
      </c>
      <c r="W328" s="54" t="str">
        <f t="shared" si="90"/>
        <v/>
      </c>
      <c r="X328" s="45"/>
    </row>
    <row r="329" spans="1:24" x14ac:dyDescent="0.2">
      <c r="A329" s="12"/>
      <c r="B329" s="57"/>
      <c r="C329" s="26"/>
      <c r="D329" s="5" t="str">
        <f>IF(ISNUMBER(B329),COUNT($B$7:$B$1006)-(RANK(B329,$B$7:$B$1006)+COUNTIF($B$7:B329,B329)-1)+1,"")</f>
        <v/>
      </c>
      <c r="E329" s="7"/>
      <c r="F329" s="7" t="str">
        <f t="shared" si="91"/>
        <v/>
      </c>
      <c r="G329" s="56" t="str">
        <f t="shared" si="83"/>
        <v/>
      </c>
      <c r="H329" s="7" t="str">
        <f t="shared" si="84"/>
        <v/>
      </c>
      <c r="I329" s="7"/>
      <c r="J329" s="7" t="str">
        <f t="shared" si="85"/>
        <v/>
      </c>
      <c r="K329" s="7" t="str">
        <f t="shared" si="92"/>
        <v/>
      </c>
      <c r="L329" s="7" t="str">
        <f t="shared" si="86"/>
        <v/>
      </c>
      <c r="M329" s="7"/>
      <c r="N329" s="49" t="str">
        <f t="shared" si="87"/>
        <v/>
      </c>
      <c r="O329" s="49" t="str">
        <f t="shared" si="93"/>
        <v/>
      </c>
      <c r="P329" s="49" t="str">
        <f t="shared" si="94"/>
        <v/>
      </c>
      <c r="Q329" s="49" t="str">
        <f t="shared" si="88"/>
        <v/>
      </c>
      <c r="S329" s="51" t="str">
        <f t="shared" si="89"/>
        <v/>
      </c>
      <c r="T329" s="49" t="str">
        <f>IF(ISNA(MATCH("TRUE",$T$7:T328,0)),IF(S329&gt;S328,"True",""),"")</f>
        <v/>
      </c>
      <c r="U329" s="54" t="str">
        <f t="shared" si="95"/>
        <v/>
      </c>
      <c r="V329" s="54" t="str">
        <f t="shared" si="96"/>
        <v/>
      </c>
      <c r="W329" s="54" t="str">
        <f t="shared" si="90"/>
        <v/>
      </c>
      <c r="X329" s="45"/>
    </row>
    <row r="330" spans="1:24" x14ac:dyDescent="0.2">
      <c r="A330" s="12"/>
      <c r="B330" s="57"/>
      <c r="C330" s="26"/>
      <c r="D330" s="5" t="str">
        <f>IF(ISNUMBER(B330),COUNT($B$7:$B$1006)-(RANK(B330,$B$7:$B$1006)+COUNTIF($B$7:B330,B330)-1)+1,"")</f>
        <v/>
      </c>
      <c r="E330" s="7"/>
      <c r="F330" s="7" t="str">
        <f t="shared" si="91"/>
        <v/>
      </c>
      <c r="G330" s="56" t="str">
        <f t="shared" si="83"/>
        <v/>
      </c>
      <c r="H330" s="7" t="str">
        <f t="shared" si="84"/>
        <v/>
      </c>
      <c r="I330" s="7"/>
      <c r="J330" s="7" t="str">
        <f t="shared" si="85"/>
        <v/>
      </c>
      <c r="K330" s="7" t="str">
        <f t="shared" si="92"/>
        <v/>
      </c>
      <c r="L330" s="7" t="str">
        <f t="shared" si="86"/>
        <v/>
      </c>
      <c r="M330" s="7"/>
      <c r="N330" s="49" t="str">
        <f t="shared" si="87"/>
        <v/>
      </c>
      <c r="O330" s="49" t="str">
        <f t="shared" si="93"/>
        <v/>
      </c>
      <c r="P330" s="49" t="str">
        <f t="shared" si="94"/>
        <v/>
      </c>
      <c r="Q330" s="49" t="str">
        <f t="shared" si="88"/>
        <v/>
      </c>
      <c r="S330" s="51" t="str">
        <f t="shared" si="89"/>
        <v/>
      </c>
      <c r="T330" s="49" t="str">
        <f>IF(ISNA(MATCH("TRUE",$T$7:T329,0)),IF(S330&gt;S329,"True",""),"")</f>
        <v/>
      </c>
      <c r="U330" s="54" t="str">
        <f t="shared" si="95"/>
        <v/>
      </c>
      <c r="V330" s="54" t="str">
        <f t="shared" si="96"/>
        <v/>
      </c>
      <c r="W330" s="54" t="str">
        <f t="shared" si="90"/>
        <v/>
      </c>
      <c r="X330" s="45"/>
    </row>
    <row r="331" spans="1:24" x14ac:dyDescent="0.2">
      <c r="A331" s="12"/>
      <c r="B331" s="57"/>
      <c r="C331" s="26"/>
      <c r="D331" s="5" t="str">
        <f>IF(ISNUMBER(B331),COUNT($B$7:$B$1006)-(RANK(B331,$B$7:$B$1006)+COUNTIF($B$7:B331,B331)-1)+1,"")</f>
        <v/>
      </c>
      <c r="E331" s="7"/>
      <c r="F331" s="7" t="str">
        <f t="shared" si="91"/>
        <v/>
      </c>
      <c r="G331" s="56" t="str">
        <f t="shared" si="83"/>
        <v/>
      </c>
      <c r="H331" s="7" t="str">
        <f t="shared" si="84"/>
        <v/>
      </c>
      <c r="I331" s="7"/>
      <c r="J331" s="7" t="str">
        <f t="shared" si="85"/>
        <v/>
      </c>
      <c r="K331" s="7" t="str">
        <f t="shared" si="92"/>
        <v/>
      </c>
      <c r="L331" s="7" t="str">
        <f t="shared" si="86"/>
        <v/>
      </c>
      <c r="M331" s="7"/>
      <c r="N331" s="49" t="str">
        <f t="shared" si="87"/>
        <v/>
      </c>
      <c r="O331" s="49" t="str">
        <f t="shared" si="93"/>
        <v/>
      </c>
      <c r="P331" s="49" t="str">
        <f t="shared" si="94"/>
        <v/>
      </c>
      <c r="Q331" s="49" t="str">
        <f t="shared" si="88"/>
        <v/>
      </c>
      <c r="S331" s="51" t="str">
        <f t="shared" si="89"/>
        <v/>
      </c>
      <c r="T331" s="49" t="str">
        <f>IF(ISNA(MATCH("TRUE",$T$7:T330,0)),IF(S331&gt;S330,"True",""),"")</f>
        <v/>
      </c>
      <c r="U331" s="54" t="str">
        <f t="shared" si="95"/>
        <v/>
      </c>
      <c r="V331" s="54" t="str">
        <f t="shared" si="96"/>
        <v/>
      </c>
      <c r="W331" s="54" t="str">
        <f t="shared" si="90"/>
        <v/>
      </c>
      <c r="X331" s="45"/>
    </row>
    <row r="332" spans="1:24" x14ac:dyDescent="0.2">
      <c r="A332" s="12"/>
      <c r="B332" s="57"/>
      <c r="C332" s="26"/>
      <c r="D332" s="5" t="str">
        <f>IF(ISNUMBER(B332),COUNT($B$7:$B$1006)-(RANK(B332,$B$7:$B$1006)+COUNTIF($B$7:B332,B332)-1)+1,"")</f>
        <v/>
      </c>
      <c r="E332" s="7"/>
      <c r="F332" s="7" t="str">
        <f t="shared" si="91"/>
        <v/>
      </c>
      <c r="G332" s="56" t="str">
        <f t="shared" si="83"/>
        <v/>
      </c>
      <c r="H332" s="7" t="str">
        <f t="shared" si="84"/>
        <v/>
      </c>
      <c r="I332" s="7"/>
      <c r="J332" s="7" t="str">
        <f t="shared" si="85"/>
        <v/>
      </c>
      <c r="K332" s="7" t="str">
        <f t="shared" si="92"/>
        <v/>
      </c>
      <c r="L332" s="7" t="str">
        <f t="shared" si="86"/>
        <v/>
      </c>
      <c r="M332" s="7"/>
      <c r="N332" s="49" t="str">
        <f t="shared" si="87"/>
        <v/>
      </c>
      <c r="O332" s="49" t="str">
        <f t="shared" si="93"/>
        <v/>
      </c>
      <c r="P332" s="49" t="str">
        <f t="shared" si="94"/>
        <v/>
      </c>
      <c r="Q332" s="49" t="str">
        <f t="shared" si="88"/>
        <v/>
      </c>
      <c r="S332" s="51" t="str">
        <f t="shared" si="89"/>
        <v/>
      </c>
      <c r="T332" s="49" t="str">
        <f>IF(ISNA(MATCH("TRUE",$T$7:T331,0)),IF(S332&gt;S331,"True",""),"")</f>
        <v/>
      </c>
      <c r="U332" s="54" t="str">
        <f t="shared" si="95"/>
        <v/>
      </c>
      <c r="V332" s="54" t="str">
        <f t="shared" si="96"/>
        <v/>
      </c>
      <c r="W332" s="54" t="str">
        <f t="shared" si="90"/>
        <v/>
      </c>
      <c r="X332" s="45"/>
    </row>
    <row r="333" spans="1:24" x14ac:dyDescent="0.2">
      <c r="A333" s="12"/>
      <c r="B333" s="57"/>
      <c r="C333" s="26"/>
      <c r="D333" s="5" t="str">
        <f>IF(ISNUMBER(B333),COUNT($B$7:$B$1006)-(RANK(B333,$B$7:$B$1006)+COUNTIF($B$7:B333,B333)-1)+1,"")</f>
        <v/>
      </c>
      <c r="E333" s="7"/>
      <c r="F333" s="7" t="str">
        <f t="shared" si="91"/>
        <v/>
      </c>
      <c r="G333" s="56" t="str">
        <f t="shared" si="83"/>
        <v/>
      </c>
      <c r="H333" s="7" t="str">
        <f t="shared" si="84"/>
        <v/>
      </c>
      <c r="I333" s="7"/>
      <c r="J333" s="7" t="str">
        <f t="shared" si="85"/>
        <v/>
      </c>
      <c r="K333" s="7" t="str">
        <f t="shared" si="92"/>
        <v/>
      </c>
      <c r="L333" s="7" t="str">
        <f t="shared" si="86"/>
        <v/>
      </c>
      <c r="M333" s="7"/>
      <c r="N333" s="49" t="str">
        <f t="shared" si="87"/>
        <v/>
      </c>
      <c r="O333" s="49" t="str">
        <f t="shared" si="93"/>
        <v/>
      </c>
      <c r="P333" s="49" t="str">
        <f t="shared" si="94"/>
        <v/>
      </c>
      <c r="Q333" s="49" t="str">
        <f t="shared" si="88"/>
        <v/>
      </c>
      <c r="S333" s="51" t="str">
        <f t="shared" si="89"/>
        <v/>
      </c>
      <c r="T333" s="49" t="str">
        <f>IF(ISNA(MATCH("TRUE",$T$7:T332,0)),IF(S333&gt;S332,"True",""),"")</f>
        <v/>
      </c>
      <c r="U333" s="54" t="str">
        <f t="shared" si="95"/>
        <v/>
      </c>
      <c r="V333" s="54" t="str">
        <f t="shared" si="96"/>
        <v/>
      </c>
      <c r="W333" s="54" t="str">
        <f t="shared" si="90"/>
        <v/>
      </c>
      <c r="X333" s="45"/>
    </row>
    <row r="334" spans="1:24" x14ac:dyDescent="0.2">
      <c r="A334" s="12"/>
      <c r="B334" s="57"/>
      <c r="C334" s="26"/>
      <c r="D334" s="5" t="str">
        <f>IF(ISNUMBER(B334),COUNT($B$7:$B$1006)-(RANK(B334,$B$7:$B$1006)+COUNTIF($B$7:B334,B334)-1)+1,"")</f>
        <v/>
      </c>
      <c r="E334" s="7"/>
      <c r="F334" s="7" t="str">
        <f t="shared" si="91"/>
        <v/>
      </c>
      <c r="G334" s="56" t="str">
        <f t="shared" si="83"/>
        <v/>
      </c>
      <c r="H334" s="7" t="str">
        <f t="shared" si="84"/>
        <v/>
      </c>
      <c r="I334" s="7"/>
      <c r="J334" s="7" t="str">
        <f t="shared" si="85"/>
        <v/>
      </c>
      <c r="K334" s="7" t="str">
        <f t="shared" si="92"/>
        <v/>
      </c>
      <c r="L334" s="7" t="str">
        <f t="shared" si="86"/>
        <v/>
      </c>
      <c r="M334" s="7"/>
      <c r="N334" s="49" t="str">
        <f t="shared" si="87"/>
        <v/>
      </c>
      <c r="O334" s="49" t="str">
        <f t="shared" si="93"/>
        <v/>
      </c>
      <c r="P334" s="49" t="str">
        <f t="shared" si="94"/>
        <v/>
      </c>
      <c r="Q334" s="49" t="str">
        <f t="shared" si="88"/>
        <v/>
      </c>
      <c r="S334" s="51" t="str">
        <f t="shared" si="89"/>
        <v/>
      </c>
      <c r="T334" s="49" t="str">
        <f>IF(ISNA(MATCH("TRUE",$T$7:T333,0)),IF(S334&gt;S333,"True",""),"")</f>
        <v/>
      </c>
      <c r="U334" s="54" t="str">
        <f t="shared" si="95"/>
        <v/>
      </c>
      <c r="V334" s="54" t="str">
        <f t="shared" si="96"/>
        <v/>
      </c>
      <c r="W334" s="54" t="str">
        <f t="shared" si="90"/>
        <v/>
      </c>
      <c r="X334" s="45"/>
    </row>
    <row r="335" spans="1:24" x14ac:dyDescent="0.2">
      <c r="A335" s="12"/>
      <c r="B335" s="57"/>
      <c r="C335" s="26"/>
      <c r="D335" s="5" t="str">
        <f>IF(ISNUMBER(B335),COUNT($B$7:$B$1006)-(RANK(B335,$B$7:$B$1006)+COUNTIF($B$7:B335,B335)-1)+1,"")</f>
        <v/>
      </c>
      <c r="E335" s="7"/>
      <c r="F335" s="7" t="str">
        <f t="shared" si="91"/>
        <v/>
      </c>
      <c r="G335" s="56" t="str">
        <f t="shared" si="83"/>
        <v/>
      </c>
      <c r="H335" s="7" t="str">
        <f t="shared" si="84"/>
        <v/>
      </c>
      <c r="I335" s="7"/>
      <c r="J335" s="7" t="str">
        <f t="shared" si="85"/>
        <v/>
      </c>
      <c r="K335" s="7" t="str">
        <f t="shared" si="92"/>
        <v/>
      </c>
      <c r="L335" s="7" t="str">
        <f t="shared" si="86"/>
        <v/>
      </c>
      <c r="M335" s="7"/>
      <c r="N335" s="49" t="str">
        <f t="shared" si="87"/>
        <v/>
      </c>
      <c r="O335" s="49" t="str">
        <f t="shared" si="93"/>
        <v/>
      </c>
      <c r="P335" s="49" t="str">
        <f t="shared" si="94"/>
        <v/>
      </c>
      <c r="Q335" s="49" t="str">
        <f t="shared" si="88"/>
        <v/>
      </c>
      <c r="S335" s="51" t="str">
        <f t="shared" si="89"/>
        <v/>
      </c>
      <c r="T335" s="49" t="str">
        <f>IF(ISNA(MATCH("TRUE",$T$7:T334,0)),IF(S335&gt;S334,"True",""),"")</f>
        <v/>
      </c>
      <c r="U335" s="54" t="str">
        <f t="shared" si="95"/>
        <v/>
      </c>
      <c r="V335" s="54" t="str">
        <f t="shared" si="96"/>
        <v/>
      </c>
      <c r="W335" s="54" t="str">
        <f t="shared" si="90"/>
        <v/>
      </c>
      <c r="X335" s="45"/>
    </row>
    <row r="336" spans="1:24" x14ac:dyDescent="0.2">
      <c r="A336" s="12"/>
      <c r="B336" s="57"/>
      <c r="C336" s="26"/>
      <c r="D336" s="5" t="str">
        <f>IF(ISNUMBER(B336),COUNT($B$7:$B$1006)-(RANK(B336,$B$7:$B$1006)+COUNTIF($B$7:B336,B336)-1)+1,"")</f>
        <v/>
      </c>
      <c r="E336" s="7"/>
      <c r="F336" s="7" t="str">
        <f t="shared" si="91"/>
        <v/>
      </c>
      <c r="G336" s="56" t="str">
        <f t="shared" si="83"/>
        <v/>
      </c>
      <c r="H336" s="7" t="str">
        <f t="shared" si="84"/>
        <v/>
      </c>
      <c r="I336" s="7"/>
      <c r="J336" s="7" t="str">
        <f t="shared" si="85"/>
        <v/>
      </c>
      <c r="K336" s="7" t="str">
        <f t="shared" si="92"/>
        <v/>
      </c>
      <c r="L336" s="7" t="str">
        <f t="shared" si="86"/>
        <v/>
      </c>
      <c r="M336" s="7"/>
      <c r="N336" s="49" t="str">
        <f t="shared" si="87"/>
        <v/>
      </c>
      <c r="O336" s="49" t="str">
        <f t="shared" si="93"/>
        <v/>
      </c>
      <c r="P336" s="49" t="str">
        <f t="shared" si="94"/>
        <v/>
      </c>
      <c r="Q336" s="49" t="str">
        <f t="shared" si="88"/>
        <v/>
      </c>
      <c r="S336" s="51" t="str">
        <f t="shared" si="89"/>
        <v/>
      </c>
      <c r="T336" s="49" t="str">
        <f>IF(ISNA(MATCH("TRUE",$T$7:T335,0)),IF(S336&gt;S335,"True",""),"")</f>
        <v/>
      </c>
      <c r="U336" s="54" t="str">
        <f t="shared" si="95"/>
        <v/>
      </c>
      <c r="V336" s="54" t="str">
        <f t="shared" si="96"/>
        <v/>
      </c>
      <c r="W336" s="54" t="str">
        <f t="shared" si="90"/>
        <v/>
      </c>
      <c r="X336" s="45"/>
    </row>
    <row r="337" spans="1:24" x14ac:dyDescent="0.2">
      <c r="A337" s="12"/>
      <c r="B337" s="57"/>
      <c r="C337" s="26"/>
      <c r="D337" s="5" t="str">
        <f>IF(ISNUMBER(B337),COUNT($B$7:$B$1006)-(RANK(B337,$B$7:$B$1006)+COUNTIF($B$7:B337,B337)-1)+1,"")</f>
        <v/>
      </c>
      <c r="E337" s="7"/>
      <c r="F337" s="7" t="str">
        <f t="shared" si="91"/>
        <v/>
      </c>
      <c r="G337" s="56" t="str">
        <f t="shared" si="83"/>
        <v/>
      </c>
      <c r="H337" s="7" t="str">
        <f t="shared" si="84"/>
        <v/>
      </c>
      <c r="I337" s="7"/>
      <c r="J337" s="7" t="str">
        <f t="shared" si="85"/>
        <v/>
      </c>
      <c r="K337" s="7" t="str">
        <f t="shared" si="92"/>
        <v/>
      </c>
      <c r="L337" s="7" t="str">
        <f t="shared" si="86"/>
        <v/>
      </c>
      <c r="M337" s="7"/>
      <c r="N337" s="49" t="str">
        <f t="shared" si="87"/>
        <v/>
      </c>
      <c r="O337" s="49" t="str">
        <f t="shared" si="93"/>
        <v/>
      </c>
      <c r="P337" s="49" t="str">
        <f t="shared" si="94"/>
        <v/>
      </c>
      <c r="Q337" s="49" t="str">
        <f t="shared" si="88"/>
        <v/>
      </c>
      <c r="S337" s="51" t="str">
        <f t="shared" si="89"/>
        <v/>
      </c>
      <c r="T337" s="49" t="str">
        <f>IF(ISNA(MATCH("TRUE",$T$7:T336,0)),IF(S337&gt;S336,"True",""),"")</f>
        <v/>
      </c>
      <c r="U337" s="54" t="str">
        <f t="shared" si="95"/>
        <v/>
      </c>
      <c r="V337" s="54" t="str">
        <f t="shared" si="96"/>
        <v/>
      </c>
      <c r="W337" s="54" t="str">
        <f t="shared" si="90"/>
        <v/>
      </c>
      <c r="X337" s="45"/>
    </row>
    <row r="338" spans="1:24" x14ac:dyDescent="0.2">
      <c r="A338" s="12"/>
      <c r="B338" s="57"/>
      <c r="C338" s="26"/>
      <c r="D338" s="5" t="str">
        <f>IF(ISNUMBER(B338),COUNT($B$7:$B$1006)-(RANK(B338,$B$7:$B$1006)+COUNTIF($B$7:B338,B338)-1)+1,"")</f>
        <v/>
      </c>
      <c r="E338" s="7"/>
      <c r="F338" s="7" t="str">
        <f t="shared" si="91"/>
        <v/>
      </c>
      <c r="G338" s="56" t="str">
        <f t="shared" si="83"/>
        <v/>
      </c>
      <c r="H338" s="7" t="str">
        <f t="shared" si="84"/>
        <v/>
      </c>
      <c r="I338" s="7"/>
      <c r="J338" s="7" t="str">
        <f t="shared" si="85"/>
        <v/>
      </c>
      <c r="K338" s="7" t="str">
        <f t="shared" si="92"/>
        <v/>
      </c>
      <c r="L338" s="7" t="str">
        <f t="shared" si="86"/>
        <v/>
      </c>
      <c r="M338" s="7"/>
      <c r="N338" s="49" t="str">
        <f t="shared" si="87"/>
        <v/>
      </c>
      <c r="O338" s="49" t="str">
        <f t="shared" si="93"/>
        <v/>
      </c>
      <c r="P338" s="49" t="str">
        <f t="shared" si="94"/>
        <v/>
      </c>
      <c r="Q338" s="49" t="str">
        <f t="shared" si="88"/>
        <v/>
      </c>
      <c r="S338" s="51" t="str">
        <f t="shared" si="89"/>
        <v/>
      </c>
      <c r="T338" s="49" t="str">
        <f>IF(ISNA(MATCH("TRUE",$T$7:T337,0)),IF(S338&gt;S337,"True",""),"")</f>
        <v/>
      </c>
      <c r="U338" s="54" t="str">
        <f t="shared" si="95"/>
        <v/>
      </c>
      <c r="V338" s="54" t="str">
        <f t="shared" si="96"/>
        <v/>
      </c>
      <c r="W338" s="54" t="str">
        <f t="shared" si="90"/>
        <v/>
      </c>
      <c r="X338" s="45"/>
    </row>
    <row r="339" spans="1:24" x14ac:dyDescent="0.2">
      <c r="A339" s="12"/>
      <c r="B339" s="57"/>
      <c r="C339" s="26"/>
      <c r="D339" s="5" t="str">
        <f>IF(ISNUMBER(B339),COUNT($B$7:$B$1006)-(RANK(B339,$B$7:$B$1006)+COUNTIF($B$7:B339,B339)-1)+1,"")</f>
        <v/>
      </c>
      <c r="E339" s="7"/>
      <c r="F339" s="7" t="str">
        <f t="shared" si="91"/>
        <v/>
      </c>
      <c r="G339" s="56" t="str">
        <f t="shared" si="83"/>
        <v/>
      </c>
      <c r="H339" s="7" t="str">
        <f t="shared" si="84"/>
        <v/>
      </c>
      <c r="I339" s="7"/>
      <c r="J339" s="7" t="str">
        <f t="shared" si="85"/>
        <v/>
      </c>
      <c r="K339" s="7" t="str">
        <f t="shared" si="92"/>
        <v/>
      </c>
      <c r="L339" s="7" t="str">
        <f t="shared" si="86"/>
        <v/>
      </c>
      <c r="M339" s="7"/>
      <c r="N339" s="49" t="str">
        <f t="shared" si="87"/>
        <v/>
      </c>
      <c r="O339" s="49" t="str">
        <f t="shared" si="93"/>
        <v/>
      </c>
      <c r="P339" s="49" t="str">
        <f t="shared" si="94"/>
        <v/>
      </c>
      <c r="Q339" s="49" t="str">
        <f t="shared" si="88"/>
        <v/>
      </c>
      <c r="S339" s="51" t="str">
        <f t="shared" si="89"/>
        <v/>
      </c>
      <c r="T339" s="49" t="str">
        <f>IF(ISNA(MATCH("TRUE",$T$7:T338,0)),IF(S339&gt;S338,"True",""),"")</f>
        <v/>
      </c>
      <c r="U339" s="54" t="str">
        <f t="shared" si="95"/>
        <v/>
      </c>
      <c r="V339" s="54" t="str">
        <f t="shared" si="96"/>
        <v/>
      </c>
      <c r="W339" s="54" t="str">
        <f t="shared" si="90"/>
        <v/>
      </c>
      <c r="X339" s="45"/>
    </row>
    <row r="340" spans="1:24" x14ac:dyDescent="0.2">
      <c r="A340" s="12"/>
      <c r="B340" s="57"/>
      <c r="C340" s="26"/>
      <c r="D340" s="5" t="str">
        <f>IF(ISNUMBER(B340),COUNT($B$7:$B$1006)-(RANK(B340,$B$7:$B$1006)+COUNTIF($B$7:B340,B340)-1)+1,"")</f>
        <v/>
      </c>
      <c r="E340" s="7"/>
      <c r="F340" s="7" t="str">
        <f t="shared" si="91"/>
        <v/>
      </c>
      <c r="G340" s="56" t="str">
        <f t="shared" si="83"/>
        <v/>
      </c>
      <c r="H340" s="7" t="str">
        <f t="shared" si="84"/>
        <v/>
      </c>
      <c r="I340" s="7"/>
      <c r="J340" s="7" t="str">
        <f t="shared" si="85"/>
        <v/>
      </c>
      <c r="K340" s="7" t="str">
        <f t="shared" si="92"/>
        <v/>
      </c>
      <c r="L340" s="7" t="str">
        <f t="shared" si="86"/>
        <v/>
      </c>
      <c r="M340" s="7"/>
      <c r="N340" s="49" t="str">
        <f t="shared" si="87"/>
        <v/>
      </c>
      <c r="O340" s="49" t="str">
        <f t="shared" si="93"/>
        <v/>
      </c>
      <c r="P340" s="49" t="str">
        <f t="shared" si="94"/>
        <v/>
      </c>
      <c r="Q340" s="49" t="str">
        <f t="shared" si="88"/>
        <v/>
      </c>
      <c r="S340" s="51" t="str">
        <f t="shared" si="89"/>
        <v/>
      </c>
      <c r="T340" s="49" t="str">
        <f>IF(ISNA(MATCH("TRUE",$T$7:T339,0)),IF(S340&gt;S339,"True",""),"")</f>
        <v/>
      </c>
      <c r="U340" s="54" t="str">
        <f t="shared" si="95"/>
        <v/>
      </c>
      <c r="V340" s="54" t="str">
        <f t="shared" si="96"/>
        <v/>
      </c>
      <c r="W340" s="54" t="str">
        <f t="shared" si="90"/>
        <v/>
      </c>
      <c r="X340" s="45"/>
    </row>
    <row r="341" spans="1:24" x14ac:dyDescent="0.2">
      <c r="A341" s="12"/>
      <c r="B341" s="57"/>
      <c r="C341" s="26"/>
      <c r="D341" s="5" t="str">
        <f>IF(ISNUMBER(B341),COUNT($B$7:$B$1006)-(RANK(B341,$B$7:$B$1006)+COUNTIF($B$7:B341,B341)-1)+1,"")</f>
        <v/>
      </c>
      <c r="E341" s="7"/>
      <c r="F341" s="7" t="str">
        <f t="shared" si="91"/>
        <v/>
      </c>
      <c r="G341" s="56" t="str">
        <f t="shared" si="83"/>
        <v/>
      </c>
      <c r="H341" s="7" t="str">
        <f t="shared" si="84"/>
        <v/>
      </c>
      <c r="I341" s="7"/>
      <c r="J341" s="7" t="str">
        <f t="shared" si="85"/>
        <v/>
      </c>
      <c r="K341" s="7" t="str">
        <f t="shared" si="92"/>
        <v/>
      </c>
      <c r="L341" s="7" t="str">
        <f t="shared" si="86"/>
        <v/>
      </c>
      <c r="M341" s="7"/>
      <c r="N341" s="49" t="str">
        <f t="shared" si="87"/>
        <v/>
      </c>
      <c r="O341" s="49" t="str">
        <f t="shared" si="93"/>
        <v/>
      </c>
      <c r="P341" s="49" t="str">
        <f t="shared" si="94"/>
        <v/>
      </c>
      <c r="Q341" s="49" t="str">
        <f t="shared" si="88"/>
        <v/>
      </c>
      <c r="S341" s="51" t="str">
        <f t="shared" si="89"/>
        <v/>
      </c>
      <c r="T341" s="49" t="str">
        <f>IF(ISNA(MATCH("TRUE",$T$7:T340,0)),IF(S341&gt;S340,"True",""),"")</f>
        <v/>
      </c>
      <c r="U341" s="54" t="str">
        <f t="shared" si="95"/>
        <v/>
      </c>
      <c r="V341" s="54" t="str">
        <f t="shared" si="96"/>
        <v/>
      </c>
      <c r="W341" s="54" t="str">
        <f t="shared" si="90"/>
        <v/>
      </c>
      <c r="X341" s="45"/>
    </row>
    <row r="342" spans="1:24" x14ac:dyDescent="0.2">
      <c r="A342" s="12"/>
      <c r="B342" s="57"/>
      <c r="C342" s="26"/>
      <c r="D342" s="5" t="str">
        <f>IF(ISNUMBER(B342),COUNT($B$7:$B$1006)-(RANK(B342,$B$7:$B$1006)+COUNTIF($B$7:B342,B342)-1)+1,"")</f>
        <v/>
      </c>
      <c r="E342" s="7"/>
      <c r="F342" s="7" t="str">
        <f t="shared" si="91"/>
        <v/>
      </c>
      <c r="G342" s="56" t="str">
        <f t="shared" si="83"/>
        <v/>
      </c>
      <c r="H342" s="7" t="str">
        <f t="shared" si="84"/>
        <v/>
      </c>
      <c r="I342" s="7"/>
      <c r="J342" s="7" t="str">
        <f t="shared" si="85"/>
        <v/>
      </c>
      <c r="K342" s="7" t="str">
        <f t="shared" si="92"/>
        <v/>
      </c>
      <c r="L342" s="7" t="str">
        <f t="shared" si="86"/>
        <v/>
      </c>
      <c r="M342" s="7"/>
      <c r="N342" s="49" t="str">
        <f t="shared" si="87"/>
        <v/>
      </c>
      <c r="O342" s="49" t="str">
        <f t="shared" si="93"/>
        <v/>
      </c>
      <c r="P342" s="49" t="str">
        <f t="shared" si="94"/>
        <v/>
      </c>
      <c r="Q342" s="49" t="str">
        <f t="shared" si="88"/>
        <v/>
      </c>
      <c r="S342" s="51" t="str">
        <f t="shared" si="89"/>
        <v/>
      </c>
      <c r="T342" s="49" t="str">
        <f>IF(ISNA(MATCH("TRUE",$T$7:T341,0)),IF(S342&gt;S341,"True",""),"")</f>
        <v/>
      </c>
      <c r="U342" s="54" t="str">
        <f t="shared" si="95"/>
        <v/>
      </c>
      <c r="V342" s="54" t="str">
        <f t="shared" si="96"/>
        <v/>
      </c>
      <c r="W342" s="54" t="str">
        <f t="shared" si="90"/>
        <v/>
      </c>
      <c r="X342" s="45"/>
    </row>
    <row r="343" spans="1:24" x14ac:dyDescent="0.2">
      <c r="A343" s="12"/>
      <c r="B343" s="57"/>
      <c r="C343" s="26"/>
      <c r="D343" s="5" t="str">
        <f>IF(ISNUMBER(B343),COUNT($B$7:$B$1006)-(RANK(B343,$B$7:$B$1006)+COUNTIF($B$7:B343,B343)-1)+1,"")</f>
        <v/>
      </c>
      <c r="E343" s="7"/>
      <c r="F343" s="7" t="str">
        <f t="shared" si="91"/>
        <v/>
      </c>
      <c r="G343" s="56" t="str">
        <f t="shared" si="83"/>
        <v/>
      </c>
      <c r="H343" s="7" t="str">
        <f t="shared" si="84"/>
        <v/>
      </c>
      <c r="I343" s="7"/>
      <c r="J343" s="7" t="str">
        <f t="shared" si="85"/>
        <v/>
      </c>
      <c r="K343" s="7" t="str">
        <f t="shared" si="92"/>
        <v/>
      </c>
      <c r="L343" s="7" t="str">
        <f t="shared" si="86"/>
        <v/>
      </c>
      <c r="M343" s="7"/>
      <c r="N343" s="49" t="str">
        <f t="shared" si="87"/>
        <v/>
      </c>
      <c r="O343" s="49" t="str">
        <f t="shared" si="93"/>
        <v/>
      </c>
      <c r="P343" s="49" t="str">
        <f t="shared" si="94"/>
        <v/>
      </c>
      <c r="Q343" s="49" t="str">
        <f t="shared" si="88"/>
        <v/>
      </c>
      <c r="S343" s="51" t="str">
        <f t="shared" si="89"/>
        <v/>
      </c>
      <c r="T343" s="49" t="str">
        <f>IF(ISNA(MATCH("TRUE",$T$7:T342,0)),IF(S343&gt;S342,"True",""),"")</f>
        <v/>
      </c>
      <c r="U343" s="54" t="str">
        <f t="shared" si="95"/>
        <v/>
      </c>
      <c r="V343" s="54" t="str">
        <f t="shared" si="96"/>
        <v/>
      </c>
      <c r="W343" s="54" t="str">
        <f t="shared" si="90"/>
        <v/>
      </c>
      <c r="X343" s="45"/>
    </row>
    <row r="344" spans="1:24" x14ac:dyDescent="0.2">
      <c r="A344" s="12"/>
      <c r="B344" s="57"/>
      <c r="C344" s="26"/>
      <c r="D344" s="5" t="str">
        <f>IF(ISNUMBER(B344),COUNT($B$7:$B$1006)-(RANK(B344,$B$7:$B$1006)+COUNTIF($B$7:B344,B344)-1)+1,"")</f>
        <v/>
      </c>
      <c r="E344" s="7"/>
      <c r="F344" s="7" t="str">
        <f t="shared" si="91"/>
        <v/>
      </c>
      <c r="G344" s="56" t="str">
        <f t="shared" si="83"/>
        <v/>
      </c>
      <c r="H344" s="7" t="str">
        <f t="shared" si="84"/>
        <v/>
      </c>
      <c r="I344" s="7"/>
      <c r="J344" s="7" t="str">
        <f t="shared" si="85"/>
        <v/>
      </c>
      <c r="K344" s="7" t="str">
        <f t="shared" si="92"/>
        <v/>
      </c>
      <c r="L344" s="7" t="str">
        <f t="shared" si="86"/>
        <v/>
      </c>
      <c r="M344" s="7"/>
      <c r="N344" s="49" t="str">
        <f t="shared" si="87"/>
        <v/>
      </c>
      <c r="O344" s="49" t="str">
        <f t="shared" si="93"/>
        <v/>
      </c>
      <c r="P344" s="49" t="str">
        <f t="shared" si="94"/>
        <v/>
      </c>
      <c r="Q344" s="49" t="str">
        <f t="shared" si="88"/>
        <v/>
      </c>
      <c r="S344" s="51" t="str">
        <f t="shared" si="89"/>
        <v/>
      </c>
      <c r="T344" s="49" t="str">
        <f>IF(ISNA(MATCH("TRUE",$T$7:T343,0)),IF(S344&gt;S343,"True",""),"")</f>
        <v/>
      </c>
      <c r="U344" s="54" t="str">
        <f t="shared" si="95"/>
        <v/>
      </c>
      <c r="V344" s="54" t="str">
        <f t="shared" si="96"/>
        <v/>
      </c>
      <c r="W344" s="54" t="str">
        <f t="shared" si="90"/>
        <v/>
      </c>
      <c r="X344" s="45"/>
    </row>
    <row r="345" spans="1:24" x14ac:dyDescent="0.2">
      <c r="A345" s="12"/>
      <c r="B345" s="57"/>
      <c r="C345" s="26"/>
      <c r="D345" s="5" t="str">
        <f>IF(ISNUMBER(B345),COUNT($B$7:$B$1006)-(RANK(B345,$B$7:$B$1006)+COUNTIF($B$7:B345,B345)-1)+1,"")</f>
        <v/>
      </c>
      <c r="E345" s="7"/>
      <c r="F345" s="7" t="str">
        <f t="shared" si="91"/>
        <v/>
      </c>
      <c r="G345" s="56" t="str">
        <f t="shared" si="83"/>
        <v/>
      </c>
      <c r="H345" s="7" t="str">
        <f t="shared" si="84"/>
        <v/>
      </c>
      <c r="I345" s="7"/>
      <c r="J345" s="7" t="str">
        <f t="shared" si="85"/>
        <v/>
      </c>
      <c r="K345" s="7" t="str">
        <f t="shared" si="92"/>
        <v/>
      </c>
      <c r="L345" s="7" t="str">
        <f t="shared" si="86"/>
        <v/>
      </c>
      <c r="M345" s="7"/>
      <c r="N345" s="49" t="str">
        <f t="shared" si="87"/>
        <v/>
      </c>
      <c r="O345" s="49" t="str">
        <f t="shared" si="93"/>
        <v/>
      </c>
      <c r="P345" s="49" t="str">
        <f t="shared" si="94"/>
        <v/>
      </c>
      <c r="Q345" s="49" t="str">
        <f t="shared" si="88"/>
        <v/>
      </c>
      <c r="S345" s="51" t="str">
        <f t="shared" si="89"/>
        <v/>
      </c>
      <c r="T345" s="49" t="str">
        <f>IF(ISNA(MATCH("TRUE",$T$7:T344,0)),IF(S345&gt;S344,"True",""),"")</f>
        <v/>
      </c>
      <c r="U345" s="54" t="str">
        <f t="shared" si="95"/>
        <v/>
      </c>
      <c r="V345" s="54" t="str">
        <f t="shared" si="96"/>
        <v/>
      </c>
      <c r="W345" s="54" t="str">
        <f t="shared" si="90"/>
        <v/>
      </c>
      <c r="X345" s="45"/>
    </row>
    <row r="346" spans="1:24" x14ac:dyDescent="0.2">
      <c r="A346" s="12"/>
      <c r="B346" s="57"/>
      <c r="C346" s="26"/>
      <c r="D346" s="5" t="str">
        <f>IF(ISNUMBER(B346),COUNT($B$7:$B$1006)-(RANK(B346,$B$7:$B$1006)+COUNTIF($B$7:B346,B346)-1)+1,"")</f>
        <v/>
      </c>
      <c r="E346" s="7"/>
      <c r="F346" s="7" t="str">
        <f t="shared" si="91"/>
        <v/>
      </c>
      <c r="G346" s="56" t="str">
        <f t="shared" si="83"/>
        <v/>
      </c>
      <c r="H346" s="7" t="str">
        <f t="shared" si="84"/>
        <v/>
      </c>
      <c r="I346" s="7"/>
      <c r="J346" s="7" t="str">
        <f t="shared" si="85"/>
        <v/>
      </c>
      <c r="K346" s="7" t="str">
        <f t="shared" si="92"/>
        <v/>
      </c>
      <c r="L346" s="7" t="str">
        <f t="shared" si="86"/>
        <v/>
      </c>
      <c r="M346" s="7"/>
      <c r="N346" s="49" t="str">
        <f t="shared" si="87"/>
        <v/>
      </c>
      <c r="O346" s="49" t="str">
        <f t="shared" si="93"/>
        <v/>
      </c>
      <c r="P346" s="49" t="str">
        <f t="shared" si="94"/>
        <v/>
      </c>
      <c r="Q346" s="49" t="str">
        <f t="shared" si="88"/>
        <v/>
      </c>
      <c r="S346" s="51" t="str">
        <f t="shared" si="89"/>
        <v/>
      </c>
      <c r="T346" s="49" t="str">
        <f>IF(ISNA(MATCH("TRUE",$T$7:T345,0)),IF(S346&gt;S345,"True",""),"")</f>
        <v/>
      </c>
      <c r="U346" s="54" t="str">
        <f t="shared" si="95"/>
        <v/>
      </c>
      <c r="V346" s="54" t="str">
        <f t="shared" si="96"/>
        <v/>
      </c>
      <c r="W346" s="54" t="str">
        <f t="shared" si="90"/>
        <v/>
      </c>
      <c r="X346" s="45"/>
    </row>
    <row r="347" spans="1:24" x14ac:dyDescent="0.2">
      <c r="A347" s="12"/>
      <c r="B347" s="57"/>
      <c r="C347" s="26"/>
      <c r="D347" s="5" t="str">
        <f>IF(ISNUMBER(B347),COUNT($B$7:$B$1006)-(RANK(B347,$B$7:$B$1006)+COUNTIF($B$7:B347,B347)-1)+1,"")</f>
        <v/>
      </c>
      <c r="E347" s="7"/>
      <c r="F347" s="7" t="str">
        <f t="shared" si="91"/>
        <v/>
      </c>
      <c r="G347" s="56" t="str">
        <f t="shared" si="83"/>
        <v/>
      </c>
      <c r="H347" s="7" t="str">
        <f t="shared" si="84"/>
        <v/>
      </c>
      <c r="I347" s="7"/>
      <c r="J347" s="7" t="str">
        <f t="shared" si="85"/>
        <v/>
      </c>
      <c r="K347" s="7" t="str">
        <f t="shared" si="92"/>
        <v/>
      </c>
      <c r="L347" s="7" t="str">
        <f t="shared" si="86"/>
        <v/>
      </c>
      <c r="M347" s="7"/>
      <c r="N347" s="49" t="str">
        <f t="shared" si="87"/>
        <v/>
      </c>
      <c r="O347" s="49" t="str">
        <f t="shared" si="93"/>
        <v/>
      </c>
      <c r="P347" s="49" t="str">
        <f t="shared" si="94"/>
        <v/>
      </c>
      <c r="Q347" s="49" t="str">
        <f t="shared" si="88"/>
        <v/>
      </c>
      <c r="S347" s="51" t="str">
        <f t="shared" si="89"/>
        <v/>
      </c>
      <c r="T347" s="49" t="str">
        <f>IF(ISNA(MATCH("TRUE",$T$7:T346,0)),IF(S347&gt;S346,"True",""),"")</f>
        <v/>
      </c>
      <c r="U347" s="54" t="str">
        <f t="shared" si="95"/>
        <v/>
      </c>
      <c r="V347" s="54" t="str">
        <f t="shared" si="96"/>
        <v/>
      </c>
      <c r="W347" s="54" t="str">
        <f t="shared" si="90"/>
        <v/>
      </c>
      <c r="X347" s="45"/>
    </row>
    <row r="348" spans="1:24" x14ac:dyDescent="0.2">
      <c r="A348" s="12"/>
      <c r="B348" s="57"/>
      <c r="C348" s="26"/>
      <c r="D348" s="5" t="str">
        <f>IF(ISNUMBER(B348),COUNT($B$7:$B$1006)-(RANK(B348,$B$7:$B$1006)+COUNTIF($B$7:B348,B348)-1)+1,"")</f>
        <v/>
      </c>
      <c r="E348" s="7"/>
      <c r="F348" s="7" t="str">
        <f t="shared" si="91"/>
        <v/>
      </c>
      <c r="G348" s="56" t="str">
        <f t="shared" si="83"/>
        <v/>
      </c>
      <c r="H348" s="7" t="str">
        <f t="shared" si="84"/>
        <v/>
      </c>
      <c r="I348" s="7"/>
      <c r="J348" s="7" t="str">
        <f t="shared" si="85"/>
        <v/>
      </c>
      <c r="K348" s="7" t="str">
        <f t="shared" si="92"/>
        <v/>
      </c>
      <c r="L348" s="7" t="str">
        <f t="shared" si="86"/>
        <v/>
      </c>
      <c r="M348" s="7"/>
      <c r="N348" s="49" t="str">
        <f t="shared" si="87"/>
        <v/>
      </c>
      <c r="O348" s="49" t="str">
        <f t="shared" si="93"/>
        <v/>
      </c>
      <c r="P348" s="49" t="str">
        <f t="shared" si="94"/>
        <v/>
      </c>
      <c r="Q348" s="49" t="str">
        <f t="shared" si="88"/>
        <v/>
      </c>
      <c r="S348" s="51" t="str">
        <f t="shared" si="89"/>
        <v/>
      </c>
      <c r="T348" s="49" t="str">
        <f>IF(ISNA(MATCH("TRUE",$T$7:T347,0)),IF(S348&gt;S347,"True",""),"")</f>
        <v/>
      </c>
      <c r="U348" s="54" t="str">
        <f t="shared" si="95"/>
        <v/>
      </c>
      <c r="V348" s="54" t="str">
        <f t="shared" si="96"/>
        <v/>
      </c>
      <c r="W348" s="54" t="str">
        <f t="shared" si="90"/>
        <v/>
      </c>
      <c r="X348" s="45"/>
    </row>
    <row r="349" spans="1:24" x14ac:dyDescent="0.2">
      <c r="A349" s="12"/>
      <c r="B349" s="57"/>
      <c r="C349" s="26"/>
      <c r="D349" s="5" t="str">
        <f>IF(ISNUMBER(B349),COUNT($B$7:$B$1006)-(RANK(B349,$B$7:$B$1006)+COUNTIF($B$7:B349,B349)-1)+1,"")</f>
        <v/>
      </c>
      <c r="E349" s="7"/>
      <c r="F349" s="7" t="str">
        <f t="shared" si="91"/>
        <v/>
      </c>
      <c r="G349" s="56" t="str">
        <f t="shared" si="83"/>
        <v/>
      </c>
      <c r="H349" s="7" t="str">
        <f t="shared" si="84"/>
        <v/>
      </c>
      <c r="I349" s="7"/>
      <c r="J349" s="7" t="str">
        <f t="shared" si="85"/>
        <v/>
      </c>
      <c r="K349" s="7" t="str">
        <f t="shared" si="92"/>
        <v/>
      </c>
      <c r="L349" s="7" t="str">
        <f t="shared" si="86"/>
        <v/>
      </c>
      <c r="M349" s="7"/>
      <c r="N349" s="49" t="str">
        <f t="shared" si="87"/>
        <v/>
      </c>
      <c r="O349" s="49" t="str">
        <f t="shared" si="93"/>
        <v/>
      </c>
      <c r="P349" s="49" t="str">
        <f t="shared" si="94"/>
        <v/>
      </c>
      <c r="Q349" s="49" t="str">
        <f t="shared" si="88"/>
        <v/>
      </c>
      <c r="S349" s="51" t="str">
        <f t="shared" si="89"/>
        <v/>
      </c>
      <c r="T349" s="49" t="str">
        <f>IF(ISNA(MATCH("TRUE",$T$7:T348,0)),IF(S349&gt;S348,"True",""),"")</f>
        <v/>
      </c>
      <c r="U349" s="54" t="str">
        <f t="shared" si="95"/>
        <v/>
      </c>
      <c r="V349" s="54" t="str">
        <f t="shared" si="96"/>
        <v/>
      </c>
      <c r="W349" s="54" t="str">
        <f t="shared" si="90"/>
        <v/>
      </c>
      <c r="X349" s="45"/>
    </row>
    <row r="350" spans="1:24" x14ac:dyDescent="0.2">
      <c r="A350" s="12"/>
      <c r="B350" s="57"/>
      <c r="C350" s="26"/>
      <c r="D350" s="5" t="str">
        <f>IF(ISNUMBER(B350),COUNT($B$7:$B$1006)-(RANK(B350,$B$7:$B$1006)+COUNTIF($B$7:B350,B350)-1)+1,"")</f>
        <v/>
      </c>
      <c r="E350" s="7"/>
      <c r="F350" s="7" t="str">
        <f t="shared" si="91"/>
        <v/>
      </c>
      <c r="G350" s="56" t="str">
        <f t="shared" si="83"/>
        <v/>
      </c>
      <c r="H350" s="7" t="str">
        <f t="shared" si="84"/>
        <v/>
      </c>
      <c r="I350" s="7"/>
      <c r="J350" s="7" t="str">
        <f t="shared" si="85"/>
        <v/>
      </c>
      <c r="K350" s="7" t="str">
        <f t="shared" si="92"/>
        <v/>
      </c>
      <c r="L350" s="7" t="str">
        <f t="shared" si="86"/>
        <v/>
      </c>
      <c r="M350" s="7"/>
      <c r="N350" s="49" t="str">
        <f t="shared" si="87"/>
        <v/>
      </c>
      <c r="O350" s="49" t="str">
        <f t="shared" si="93"/>
        <v/>
      </c>
      <c r="P350" s="49" t="str">
        <f t="shared" si="94"/>
        <v/>
      </c>
      <c r="Q350" s="49" t="str">
        <f t="shared" si="88"/>
        <v/>
      </c>
      <c r="S350" s="51" t="str">
        <f t="shared" si="89"/>
        <v/>
      </c>
      <c r="T350" s="49" t="str">
        <f>IF(ISNA(MATCH("TRUE",$T$7:T349,0)),IF(S350&gt;S349,"True",""),"")</f>
        <v/>
      </c>
      <c r="U350" s="54" t="str">
        <f t="shared" si="95"/>
        <v/>
      </c>
      <c r="V350" s="54" t="str">
        <f t="shared" si="96"/>
        <v/>
      </c>
      <c r="W350" s="54" t="str">
        <f t="shared" si="90"/>
        <v/>
      </c>
      <c r="X350" s="45"/>
    </row>
    <row r="351" spans="1:24" x14ac:dyDescent="0.2">
      <c r="A351" s="12"/>
      <c r="B351" s="57"/>
      <c r="C351" s="26"/>
      <c r="D351" s="5" t="str">
        <f>IF(ISNUMBER(B351),COUNT($B$7:$B$1006)-(RANK(B351,$B$7:$B$1006)+COUNTIF($B$7:B351,B351)-1)+1,"")</f>
        <v/>
      </c>
      <c r="E351" s="7"/>
      <c r="F351" s="7" t="str">
        <f t="shared" si="91"/>
        <v/>
      </c>
      <c r="G351" s="56" t="str">
        <f t="shared" si="83"/>
        <v/>
      </c>
      <c r="H351" s="7" t="str">
        <f t="shared" si="84"/>
        <v/>
      </c>
      <c r="I351" s="7"/>
      <c r="J351" s="7" t="str">
        <f t="shared" si="85"/>
        <v/>
      </c>
      <c r="K351" s="7" t="str">
        <f t="shared" si="92"/>
        <v/>
      </c>
      <c r="L351" s="7" t="str">
        <f t="shared" si="86"/>
        <v/>
      </c>
      <c r="M351" s="7"/>
      <c r="N351" s="49" t="str">
        <f t="shared" si="87"/>
        <v/>
      </c>
      <c r="O351" s="49" t="str">
        <f t="shared" si="93"/>
        <v/>
      </c>
      <c r="P351" s="49" t="str">
        <f t="shared" si="94"/>
        <v/>
      </c>
      <c r="Q351" s="49" t="str">
        <f t="shared" si="88"/>
        <v/>
      </c>
      <c r="S351" s="51" t="str">
        <f t="shared" si="89"/>
        <v/>
      </c>
      <c r="T351" s="49" t="str">
        <f>IF(ISNA(MATCH("TRUE",$T$7:T350,0)),IF(S351&gt;S350,"True",""),"")</f>
        <v/>
      </c>
      <c r="U351" s="54" t="str">
        <f t="shared" si="95"/>
        <v/>
      </c>
      <c r="V351" s="54" t="str">
        <f t="shared" si="96"/>
        <v/>
      </c>
      <c r="W351" s="54" t="str">
        <f t="shared" si="90"/>
        <v/>
      </c>
      <c r="X351" s="45"/>
    </row>
    <row r="352" spans="1:24" x14ac:dyDescent="0.2">
      <c r="A352" s="12"/>
      <c r="B352" s="57"/>
      <c r="C352" s="26"/>
      <c r="D352" s="5" t="str">
        <f>IF(ISNUMBER(B352),COUNT($B$7:$B$1006)-(RANK(B352,$B$7:$B$1006)+COUNTIF($B$7:B352,B352)-1)+1,"")</f>
        <v/>
      </c>
      <c r="E352" s="7"/>
      <c r="F352" s="7" t="str">
        <f t="shared" si="91"/>
        <v/>
      </c>
      <c r="G352" s="56" t="str">
        <f t="shared" si="83"/>
        <v/>
      </c>
      <c r="H352" s="7" t="str">
        <f t="shared" si="84"/>
        <v/>
      </c>
      <c r="I352" s="7"/>
      <c r="J352" s="7" t="str">
        <f t="shared" si="85"/>
        <v/>
      </c>
      <c r="K352" s="7" t="str">
        <f t="shared" si="92"/>
        <v/>
      </c>
      <c r="L352" s="7" t="str">
        <f t="shared" si="86"/>
        <v/>
      </c>
      <c r="M352" s="7"/>
      <c r="N352" s="49" t="str">
        <f t="shared" si="87"/>
        <v/>
      </c>
      <c r="O352" s="49" t="str">
        <f t="shared" si="93"/>
        <v/>
      </c>
      <c r="P352" s="49" t="str">
        <f t="shared" si="94"/>
        <v/>
      </c>
      <c r="Q352" s="49" t="str">
        <f t="shared" si="88"/>
        <v/>
      </c>
      <c r="S352" s="51" t="str">
        <f t="shared" si="89"/>
        <v/>
      </c>
      <c r="T352" s="49" t="str">
        <f>IF(ISNA(MATCH("TRUE",$T$7:T351,0)),IF(S352&gt;S351,"True",""),"")</f>
        <v/>
      </c>
      <c r="U352" s="54" t="str">
        <f t="shared" si="95"/>
        <v/>
      </c>
      <c r="V352" s="54" t="str">
        <f t="shared" si="96"/>
        <v/>
      </c>
      <c r="W352" s="54" t="str">
        <f t="shared" si="90"/>
        <v/>
      </c>
      <c r="X352" s="45"/>
    </row>
    <row r="353" spans="1:24" x14ac:dyDescent="0.2">
      <c r="A353" s="12"/>
      <c r="B353" s="57"/>
      <c r="C353" s="26"/>
      <c r="D353" s="5" t="str">
        <f>IF(ISNUMBER(B353),COUNT($B$7:$B$1006)-(RANK(B353,$B$7:$B$1006)+COUNTIF($B$7:B353,B353)-1)+1,"")</f>
        <v/>
      </c>
      <c r="E353" s="7"/>
      <c r="F353" s="7" t="str">
        <f t="shared" si="91"/>
        <v/>
      </c>
      <c r="G353" s="56" t="str">
        <f t="shared" si="83"/>
        <v/>
      </c>
      <c r="H353" s="7" t="str">
        <f t="shared" si="84"/>
        <v/>
      </c>
      <c r="I353" s="7"/>
      <c r="J353" s="7" t="str">
        <f t="shared" si="85"/>
        <v/>
      </c>
      <c r="K353" s="7" t="str">
        <f t="shared" si="92"/>
        <v/>
      </c>
      <c r="L353" s="7" t="str">
        <f t="shared" si="86"/>
        <v/>
      </c>
      <c r="M353" s="7"/>
      <c r="N353" s="49" t="str">
        <f t="shared" si="87"/>
        <v/>
      </c>
      <c r="O353" s="49" t="str">
        <f t="shared" si="93"/>
        <v/>
      </c>
      <c r="P353" s="49" t="str">
        <f t="shared" si="94"/>
        <v/>
      </c>
      <c r="Q353" s="49" t="str">
        <f t="shared" si="88"/>
        <v/>
      </c>
      <c r="S353" s="51" t="str">
        <f t="shared" si="89"/>
        <v/>
      </c>
      <c r="T353" s="49" t="str">
        <f>IF(ISNA(MATCH("TRUE",$T$7:T352,0)),IF(S353&gt;S352,"True",""),"")</f>
        <v/>
      </c>
      <c r="U353" s="54" t="str">
        <f t="shared" si="95"/>
        <v/>
      </c>
      <c r="V353" s="54" t="str">
        <f t="shared" si="96"/>
        <v/>
      </c>
      <c r="W353" s="54" t="str">
        <f t="shared" si="90"/>
        <v/>
      </c>
      <c r="X353" s="45"/>
    </row>
    <row r="354" spans="1:24" x14ac:dyDescent="0.2">
      <c r="A354" s="12"/>
      <c r="B354" s="57"/>
      <c r="C354" s="26"/>
      <c r="D354" s="5" t="str">
        <f>IF(ISNUMBER(B354),COUNT($B$7:$B$1006)-(RANK(B354,$B$7:$B$1006)+COUNTIF($B$7:B354,B354)-1)+1,"")</f>
        <v/>
      </c>
      <c r="E354" s="7"/>
      <c r="F354" s="7" t="str">
        <f t="shared" si="91"/>
        <v/>
      </c>
      <c r="G354" s="56" t="str">
        <f t="shared" si="83"/>
        <v/>
      </c>
      <c r="H354" s="7" t="str">
        <f t="shared" si="84"/>
        <v/>
      </c>
      <c r="I354" s="7"/>
      <c r="J354" s="7" t="str">
        <f t="shared" si="85"/>
        <v/>
      </c>
      <c r="K354" s="7" t="str">
        <f t="shared" si="92"/>
        <v/>
      </c>
      <c r="L354" s="7" t="str">
        <f t="shared" si="86"/>
        <v/>
      </c>
      <c r="M354" s="7"/>
      <c r="N354" s="49" t="str">
        <f t="shared" si="87"/>
        <v/>
      </c>
      <c r="O354" s="49" t="str">
        <f t="shared" si="93"/>
        <v/>
      </c>
      <c r="P354" s="49" t="str">
        <f t="shared" si="94"/>
        <v/>
      </c>
      <c r="Q354" s="49" t="str">
        <f t="shared" si="88"/>
        <v/>
      </c>
      <c r="S354" s="51" t="str">
        <f t="shared" si="89"/>
        <v/>
      </c>
      <c r="T354" s="49" t="str">
        <f>IF(ISNA(MATCH("TRUE",$T$7:T353,0)),IF(S354&gt;S353,"True",""),"")</f>
        <v/>
      </c>
      <c r="U354" s="54" t="str">
        <f t="shared" si="95"/>
        <v/>
      </c>
      <c r="V354" s="54" t="str">
        <f t="shared" si="96"/>
        <v/>
      </c>
      <c r="W354" s="54" t="str">
        <f t="shared" si="90"/>
        <v/>
      </c>
      <c r="X354" s="45"/>
    </row>
    <row r="355" spans="1:24" x14ac:dyDescent="0.2">
      <c r="A355" s="12"/>
      <c r="B355" s="57"/>
      <c r="C355" s="26"/>
      <c r="D355" s="5" t="str">
        <f>IF(ISNUMBER(B355),COUNT($B$7:$B$1006)-(RANK(B355,$B$7:$B$1006)+COUNTIF($B$7:B355,B355)-1)+1,"")</f>
        <v/>
      </c>
      <c r="E355" s="7"/>
      <c r="F355" s="7" t="str">
        <f t="shared" si="91"/>
        <v/>
      </c>
      <c r="G355" s="56" t="str">
        <f t="shared" si="83"/>
        <v/>
      </c>
      <c r="H355" s="7" t="str">
        <f t="shared" si="84"/>
        <v/>
      </c>
      <c r="I355" s="7"/>
      <c r="J355" s="7" t="str">
        <f t="shared" si="85"/>
        <v/>
      </c>
      <c r="K355" s="7" t="str">
        <f t="shared" si="92"/>
        <v/>
      </c>
      <c r="L355" s="7" t="str">
        <f t="shared" si="86"/>
        <v/>
      </c>
      <c r="M355" s="7"/>
      <c r="N355" s="49" t="str">
        <f t="shared" si="87"/>
        <v/>
      </c>
      <c r="O355" s="49" t="str">
        <f t="shared" si="93"/>
        <v/>
      </c>
      <c r="P355" s="49" t="str">
        <f t="shared" si="94"/>
        <v/>
      </c>
      <c r="Q355" s="49" t="str">
        <f t="shared" si="88"/>
        <v/>
      </c>
      <c r="S355" s="51" t="str">
        <f t="shared" si="89"/>
        <v/>
      </c>
      <c r="T355" s="49" t="str">
        <f>IF(ISNA(MATCH("TRUE",$T$7:T354,0)),IF(S355&gt;S354,"True",""),"")</f>
        <v/>
      </c>
      <c r="U355" s="54" t="str">
        <f t="shared" si="95"/>
        <v/>
      </c>
      <c r="V355" s="54" t="str">
        <f t="shared" si="96"/>
        <v/>
      </c>
      <c r="W355" s="54" t="str">
        <f t="shared" si="90"/>
        <v/>
      </c>
      <c r="X355" s="45"/>
    </row>
    <row r="356" spans="1:24" x14ac:dyDescent="0.2">
      <c r="A356" s="12"/>
      <c r="B356" s="57"/>
      <c r="C356" s="26"/>
      <c r="D356" s="5" t="str">
        <f>IF(ISNUMBER(B356),COUNT($B$7:$B$1006)-(RANK(B356,$B$7:$B$1006)+COUNTIF($B$7:B356,B356)-1)+1,"")</f>
        <v/>
      </c>
      <c r="E356" s="7"/>
      <c r="F356" s="7" t="str">
        <f t="shared" si="91"/>
        <v/>
      </c>
      <c r="G356" s="56" t="str">
        <f t="shared" si="83"/>
        <v/>
      </c>
      <c r="H356" s="7" t="str">
        <f t="shared" si="84"/>
        <v/>
      </c>
      <c r="I356" s="7"/>
      <c r="J356" s="7" t="str">
        <f t="shared" si="85"/>
        <v/>
      </c>
      <c r="K356" s="7" t="str">
        <f t="shared" si="92"/>
        <v/>
      </c>
      <c r="L356" s="7" t="str">
        <f t="shared" si="86"/>
        <v/>
      </c>
      <c r="M356" s="7"/>
      <c r="N356" s="49" t="str">
        <f t="shared" si="87"/>
        <v/>
      </c>
      <c r="O356" s="49" t="str">
        <f t="shared" si="93"/>
        <v/>
      </c>
      <c r="P356" s="49" t="str">
        <f t="shared" si="94"/>
        <v/>
      </c>
      <c r="Q356" s="49" t="str">
        <f t="shared" si="88"/>
        <v/>
      </c>
      <c r="S356" s="51" t="str">
        <f t="shared" si="89"/>
        <v/>
      </c>
      <c r="T356" s="49" t="str">
        <f>IF(ISNA(MATCH("TRUE",$T$7:T355,0)),IF(S356&gt;S355,"True",""),"")</f>
        <v/>
      </c>
      <c r="U356" s="54" t="str">
        <f t="shared" si="95"/>
        <v/>
      </c>
      <c r="V356" s="54" t="str">
        <f t="shared" si="96"/>
        <v/>
      </c>
      <c r="W356" s="54" t="str">
        <f t="shared" si="90"/>
        <v/>
      </c>
      <c r="X356" s="45"/>
    </row>
    <row r="357" spans="1:24" x14ac:dyDescent="0.2">
      <c r="A357" s="12"/>
      <c r="B357" s="57"/>
      <c r="C357" s="26"/>
      <c r="D357" s="5" t="str">
        <f>IF(ISNUMBER(B357),COUNT($B$7:$B$1006)-(RANK(B357,$B$7:$B$1006)+COUNTIF($B$7:B357,B357)-1)+1,"")</f>
        <v/>
      </c>
      <c r="E357" s="7"/>
      <c r="F357" s="7" t="str">
        <f t="shared" si="91"/>
        <v/>
      </c>
      <c r="G357" s="56" t="str">
        <f t="shared" si="83"/>
        <v/>
      </c>
      <c r="H357" s="7" t="str">
        <f t="shared" si="84"/>
        <v/>
      </c>
      <c r="I357" s="7"/>
      <c r="J357" s="7" t="str">
        <f t="shared" si="85"/>
        <v/>
      </c>
      <c r="K357" s="7" t="str">
        <f t="shared" si="92"/>
        <v/>
      </c>
      <c r="L357" s="7" t="str">
        <f t="shared" si="86"/>
        <v/>
      </c>
      <c r="M357" s="7"/>
      <c r="N357" s="49" t="str">
        <f t="shared" si="87"/>
        <v/>
      </c>
      <c r="O357" s="49" t="str">
        <f t="shared" si="93"/>
        <v/>
      </c>
      <c r="P357" s="49" t="str">
        <f t="shared" si="94"/>
        <v/>
      </c>
      <c r="Q357" s="49" t="str">
        <f t="shared" si="88"/>
        <v/>
      </c>
      <c r="S357" s="51" t="str">
        <f t="shared" si="89"/>
        <v/>
      </c>
      <c r="T357" s="49" t="str">
        <f>IF(ISNA(MATCH("TRUE",$T$7:T356,0)),IF(S357&gt;S356,"True",""),"")</f>
        <v/>
      </c>
      <c r="U357" s="54" t="str">
        <f t="shared" si="95"/>
        <v/>
      </c>
      <c r="V357" s="54" t="str">
        <f t="shared" si="96"/>
        <v/>
      </c>
      <c r="W357" s="54" t="str">
        <f t="shared" si="90"/>
        <v/>
      </c>
      <c r="X357" s="45"/>
    </row>
    <row r="358" spans="1:24" x14ac:dyDescent="0.2">
      <c r="A358" s="12"/>
      <c r="B358" s="57"/>
      <c r="C358" s="26"/>
      <c r="D358" s="5" t="str">
        <f>IF(ISNUMBER(B358),COUNT($B$7:$B$1006)-(RANK(B358,$B$7:$B$1006)+COUNTIF($B$7:B358,B358)-1)+1,"")</f>
        <v/>
      </c>
      <c r="E358" s="7"/>
      <c r="F358" s="7" t="str">
        <f t="shared" si="91"/>
        <v/>
      </c>
      <c r="G358" s="56" t="str">
        <f t="shared" si="83"/>
        <v/>
      </c>
      <c r="H358" s="7" t="str">
        <f t="shared" si="84"/>
        <v/>
      </c>
      <c r="I358" s="7"/>
      <c r="J358" s="7" t="str">
        <f t="shared" si="85"/>
        <v/>
      </c>
      <c r="K358" s="7" t="str">
        <f t="shared" si="92"/>
        <v/>
      </c>
      <c r="L358" s="7" t="str">
        <f t="shared" si="86"/>
        <v/>
      </c>
      <c r="M358" s="7"/>
      <c r="N358" s="49" t="str">
        <f t="shared" si="87"/>
        <v/>
      </c>
      <c r="O358" s="49" t="str">
        <f t="shared" si="93"/>
        <v/>
      </c>
      <c r="P358" s="49" t="str">
        <f t="shared" si="94"/>
        <v/>
      </c>
      <c r="Q358" s="49" t="str">
        <f t="shared" si="88"/>
        <v/>
      </c>
      <c r="S358" s="51" t="str">
        <f t="shared" si="89"/>
        <v/>
      </c>
      <c r="T358" s="49" t="str">
        <f>IF(ISNA(MATCH("TRUE",$T$7:T357,0)),IF(S358&gt;S357,"True",""),"")</f>
        <v/>
      </c>
      <c r="U358" s="54" t="str">
        <f t="shared" si="95"/>
        <v/>
      </c>
      <c r="V358" s="54" t="str">
        <f t="shared" si="96"/>
        <v/>
      </c>
      <c r="W358" s="54" t="str">
        <f t="shared" si="90"/>
        <v/>
      </c>
      <c r="X358" s="45"/>
    </row>
    <row r="359" spans="1:24" x14ac:dyDescent="0.2">
      <c r="A359" s="12"/>
      <c r="B359" s="57"/>
      <c r="C359" s="26"/>
      <c r="D359" s="5" t="str">
        <f>IF(ISNUMBER(B359),COUNT($B$7:$B$1006)-(RANK(B359,$B$7:$B$1006)+COUNTIF($B$7:B359,B359)-1)+1,"")</f>
        <v/>
      </c>
      <c r="E359" s="7"/>
      <c r="F359" s="7" t="str">
        <f t="shared" si="91"/>
        <v/>
      </c>
      <c r="G359" s="56" t="str">
        <f t="shared" si="83"/>
        <v/>
      </c>
      <c r="H359" s="7" t="str">
        <f t="shared" si="84"/>
        <v/>
      </c>
      <c r="I359" s="7"/>
      <c r="J359" s="7" t="str">
        <f t="shared" si="85"/>
        <v/>
      </c>
      <c r="K359" s="7" t="str">
        <f t="shared" si="92"/>
        <v/>
      </c>
      <c r="L359" s="7" t="str">
        <f t="shared" si="86"/>
        <v/>
      </c>
      <c r="M359" s="7"/>
      <c r="N359" s="49" t="str">
        <f t="shared" si="87"/>
        <v/>
      </c>
      <c r="O359" s="49" t="str">
        <f t="shared" si="93"/>
        <v/>
      </c>
      <c r="P359" s="49" t="str">
        <f t="shared" si="94"/>
        <v/>
      </c>
      <c r="Q359" s="49" t="str">
        <f t="shared" si="88"/>
        <v/>
      </c>
      <c r="S359" s="51" t="str">
        <f t="shared" si="89"/>
        <v/>
      </c>
      <c r="T359" s="49" t="str">
        <f>IF(ISNA(MATCH("TRUE",$T$7:T358,0)),IF(S359&gt;S358,"True",""),"")</f>
        <v/>
      </c>
      <c r="U359" s="54" t="str">
        <f t="shared" si="95"/>
        <v/>
      </c>
      <c r="V359" s="54" t="str">
        <f t="shared" si="96"/>
        <v/>
      </c>
      <c r="W359" s="54" t="str">
        <f t="shared" si="90"/>
        <v/>
      </c>
      <c r="X359" s="45"/>
    </row>
    <row r="360" spans="1:24" x14ac:dyDescent="0.2">
      <c r="A360" s="12"/>
      <c r="B360" s="57"/>
      <c r="C360" s="26"/>
      <c r="D360" s="5" t="str">
        <f>IF(ISNUMBER(B360),COUNT($B$7:$B$1006)-(RANK(B360,$B$7:$B$1006)+COUNTIF($B$7:B360,B360)-1)+1,"")</f>
        <v/>
      </c>
      <c r="E360" s="7"/>
      <c r="F360" s="7" t="str">
        <f t="shared" si="91"/>
        <v/>
      </c>
      <c r="G360" s="56" t="str">
        <f t="shared" si="83"/>
        <v/>
      </c>
      <c r="H360" s="7" t="str">
        <f t="shared" si="84"/>
        <v/>
      </c>
      <c r="I360" s="7"/>
      <c r="J360" s="7" t="str">
        <f t="shared" si="85"/>
        <v/>
      </c>
      <c r="K360" s="7" t="str">
        <f t="shared" si="92"/>
        <v/>
      </c>
      <c r="L360" s="7" t="str">
        <f t="shared" si="86"/>
        <v/>
      </c>
      <c r="M360" s="7"/>
      <c r="N360" s="49" t="str">
        <f t="shared" si="87"/>
        <v/>
      </c>
      <c r="O360" s="49" t="str">
        <f t="shared" si="93"/>
        <v/>
      </c>
      <c r="P360" s="49" t="str">
        <f t="shared" si="94"/>
        <v/>
      </c>
      <c r="Q360" s="49" t="str">
        <f t="shared" si="88"/>
        <v/>
      </c>
      <c r="S360" s="51" t="str">
        <f t="shared" si="89"/>
        <v/>
      </c>
      <c r="T360" s="49" t="str">
        <f>IF(ISNA(MATCH("TRUE",$T$7:T359,0)),IF(S360&gt;S359,"True",""),"")</f>
        <v/>
      </c>
      <c r="U360" s="54" t="str">
        <f t="shared" si="95"/>
        <v/>
      </c>
      <c r="V360" s="54" t="str">
        <f t="shared" si="96"/>
        <v/>
      </c>
      <c r="W360" s="54" t="str">
        <f t="shared" si="90"/>
        <v/>
      </c>
      <c r="X360" s="45"/>
    </row>
    <row r="361" spans="1:24" x14ac:dyDescent="0.2">
      <c r="A361" s="12"/>
      <c r="B361" s="57"/>
      <c r="C361" s="26"/>
      <c r="D361" s="5" t="str">
        <f>IF(ISNUMBER(B361),COUNT($B$7:$B$1006)-(RANK(B361,$B$7:$B$1006)+COUNTIF($B$7:B361,B361)-1)+1,"")</f>
        <v/>
      </c>
      <c r="E361" s="7"/>
      <c r="F361" s="7" t="str">
        <f t="shared" si="91"/>
        <v/>
      </c>
      <c r="G361" s="56" t="str">
        <f t="shared" si="83"/>
        <v/>
      </c>
      <c r="H361" s="7" t="str">
        <f t="shared" si="84"/>
        <v/>
      </c>
      <c r="I361" s="7"/>
      <c r="J361" s="7" t="str">
        <f t="shared" si="85"/>
        <v/>
      </c>
      <c r="K361" s="7" t="str">
        <f t="shared" si="92"/>
        <v/>
      </c>
      <c r="L361" s="7" t="str">
        <f t="shared" si="86"/>
        <v/>
      </c>
      <c r="M361" s="7"/>
      <c r="N361" s="49" t="str">
        <f t="shared" si="87"/>
        <v/>
      </c>
      <c r="O361" s="49" t="str">
        <f t="shared" si="93"/>
        <v/>
      </c>
      <c r="P361" s="49" t="str">
        <f t="shared" si="94"/>
        <v/>
      </c>
      <c r="Q361" s="49" t="str">
        <f t="shared" si="88"/>
        <v/>
      </c>
      <c r="S361" s="51" t="str">
        <f t="shared" si="89"/>
        <v/>
      </c>
      <c r="T361" s="49" t="str">
        <f>IF(ISNA(MATCH("TRUE",$T$7:T360,0)),IF(S361&gt;S360,"True",""),"")</f>
        <v/>
      </c>
      <c r="U361" s="54" t="str">
        <f t="shared" si="95"/>
        <v/>
      </c>
      <c r="V361" s="54" t="str">
        <f t="shared" si="96"/>
        <v/>
      </c>
      <c r="W361" s="54" t="str">
        <f t="shared" si="90"/>
        <v/>
      </c>
      <c r="X361" s="45"/>
    </row>
    <row r="362" spans="1:24" x14ac:dyDescent="0.2">
      <c r="A362" s="12"/>
      <c r="B362" s="57"/>
      <c r="C362" s="26"/>
      <c r="D362" s="5" t="str">
        <f>IF(ISNUMBER(B362),COUNT($B$7:$B$1006)-(RANK(B362,$B$7:$B$1006)+COUNTIF($B$7:B362,B362)-1)+1,"")</f>
        <v/>
      </c>
      <c r="E362" s="7"/>
      <c r="F362" s="7" t="str">
        <f t="shared" si="91"/>
        <v/>
      </c>
      <c r="G362" s="56" t="str">
        <f t="shared" si="83"/>
        <v/>
      </c>
      <c r="H362" s="7" t="str">
        <f t="shared" si="84"/>
        <v/>
      </c>
      <c r="I362" s="7"/>
      <c r="J362" s="7" t="str">
        <f t="shared" si="85"/>
        <v/>
      </c>
      <c r="K362" s="7" t="str">
        <f t="shared" si="92"/>
        <v/>
      </c>
      <c r="L362" s="7" t="str">
        <f t="shared" si="86"/>
        <v/>
      </c>
      <c r="M362" s="7"/>
      <c r="N362" s="49" t="str">
        <f t="shared" si="87"/>
        <v/>
      </c>
      <c r="O362" s="49" t="str">
        <f t="shared" si="93"/>
        <v/>
      </c>
      <c r="P362" s="49" t="str">
        <f t="shared" si="94"/>
        <v/>
      </c>
      <c r="Q362" s="49" t="str">
        <f t="shared" si="88"/>
        <v/>
      </c>
      <c r="S362" s="51" t="str">
        <f t="shared" si="89"/>
        <v/>
      </c>
      <c r="T362" s="49" t="str">
        <f>IF(ISNA(MATCH("TRUE",$T$7:T361,0)),IF(S362&gt;S361,"True",""),"")</f>
        <v/>
      </c>
      <c r="U362" s="54" t="str">
        <f t="shared" si="95"/>
        <v/>
      </c>
      <c r="V362" s="54" t="str">
        <f t="shared" si="96"/>
        <v/>
      </c>
      <c r="W362" s="54" t="str">
        <f t="shared" si="90"/>
        <v/>
      </c>
      <c r="X362" s="45"/>
    </row>
    <row r="363" spans="1:24" x14ac:dyDescent="0.2">
      <c r="A363" s="12"/>
      <c r="B363" s="57"/>
      <c r="C363" s="26"/>
      <c r="D363" s="5" t="str">
        <f>IF(ISNUMBER(B363),COUNT($B$7:$B$1006)-(RANK(B363,$B$7:$B$1006)+COUNTIF($B$7:B363,B363)-1)+1,"")</f>
        <v/>
      </c>
      <c r="E363" s="7"/>
      <c r="F363" s="7" t="str">
        <f t="shared" si="91"/>
        <v/>
      </c>
      <c r="G363" s="56" t="str">
        <f t="shared" si="83"/>
        <v/>
      </c>
      <c r="H363" s="7" t="str">
        <f t="shared" si="84"/>
        <v/>
      </c>
      <c r="I363" s="7"/>
      <c r="J363" s="7" t="str">
        <f t="shared" si="85"/>
        <v/>
      </c>
      <c r="K363" s="7" t="str">
        <f t="shared" si="92"/>
        <v/>
      </c>
      <c r="L363" s="7" t="str">
        <f t="shared" si="86"/>
        <v/>
      </c>
      <c r="M363" s="7"/>
      <c r="N363" s="49" t="str">
        <f t="shared" si="87"/>
        <v/>
      </c>
      <c r="O363" s="49" t="str">
        <f t="shared" si="93"/>
        <v/>
      </c>
      <c r="P363" s="49" t="str">
        <f t="shared" si="94"/>
        <v/>
      </c>
      <c r="Q363" s="49" t="str">
        <f t="shared" si="88"/>
        <v/>
      </c>
      <c r="S363" s="51" t="str">
        <f t="shared" si="89"/>
        <v/>
      </c>
      <c r="T363" s="49" t="str">
        <f>IF(ISNA(MATCH("TRUE",$T$7:T362,0)),IF(S363&gt;S362,"True",""),"")</f>
        <v/>
      </c>
      <c r="U363" s="54" t="str">
        <f t="shared" si="95"/>
        <v/>
      </c>
      <c r="V363" s="54" t="str">
        <f t="shared" si="96"/>
        <v/>
      </c>
      <c r="W363" s="54" t="str">
        <f t="shared" si="90"/>
        <v/>
      </c>
      <c r="X363" s="45"/>
    </row>
    <row r="364" spans="1:24" x14ac:dyDescent="0.2">
      <c r="A364" s="12"/>
      <c r="B364" s="57"/>
      <c r="C364" s="26"/>
      <c r="D364" s="5" t="str">
        <f>IF(ISNUMBER(B364),COUNT($B$7:$B$1006)-(RANK(B364,$B$7:$B$1006)+COUNTIF($B$7:B364,B364)-1)+1,"")</f>
        <v/>
      </c>
      <c r="E364" s="7"/>
      <c r="F364" s="7" t="str">
        <f t="shared" si="91"/>
        <v/>
      </c>
      <c r="G364" s="56" t="str">
        <f t="shared" si="83"/>
        <v/>
      </c>
      <c r="H364" s="7" t="str">
        <f t="shared" si="84"/>
        <v/>
      </c>
      <c r="I364" s="7"/>
      <c r="J364" s="7" t="str">
        <f t="shared" si="85"/>
        <v/>
      </c>
      <c r="K364" s="7" t="str">
        <f t="shared" si="92"/>
        <v/>
      </c>
      <c r="L364" s="7" t="str">
        <f t="shared" si="86"/>
        <v/>
      </c>
      <c r="M364" s="7"/>
      <c r="N364" s="49" t="str">
        <f t="shared" si="87"/>
        <v/>
      </c>
      <c r="O364" s="49" t="str">
        <f t="shared" si="93"/>
        <v/>
      </c>
      <c r="P364" s="49" t="str">
        <f t="shared" si="94"/>
        <v/>
      </c>
      <c r="Q364" s="49" t="str">
        <f t="shared" si="88"/>
        <v/>
      </c>
      <c r="S364" s="51" t="str">
        <f t="shared" si="89"/>
        <v/>
      </c>
      <c r="T364" s="49" t="str">
        <f>IF(ISNA(MATCH("TRUE",$T$7:T363,0)),IF(S364&gt;S363,"True",""),"")</f>
        <v/>
      </c>
      <c r="U364" s="54" t="str">
        <f t="shared" si="95"/>
        <v/>
      </c>
      <c r="V364" s="54" t="str">
        <f t="shared" si="96"/>
        <v/>
      </c>
      <c r="W364" s="54" t="str">
        <f t="shared" si="90"/>
        <v/>
      </c>
      <c r="X364" s="45"/>
    </row>
    <row r="365" spans="1:24" x14ac:dyDescent="0.2">
      <c r="A365" s="12"/>
      <c r="B365" s="57"/>
      <c r="C365" s="26"/>
      <c r="D365" s="5" t="str">
        <f>IF(ISNUMBER(B365),COUNT($B$7:$B$1006)-(RANK(B365,$B$7:$B$1006)+COUNTIF($B$7:B365,B365)-1)+1,"")</f>
        <v/>
      </c>
      <c r="E365" s="7"/>
      <c r="F365" s="7" t="str">
        <f t="shared" si="91"/>
        <v/>
      </c>
      <c r="G365" s="56" t="str">
        <f t="shared" si="83"/>
        <v/>
      </c>
      <c r="H365" s="7" t="str">
        <f t="shared" si="84"/>
        <v/>
      </c>
      <c r="I365" s="7"/>
      <c r="J365" s="7" t="str">
        <f t="shared" si="85"/>
        <v/>
      </c>
      <c r="K365" s="7" t="str">
        <f t="shared" si="92"/>
        <v/>
      </c>
      <c r="L365" s="7" t="str">
        <f t="shared" si="86"/>
        <v/>
      </c>
      <c r="M365" s="7"/>
      <c r="N365" s="49" t="str">
        <f t="shared" si="87"/>
        <v/>
      </c>
      <c r="O365" s="49" t="str">
        <f t="shared" si="93"/>
        <v/>
      </c>
      <c r="P365" s="49" t="str">
        <f t="shared" si="94"/>
        <v/>
      </c>
      <c r="Q365" s="49" t="str">
        <f t="shared" si="88"/>
        <v/>
      </c>
      <c r="S365" s="51" t="str">
        <f t="shared" si="89"/>
        <v/>
      </c>
      <c r="T365" s="49" t="str">
        <f>IF(ISNA(MATCH("TRUE",$T$7:T364,0)),IF(S365&gt;S364,"True",""),"")</f>
        <v/>
      </c>
      <c r="U365" s="54" t="str">
        <f t="shared" si="95"/>
        <v/>
      </c>
      <c r="V365" s="54" t="str">
        <f t="shared" si="96"/>
        <v/>
      </c>
      <c r="W365" s="54" t="str">
        <f t="shared" si="90"/>
        <v/>
      </c>
      <c r="X365" s="45"/>
    </row>
    <row r="366" spans="1:24" x14ac:dyDescent="0.2">
      <c r="A366" s="12"/>
      <c r="B366" s="57"/>
      <c r="C366" s="26"/>
      <c r="D366" s="5" t="str">
        <f>IF(ISNUMBER(B366),COUNT($B$7:$B$1006)-(RANK(B366,$B$7:$B$1006)+COUNTIF($B$7:B366,B366)-1)+1,"")</f>
        <v/>
      </c>
      <c r="E366" s="7"/>
      <c r="F366" s="7" t="str">
        <f t="shared" si="91"/>
        <v/>
      </c>
      <c r="G366" s="56" t="str">
        <f t="shared" si="83"/>
        <v/>
      </c>
      <c r="H366" s="7" t="str">
        <f t="shared" si="84"/>
        <v/>
      </c>
      <c r="I366" s="7"/>
      <c r="J366" s="7" t="str">
        <f t="shared" si="85"/>
        <v/>
      </c>
      <c r="K366" s="7" t="str">
        <f t="shared" si="92"/>
        <v/>
      </c>
      <c r="L366" s="7" t="str">
        <f t="shared" si="86"/>
        <v/>
      </c>
      <c r="M366" s="7"/>
      <c r="N366" s="49" t="str">
        <f t="shared" si="87"/>
        <v/>
      </c>
      <c r="O366" s="49" t="str">
        <f t="shared" si="93"/>
        <v/>
      </c>
      <c r="P366" s="49" t="str">
        <f t="shared" si="94"/>
        <v/>
      </c>
      <c r="Q366" s="49" t="str">
        <f t="shared" si="88"/>
        <v/>
      </c>
      <c r="S366" s="51" t="str">
        <f t="shared" si="89"/>
        <v/>
      </c>
      <c r="T366" s="49" t="str">
        <f>IF(ISNA(MATCH("TRUE",$T$7:T365,0)),IF(S366&gt;S365,"True",""),"")</f>
        <v/>
      </c>
      <c r="U366" s="54" t="str">
        <f t="shared" si="95"/>
        <v/>
      </c>
      <c r="V366" s="54" t="str">
        <f t="shared" si="96"/>
        <v/>
      </c>
      <c r="W366" s="54" t="str">
        <f t="shared" si="90"/>
        <v/>
      </c>
      <c r="X366" s="45"/>
    </row>
    <row r="367" spans="1:24" x14ac:dyDescent="0.2">
      <c r="A367" s="12"/>
      <c r="B367" s="57"/>
      <c r="C367" s="26"/>
      <c r="D367" s="5" t="str">
        <f>IF(ISNUMBER(B367),COUNT($B$7:$B$1006)-(RANK(B367,$B$7:$B$1006)+COUNTIF($B$7:B367,B367)-1)+1,"")</f>
        <v/>
      </c>
      <c r="E367" s="7"/>
      <c r="F367" s="7" t="str">
        <f t="shared" si="91"/>
        <v/>
      </c>
      <c r="G367" s="56" t="str">
        <f t="shared" si="83"/>
        <v/>
      </c>
      <c r="H367" s="7" t="str">
        <f t="shared" si="84"/>
        <v/>
      </c>
      <c r="I367" s="7"/>
      <c r="J367" s="7" t="str">
        <f t="shared" si="85"/>
        <v/>
      </c>
      <c r="K367" s="7" t="str">
        <f t="shared" si="92"/>
        <v/>
      </c>
      <c r="L367" s="7" t="str">
        <f t="shared" si="86"/>
        <v/>
      </c>
      <c r="M367" s="7"/>
      <c r="N367" s="49" t="str">
        <f t="shared" si="87"/>
        <v/>
      </c>
      <c r="O367" s="49" t="str">
        <f t="shared" si="93"/>
        <v/>
      </c>
      <c r="P367" s="49" t="str">
        <f t="shared" si="94"/>
        <v/>
      </c>
      <c r="Q367" s="49" t="str">
        <f t="shared" si="88"/>
        <v/>
      </c>
      <c r="S367" s="51" t="str">
        <f t="shared" si="89"/>
        <v/>
      </c>
      <c r="T367" s="49" t="str">
        <f>IF(ISNA(MATCH("TRUE",$T$7:T366,0)),IF(S367&gt;S366,"True",""),"")</f>
        <v/>
      </c>
      <c r="U367" s="54" t="str">
        <f t="shared" si="95"/>
        <v/>
      </c>
      <c r="V367" s="54" t="str">
        <f t="shared" si="96"/>
        <v/>
      </c>
      <c r="W367" s="54" t="str">
        <f t="shared" si="90"/>
        <v/>
      </c>
      <c r="X367" s="45"/>
    </row>
    <row r="368" spans="1:24" x14ac:dyDescent="0.2">
      <c r="A368" s="12"/>
      <c r="B368" s="57"/>
      <c r="C368" s="26"/>
      <c r="D368" s="5" t="str">
        <f>IF(ISNUMBER(B368),COUNT($B$7:$B$1006)-(RANK(B368,$B$7:$B$1006)+COUNTIF($B$7:B368,B368)-1)+1,"")</f>
        <v/>
      </c>
      <c r="E368" s="7"/>
      <c r="F368" s="7" t="str">
        <f t="shared" si="91"/>
        <v/>
      </c>
      <c r="G368" s="56" t="str">
        <f t="shared" si="83"/>
        <v/>
      </c>
      <c r="H368" s="7" t="str">
        <f t="shared" si="84"/>
        <v/>
      </c>
      <c r="I368" s="7"/>
      <c r="J368" s="7" t="str">
        <f t="shared" si="85"/>
        <v/>
      </c>
      <c r="K368" s="7" t="str">
        <f t="shared" si="92"/>
        <v/>
      </c>
      <c r="L368" s="7" t="str">
        <f t="shared" si="86"/>
        <v/>
      </c>
      <c r="M368" s="7"/>
      <c r="N368" s="49" t="str">
        <f t="shared" si="87"/>
        <v/>
      </c>
      <c r="O368" s="49" t="str">
        <f t="shared" si="93"/>
        <v/>
      </c>
      <c r="P368" s="49" t="str">
        <f t="shared" si="94"/>
        <v/>
      </c>
      <c r="Q368" s="49" t="str">
        <f t="shared" si="88"/>
        <v/>
      </c>
      <c r="S368" s="51" t="str">
        <f t="shared" si="89"/>
        <v/>
      </c>
      <c r="T368" s="49" t="str">
        <f>IF(ISNA(MATCH("TRUE",$T$7:T367,0)),IF(S368&gt;S367,"True",""),"")</f>
        <v/>
      </c>
      <c r="U368" s="54" t="str">
        <f t="shared" si="95"/>
        <v/>
      </c>
      <c r="V368" s="54" t="str">
        <f t="shared" si="96"/>
        <v/>
      </c>
      <c r="W368" s="54" t="str">
        <f t="shared" si="90"/>
        <v/>
      </c>
      <c r="X368" s="45"/>
    </row>
    <row r="369" spans="1:24" x14ac:dyDescent="0.2">
      <c r="A369" s="12"/>
      <c r="B369" s="57"/>
      <c r="C369" s="26"/>
      <c r="D369" s="5" t="str">
        <f>IF(ISNUMBER(B369),COUNT($B$7:$B$1006)-(RANK(B369,$B$7:$B$1006)+COUNTIF($B$7:B369,B369)-1)+1,"")</f>
        <v/>
      </c>
      <c r="E369" s="7"/>
      <c r="F369" s="7" t="str">
        <f t="shared" si="91"/>
        <v/>
      </c>
      <c r="G369" s="56" t="str">
        <f t="shared" si="83"/>
        <v/>
      </c>
      <c r="H369" s="7" t="str">
        <f t="shared" si="84"/>
        <v/>
      </c>
      <c r="I369" s="7"/>
      <c r="J369" s="7" t="str">
        <f t="shared" si="85"/>
        <v/>
      </c>
      <c r="K369" s="7" t="str">
        <f t="shared" si="92"/>
        <v/>
      </c>
      <c r="L369" s="7" t="str">
        <f t="shared" si="86"/>
        <v/>
      </c>
      <c r="M369" s="7"/>
      <c r="N369" s="49" t="str">
        <f t="shared" si="87"/>
        <v/>
      </c>
      <c r="O369" s="49" t="str">
        <f t="shared" si="93"/>
        <v/>
      </c>
      <c r="P369" s="49" t="str">
        <f t="shared" si="94"/>
        <v/>
      </c>
      <c r="Q369" s="49" t="str">
        <f t="shared" si="88"/>
        <v/>
      </c>
      <c r="S369" s="51" t="str">
        <f t="shared" si="89"/>
        <v/>
      </c>
      <c r="T369" s="49" t="str">
        <f>IF(ISNA(MATCH("TRUE",$T$7:T368,0)),IF(S369&gt;S368,"True",""),"")</f>
        <v/>
      </c>
      <c r="U369" s="54" t="str">
        <f t="shared" si="95"/>
        <v/>
      </c>
      <c r="V369" s="54" t="str">
        <f t="shared" si="96"/>
        <v/>
      </c>
      <c r="W369" s="54" t="str">
        <f t="shared" si="90"/>
        <v/>
      </c>
      <c r="X369" s="45"/>
    </row>
    <row r="370" spans="1:24" x14ac:dyDescent="0.2">
      <c r="A370" s="12"/>
      <c r="B370" s="57"/>
      <c r="C370" s="26"/>
      <c r="D370" s="5" t="str">
        <f>IF(ISNUMBER(B370),COUNT($B$7:$B$1006)-(RANK(B370,$B$7:$B$1006)+COUNTIF($B$7:B370,B370)-1)+1,"")</f>
        <v/>
      </c>
      <c r="E370" s="7"/>
      <c r="F370" s="7" t="str">
        <f t="shared" si="91"/>
        <v/>
      </c>
      <c r="G370" s="56" t="str">
        <f t="shared" si="83"/>
        <v/>
      </c>
      <c r="H370" s="7" t="str">
        <f t="shared" si="84"/>
        <v/>
      </c>
      <c r="I370" s="7"/>
      <c r="J370" s="7" t="str">
        <f t="shared" si="85"/>
        <v/>
      </c>
      <c r="K370" s="7" t="str">
        <f t="shared" si="92"/>
        <v/>
      </c>
      <c r="L370" s="7" t="str">
        <f t="shared" si="86"/>
        <v/>
      </c>
      <c r="M370" s="7"/>
      <c r="N370" s="49" t="str">
        <f t="shared" si="87"/>
        <v/>
      </c>
      <c r="O370" s="49" t="str">
        <f t="shared" si="93"/>
        <v/>
      </c>
      <c r="P370" s="49" t="str">
        <f t="shared" si="94"/>
        <v/>
      </c>
      <c r="Q370" s="49" t="str">
        <f t="shared" si="88"/>
        <v/>
      </c>
      <c r="S370" s="51" t="str">
        <f t="shared" si="89"/>
        <v/>
      </c>
      <c r="T370" s="49" t="str">
        <f>IF(ISNA(MATCH("TRUE",$T$7:T369,0)),IF(S370&gt;S369,"True",""),"")</f>
        <v/>
      </c>
      <c r="U370" s="54" t="str">
        <f t="shared" si="95"/>
        <v/>
      </c>
      <c r="V370" s="54" t="str">
        <f t="shared" si="96"/>
        <v/>
      </c>
      <c r="W370" s="54" t="str">
        <f t="shared" si="90"/>
        <v/>
      </c>
      <c r="X370" s="45"/>
    </row>
    <row r="371" spans="1:24" x14ac:dyDescent="0.2">
      <c r="A371" s="12"/>
      <c r="B371" s="57"/>
      <c r="C371" s="26"/>
      <c r="D371" s="5" t="str">
        <f>IF(ISNUMBER(B371),COUNT($B$7:$B$1006)-(RANK(B371,$B$7:$B$1006)+COUNTIF($B$7:B371,B371)-1)+1,"")</f>
        <v/>
      </c>
      <c r="E371" s="7"/>
      <c r="F371" s="7" t="str">
        <f t="shared" si="91"/>
        <v/>
      </c>
      <c r="G371" s="56" t="str">
        <f t="shared" si="83"/>
        <v/>
      </c>
      <c r="H371" s="7" t="str">
        <f t="shared" si="84"/>
        <v/>
      </c>
      <c r="I371" s="7"/>
      <c r="J371" s="7" t="str">
        <f t="shared" si="85"/>
        <v/>
      </c>
      <c r="K371" s="7" t="str">
        <f t="shared" si="92"/>
        <v/>
      </c>
      <c r="L371" s="7" t="str">
        <f t="shared" si="86"/>
        <v/>
      </c>
      <c r="M371" s="7"/>
      <c r="N371" s="49" t="str">
        <f t="shared" si="87"/>
        <v/>
      </c>
      <c r="O371" s="49" t="str">
        <f t="shared" si="93"/>
        <v/>
      </c>
      <c r="P371" s="49" t="str">
        <f t="shared" si="94"/>
        <v/>
      </c>
      <c r="Q371" s="49" t="str">
        <f t="shared" si="88"/>
        <v/>
      </c>
      <c r="S371" s="51" t="str">
        <f t="shared" si="89"/>
        <v/>
      </c>
      <c r="T371" s="49" t="str">
        <f>IF(ISNA(MATCH("TRUE",$T$7:T370,0)),IF(S371&gt;S370,"True",""),"")</f>
        <v/>
      </c>
      <c r="U371" s="54" t="str">
        <f t="shared" si="95"/>
        <v/>
      </c>
      <c r="V371" s="54" t="str">
        <f t="shared" si="96"/>
        <v/>
      </c>
      <c r="W371" s="54" t="str">
        <f t="shared" si="90"/>
        <v/>
      </c>
      <c r="X371" s="45"/>
    </row>
    <row r="372" spans="1:24" x14ac:dyDescent="0.2">
      <c r="A372" s="12"/>
      <c r="B372" s="57"/>
      <c r="C372" s="26"/>
      <c r="D372" s="5" t="str">
        <f>IF(ISNUMBER(B372),COUNT($B$7:$B$1006)-(RANK(B372,$B$7:$B$1006)+COUNTIF($B$7:B372,B372)-1)+1,"")</f>
        <v/>
      </c>
      <c r="E372" s="7"/>
      <c r="F372" s="7" t="str">
        <f t="shared" si="91"/>
        <v/>
      </c>
      <c r="G372" s="56" t="str">
        <f t="shared" si="83"/>
        <v/>
      </c>
      <c r="H372" s="7" t="str">
        <f t="shared" si="84"/>
        <v/>
      </c>
      <c r="I372" s="7"/>
      <c r="J372" s="7" t="str">
        <f t="shared" si="85"/>
        <v/>
      </c>
      <c r="K372" s="7" t="str">
        <f t="shared" si="92"/>
        <v/>
      </c>
      <c r="L372" s="7" t="str">
        <f t="shared" si="86"/>
        <v/>
      </c>
      <c r="M372" s="7"/>
      <c r="N372" s="49" t="str">
        <f t="shared" si="87"/>
        <v/>
      </c>
      <c r="O372" s="49" t="str">
        <f t="shared" si="93"/>
        <v/>
      </c>
      <c r="P372" s="49" t="str">
        <f t="shared" si="94"/>
        <v/>
      </c>
      <c r="Q372" s="49" t="str">
        <f t="shared" si="88"/>
        <v/>
      </c>
      <c r="S372" s="51" t="str">
        <f t="shared" si="89"/>
        <v/>
      </c>
      <c r="T372" s="49" t="str">
        <f>IF(ISNA(MATCH("TRUE",$T$7:T371,0)),IF(S372&gt;S371,"True",""),"")</f>
        <v/>
      </c>
      <c r="U372" s="54" t="str">
        <f t="shared" si="95"/>
        <v/>
      </c>
      <c r="V372" s="54" t="str">
        <f t="shared" si="96"/>
        <v/>
      </c>
      <c r="W372" s="54" t="str">
        <f t="shared" si="90"/>
        <v/>
      </c>
      <c r="X372" s="45"/>
    </row>
    <row r="373" spans="1:24" x14ac:dyDescent="0.2">
      <c r="A373" s="12"/>
      <c r="B373" s="57"/>
      <c r="C373" s="26"/>
      <c r="D373" s="5" t="str">
        <f>IF(ISNUMBER(B373),COUNT($B$7:$B$1006)-(RANK(B373,$B$7:$B$1006)+COUNTIF($B$7:B373,B373)-1)+1,"")</f>
        <v/>
      </c>
      <c r="E373" s="7"/>
      <c r="F373" s="7" t="str">
        <f t="shared" si="91"/>
        <v/>
      </c>
      <c r="G373" s="56" t="str">
        <f t="shared" si="83"/>
        <v/>
      </c>
      <c r="H373" s="7" t="str">
        <f t="shared" si="84"/>
        <v/>
      </c>
      <c r="I373" s="7"/>
      <c r="J373" s="7" t="str">
        <f t="shared" si="85"/>
        <v/>
      </c>
      <c r="K373" s="7" t="str">
        <f t="shared" si="92"/>
        <v/>
      </c>
      <c r="L373" s="7" t="str">
        <f t="shared" si="86"/>
        <v/>
      </c>
      <c r="M373" s="7"/>
      <c r="N373" s="49" t="str">
        <f t="shared" si="87"/>
        <v/>
      </c>
      <c r="O373" s="49" t="str">
        <f t="shared" si="93"/>
        <v/>
      </c>
      <c r="P373" s="49" t="str">
        <f t="shared" si="94"/>
        <v/>
      </c>
      <c r="Q373" s="49" t="str">
        <f t="shared" si="88"/>
        <v/>
      </c>
      <c r="S373" s="51" t="str">
        <f t="shared" si="89"/>
        <v/>
      </c>
      <c r="T373" s="49" t="str">
        <f>IF(ISNA(MATCH("TRUE",$T$7:T372,0)),IF(S373&gt;S372,"True",""),"")</f>
        <v/>
      </c>
      <c r="U373" s="54" t="str">
        <f t="shared" si="95"/>
        <v/>
      </c>
      <c r="V373" s="54" t="str">
        <f t="shared" si="96"/>
        <v/>
      </c>
      <c r="W373" s="54" t="str">
        <f t="shared" si="90"/>
        <v/>
      </c>
      <c r="X373" s="45"/>
    </row>
    <row r="374" spans="1:24" x14ac:dyDescent="0.2">
      <c r="A374" s="12"/>
      <c r="B374" s="57"/>
      <c r="C374" s="26"/>
      <c r="D374" s="5" t="str">
        <f>IF(ISNUMBER(B374),COUNT($B$7:$B$1006)-(RANK(B374,$B$7:$B$1006)+COUNTIF($B$7:B374,B374)-1)+1,"")</f>
        <v/>
      </c>
      <c r="E374" s="7"/>
      <c r="F374" s="7" t="str">
        <f t="shared" si="91"/>
        <v/>
      </c>
      <c r="G374" s="56" t="str">
        <f t="shared" si="83"/>
        <v/>
      </c>
      <c r="H374" s="7" t="str">
        <f t="shared" si="84"/>
        <v/>
      </c>
      <c r="I374" s="7"/>
      <c r="J374" s="7" t="str">
        <f t="shared" si="85"/>
        <v/>
      </c>
      <c r="K374" s="7" t="str">
        <f t="shared" si="92"/>
        <v/>
      </c>
      <c r="L374" s="7" t="str">
        <f t="shared" si="86"/>
        <v/>
      </c>
      <c r="M374" s="7"/>
      <c r="N374" s="49" t="str">
        <f t="shared" si="87"/>
        <v/>
      </c>
      <c r="O374" s="49" t="str">
        <f t="shared" si="93"/>
        <v/>
      </c>
      <c r="P374" s="49" t="str">
        <f t="shared" si="94"/>
        <v/>
      </c>
      <c r="Q374" s="49" t="str">
        <f t="shared" si="88"/>
        <v/>
      </c>
      <c r="S374" s="51" t="str">
        <f t="shared" si="89"/>
        <v/>
      </c>
      <c r="T374" s="49" t="str">
        <f>IF(ISNA(MATCH("TRUE",$T$7:T373,0)),IF(S374&gt;S373,"True",""),"")</f>
        <v/>
      </c>
      <c r="U374" s="54" t="str">
        <f t="shared" si="95"/>
        <v/>
      </c>
      <c r="V374" s="54" t="str">
        <f t="shared" si="96"/>
        <v/>
      </c>
      <c r="W374" s="54" t="str">
        <f t="shared" si="90"/>
        <v/>
      </c>
      <c r="X374" s="45"/>
    </row>
    <row r="375" spans="1:24" x14ac:dyDescent="0.2">
      <c r="A375" s="12"/>
      <c r="B375" s="57"/>
      <c r="C375" s="26"/>
      <c r="D375" s="5" t="str">
        <f>IF(ISNUMBER(B375),COUNT($B$7:$B$1006)-(RANK(B375,$B$7:$B$1006)+COUNTIF($B$7:B375,B375)-1)+1,"")</f>
        <v/>
      </c>
      <c r="E375" s="7"/>
      <c r="F375" s="7" t="str">
        <f t="shared" si="91"/>
        <v/>
      </c>
      <c r="G375" s="56" t="str">
        <f t="shared" si="83"/>
        <v/>
      </c>
      <c r="H375" s="7" t="str">
        <f t="shared" si="84"/>
        <v/>
      </c>
      <c r="I375" s="7"/>
      <c r="J375" s="7" t="str">
        <f t="shared" si="85"/>
        <v/>
      </c>
      <c r="K375" s="7" t="str">
        <f t="shared" si="92"/>
        <v/>
      </c>
      <c r="L375" s="7" t="str">
        <f t="shared" si="86"/>
        <v/>
      </c>
      <c r="M375" s="7"/>
      <c r="N375" s="49" t="str">
        <f t="shared" si="87"/>
        <v/>
      </c>
      <c r="O375" s="49" t="str">
        <f t="shared" si="93"/>
        <v/>
      </c>
      <c r="P375" s="49" t="str">
        <f t="shared" si="94"/>
        <v/>
      </c>
      <c r="Q375" s="49" t="str">
        <f t="shared" si="88"/>
        <v/>
      </c>
      <c r="S375" s="51" t="str">
        <f t="shared" si="89"/>
        <v/>
      </c>
      <c r="T375" s="49" t="str">
        <f>IF(ISNA(MATCH("TRUE",$T$7:T374,0)),IF(S375&gt;S374,"True",""),"")</f>
        <v/>
      </c>
      <c r="U375" s="54" t="str">
        <f t="shared" si="95"/>
        <v/>
      </c>
      <c r="V375" s="54" t="str">
        <f t="shared" si="96"/>
        <v/>
      </c>
      <c r="W375" s="54" t="str">
        <f t="shared" si="90"/>
        <v/>
      </c>
      <c r="X375" s="45"/>
    </row>
    <row r="376" spans="1:24" x14ac:dyDescent="0.2">
      <c r="A376" s="12"/>
      <c r="B376" s="57"/>
      <c r="C376" s="26"/>
      <c r="D376" s="5" t="str">
        <f>IF(ISNUMBER(B376),COUNT($B$7:$B$1006)-(RANK(B376,$B$7:$B$1006)+COUNTIF($B$7:B376,B376)-1)+1,"")</f>
        <v/>
      </c>
      <c r="E376" s="7"/>
      <c r="F376" s="7" t="str">
        <f t="shared" si="91"/>
        <v/>
      </c>
      <c r="G376" s="56" t="str">
        <f t="shared" si="83"/>
        <v/>
      </c>
      <c r="H376" s="7" t="str">
        <f t="shared" si="84"/>
        <v/>
      </c>
      <c r="I376" s="7"/>
      <c r="J376" s="7" t="str">
        <f t="shared" si="85"/>
        <v/>
      </c>
      <c r="K376" s="7" t="str">
        <f t="shared" si="92"/>
        <v/>
      </c>
      <c r="L376" s="7" t="str">
        <f t="shared" si="86"/>
        <v/>
      </c>
      <c r="M376" s="7"/>
      <c r="N376" s="49" t="str">
        <f t="shared" si="87"/>
        <v/>
      </c>
      <c r="O376" s="49" t="str">
        <f t="shared" si="93"/>
        <v/>
      </c>
      <c r="P376" s="49" t="str">
        <f t="shared" si="94"/>
        <v/>
      </c>
      <c r="Q376" s="49" t="str">
        <f t="shared" si="88"/>
        <v/>
      </c>
      <c r="S376" s="51" t="str">
        <f t="shared" si="89"/>
        <v/>
      </c>
      <c r="T376" s="49" t="str">
        <f>IF(ISNA(MATCH("TRUE",$T$7:T375,0)),IF(S376&gt;S375,"True",""),"")</f>
        <v/>
      </c>
      <c r="U376" s="54" t="str">
        <f t="shared" si="95"/>
        <v/>
      </c>
      <c r="V376" s="54" t="str">
        <f t="shared" si="96"/>
        <v/>
      </c>
      <c r="W376" s="54" t="str">
        <f t="shared" si="90"/>
        <v/>
      </c>
      <c r="X376" s="45"/>
    </row>
    <row r="377" spans="1:24" x14ac:dyDescent="0.2">
      <c r="A377" s="12"/>
      <c r="B377" s="57"/>
      <c r="C377" s="26"/>
      <c r="D377" s="5" t="str">
        <f>IF(ISNUMBER(B377),COUNT($B$7:$B$1006)-(RANK(B377,$B$7:$B$1006)+COUNTIF($B$7:B377,B377)-1)+1,"")</f>
        <v/>
      </c>
      <c r="E377" s="7"/>
      <c r="F377" s="7" t="str">
        <f t="shared" si="91"/>
        <v/>
      </c>
      <c r="G377" s="56" t="str">
        <f t="shared" si="83"/>
        <v/>
      </c>
      <c r="H377" s="7" t="str">
        <f t="shared" si="84"/>
        <v/>
      </c>
      <c r="I377" s="7"/>
      <c r="J377" s="7" t="str">
        <f t="shared" si="85"/>
        <v/>
      </c>
      <c r="K377" s="7" t="str">
        <f t="shared" si="92"/>
        <v/>
      </c>
      <c r="L377" s="7" t="str">
        <f t="shared" si="86"/>
        <v/>
      </c>
      <c r="M377" s="7"/>
      <c r="N377" s="49" t="str">
        <f t="shared" si="87"/>
        <v/>
      </c>
      <c r="O377" s="49" t="str">
        <f t="shared" si="93"/>
        <v/>
      </c>
      <c r="P377" s="49" t="str">
        <f t="shared" si="94"/>
        <v/>
      </c>
      <c r="Q377" s="49" t="str">
        <f t="shared" si="88"/>
        <v/>
      </c>
      <c r="S377" s="51" t="str">
        <f t="shared" si="89"/>
        <v/>
      </c>
      <c r="T377" s="49" t="str">
        <f>IF(ISNA(MATCH("TRUE",$T$7:T376,0)),IF(S377&gt;S376,"True",""),"")</f>
        <v/>
      </c>
      <c r="U377" s="54" t="str">
        <f t="shared" si="95"/>
        <v/>
      </c>
      <c r="V377" s="54" t="str">
        <f t="shared" si="96"/>
        <v/>
      </c>
      <c r="W377" s="54" t="str">
        <f t="shared" si="90"/>
        <v/>
      </c>
      <c r="X377" s="45"/>
    </row>
    <row r="378" spans="1:24" x14ac:dyDescent="0.2">
      <c r="A378" s="12"/>
      <c r="B378" s="57"/>
      <c r="C378" s="26"/>
      <c r="D378" s="5" t="str">
        <f>IF(ISNUMBER(B378),COUNT($B$7:$B$1006)-(RANK(B378,$B$7:$B$1006)+COUNTIF($B$7:B378,B378)-1)+1,"")</f>
        <v/>
      </c>
      <c r="E378" s="7"/>
      <c r="F378" s="7" t="str">
        <f t="shared" si="91"/>
        <v/>
      </c>
      <c r="G378" s="56" t="str">
        <f t="shared" si="83"/>
        <v/>
      </c>
      <c r="H378" s="7" t="str">
        <f t="shared" si="84"/>
        <v/>
      </c>
      <c r="I378" s="7"/>
      <c r="J378" s="7" t="str">
        <f t="shared" si="85"/>
        <v/>
      </c>
      <c r="K378" s="7" t="str">
        <f t="shared" si="92"/>
        <v/>
      </c>
      <c r="L378" s="7" t="str">
        <f t="shared" si="86"/>
        <v/>
      </c>
      <c r="M378" s="7"/>
      <c r="N378" s="49" t="str">
        <f t="shared" si="87"/>
        <v/>
      </c>
      <c r="O378" s="49" t="str">
        <f t="shared" si="93"/>
        <v/>
      </c>
      <c r="P378" s="49" t="str">
        <f t="shared" si="94"/>
        <v/>
      </c>
      <c r="Q378" s="49" t="str">
        <f t="shared" si="88"/>
        <v/>
      </c>
      <c r="S378" s="51" t="str">
        <f t="shared" si="89"/>
        <v/>
      </c>
      <c r="T378" s="49" t="str">
        <f>IF(ISNA(MATCH("TRUE",$T$7:T377,0)),IF(S378&gt;S377,"True",""),"")</f>
        <v/>
      </c>
      <c r="U378" s="54" t="str">
        <f t="shared" si="95"/>
        <v/>
      </c>
      <c r="V378" s="54" t="str">
        <f t="shared" si="96"/>
        <v/>
      </c>
      <c r="W378" s="54" t="str">
        <f t="shared" si="90"/>
        <v/>
      </c>
      <c r="X378" s="45"/>
    </row>
    <row r="379" spans="1:24" x14ac:dyDescent="0.2">
      <c r="A379" s="12"/>
      <c r="B379" s="57"/>
      <c r="C379" s="26"/>
      <c r="D379" s="5" t="str">
        <f>IF(ISNUMBER(B379),COUNT($B$7:$B$1006)-(RANK(B379,$B$7:$B$1006)+COUNTIF($B$7:B379,B379)-1)+1,"")</f>
        <v/>
      </c>
      <c r="E379" s="7"/>
      <c r="F379" s="7" t="str">
        <f t="shared" si="91"/>
        <v/>
      </c>
      <c r="G379" s="56" t="str">
        <f t="shared" si="83"/>
        <v/>
      </c>
      <c r="H379" s="7" t="str">
        <f t="shared" si="84"/>
        <v/>
      </c>
      <c r="I379" s="7"/>
      <c r="J379" s="7" t="str">
        <f t="shared" si="85"/>
        <v/>
      </c>
      <c r="K379" s="7" t="str">
        <f t="shared" si="92"/>
        <v/>
      </c>
      <c r="L379" s="7" t="str">
        <f t="shared" si="86"/>
        <v/>
      </c>
      <c r="M379" s="7"/>
      <c r="N379" s="49" t="str">
        <f t="shared" si="87"/>
        <v/>
      </c>
      <c r="O379" s="49" t="str">
        <f t="shared" si="93"/>
        <v/>
      </c>
      <c r="P379" s="49" t="str">
        <f t="shared" si="94"/>
        <v/>
      </c>
      <c r="Q379" s="49" t="str">
        <f t="shared" si="88"/>
        <v/>
      </c>
      <c r="S379" s="51" t="str">
        <f t="shared" si="89"/>
        <v/>
      </c>
      <c r="T379" s="49" t="str">
        <f>IF(ISNA(MATCH("TRUE",$T$7:T378,0)),IF(S379&gt;S378,"True",""),"")</f>
        <v/>
      </c>
      <c r="U379" s="54" t="str">
        <f t="shared" si="95"/>
        <v/>
      </c>
      <c r="V379" s="54" t="str">
        <f t="shared" si="96"/>
        <v/>
      </c>
      <c r="W379" s="54" t="str">
        <f t="shared" si="90"/>
        <v/>
      </c>
      <c r="X379" s="45"/>
    </row>
    <row r="380" spans="1:24" x14ac:dyDescent="0.2">
      <c r="A380" s="12"/>
      <c r="B380" s="57"/>
      <c r="C380" s="26"/>
      <c r="D380" s="5" t="str">
        <f>IF(ISNUMBER(B380),COUNT($B$7:$B$1006)-(RANK(B380,$B$7:$B$1006)+COUNTIF($B$7:B380,B380)-1)+1,"")</f>
        <v/>
      </c>
      <c r="E380" s="7"/>
      <c r="F380" s="7" t="str">
        <f t="shared" si="91"/>
        <v/>
      </c>
      <c r="G380" s="56" t="str">
        <f t="shared" si="83"/>
        <v/>
      </c>
      <c r="H380" s="7" t="str">
        <f t="shared" si="84"/>
        <v/>
      </c>
      <c r="I380" s="7"/>
      <c r="J380" s="7" t="str">
        <f t="shared" si="85"/>
        <v/>
      </c>
      <c r="K380" s="7" t="str">
        <f t="shared" si="92"/>
        <v/>
      </c>
      <c r="L380" s="7" t="str">
        <f t="shared" si="86"/>
        <v/>
      </c>
      <c r="M380" s="7"/>
      <c r="N380" s="49" t="str">
        <f t="shared" si="87"/>
        <v/>
      </c>
      <c r="O380" s="49" t="str">
        <f t="shared" si="93"/>
        <v/>
      </c>
      <c r="P380" s="49" t="str">
        <f t="shared" si="94"/>
        <v/>
      </c>
      <c r="Q380" s="49" t="str">
        <f t="shared" si="88"/>
        <v/>
      </c>
      <c r="S380" s="51" t="str">
        <f t="shared" si="89"/>
        <v/>
      </c>
      <c r="T380" s="49" t="str">
        <f>IF(ISNA(MATCH("TRUE",$T$7:T379,0)),IF(S380&gt;S379,"True",""),"")</f>
        <v/>
      </c>
      <c r="U380" s="54" t="str">
        <f t="shared" si="95"/>
        <v/>
      </c>
      <c r="V380" s="54" t="str">
        <f t="shared" si="96"/>
        <v/>
      </c>
      <c r="W380" s="54" t="str">
        <f t="shared" si="90"/>
        <v/>
      </c>
      <c r="X380" s="45"/>
    </row>
    <row r="381" spans="1:24" x14ac:dyDescent="0.2">
      <c r="A381" s="12"/>
      <c r="B381" s="57"/>
      <c r="C381" s="26"/>
      <c r="D381" s="5" t="str">
        <f>IF(ISNUMBER(B381),COUNT($B$7:$B$1006)-(RANK(B381,$B$7:$B$1006)+COUNTIF($B$7:B381,B381)-1)+1,"")</f>
        <v/>
      </c>
      <c r="E381" s="7"/>
      <c r="F381" s="7" t="str">
        <f t="shared" si="91"/>
        <v/>
      </c>
      <c r="G381" s="56" t="str">
        <f t="shared" si="83"/>
        <v/>
      </c>
      <c r="H381" s="7" t="str">
        <f t="shared" si="84"/>
        <v/>
      </c>
      <c r="I381" s="7"/>
      <c r="J381" s="7" t="str">
        <f t="shared" si="85"/>
        <v/>
      </c>
      <c r="K381" s="7" t="str">
        <f t="shared" si="92"/>
        <v/>
      </c>
      <c r="L381" s="7" t="str">
        <f t="shared" si="86"/>
        <v/>
      </c>
      <c r="M381" s="7"/>
      <c r="N381" s="49" t="str">
        <f t="shared" si="87"/>
        <v/>
      </c>
      <c r="O381" s="49" t="str">
        <f t="shared" si="93"/>
        <v/>
      </c>
      <c r="P381" s="49" t="str">
        <f t="shared" si="94"/>
        <v/>
      </c>
      <c r="Q381" s="49" t="str">
        <f t="shared" si="88"/>
        <v/>
      </c>
      <c r="S381" s="51" t="str">
        <f t="shared" si="89"/>
        <v/>
      </c>
      <c r="T381" s="49" t="str">
        <f>IF(ISNA(MATCH("TRUE",$T$7:T380,0)),IF(S381&gt;S380,"True",""),"")</f>
        <v/>
      </c>
      <c r="U381" s="54" t="str">
        <f t="shared" si="95"/>
        <v/>
      </c>
      <c r="V381" s="54" t="str">
        <f t="shared" si="96"/>
        <v/>
      </c>
      <c r="W381" s="54" t="str">
        <f t="shared" si="90"/>
        <v/>
      </c>
      <c r="X381" s="45"/>
    </row>
    <row r="382" spans="1:24" x14ac:dyDescent="0.2">
      <c r="A382" s="12"/>
      <c r="B382" s="57"/>
      <c r="C382" s="26"/>
      <c r="D382" s="5" t="str">
        <f>IF(ISNUMBER(B382),COUNT($B$7:$B$1006)-(RANK(B382,$B$7:$B$1006)+COUNTIF($B$7:B382,B382)-1)+1,"")</f>
        <v/>
      </c>
      <c r="E382" s="7"/>
      <c r="F382" s="7" t="str">
        <f t="shared" si="91"/>
        <v/>
      </c>
      <c r="G382" s="56" t="str">
        <f t="shared" si="83"/>
        <v/>
      </c>
      <c r="H382" s="7" t="str">
        <f t="shared" si="84"/>
        <v/>
      </c>
      <c r="I382" s="7"/>
      <c r="J382" s="7" t="str">
        <f t="shared" si="85"/>
        <v/>
      </c>
      <c r="K382" s="7" t="str">
        <f t="shared" si="92"/>
        <v/>
      </c>
      <c r="L382" s="7" t="str">
        <f t="shared" si="86"/>
        <v/>
      </c>
      <c r="M382" s="7"/>
      <c r="N382" s="49" t="str">
        <f t="shared" si="87"/>
        <v/>
      </c>
      <c r="O382" s="49" t="str">
        <f t="shared" si="93"/>
        <v/>
      </c>
      <c r="P382" s="49" t="str">
        <f t="shared" si="94"/>
        <v/>
      </c>
      <c r="Q382" s="49" t="str">
        <f t="shared" si="88"/>
        <v/>
      </c>
      <c r="S382" s="51" t="str">
        <f t="shared" si="89"/>
        <v/>
      </c>
      <c r="T382" s="49" t="str">
        <f>IF(ISNA(MATCH("TRUE",$T$7:T381,0)),IF(S382&gt;S381,"True",""),"")</f>
        <v/>
      </c>
      <c r="U382" s="54" t="str">
        <f t="shared" si="95"/>
        <v/>
      </c>
      <c r="V382" s="54" t="str">
        <f t="shared" si="96"/>
        <v/>
      </c>
      <c r="W382" s="54" t="str">
        <f t="shared" si="90"/>
        <v/>
      </c>
      <c r="X382" s="45"/>
    </row>
    <row r="383" spans="1:24" x14ac:dyDescent="0.2">
      <c r="A383" s="12"/>
      <c r="B383" s="57"/>
      <c r="C383" s="26"/>
      <c r="D383" s="5" t="str">
        <f>IF(ISNUMBER(B383),COUNT($B$7:$B$1006)-(RANK(B383,$B$7:$B$1006)+COUNTIF($B$7:B383,B383)-1)+1,"")</f>
        <v/>
      </c>
      <c r="E383" s="7"/>
      <c r="F383" s="7" t="str">
        <f t="shared" si="91"/>
        <v/>
      </c>
      <c r="G383" s="56" t="str">
        <f t="shared" si="83"/>
        <v/>
      </c>
      <c r="H383" s="7" t="str">
        <f t="shared" si="84"/>
        <v/>
      </c>
      <c r="I383" s="7"/>
      <c r="J383" s="7" t="str">
        <f t="shared" si="85"/>
        <v/>
      </c>
      <c r="K383" s="7" t="str">
        <f t="shared" si="92"/>
        <v/>
      </c>
      <c r="L383" s="7" t="str">
        <f t="shared" si="86"/>
        <v/>
      </c>
      <c r="M383" s="7"/>
      <c r="N383" s="49" t="str">
        <f t="shared" si="87"/>
        <v/>
      </c>
      <c r="O383" s="49" t="str">
        <f t="shared" si="93"/>
        <v/>
      </c>
      <c r="P383" s="49" t="str">
        <f t="shared" si="94"/>
        <v/>
      </c>
      <c r="Q383" s="49" t="str">
        <f t="shared" si="88"/>
        <v/>
      </c>
      <c r="S383" s="51" t="str">
        <f t="shared" si="89"/>
        <v/>
      </c>
      <c r="T383" s="49" t="str">
        <f>IF(ISNA(MATCH("TRUE",$T$7:T382,0)),IF(S383&gt;S382,"True",""),"")</f>
        <v/>
      </c>
      <c r="U383" s="54" t="str">
        <f t="shared" si="95"/>
        <v/>
      </c>
      <c r="V383" s="54" t="str">
        <f t="shared" si="96"/>
        <v/>
      </c>
      <c r="W383" s="54" t="str">
        <f t="shared" si="90"/>
        <v/>
      </c>
      <c r="X383" s="45"/>
    </row>
    <row r="384" spans="1:24" x14ac:dyDescent="0.2">
      <c r="A384" s="12"/>
      <c r="B384" s="57"/>
      <c r="C384" s="26"/>
      <c r="D384" s="5" t="str">
        <f>IF(ISNUMBER(B384),COUNT($B$7:$B$1006)-(RANK(B384,$B$7:$B$1006)+COUNTIF($B$7:B384,B384)-1)+1,"")</f>
        <v/>
      </c>
      <c r="E384" s="7"/>
      <c r="F384" s="7" t="str">
        <f t="shared" si="91"/>
        <v/>
      </c>
      <c r="G384" s="56" t="str">
        <f t="shared" si="83"/>
        <v/>
      </c>
      <c r="H384" s="7" t="str">
        <f t="shared" si="84"/>
        <v/>
      </c>
      <c r="I384" s="7"/>
      <c r="J384" s="7" t="str">
        <f t="shared" si="85"/>
        <v/>
      </c>
      <c r="K384" s="7" t="str">
        <f t="shared" si="92"/>
        <v/>
      </c>
      <c r="L384" s="7" t="str">
        <f t="shared" si="86"/>
        <v/>
      </c>
      <c r="M384" s="7"/>
      <c r="N384" s="49" t="str">
        <f t="shared" si="87"/>
        <v/>
      </c>
      <c r="O384" s="49" t="str">
        <f t="shared" si="93"/>
        <v/>
      </c>
      <c r="P384" s="49" t="str">
        <f t="shared" si="94"/>
        <v/>
      </c>
      <c r="Q384" s="49" t="str">
        <f t="shared" si="88"/>
        <v/>
      </c>
      <c r="S384" s="51" t="str">
        <f t="shared" si="89"/>
        <v/>
      </c>
      <c r="T384" s="49" t="str">
        <f>IF(ISNA(MATCH("TRUE",$T$7:T383,0)),IF(S384&gt;S383,"True",""),"")</f>
        <v/>
      </c>
      <c r="U384" s="54" t="str">
        <f t="shared" si="95"/>
        <v/>
      </c>
      <c r="V384" s="54" t="str">
        <f t="shared" si="96"/>
        <v/>
      </c>
      <c r="W384" s="54" t="str">
        <f t="shared" si="90"/>
        <v/>
      </c>
      <c r="X384" s="45"/>
    </row>
    <row r="385" spans="1:24" x14ac:dyDescent="0.2">
      <c r="A385" s="12"/>
      <c r="B385" s="57"/>
      <c r="C385" s="26"/>
      <c r="D385" s="5" t="str">
        <f>IF(ISNUMBER(B385),COUNT($B$7:$B$1006)-(RANK(B385,$B$7:$B$1006)+COUNTIF($B$7:B385,B385)-1)+1,"")</f>
        <v/>
      </c>
      <c r="E385" s="7"/>
      <c r="F385" s="7" t="str">
        <f t="shared" si="91"/>
        <v/>
      </c>
      <c r="G385" s="56" t="str">
        <f t="shared" si="83"/>
        <v/>
      </c>
      <c r="H385" s="7" t="str">
        <f t="shared" si="84"/>
        <v/>
      </c>
      <c r="I385" s="7"/>
      <c r="J385" s="7" t="str">
        <f t="shared" si="85"/>
        <v/>
      </c>
      <c r="K385" s="7" t="str">
        <f t="shared" si="92"/>
        <v/>
      </c>
      <c r="L385" s="7" t="str">
        <f t="shared" si="86"/>
        <v/>
      </c>
      <c r="M385" s="7"/>
      <c r="N385" s="49" t="str">
        <f t="shared" si="87"/>
        <v/>
      </c>
      <c r="O385" s="49" t="str">
        <f t="shared" si="93"/>
        <v/>
      </c>
      <c r="P385" s="49" t="str">
        <f t="shared" si="94"/>
        <v/>
      </c>
      <c r="Q385" s="49" t="str">
        <f t="shared" si="88"/>
        <v/>
      </c>
      <c r="S385" s="51" t="str">
        <f t="shared" si="89"/>
        <v/>
      </c>
      <c r="T385" s="49" t="str">
        <f>IF(ISNA(MATCH("TRUE",$T$7:T384,0)),IF(S385&gt;S384,"True",""),"")</f>
        <v/>
      </c>
      <c r="U385" s="54" t="str">
        <f t="shared" si="95"/>
        <v/>
      </c>
      <c r="V385" s="54" t="str">
        <f t="shared" si="96"/>
        <v/>
      </c>
      <c r="W385" s="54" t="str">
        <f t="shared" si="90"/>
        <v/>
      </c>
      <c r="X385" s="45"/>
    </row>
    <row r="386" spans="1:24" x14ac:dyDescent="0.2">
      <c r="A386" s="12"/>
      <c r="B386" s="57"/>
      <c r="C386" s="26"/>
      <c r="D386" s="5" t="str">
        <f>IF(ISNUMBER(B386),COUNT($B$7:$B$1006)-(RANK(B386,$B$7:$B$1006)+COUNTIF($B$7:B386,B386)-1)+1,"")</f>
        <v/>
      </c>
      <c r="E386" s="7"/>
      <c r="F386" s="7" t="str">
        <f t="shared" si="91"/>
        <v/>
      </c>
      <c r="G386" s="56" t="str">
        <f t="shared" si="83"/>
        <v/>
      </c>
      <c r="H386" s="7" t="str">
        <f t="shared" si="84"/>
        <v/>
      </c>
      <c r="I386" s="7"/>
      <c r="J386" s="7" t="str">
        <f t="shared" si="85"/>
        <v/>
      </c>
      <c r="K386" s="7" t="str">
        <f t="shared" si="92"/>
        <v/>
      </c>
      <c r="L386" s="7" t="str">
        <f t="shared" si="86"/>
        <v/>
      </c>
      <c r="M386" s="7"/>
      <c r="N386" s="49" t="str">
        <f t="shared" si="87"/>
        <v/>
      </c>
      <c r="O386" s="49" t="str">
        <f t="shared" si="93"/>
        <v/>
      </c>
      <c r="P386" s="49" t="str">
        <f t="shared" si="94"/>
        <v/>
      </c>
      <c r="Q386" s="49" t="str">
        <f t="shared" si="88"/>
        <v/>
      </c>
      <c r="S386" s="51" t="str">
        <f t="shared" si="89"/>
        <v/>
      </c>
      <c r="T386" s="49" t="str">
        <f>IF(ISNA(MATCH("TRUE",$T$7:T385,0)),IF(S386&gt;S385,"True",""),"")</f>
        <v/>
      </c>
      <c r="U386" s="54" t="str">
        <f t="shared" si="95"/>
        <v/>
      </c>
      <c r="V386" s="54" t="str">
        <f t="shared" si="96"/>
        <v/>
      </c>
      <c r="W386" s="54" t="str">
        <f t="shared" si="90"/>
        <v/>
      </c>
      <c r="X386" s="45"/>
    </row>
    <row r="387" spans="1:24" x14ac:dyDescent="0.2">
      <c r="A387" s="12"/>
      <c r="B387" s="57"/>
      <c r="C387" s="26"/>
      <c r="D387" s="5" t="str">
        <f>IF(ISNUMBER(B387),COUNT($B$7:$B$1006)-(RANK(B387,$B$7:$B$1006)+COUNTIF($B$7:B387,B387)-1)+1,"")</f>
        <v/>
      </c>
      <c r="E387" s="7"/>
      <c r="F387" s="7" t="str">
        <f t="shared" si="91"/>
        <v/>
      </c>
      <c r="G387" s="56" t="str">
        <f t="shared" si="83"/>
        <v/>
      </c>
      <c r="H387" s="7" t="str">
        <f t="shared" si="84"/>
        <v/>
      </c>
      <c r="I387" s="7"/>
      <c r="J387" s="7" t="str">
        <f t="shared" si="85"/>
        <v/>
      </c>
      <c r="K387" s="7" t="str">
        <f t="shared" si="92"/>
        <v/>
      </c>
      <c r="L387" s="7" t="str">
        <f t="shared" si="86"/>
        <v/>
      </c>
      <c r="M387" s="7"/>
      <c r="N387" s="49" t="str">
        <f t="shared" si="87"/>
        <v/>
      </c>
      <c r="O387" s="49" t="str">
        <f t="shared" si="93"/>
        <v/>
      </c>
      <c r="P387" s="49" t="str">
        <f t="shared" si="94"/>
        <v/>
      </c>
      <c r="Q387" s="49" t="str">
        <f t="shared" si="88"/>
        <v/>
      </c>
      <c r="S387" s="51" t="str">
        <f t="shared" si="89"/>
        <v/>
      </c>
      <c r="T387" s="49" t="str">
        <f>IF(ISNA(MATCH("TRUE",$T$7:T386,0)),IF(S387&gt;S386,"True",""),"")</f>
        <v/>
      </c>
      <c r="U387" s="54" t="str">
        <f t="shared" si="95"/>
        <v/>
      </c>
      <c r="V387" s="54" t="str">
        <f t="shared" si="96"/>
        <v/>
      </c>
      <c r="W387" s="54" t="str">
        <f t="shared" si="90"/>
        <v/>
      </c>
      <c r="X387" s="45"/>
    </row>
    <row r="388" spans="1:24" x14ac:dyDescent="0.2">
      <c r="A388" s="12"/>
      <c r="B388" s="57"/>
      <c r="C388" s="26"/>
      <c r="D388" s="5" t="str">
        <f>IF(ISNUMBER(B388),COUNT($B$7:$B$1006)-(RANK(B388,$B$7:$B$1006)+COUNTIF($B$7:B388,B388)-1)+1,"")</f>
        <v/>
      </c>
      <c r="E388" s="7"/>
      <c r="F388" s="7" t="str">
        <f t="shared" si="91"/>
        <v/>
      </c>
      <c r="G388" s="56" t="str">
        <f t="shared" si="83"/>
        <v/>
      </c>
      <c r="H388" s="7" t="str">
        <f t="shared" si="84"/>
        <v/>
      </c>
      <c r="I388" s="7"/>
      <c r="J388" s="7" t="str">
        <f t="shared" si="85"/>
        <v/>
      </c>
      <c r="K388" s="7" t="str">
        <f t="shared" si="92"/>
        <v/>
      </c>
      <c r="L388" s="7" t="str">
        <f t="shared" si="86"/>
        <v/>
      </c>
      <c r="M388" s="7"/>
      <c r="N388" s="49" t="str">
        <f t="shared" si="87"/>
        <v/>
      </c>
      <c r="O388" s="49" t="str">
        <f t="shared" si="93"/>
        <v/>
      </c>
      <c r="P388" s="49" t="str">
        <f t="shared" si="94"/>
        <v/>
      </c>
      <c r="Q388" s="49" t="str">
        <f t="shared" si="88"/>
        <v/>
      </c>
      <c r="S388" s="51" t="str">
        <f t="shared" si="89"/>
        <v/>
      </c>
      <c r="T388" s="49" t="str">
        <f>IF(ISNA(MATCH("TRUE",$T$7:T387,0)),IF(S388&gt;S387,"True",""),"")</f>
        <v/>
      </c>
      <c r="U388" s="54" t="str">
        <f t="shared" si="95"/>
        <v/>
      </c>
      <c r="V388" s="54" t="str">
        <f t="shared" si="96"/>
        <v/>
      </c>
      <c r="W388" s="54" t="str">
        <f t="shared" si="90"/>
        <v/>
      </c>
      <c r="X388" s="45"/>
    </row>
    <row r="389" spans="1:24" x14ac:dyDescent="0.2">
      <c r="A389" s="12"/>
      <c r="B389" s="57"/>
      <c r="C389" s="26"/>
      <c r="D389" s="5" t="str">
        <f>IF(ISNUMBER(B389),COUNT($B$7:$B$1006)-(RANK(B389,$B$7:$B$1006)+COUNTIF($B$7:B389,B389)-1)+1,"")</f>
        <v/>
      </c>
      <c r="E389" s="7"/>
      <c r="F389" s="7" t="str">
        <f t="shared" si="91"/>
        <v/>
      </c>
      <c r="G389" s="56" t="str">
        <f t="shared" si="83"/>
        <v/>
      </c>
      <c r="H389" s="7" t="str">
        <f t="shared" si="84"/>
        <v/>
      </c>
      <c r="I389" s="7"/>
      <c r="J389" s="7" t="str">
        <f t="shared" si="85"/>
        <v/>
      </c>
      <c r="K389" s="7" t="str">
        <f t="shared" si="92"/>
        <v/>
      </c>
      <c r="L389" s="7" t="str">
        <f t="shared" si="86"/>
        <v/>
      </c>
      <c r="M389" s="7"/>
      <c r="N389" s="49" t="str">
        <f t="shared" si="87"/>
        <v/>
      </c>
      <c r="O389" s="49" t="str">
        <f t="shared" si="93"/>
        <v/>
      </c>
      <c r="P389" s="49" t="str">
        <f t="shared" si="94"/>
        <v/>
      </c>
      <c r="Q389" s="49" t="str">
        <f t="shared" si="88"/>
        <v/>
      </c>
      <c r="S389" s="51" t="str">
        <f t="shared" si="89"/>
        <v/>
      </c>
      <c r="T389" s="49" t="str">
        <f>IF(ISNA(MATCH("TRUE",$T$7:T388,0)),IF(S389&gt;S388,"True",""),"")</f>
        <v/>
      </c>
      <c r="U389" s="54" t="str">
        <f t="shared" si="95"/>
        <v/>
      </c>
      <c r="V389" s="54" t="str">
        <f t="shared" si="96"/>
        <v/>
      </c>
      <c r="W389" s="54" t="str">
        <f t="shared" si="90"/>
        <v/>
      </c>
      <c r="X389" s="45"/>
    </row>
    <row r="390" spans="1:24" x14ac:dyDescent="0.2">
      <c r="A390" s="12"/>
      <c r="B390" s="57"/>
      <c r="C390" s="26"/>
      <c r="D390" s="5" t="str">
        <f>IF(ISNUMBER(B390),COUNT($B$7:$B$1006)-(RANK(B390,$B$7:$B$1006)+COUNTIF($B$7:B390,B390)-1)+1,"")</f>
        <v/>
      </c>
      <c r="E390" s="7"/>
      <c r="F390" s="7" t="str">
        <f t="shared" si="91"/>
        <v/>
      </c>
      <c r="G390" s="56" t="str">
        <f t="shared" si="83"/>
        <v/>
      </c>
      <c r="H390" s="7" t="str">
        <f t="shared" si="84"/>
        <v/>
      </c>
      <c r="I390" s="7"/>
      <c r="J390" s="7" t="str">
        <f t="shared" si="85"/>
        <v/>
      </c>
      <c r="K390" s="7" t="str">
        <f t="shared" si="92"/>
        <v/>
      </c>
      <c r="L390" s="7" t="str">
        <f t="shared" si="86"/>
        <v/>
      </c>
      <c r="M390" s="7"/>
      <c r="N390" s="49" t="str">
        <f t="shared" si="87"/>
        <v/>
      </c>
      <c r="O390" s="49" t="str">
        <f t="shared" si="93"/>
        <v/>
      </c>
      <c r="P390" s="49" t="str">
        <f t="shared" si="94"/>
        <v/>
      </c>
      <c r="Q390" s="49" t="str">
        <f t="shared" si="88"/>
        <v/>
      </c>
      <c r="S390" s="51" t="str">
        <f t="shared" si="89"/>
        <v/>
      </c>
      <c r="T390" s="49" t="str">
        <f>IF(ISNA(MATCH("TRUE",$T$7:T389,0)),IF(S390&gt;S389,"True",""),"")</f>
        <v/>
      </c>
      <c r="U390" s="54" t="str">
        <f t="shared" si="95"/>
        <v/>
      </c>
      <c r="V390" s="54" t="str">
        <f t="shared" si="96"/>
        <v/>
      </c>
      <c r="W390" s="54" t="str">
        <f t="shared" si="90"/>
        <v/>
      </c>
      <c r="X390" s="45"/>
    </row>
    <row r="391" spans="1:24" x14ac:dyDescent="0.2">
      <c r="A391" s="12"/>
      <c r="B391" s="57"/>
      <c r="C391" s="26"/>
      <c r="D391" s="5" t="str">
        <f>IF(ISNUMBER(B391),COUNT($B$7:$B$1006)-(RANK(B391,$B$7:$B$1006)+COUNTIF($B$7:B391,B391)-1)+1,"")</f>
        <v/>
      </c>
      <c r="E391" s="7"/>
      <c r="F391" s="7" t="str">
        <f t="shared" si="91"/>
        <v/>
      </c>
      <c r="G391" s="56" t="str">
        <f t="shared" ref="G391:G454" si="97">IF(ISNUMBER(B391),SMALL($B$7:$B$1006,ROW()-ROW($G$7)+1),"")</f>
        <v/>
      </c>
      <c r="H391" s="7" t="str">
        <f t="shared" ref="H391:H454" si="98">IF(ISNUMBER(B391),INDEX($A$7:$A$1006,MATCH(F391,$D$7:$D$1006,0),1),"")</f>
        <v/>
      </c>
      <c r="I391" s="7"/>
      <c r="J391" s="7" t="str">
        <f t="shared" ref="J391:J454" si="99">IF(ISNUMBER(B391),$N$1*F391/COUNT($B$7:$B$1006),"")</f>
        <v/>
      </c>
      <c r="K391" s="7" t="str">
        <f t="shared" si="92"/>
        <v/>
      </c>
      <c r="L391" s="7" t="str">
        <f t="shared" ref="L391:L454" si="100">IF(ISNUMBER(B391),MIN(L392,G391*(COUNT($B$7:$B$1006)/F391)),"")</f>
        <v/>
      </c>
      <c r="M391" s="7"/>
      <c r="N391" s="49" t="str">
        <f t="shared" ref="N391:N454" si="101">IF(ISNUMBER(B391),($N$1/(1+$N$1))*F391/COUNT($B$7:$B$1006),"")</f>
        <v/>
      </c>
      <c r="O391" s="49" t="str">
        <f t="shared" si="93"/>
        <v/>
      </c>
      <c r="P391" s="49" t="str">
        <f t="shared" si="94"/>
        <v/>
      </c>
      <c r="Q391" s="49" t="str">
        <f t="shared" ref="Q391:Q454" si="102">IF(ISNUMBER(B391),MIN(Q392,((G391*SUMPRODUCT(--($N$7:$N$1006 &lt; $G$7:$G$1006))/F391)*(1+$N$1))),"")</f>
        <v/>
      </c>
      <c r="S391" s="51" t="str">
        <f t="shared" ref="S391:S454" si="103">IF(ISNUMBER(B391),MIN((COUNTA($B$7:$B$1006)+1-F391)/(1-G391),COUNTA($B$7:$B$1006)),"")</f>
        <v/>
      </c>
      <c r="T391" s="49" t="str">
        <f>IF(ISNA(MATCH("TRUE",$T$7:T390,0)),IF(S391&gt;S390,"True",""),"")</f>
        <v/>
      </c>
      <c r="U391" s="54" t="str">
        <f t="shared" si="95"/>
        <v/>
      </c>
      <c r="V391" s="54" t="str">
        <f t="shared" si="96"/>
        <v/>
      </c>
      <c r="W391" s="54" t="str">
        <f t="shared" ref="W391:W454" si="104">IF(ISNUMBER(B391),MIN(W392,(G391*(ROUNDUP(INDEX($S$7:$S$1006,MATCH("True",$T$7:$T$1006,0),1),0)/F391))),"")</f>
        <v/>
      </c>
      <c r="X391" s="45"/>
    </row>
    <row r="392" spans="1:24" x14ac:dyDescent="0.2">
      <c r="A392" s="12"/>
      <c r="B392" s="57"/>
      <c r="C392" s="26"/>
      <c r="D392" s="5" t="str">
        <f>IF(ISNUMBER(B392),COUNT($B$7:$B$1006)-(RANK(B392,$B$7:$B$1006)+COUNTIF($B$7:B392,B392)-1)+1,"")</f>
        <v/>
      </c>
      <c r="E392" s="7"/>
      <c r="F392" s="7" t="str">
        <f t="shared" ref="F392:F455" si="105">IF(ISNUMBER(B392),F391+1,"")</f>
        <v/>
      </c>
      <c r="G392" s="56" t="str">
        <f t="shared" si="97"/>
        <v/>
      </c>
      <c r="H392" s="7" t="str">
        <f t="shared" si="98"/>
        <v/>
      </c>
      <c r="I392" s="7"/>
      <c r="J392" s="7" t="str">
        <f t="shared" si="99"/>
        <v/>
      </c>
      <c r="K392" s="7" t="str">
        <f t="shared" ref="K392:K455" si="106">IF(ISNUMBER(G392),IF(OR(AND(G392&lt;=J392,G392&lt;=0.05),K393="*"),"*",IF(AND(G392&lt;=J392,G392&gt;0.05),"!","")),"")</f>
        <v/>
      </c>
      <c r="L392" s="7" t="str">
        <f t="shared" si="100"/>
        <v/>
      </c>
      <c r="M392" s="7"/>
      <c r="N392" s="49" t="str">
        <f t="shared" si="101"/>
        <v/>
      </c>
      <c r="O392" s="49" t="str">
        <f t="shared" ref="O392:O455" si="107">IF(ISNUMBER(B392),($N$1/(1+$N$1))*COUNT($B$7:$B$1006)/SUMPRODUCT(--($N$7:$N$1006 &lt; $G$7:$G$1006))*F392/COUNT($B$7:$B$1006),"")</f>
        <v/>
      </c>
      <c r="P392" s="49" t="str">
        <f t="shared" ref="P392:P455" si="108">IF(ISNUMBER(G392),IF(OR(AND(G392&lt;=O392,G392&lt;=0.05),P393="*"),"*",IF(AND(G392&lt;=O392,G392&gt;0.05),"!","")),"")</f>
        <v/>
      </c>
      <c r="Q392" s="49" t="str">
        <f t="shared" si="102"/>
        <v/>
      </c>
      <c r="S392" s="51" t="str">
        <f t="shared" si="103"/>
        <v/>
      </c>
      <c r="T392" s="49" t="str">
        <f>IF(ISNA(MATCH("TRUE",$T$7:T391,0)),IF(S392&gt;S391,"True",""),"")</f>
        <v/>
      </c>
      <c r="U392" s="54" t="str">
        <f t="shared" ref="U392:U455" si="109">IF(ISNUMBER(B392),$N$1*(F392/ROUNDUP(INDEX($S$7:$S$1006,MATCH("True",$T$7:$T$1006,0),1),0)),"")</f>
        <v/>
      </c>
      <c r="V392" s="54" t="str">
        <f t="shared" ref="V392:V455" si="110">IF(ISNUMBER(G392),IF(OR(AND(G392&lt;=U392,G392&lt;=0.05),V393="*"),"*",IF(AND(G392&lt;=U392,G392&gt;0.05),"!","")),"")</f>
        <v/>
      </c>
      <c r="W392" s="54" t="str">
        <f t="shared" si="104"/>
        <v/>
      </c>
      <c r="X392" s="45"/>
    </row>
    <row r="393" spans="1:24" x14ac:dyDescent="0.2">
      <c r="A393" s="12"/>
      <c r="B393" s="57"/>
      <c r="C393" s="26"/>
      <c r="D393" s="5" t="str">
        <f>IF(ISNUMBER(B393),COUNT($B$7:$B$1006)-(RANK(B393,$B$7:$B$1006)+COUNTIF($B$7:B393,B393)-1)+1,"")</f>
        <v/>
      </c>
      <c r="E393" s="7"/>
      <c r="F393" s="7" t="str">
        <f t="shared" si="105"/>
        <v/>
      </c>
      <c r="G393" s="56" t="str">
        <f t="shared" si="97"/>
        <v/>
      </c>
      <c r="H393" s="7" t="str">
        <f t="shared" si="98"/>
        <v/>
      </c>
      <c r="I393" s="7"/>
      <c r="J393" s="7" t="str">
        <f t="shared" si="99"/>
        <v/>
      </c>
      <c r="K393" s="7" t="str">
        <f t="shared" si="106"/>
        <v/>
      </c>
      <c r="L393" s="7" t="str">
        <f t="shared" si="100"/>
        <v/>
      </c>
      <c r="M393" s="7"/>
      <c r="N393" s="49" t="str">
        <f t="shared" si="101"/>
        <v/>
      </c>
      <c r="O393" s="49" t="str">
        <f t="shared" si="107"/>
        <v/>
      </c>
      <c r="P393" s="49" t="str">
        <f t="shared" si="108"/>
        <v/>
      </c>
      <c r="Q393" s="49" t="str">
        <f t="shared" si="102"/>
        <v/>
      </c>
      <c r="S393" s="51" t="str">
        <f t="shared" si="103"/>
        <v/>
      </c>
      <c r="T393" s="49" t="str">
        <f>IF(ISNA(MATCH("TRUE",$T$7:T392,0)),IF(S393&gt;S392,"True",""),"")</f>
        <v/>
      </c>
      <c r="U393" s="54" t="str">
        <f t="shared" si="109"/>
        <v/>
      </c>
      <c r="V393" s="54" t="str">
        <f t="shared" si="110"/>
        <v/>
      </c>
      <c r="W393" s="54" t="str">
        <f t="shared" si="104"/>
        <v/>
      </c>
      <c r="X393" s="45"/>
    </row>
    <row r="394" spans="1:24" x14ac:dyDescent="0.2">
      <c r="A394" s="12"/>
      <c r="B394" s="57"/>
      <c r="C394" s="26"/>
      <c r="D394" s="5" t="str">
        <f>IF(ISNUMBER(B394),COUNT($B$7:$B$1006)-(RANK(B394,$B$7:$B$1006)+COUNTIF($B$7:B394,B394)-1)+1,"")</f>
        <v/>
      </c>
      <c r="E394" s="7"/>
      <c r="F394" s="7" t="str">
        <f t="shared" si="105"/>
        <v/>
      </c>
      <c r="G394" s="56" t="str">
        <f t="shared" si="97"/>
        <v/>
      </c>
      <c r="H394" s="7" t="str">
        <f t="shared" si="98"/>
        <v/>
      </c>
      <c r="I394" s="7"/>
      <c r="J394" s="7" t="str">
        <f t="shared" si="99"/>
        <v/>
      </c>
      <c r="K394" s="7" t="str">
        <f t="shared" si="106"/>
        <v/>
      </c>
      <c r="L394" s="7" t="str">
        <f t="shared" si="100"/>
        <v/>
      </c>
      <c r="M394" s="7"/>
      <c r="N394" s="49" t="str">
        <f t="shared" si="101"/>
        <v/>
      </c>
      <c r="O394" s="49" t="str">
        <f t="shared" si="107"/>
        <v/>
      </c>
      <c r="P394" s="49" t="str">
        <f t="shared" si="108"/>
        <v/>
      </c>
      <c r="Q394" s="49" t="str">
        <f t="shared" si="102"/>
        <v/>
      </c>
      <c r="S394" s="51" t="str">
        <f t="shared" si="103"/>
        <v/>
      </c>
      <c r="T394" s="49" t="str">
        <f>IF(ISNA(MATCH("TRUE",$T$7:T393,0)),IF(S394&gt;S393,"True",""),"")</f>
        <v/>
      </c>
      <c r="U394" s="54" t="str">
        <f t="shared" si="109"/>
        <v/>
      </c>
      <c r="V394" s="54" t="str">
        <f t="shared" si="110"/>
        <v/>
      </c>
      <c r="W394" s="54" t="str">
        <f t="shared" si="104"/>
        <v/>
      </c>
      <c r="X394" s="45"/>
    </row>
    <row r="395" spans="1:24" x14ac:dyDescent="0.2">
      <c r="A395" s="12"/>
      <c r="B395" s="57"/>
      <c r="C395" s="26"/>
      <c r="D395" s="5" t="str">
        <f>IF(ISNUMBER(B395),COUNT($B$7:$B$1006)-(RANK(B395,$B$7:$B$1006)+COUNTIF($B$7:B395,B395)-1)+1,"")</f>
        <v/>
      </c>
      <c r="E395" s="7"/>
      <c r="F395" s="7" t="str">
        <f t="shared" si="105"/>
        <v/>
      </c>
      <c r="G395" s="56" t="str">
        <f t="shared" si="97"/>
        <v/>
      </c>
      <c r="H395" s="7" t="str">
        <f t="shared" si="98"/>
        <v/>
      </c>
      <c r="I395" s="7"/>
      <c r="J395" s="7" t="str">
        <f t="shared" si="99"/>
        <v/>
      </c>
      <c r="K395" s="7" t="str">
        <f t="shared" si="106"/>
        <v/>
      </c>
      <c r="L395" s="7" t="str">
        <f t="shared" si="100"/>
        <v/>
      </c>
      <c r="M395" s="7"/>
      <c r="N395" s="49" t="str">
        <f t="shared" si="101"/>
        <v/>
      </c>
      <c r="O395" s="49" t="str">
        <f t="shared" si="107"/>
        <v/>
      </c>
      <c r="P395" s="49" t="str">
        <f t="shared" si="108"/>
        <v/>
      </c>
      <c r="Q395" s="49" t="str">
        <f t="shared" si="102"/>
        <v/>
      </c>
      <c r="S395" s="51" t="str">
        <f t="shared" si="103"/>
        <v/>
      </c>
      <c r="T395" s="49" t="str">
        <f>IF(ISNA(MATCH("TRUE",$T$7:T394,0)),IF(S395&gt;S394,"True",""),"")</f>
        <v/>
      </c>
      <c r="U395" s="54" t="str">
        <f t="shared" si="109"/>
        <v/>
      </c>
      <c r="V395" s="54" t="str">
        <f t="shared" si="110"/>
        <v/>
      </c>
      <c r="W395" s="54" t="str">
        <f t="shared" si="104"/>
        <v/>
      </c>
      <c r="X395" s="45"/>
    </row>
    <row r="396" spans="1:24" x14ac:dyDescent="0.2">
      <c r="A396" s="12"/>
      <c r="B396" s="57"/>
      <c r="C396" s="26"/>
      <c r="D396" s="5" t="str">
        <f>IF(ISNUMBER(B396),COUNT($B$7:$B$1006)-(RANK(B396,$B$7:$B$1006)+COUNTIF($B$7:B396,B396)-1)+1,"")</f>
        <v/>
      </c>
      <c r="E396" s="7"/>
      <c r="F396" s="7" t="str">
        <f t="shared" si="105"/>
        <v/>
      </c>
      <c r="G396" s="56" t="str">
        <f t="shared" si="97"/>
        <v/>
      </c>
      <c r="H396" s="7" t="str">
        <f t="shared" si="98"/>
        <v/>
      </c>
      <c r="I396" s="7"/>
      <c r="J396" s="7" t="str">
        <f t="shared" si="99"/>
        <v/>
      </c>
      <c r="K396" s="7" t="str">
        <f t="shared" si="106"/>
        <v/>
      </c>
      <c r="L396" s="7" t="str">
        <f t="shared" si="100"/>
        <v/>
      </c>
      <c r="M396" s="7"/>
      <c r="N396" s="49" t="str">
        <f t="shared" si="101"/>
        <v/>
      </c>
      <c r="O396" s="49" t="str">
        <f t="shared" si="107"/>
        <v/>
      </c>
      <c r="P396" s="49" t="str">
        <f t="shared" si="108"/>
        <v/>
      </c>
      <c r="Q396" s="49" t="str">
        <f t="shared" si="102"/>
        <v/>
      </c>
      <c r="S396" s="51" t="str">
        <f t="shared" si="103"/>
        <v/>
      </c>
      <c r="T396" s="49" t="str">
        <f>IF(ISNA(MATCH("TRUE",$T$7:T395,0)),IF(S396&gt;S395,"True",""),"")</f>
        <v/>
      </c>
      <c r="U396" s="54" t="str">
        <f t="shared" si="109"/>
        <v/>
      </c>
      <c r="V396" s="54" t="str">
        <f t="shared" si="110"/>
        <v/>
      </c>
      <c r="W396" s="54" t="str">
        <f t="shared" si="104"/>
        <v/>
      </c>
      <c r="X396" s="45"/>
    </row>
    <row r="397" spans="1:24" x14ac:dyDescent="0.2">
      <c r="A397" s="12"/>
      <c r="B397" s="57"/>
      <c r="C397" s="26"/>
      <c r="D397" s="5" t="str">
        <f>IF(ISNUMBER(B397),COUNT($B$7:$B$1006)-(RANK(B397,$B$7:$B$1006)+COUNTIF($B$7:B397,B397)-1)+1,"")</f>
        <v/>
      </c>
      <c r="E397" s="7"/>
      <c r="F397" s="7" t="str">
        <f t="shared" si="105"/>
        <v/>
      </c>
      <c r="G397" s="56" t="str">
        <f t="shared" si="97"/>
        <v/>
      </c>
      <c r="H397" s="7" t="str">
        <f t="shared" si="98"/>
        <v/>
      </c>
      <c r="I397" s="7"/>
      <c r="J397" s="7" t="str">
        <f t="shared" si="99"/>
        <v/>
      </c>
      <c r="K397" s="7" t="str">
        <f t="shared" si="106"/>
        <v/>
      </c>
      <c r="L397" s="7" t="str">
        <f t="shared" si="100"/>
        <v/>
      </c>
      <c r="M397" s="7"/>
      <c r="N397" s="49" t="str">
        <f t="shared" si="101"/>
        <v/>
      </c>
      <c r="O397" s="49" t="str">
        <f t="shared" si="107"/>
        <v/>
      </c>
      <c r="P397" s="49" t="str">
        <f t="shared" si="108"/>
        <v/>
      </c>
      <c r="Q397" s="49" t="str">
        <f t="shared" si="102"/>
        <v/>
      </c>
      <c r="S397" s="51" t="str">
        <f t="shared" si="103"/>
        <v/>
      </c>
      <c r="T397" s="49" t="str">
        <f>IF(ISNA(MATCH("TRUE",$T$7:T396,0)),IF(S397&gt;S396,"True",""),"")</f>
        <v/>
      </c>
      <c r="U397" s="54" t="str">
        <f t="shared" si="109"/>
        <v/>
      </c>
      <c r="V397" s="54" t="str">
        <f t="shared" si="110"/>
        <v/>
      </c>
      <c r="W397" s="54" t="str">
        <f t="shared" si="104"/>
        <v/>
      </c>
      <c r="X397" s="45"/>
    </row>
    <row r="398" spans="1:24" x14ac:dyDescent="0.2">
      <c r="A398" s="12"/>
      <c r="B398" s="57"/>
      <c r="C398" s="26"/>
      <c r="D398" s="5" t="str">
        <f>IF(ISNUMBER(B398),COUNT($B$7:$B$1006)-(RANK(B398,$B$7:$B$1006)+COUNTIF($B$7:B398,B398)-1)+1,"")</f>
        <v/>
      </c>
      <c r="E398" s="7"/>
      <c r="F398" s="7" t="str">
        <f t="shared" si="105"/>
        <v/>
      </c>
      <c r="G398" s="56" t="str">
        <f t="shared" si="97"/>
        <v/>
      </c>
      <c r="H398" s="7" t="str">
        <f t="shared" si="98"/>
        <v/>
      </c>
      <c r="I398" s="7"/>
      <c r="J398" s="7" t="str">
        <f t="shared" si="99"/>
        <v/>
      </c>
      <c r="K398" s="7" t="str">
        <f t="shared" si="106"/>
        <v/>
      </c>
      <c r="L398" s="7" t="str">
        <f t="shared" si="100"/>
        <v/>
      </c>
      <c r="M398" s="7"/>
      <c r="N398" s="49" t="str">
        <f t="shared" si="101"/>
        <v/>
      </c>
      <c r="O398" s="49" t="str">
        <f t="shared" si="107"/>
        <v/>
      </c>
      <c r="P398" s="49" t="str">
        <f t="shared" si="108"/>
        <v/>
      </c>
      <c r="Q398" s="49" t="str">
        <f t="shared" si="102"/>
        <v/>
      </c>
      <c r="S398" s="51" t="str">
        <f t="shared" si="103"/>
        <v/>
      </c>
      <c r="T398" s="49" t="str">
        <f>IF(ISNA(MATCH("TRUE",$T$7:T397,0)),IF(S398&gt;S397,"True",""),"")</f>
        <v/>
      </c>
      <c r="U398" s="54" t="str">
        <f t="shared" si="109"/>
        <v/>
      </c>
      <c r="V398" s="54" t="str">
        <f t="shared" si="110"/>
        <v/>
      </c>
      <c r="W398" s="54" t="str">
        <f t="shared" si="104"/>
        <v/>
      </c>
      <c r="X398" s="45"/>
    </row>
    <row r="399" spans="1:24" x14ac:dyDescent="0.2">
      <c r="A399" s="12"/>
      <c r="B399" s="57"/>
      <c r="C399" s="26"/>
      <c r="D399" s="5" t="str">
        <f>IF(ISNUMBER(B399),COUNT($B$7:$B$1006)-(RANK(B399,$B$7:$B$1006)+COUNTIF($B$7:B399,B399)-1)+1,"")</f>
        <v/>
      </c>
      <c r="E399" s="7"/>
      <c r="F399" s="7" t="str">
        <f t="shared" si="105"/>
        <v/>
      </c>
      <c r="G399" s="56" t="str">
        <f t="shared" si="97"/>
        <v/>
      </c>
      <c r="H399" s="7" t="str">
        <f t="shared" si="98"/>
        <v/>
      </c>
      <c r="I399" s="7"/>
      <c r="J399" s="7" t="str">
        <f t="shared" si="99"/>
        <v/>
      </c>
      <c r="K399" s="7" t="str">
        <f t="shared" si="106"/>
        <v/>
      </c>
      <c r="L399" s="7" t="str">
        <f t="shared" si="100"/>
        <v/>
      </c>
      <c r="M399" s="7"/>
      <c r="N399" s="49" t="str">
        <f t="shared" si="101"/>
        <v/>
      </c>
      <c r="O399" s="49" t="str">
        <f t="shared" si="107"/>
        <v/>
      </c>
      <c r="P399" s="49" t="str">
        <f t="shared" si="108"/>
        <v/>
      </c>
      <c r="Q399" s="49" t="str">
        <f t="shared" si="102"/>
        <v/>
      </c>
      <c r="S399" s="51" t="str">
        <f t="shared" si="103"/>
        <v/>
      </c>
      <c r="T399" s="49" t="str">
        <f>IF(ISNA(MATCH("TRUE",$T$7:T398,0)),IF(S399&gt;S398,"True",""),"")</f>
        <v/>
      </c>
      <c r="U399" s="54" t="str">
        <f t="shared" si="109"/>
        <v/>
      </c>
      <c r="V399" s="54" t="str">
        <f t="shared" si="110"/>
        <v/>
      </c>
      <c r="W399" s="54" t="str">
        <f t="shared" si="104"/>
        <v/>
      </c>
      <c r="X399" s="45"/>
    </row>
    <row r="400" spans="1:24" x14ac:dyDescent="0.2">
      <c r="A400" s="12"/>
      <c r="B400" s="57"/>
      <c r="C400" s="26"/>
      <c r="D400" s="5" t="str">
        <f>IF(ISNUMBER(B400),COUNT($B$7:$B$1006)-(RANK(B400,$B$7:$B$1006)+COUNTIF($B$7:B400,B400)-1)+1,"")</f>
        <v/>
      </c>
      <c r="E400" s="7"/>
      <c r="F400" s="7" t="str">
        <f t="shared" si="105"/>
        <v/>
      </c>
      <c r="G400" s="56" t="str">
        <f t="shared" si="97"/>
        <v/>
      </c>
      <c r="H400" s="7" t="str">
        <f t="shared" si="98"/>
        <v/>
      </c>
      <c r="I400" s="7"/>
      <c r="J400" s="7" t="str">
        <f t="shared" si="99"/>
        <v/>
      </c>
      <c r="K400" s="7" t="str">
        <f t="shared" si="106"/>
        <v/>
      </c>
      <c r="L400" s="7" t="str">
        <f t="shared" si="100"/>
        <v/>
      </c>
      <c r="M400" s="7"/>
      <c r="N400" s="49" t="str">
        <f t="shared" si="101"/>
        <v/>
      </c>
      <c r="O400" s="49" t="str">
        <f t="shared" si="107"/>
        <v/>
      </c>
      <c r="P400" s="49" t="str">
        <f t="shared" si="108"/>
        <v/>
      </c>
      <c r="Q400" s="49" t="str">
        <f t="shared" si="102"/>
        <v/>
      </c>
      <c r="S400" s="51" t="str">
        <f t="shared" si="103"/>
        <v/>
      </c>
      <c r="T400" s="49" t="str">
        <f>IF(ISNA(MATCH("TRUE",$T$7:T399,0)),IF(S400&gt;S399,"True",""),"")</f>
        <v/>
      </c>
      <c r="U400" s="54" t="str">
        <f t="shared" si="109"/>
        <v/>
      </c>
      <c r="V400" s="54" t="str">
        <f t="shared" si="110"/>
        <v/>
      </c>
      <c r="W400" s="54" t="str">
        <f t="shared" si="104"/>
        <v/>
      </c>
      <c r="X400" s="45"/>
    </row>
    <row r="401" spans="1:24" x14ac:dyDescent="0.2">
      <c r="A401" s="12"/>
      <c r="B401" s="57"/>
      <c r="C401" s="26"/>
      <c r="D401" s="5" t="str">
        <f>IF(ISNUMBER(B401),COUNT($B$7:$B$1006)-(RANK(B401,$B$7:$B$1006)+COUNTIF($B$7:B401,B401)-1)+1,"")</f>
        <v/>
      </c>
      <c r="E401" s="7"/>
      <c r="F401" s="7" t="str">
        <f t="shared" si="105"/>
        <v/>
      </c>
      <c r="G401" s="56" t="str">
        <f t="shared" si="97"/>
        <v/>
      </c>
      <c r="H401" s="7" t="str">
        <f t="shared" si="98"/>
        <v/>
      </c>
      <c r="I401" s="7"/>
      <c r="J401" s="7" t="str">
        <f t="shared" si="99"/>
        <v/>
      </c>
      <c r="K401" s="7" t="str">
        <f t="shared" si="106"/>
        <v/>
      </c>
      <c r="L401" s="7" t="str">
        <f t="shared" si="100"/>
        <v/>
      </c>
      <c r="M401" s="7"/>
      <c r="N401" s="49" t="str">
        <f t="shared" si="101"/>
        <v/>
      </c>
      <c r="O401" s="49" t="str">
        <f t="shared" si="107"/>
        <v/>
      </c>
      <c r="P401" s="49" t="str">
        <f t="shared" si="108"/>
        <v/>
      </c>
      <c r="Q401" s="49" t="str">
        <f t="shared" si="102"/>
        <v/>
      </c>
      <c r="S401" s="51" t="str">
        <f t="shared" si="103"/>
        <v/>
      </c>
      <c r="T401" s="49" t="str">
        <f>IF(ISNA(MATCH("TRUE",$T$7:T400,0)),IF(S401&gt;S400,"True",""),"")</f>
        <v/>
      </c>
      <c r="U401" s="54" t="str">
        <f t="shared" si="109"/>
        <v/>
      </c>
      <c r="V401" s="54" t="str">
        <f t="shared" si="110"/>
        <v/>
      </c>
      <c r="W401" s="54" t="str">
        <f t="shared" si="104"/>
        <v/>
      </c>
      <c r="X401" s="45"/>
    </row>
    <row r="402" spans="1:24" x14ac:dyDescent="0.2">
      <c r="A402" s="12"/>
      <c r="B402" s="57"/>
      <c r="C402" s="26"/>
      <c r="D402" s="5" t="str">
        <f>IF(ISNUMBER(B402),COUNT($B$7:$B$1006)-(RANK(B402,$B$7:$B$1006)+COUNTIF($B$7:B402,B402)-1)+1,"")</f>
        <v/>
      </c>
      <c r="E402" s="7"/>
      <c r="F402" s="7" t="str">
        <f t="shared" si="105"/>
        <v/>
      </c>
      <c r="G402" s="56" t="str">
        <f t="shared" si="97"/>
        <v/>
      </c>
      <c r="H402" s="7" t="str">
        <f t="shared" si="98"/>
        <v/>
      </c>
      <c r="I402" s="7"/>
      <c r="J402" s="7" t="str">
        <f t="shared" si="99"/>
        <v/>
      </c>
      <c r="K402" s="7" t="str">
        <f t="shared" si="106"/>
        <v/>
      </c>
      <c r="L402" s="7" t="str">
        <f t="shared" si="100"/>
        <v/>
      </c>
      <c r="M402" s="7"/>
      <c r="N402" s="49" t="str">
        <f t="shared" si="101"/>
        <v/>
      </c>
      <c r="O402" s="49" t="str">
        <f t="shared" si="107"/>
        <v/>
      </c>
      <c r="P402" s="49" t="str">
        <f t="shared" si="108"/>
        <v/>
      </c>
      <c r="Q402" s="49" t="str">
        <f t="shared" si="102"/>
        <v/>
      </c>
      <c r="S402" s="51" t="str">
        <f t="shared" si="103"/>
        <v/>
      </c>
      <c r="T402" s="49" t="str">
        <f>IF(ISNA(MATCH("TRUE",$T$7:T401,0)),IF(S402&gt;S401,"True",""),"")</f>
        <v/>
      </c>
      <c r="U402" s="54" t="str">
        <f t="shared" si="109"/>
        <v/>
      </c>
      <c r="V402" s="54" t="str">
        <f t="shared" si="110"/>
        <v/>
      </c>
      <c r="W402" s="54" t="str">
        <f t="shared" si="104"/>
        <v/>
      </c>
      <c r="X402" s="45"/>
    </row>
    <row r="403" spans="1:24" x14ac:dyDescent="0.2">
      <c r="A403" s="12"/>
      <c r="B403" s="57"/>
      <c r="C403" s="26"/>
      <c r="D403" s="5" t="str">
        <f>IF(ISNUMBER(B403),COUNT($B$7:$B$1006)-(RANK(B403,$B$7:$B$1006)+COUNTIF($B$7:B403,B403)-1)+1,"")</f>
        <v/>
      </c>
      <c r="E403" s="7"/>
      <c r="F403" s="7" t="str">
        <f t="shared" si="105"/>
        <v/>
      </c>
      <c r="G403" s="56" t="str">
        <f t="shared" si="97"/>
        <v/>
      </c>
      <c r="H403" s="7" t="str">
        <f t="shared" si="98"/>
        <v/>
      </c>
      <c r="I403" s="7"/>
      <c r="J403" s="7" t="str">
        <f t="shared" si="99"/>
        <v/>
      </c>
      <c r="K403" s="7" t="str">
        <f t="shared" si="106"/>
        <v/>
      </c>
      <c r="L403" s="7" t="str">
        <f t="shared" si="100"/>
        <v/>
      </c>
      <c r="M403" s="7"/>
      <c r="N403" s="49" t="str">
        <f t="shared" si="101"/>
        <v/>
      </c>
      <c r="O403" s="49" t="str">
        <f t="shared" si="107"/>
        <v/>
      </c>
      <c r="P403" s="49" t="str">
        <f t="shared" si="108"/>
        <v/>
      </c>
      <c r="Q403" s="49" t="str">
        <f t="shared" si="102"/>
        <v/>
      </c>
      <c r="S403" s="51" t="str">
        <f t="shared" si="103"/>
        <v/>
      </c>
      <c r="T403" s="49" t="str">
        <f>IF(ISNA(MATCH("TRUE",$T$7:T402,0)),IF(S403&gt;S402,"True",""),"")</f>
        <v/>
      </c>
      <c r="U403" s="54" t="str">
        <f t="shared" si="109"/>
        <v/>
      </c>
      <c r="V403" s="54" t="str">
        <f t="shared" si="110"/>
        <v/>
      </c>
      <c r="W403" s="54" t="str">
        <f t="shared" si="104"/>
        <v/>
      </c>
      <c r="X403" s="45"/>
    </row>
    <row r="404" spans="1:24" x14ac:dyDescent="0.2">
      <c r="A404" s="12"/>
      <c r="B404" s="57"/>
      <c r="C404" s="26"/>
      <c r="D404" s="5" t="str">
        <f>IF(ISNUMBER(B404),COUNT($B$7:$B$1006)-(RANK(B404,$B$7:$B$1006)+COUNTIF($B$7:B404,B404)-1)+1,"")</f>
        <v/>
      </c>
      <c r="E404" s="7"/>
      <c r="F404" s="7" t="str">
        <f t="shared" si="105"/>
        <v/>
      </c>
      <c r="G404" s="56" t="str">
        <f t="shared" si="97"/>
        <v/>
      </c>
      <c r="H404" s="7" t="str">
        <f t="shared" si="98"/>
        <v/>
      </c>
      <c r="I404" s="7"/>
      <c r="J404" s="7" t="str">
        <f t="shared" si="99"/>
        <v/>
      </c>
      <c r="K404" s="7" t="str">
        <f t="shared" si="106"/>
        <v/>
      </c>
      <c r="L404" s="7" t="str">
        <f t="shared" si="100"/>
        <v/>
      </c>
      <c r="M404" s="7"/>
      <c r="N404" s="49" t="str">
        <f t="shared" si="101"/>
        <v/>
      </c>
      <c r="O404" s="49" t="str">
        <f t="shared" si="107"/>
        <v/>
      </c>
      <c r="P404" s="49" t="str">
        <f t="shared" si="108"/>
        <v/>
      </c>
      <c r="Q404" s="49" t="str">
        <f t="shared" si="102"/>
        <v/>
      </c>
      <c r="S404" s="51" t="str">
        <f t="shared" si="103"/>
        <v/>
      </c>
      <c r="T404" s="49" t="str">
        <f>IF(ISNA(MATCH("TRUE",$T$7:T403,0)),IF(S404&gt;S403,"True",""),"")</f>
        <v/>
      </c>
      <c r="U404" s="54" t="str">
        <f t="shared" si="109"/>
        <v/>
      </c>
      <c r="V404" s="54" t="str">
        <f t="shared" si="110"/>
        <v/>
      </c>
      <c r="W404" s="54" t="str">
        <f t="shared" si="104"/>
        <v/>
      </c>
      <c r="X404" s="45"/>
    </row>
    <row r="405" spans="1:24" x14ac:dyDescent="0.2">
      <c r="A405" s="12"/>
      <c r="B405" s="57"/>
      <c r="C405" s="26"/>
      <c r="D405" s="5" t="str">
        <f>IF(ISNUMBER(B405),COUNT($B$7:$B$1006)-(RANK(B405,$B$7:$B$1006)+COUNTIF($B$7:B405,B405)-1)+1,"")</f>
        <v/>
      </c>
      <c r="E405" s="7"/>
      <c r="F405" s="7" t="str">
        <f t="shared" si="105"/>
        <v/>
      </c>
      <c r="G405" s="56" t="str">
        <f t="shared" si="97"/>
        <v/>
      </c>
      <c r="H405" s="7" t="str">
        <f t="shared" si="98"/>
        <v/>
      </c>
      <c r="I405" s="7"/>
      <c r="J405" s="7" t="str">
        <f t="shared" si="99"/>
        <v/>
      </c>
      <c r="K405" s="7" t="str">
        <f t="shared" si="106"/>
        <v/>
      </c>
      <c r="L405" s="7" t="str">
        <f t="shared" si="100"/>
        <v/>
      </c>
      <c r="M405" s="7"/>
      <c r="N405" s="49" t="str">
        <f t="shared" si="101"/>
        <v/>
      </c>
      <c r="O405" s="49" t="str">
        <f t="shared" si="107"/>
        <v/>
      </c>
      <c r="P405" s="49" t="str">
        <f t="shared" si="108"/>
        <v/>
      </c>
      <c r="Q405" s="49" t="str">
        <f t="shared" si="102"/>
        <v/>
      </c>
      <c r="S405" s="51" t="str">
        <f t="shared" si="103"/>
        <v/>
      </c>
      <c r="T405" s="49" t="str">
        <f>IF(ISNA(MATCH("TRUE",$T$7:T404,0)),IF(S405&gt;S404,"True",""),"")</f>
        <v/>
      </c>
      <c r="U405" s="54" t="str">
        <f t="shared" si="109"/>
        <v/>
      </c>
      <c r="V405" s="54" t="str">
        <f t="shared" si="110"/>
        <v/>
      </c>
      <c r="W405" s="54" t="str">
        <f t="shared" si="104"/>
        <v/>
      </c>
      <c r="X405" s="45"/>
    </row>
    <row r="406" spans="1:24" x14ac:dyDescent="0.2">
      <c r="A406" s="12"/>
      <c r="B406" s="57"/>
      <c r="C406" s="26"/>
      <c r="D406" s="5" t="str">
        <f>IF(ISNUMBER(B406),COUNT($B$7:$B$1006)-(RANK(B406,$B$7:$B$1006)+COUNTIF($B$7:B406,B406)-1)+1,"")</f>
        <v/>
      </c>
      <c r="E406" s="7"/>
      <c r="F406" s="7" t="str">
        <f t="shared" si="105"/>
        <v/>
      </c>
      <c r="G406" s="56" t="str">
        <f t="shared" si="97"/>
        <v/>
      </c>
      <c r="H406" s="7" t="str">
        <f t="shared" si="98"/>
        <v/>
      </c>
      <c r="I406" s="7"/>
      <c r="J406" s="7" t="str">
        <f t="shared" si="99"/>
        <v/>
      </c>
      <c r="K406" s="7" t="str">
        <f t="shared" si="106"/>
        <v/>
      </c>
      <c r="L406" s="7" t="str">
        <f t="shared" si="100"/>
        <v/>
      </c>
      <c r="M406" s="7"/>
      <c r="N406" s="49" t="str">
        <f t="shared" si="101"/>
        <v/>
      </c>
      <c r="O406" s="49" t="str">
        <f t="shared" si="107"/>
        <v/>
      </c>
      <c r="P406" s="49" t="str">
        <f t="shared" si="108"/>
        <v/>
      </c>
      <c r="Q406" s="49" t="str">
        <f t="shared" si="102"/>
        <v/>
      </c>
      <c r="S406" s="51" t="str">
        <f t="shared" si="103"/>
        <v/>
      </c>
      <c r="T406" s="49" t="str">
        <f>IF(ISNA(MATCH("TRUE",$T$7:T405,0)),IF(S406&gt;S405,"True",""),"")</f>
        <v/>
      </c>
      <c r="U406" s="54" t="str">
        <f t="shared" si="109"/>
        <v/>
      </c>
      <c r="V406" s="54" t="str">
        <f t="shared" si="110"/>
        <v/>
      </c>
      <c r="W406" s="54" t="str">
        <f t="shared" si="104"/>
        <v/>
      </c>
      <c r="X406" s="45"/>
    </row>
    <row r="407" spans="1:24" x14ac:dyDescent="0.2">
      <c r="A407" s="12"/>
      <c r="B407" s="57"/>
      <c r="C407" s="26"/>
      <c r="D407" s="5" t="str">
        <f>IF(ISNUMBER(B407),COUNT($B$7:$B$1006)-(RANK(B407,$B$7:$B$1006)+COUNTIF($B$7:B407,B407)-1)+1,"")</f>
        <v/>
      </c>
      <c r="E407" s="7"/>
      <c r="F407" s="7" t="str">
        <f t="shared" si="105"/>
        <v/>
      </c>
      <c r="G407" s="56" t="str">
        <f t="shared" si="97"/>
        <v/>
      </c>
      <c r="H407" s="7" t="str">
        <f t="shared" si="98"/>
        <v/>
      </c>
      <c r="I407" s="7"/>
      <c r="J407" s="7" t="str">
        <f t="shared" si="99"/>
        <v/>
      </c>
      <c r="K407" s="7" t="str">
        <f t="shared" si="106"/>
        <v/>
      </c>
      <c r="L407" s="7" t="str">
        <f t="shared" si="100"/>
        <v/>
      </c>
      <c r="M407" s="7"/>
      <c r="N407" s="49" t="str">
        <f t="shared" si="101"/>
        <v/>
      </c>
      <c r="O407" s="49" t="str">
        <f t="shared" si="107"/>
        <v/>
      </c>
      <c r="P407" s="49" t="str">
        <f t="shared" si="108"/>
        <v/>
      </c>
      <c r="Q407" s="49" t="str">
        <f t="shared" si="102"/>
        <v/>
      </c>
      <c r="S407" s="51" t="str">
        <f t="shared" si="103"/>
        <v/>
      </c>
      <c r="T407" s="49" t="str">
        <f>IF(ISNA(MATCH("TRUE",$T$7:T406,0)),IF(S407&gt;S406,"True",""),"")</f>
        <v/>
      </c>
      <c r="U407" s="54" t="str">
        <f t="shared" si="109"/>
        <v/>
      </c>
      <c r="V407" s="54" t="str">
        <f t="shared" si="110"/>
        <v/>
      </c>
      <c r="W407" s="54" t="str">
        <f t="shared" si="104"/>
        <v/>
      </c>
      <c r="X407" s="45"/>
    </row>
    <row r="408" spans="1:24" x14ac:dyDescent="0.2">
      <c r="A408" s="12"/>
      <c r="B408" s="57"/>
      <c r="C408" s="26"/>
      <c r="D408" s="5" t="str">
        <f>IF(ISNUMBER(B408),COUNT($B$7:$B$1006)-(RANK(B408,$B$7:$B$1006)+COUNTIF($B$7:B408,B408)-1)+1,"")</f>
        <v/>
      </c>
      <c r="E408" s="7"/>
      <c r="F408" s="7" t="str">
        <f t="shared" si="105"/>
        <v/>
      </c>
      <c r="G408" s="56" t="str">
        <f t="shared" si="97"/>
        <v/>
      </c>
      <c r="H408" s="7" t="str">
        <f t="shared" si="98"/>
        <v/>
      </c>
      <c r="I408" s="7"/>
      <c r="J408" s="7" t="str">
        <f t="shared" si="99"/>
        <v/>
      </c>
      <c r="K408" s="7" t="str">
        <f t="shared" si="106"/>
        <v/>
      </c>
      <c r="L408" s="7" t="str">
        <f t="shared" si="100"/>
        <v/>
      </c>
      <c r="M408" s="7"/>
      <c r="N408" s="49" t="str">
        <f t="shared" si="101"/>
        <v/>
      </c>
      <c r="O408" s="49" t="str">
        <f t="shared" si="107"/>
        <v/>
      </c>
      <c r="P408" s="49" t="str">
        <f t="shared" si="108"/>
        <v/>
      </c>
      <c r="Q408" s="49" t="str">
        <f t="shared" si="102"/>
        <v/>
      </c>
      <c r="S408" s="51" t="str">
        <f t="shared" si="103"/>
        <v/>
      </c>
      <c r="T408" s="49" t="str">
        <f>IF(ISNA(MATCH("TRUE",$T$7:T407,0)),IF(S408&gt;S407,"True",""),"")</f>
        <v/>
      </c>
      <c r="U408" s="54" t="str">
        <f t="shared" si="109"/>
        <v/>
      </c>
      <c r="V408" s="54" t="str">
        <f t="shared" si="110"/>
        <v/>
      </c>
      <c r="W408" s="54" t="str">
        <f t="shared" si="104"/>
        <v/>
      </c>
      <c r="X408" s="45"/>
    </row>
    <row r="409" spans="1:24" x14ac:dyDescent="0.2">
      <c r="A409" s="12"/>
      <c r="B409" s="57"/>
      <c r="C409" s="26"/>
      <c r="D409" s="5" t="str">
        <f>IF(ISNUMBER(B409),COUNT($B$7:$B$1006)-(RANK(B409,$B$7:$B$1006)+COUNTIF($B$7:B409,B409)-1)+1,"")</f>
        <v/>
      </c>
      <c r="E409" s="7"/>
      <c r="F409" s="7" t="str">
        <f t="shared" si="105"/>
        <v/>
      </c>
      <c r="G409" s="56" t="str">
        <f t="shared" si="97"/>
        <v/>
      </c>
      <c r="H409" s="7" t="str">
        <f t="shared" si="98"/>
        <v/>
      </c>
      <c r="I409" s="7"/>
      <c r="J409" s="7" t="str">
        <f t="shared" si="99"/>
        <v/>
      </c>
      <c r="K409" s="7" t="str">
        <f t="shared" si="106"/>
        <v/>
      </c>
      <c r="L409" s="7" t="str">
        <f t="shared" si="100"/>
        <v/>
      </c>
      <c r="M409" s="7"/>
      <c r="N409" s="49" t="str">
        <f t="shared" si="101"/>
        <v/>
      </c>
      <c r="O409" s="49" t="str">
        <f t="shared" si="107"/>
        <v/>
      </c>
      <c r="P409" s="49" t="str">
        <f t="shared" si="108"/>
        <v/>
      </c>
      <c r="Q409" s="49" t="str">
        <f t="shared" si="102"/>
        <v/>
      </c>
      <c r="S409" s="51" t="str">
        <f t="shared" si="103"/>
        <v/>
      </c>
      <c r="T409" s="49" t="str">
        <f>IF(ISNA(MATCH("TRUE",$T$7:T408,0)),IF(S409&gt;S408,"True",""),"")</f>
        <v/>
      </c>
      <c r="U409" s="54" t="str">
        <f t="shared" si="109"/>
        <v/>
      </c>
      <c r="V409" s="54" t="str">
        <f t="shared" si="110"/>
        <v/>
      </c>
      <c r="W409" s="54" t="str">
        <f t="shared" si="104"/>
        <v/>
      </c>
      <c r="X409" s="45"/>
    </row>
    <row r="410" spans="1:24" x14ac:dyDescent="0.2">
      <c r="A410" s="12"/>
      <c r="B410" s="57"/>
      <c r="C410" s="26"/>
      <c r="D410" s="5" t="str">
        <f>IF(ISNUMBER(B410),COUNT($B$7:$B$1006)-(RANK(B410,$B$7:$B$1006)+COUNTIF($B$7:B410,B410)-1)+1,"")</f>
        <v/>
      </c>
      <c r="E410" s="7"/>
      <c r="F410" s="7" t="str">
        <f t="shared" si="105"/>
        <v/>
      </c>
      <c r="G410" s="56" t="str">
        <f t="shared" si="97"/>
        <v/>
      </c>
      <c r="H410" s="7" t="str">
        <f t="shared" si="98"/>
        <v/>
      </c>
      <c r="I410" s="7"/>
      <c r="J410" s="7" t="str">
        <f t="shared" si="99"/>
        <v/>
      </c>
      <c r="K410" s="7" t="str">
        <f t="shared" si="106"/>
        <v/>
      </c>
      <c r="L410" s="7" t="str">
        <f t="shared" si="100"/>
        <v/>
      </c>
      <c r="M410" s="7"/>
      <c r="N410" s="49" t="str">
        <f t="shared" si="101"/>
        <v/>
      </c>
      <c r="O410" s="49" t="str">
        <f t="shared" si="107"/>
        <v/>
      </c>
      <c r="P410" s="49" t="str">
        <f t="shared" si="108"/>
        <v/>
      </c>
      <c r="Q410" s="49" t="str">
        <f t="shared" si="102"/>
        <v/>
      </c>
      <c r="S410" s="51" t="str">
        <f t="shared" si="103"/>
        <v/>
      </c>
      <c r="T410" s="49" t="str">
        <f>IF(ISNA(MATCH("TRUE",$T$7:T409,0)),IF(S410&gt;S409,"True",""),"")</f>
        <v/>
      </c>
      <c r="U410" s="54" t="str">
        <f t="shared" si="109"/>
        <v/>
      </c>
      <c r="V410" s="54" t="str">
        <f t="shared" si="110"/>
        <v/>
      </c>
      <c r="W410" s="54" t="str">
        <f t="shared" si="104"/>
        <v/>
      </c>
      <c r="X410" s="45"/>
    </row>
    <row r="411" spans="1:24" x14ac:dyDescent="0.2">
      <c r="A411" s="12"/>
      <c r="B411" s="57"/>
      <c r="C411" s="26"/>
      <c r="D411" s="5" t="str">
        <f>IF(ISNUMBER(B411),COUNT($B$7:$B$1006)-(RANK(B411,$B$7:$B$1006)+COUNTIF($B$7:B411,B411)-1)+1,"")</f>
        <v/>
      </c>
      <c r="E411" s="7"/>
      <c r="F411" s="7" t="str">
        <f t="shared" si="105"/>
        <v/>
      </c>
      <c r="G411" s="56" t="str">
        <f t="shared" si="97"/>
        <v/>
      </c>
      <c r="H411" s="7" t="str">
        <f t="shared" si="98"/>
        <v/>
      </c>
      <c r="I411" s="7"/>
      <c r="J411" s="7" t="str">
        <f t="shared" si="99"/>
        <v/>
      </c>
      <c r="K411" s="7" t="str">
        <f t="shared" si="106"/>
        <v/>
      </c>
      <c r="L411" s="7" t="str">
        <f t="shared" si="100"/>
        <v/>
      </c>
      <c r="M411" s="7"/>
      <c r="N411" s="49" t="str">
        <f t="shared" si="101"/>
        <v/>
      </c>
      <c r="O411" s="49" t="str">
        <f t="shared" si="107"/>
        <v/>
      </c>
      <c r="P411" s="49" t="str">
        <f t="shared" si="108"/>
        <v/>
      </c>
      <c r="Q411" s="49" t="str">
        <f t="shared" si="102"/>
        <v/>
      </c>
      <c r="S411" s="51" t="str">
        <f t="shared" si="103"/>
        <v/>
      </c>
      <c r="T411" s="49" t="str">
        <f>IF(ISNA(MATCH("TRUE",$T$7:T410,0)),IF(S411&gt;S410,"True",""),"")</f>
        <v/>
      </c>
      <c r="U411" s="54" t="str">
        <f t="shared" si="109"/>
        <v/>
      </c>
      <c r="V411" s="54" t="str">
        <f t="shared" si="110"/>
        <v/>
      </c>
      <c r="W411" s="54" t="str">
        <f t="shared" si="104"/>
        <v/>
      </c>
      <c r="X411" s="45"/>
    </row>
    <row r="412" spans="1:24" x14ac:dyDescent="0.2">
      <c r="A412" s="12"/>
      <c r="B412" s="57"/>
      <c r="C412" s="26"/>
      <c r="D412" s="5" t="str">
        <f>IF(ISNUMBER(B412),COUNT($B$7:$B$1006)-(RANK(B412,$B$7:$B$1006)+COUNTIF($B$7:B412,B412)-1)+1,"")</f>
        <v/>
      </c>
      <c r="E412" s="7"/>
      <c r="F412" s="7" t="str">
        <f t="shared" si="105"/>
        <v/>
      </c>
      <c r="G412" s="56" t="str">
        <f t="shared" si="97"/>
        <v/>
      </c>
      <c r="H412" s="7" t="str">
        <f t="shared" si="98"/>
        <v/>
      </c>
      <c r="I412" s="7"/>
      <c r="J412" s="7" t="str">
        <f t="shared" si="99"/>
        <v/>
      </c>
      <c r="K412" s="7" t="str">
        <f t="shared" si="106"/>
        <v/>
      </c>
      <c r="L412" s="7" t="str">
        <f t="shared" si="100"/>
        <v/>
      </c>
      <c r="M412" s="7"/>
      <c r="N412" s="49" t="str">
        <f t="shared" si="101"/>
        <v/>
      </c>
      <c r="O412" s="49" t="str">
        <f t="shared" si="107"/>
        <v/>
      </c>
      <c r="P412" s="49" t="str">
        <f t="shared" si="108"/>
        <v/>
      </c>
      <c r="Q412" s="49" t="str">
        <f t="shared" si="102"/>
        <v/>
      </c>
      <c r="S412" s="51" t="str">
        <f t="shared" si="103"/>
        <v/>
      </c>
      <c r="T412" s="49" t="str">
        <f>IF(ISNA(MATCH("TRUE",$T$7:T411,0)),IF(S412&gt;S411,"True",""),"")</f>
        <v/>
      </c>
      <c r="U412" s="54" t="str">
        <f t="shared" si="109"/>
        <v/>
      </c>
      <c r="V412" s="54" t="str">
        <f t="shared" si="110"/>
        <v/>
      </c>
      <c r="W412" s="54" t="str">
        <f t="shared" si="104"/>
        <v/>
      </c>
      <c r="X412" s="45"/>
    </row>
    <row r="413" spans="1:24" x14ac:dyDescent="0.2">
      <c r="A413" s="12"/>
      <c r="B413" s="57"/>
      <c r="C413" s="26"/>
      <c r="D413" s="5" t="str">
        <f>IF(ISNUMBER(B413),COUNT($B$7:$B$1006)-(RANK(B413,$B$7:$B$1006)+COUNTIF($B$7:B413,B413)-1)+1,"")</f>
        <v/>
      </c>
      <c r="E413" s="7"/>
      <c r="F413" s="7" t="str">
        <f t="shared" si="105"/>
        <v/>
      </c>
      <c r="G413" s="56" t="str">
        <f t="shared" si="97"/>
        <v/>
      </c>
      <c r="H413" s="7" t="str">
        <f t="shared" si="98"/>
        <v/>
      </c>
      <c r="I413" s="7"/>
      <c r="J413" s="7" t="str">
        <f t="shared" si="99"/>
        <v/>
      </c>
      <c r="K413" s="7" t="str">
        <f t="shared" si="106"/>
        <v/>
      </c>
      <c r="L413" s="7" t="str">
        <f t="shared" si="100"/>
        <v/>
      </c>
      <c r="M413" s="7"/>
      <c r="N413" s="49" t="str">
        <f t="shared" si="101"/>
        <v/>
      </c>
      <c r="O413" s="49" t="str">
        <f t="shared" si="107"/>
        <v/>
      </c>
      <c r="P413" s="49" t="str">
        <f t="shared" si="108"/>
        <v/>
      </c>
      <c r="Q413" s="49" t="str">
        <f t="shared" si="102"/>
        <v/>
      </c>
      <c r="S413" s="51" t="str">
        <f t="shared" si="103"/>
        <v/>
      </c>
      <c r="T413" s="49" t="str">
        <f>IF(ISNA(MATCH("TRUE",$T$7:T412,0)),IF(S413&gt;S412,"True",""),"")</f>
        <v/>
      </c>
      <c r="U413" s="54" t="str">
        <f t="shared" si="109"/>
        <v/>
      </c>
      <c r="V413" s="54" t="str">
        <f t="shared" si="110"/>
        <v/>
      </c>
      <c r="W413" s="54" t="str">
        <f t="shared" si="104"/>
        <v/>
      </c>
      <c r="X413" s="45"/>
    </row>
    <row r="414" spans="1:24" x14ac:dyDescent="0.2">
      <c r="A414" s="12"/>
      <c r="B414" s="57"/>
      <c r="C414" s="26"/>
      <c r="D414" s="5" t="str">
        <f>IF(ISNUMBER(B414),COUNT($B$7:$B$1006)-(RANK(B414,$B$7:$B$1006)+COUNTIF($B$7:B414,B414)-1)+1,"")</f>
        <v/>
      </c>
      <c r="E414" s="7"/>
      <c r="F414" s="7" t="str">
        <f t="shared" si="105"/>
        <v/>
      </c>
      <c r="G414" s="56" t="str">
        <f t="shared" si="97"/>
        <v/>
      </c>
      <c r="H414" s="7" t="str">
        <f t="shared" si="98"/>
        <v/>
      </c>
      <c r="I414" s="7"/>
      <c r="J414" s="7" t="str">
        <f t="shared" si="99"/>
        <v/>
      </c>
      <c r="K414" s="7" t="str">
        <f t="shared" si="106"/>
        <v/>
      </c>
      <c r="L414" s="7" t="str">
        <f t="shared" si="100"/>
        <v/>
      </c>
      <c r="M414" s="7"/>
      <c r="N414" s="49" t="str">
        <f t="shared" si="101"/>
        <v/>
      </c>
      <c r="O414" s="49" t="str">
        <f t="shared" si="107"/>
        <v/>
      </c>
      <c r="P414" s="49" t="str">
        <f t="shared" si="108"/>
        <v/>
      </c>
      <c r="Q414" s="49" t="str">
        <f t="shared" si="102"/>
        <v/>
      </c>
      <c r="S414" s="51" t="str">
        <f t="shared" si="103"/>
        <v/>
      </c>
      <c r="T414" s="49" t="str">
        <f>IF(ISNA(MATCH("TRUE",$T$7:T413,0)),IF(S414&gt;S413,"True",""),"")</f>
        <v/>
      </c>
      <c r="U414" s="54" t="str">
        <f t="shared" si="109"/>
        <v/>
      </c>
      <c r="V414" s="54" t="str">
        <f t="shared" si="110"/>
        <v/>
      </c>
      <c r="W414" s="54" t="str">
        <f t="shared" si="104"/>
        <v/>
      </c>
      <c r="X414" s="45"/>
    </row>
    <row r="415" spans="1:24" x14ac:dyDescent="0.2">
      <c r="A415" s="12"/>
      <c r="B415" s="57"/>
      <c r="C415" s="26"/>
      <c r="D415" s="5" t="str">
        <f>IF(ISNUMBER(B415),COUNT($B$7:$B$1006)-(RANK(B415,$B$7:$B$1006)+COUNTIF($B$7:B415,B415)-1)+1,"")</f>
        <v/>
      </c>
      <c r="E415" s="7"/>
      <c r="F415" s="7" t="str">
        <f t="shared" si="105"/>
        <v/>
      </c>
      <c r="G415" s="56" t="str">
        <f t="shared" si="97"/>
        <v/>
      </c>
      <c r="H415" s="7" t="str">
        <f t="shared" si="98"/>
        <v/>
      </c>
      <c r="I415" s="7"/>
      <c r="J415" s="7" t="str">
        <f t="shared" si="99"/>
        <v/>
      </c>
      <c r="K415" s="7" t="str">
        <f t="shared" si="106"/>
        <v/>
      </c>
      <c r="L415" s="7" t="str">
        <f t="shared" si="100"/>
        <v/>
      </c>
      <c r="M415" s="7"/>
      <c r="N415" s="49" t="str">
        <f t="shared" si="101"/>
        <v/>
      </c>
      <c r="O415" s="49" t="str">
        <f t="shared" si="107"/>
        <v/>
      </c>
      <c r="P415" s="49" t="str">
        <f t="shared" si="108"/>
        <v/>
      </c>
      <c r="Q415" s="49" t="str">
        <f t="shared" si="102"/>
        <v/>
      </c>
      <c r="S415" s="51" t="str">
        <f t="shared" si="103"/>
        <v/>
      </c>
      <c r="T415" s="49" t="str">
        <f>IF(ISNA(MATCH("TRUE",$T$7:T414,0)),IF(S415&gt;S414,"True",""),"")</f>
        <v/>
      </c>
      <c r="U415" s="54" t="str">
        <f t="shared" si="109"/>
        <v/>
      </c>
      <c r="V415" s="54" t="str">
        <f t="shared" si="110"/>
        <v/>
      </c>
      <c r="W415" s="54" t="str">
        <f t="shared" si="104"/>
        <v/>
      </c>
      <c r="X415" s="45"/>
    </row>
    <row r="416" spans="1:24" x14ac:dyDescent="0.2">
      <c r="A416" s="12"/>
      <c r="B416" s="57"/>
      <c r="C416" s="26"/>
      <c r="D416" s="5" t="str">
        <f>IF(ISNUMBER(B416),COUNT($B$7:$B$1006)-(RANK(B416,$B$7:$B$1006)+COUNTIF($B$7:B416,B416)-1)+1,"")</f>
        <v/>
      </c>
      <c r="E416" s="7"/>
      <c r="F416" s="7" t="str">
        <f t="shared" si="105"/>
        <v/>
      </c>
      <c r="G416" s="56" t="str">
        <f t="shared" si="97"/>
        <v/>
      </c>
      <c r="H416" s="7" t="str">
        <f t="shared" si="98"/>
        <v/>
      </c>
      <c r="I416" s="7"/>
      <c r="J416" s="7" t="str">
        <f t="shared" si="99"/>
        <v/>
      </c>
      <c r="K416" s="7" t="str">
        <f t="shared" si="106"/>
        <v/>
      </c>
      <c r="L416" s="7" t="str">
        <f t="shared" si="100"/>
        <v/>
      </c>
      <c r="M416" s="7"/>
      <c r="N416" s="49" t="str">
        <f t="shared" si="101"/>
        <v/>
      </c>
      <c r="O416" s="49" t="str">
        <f t="shared" si="107"/>
        <v/>
      </c>
      <c r="P416" s="49" t="str">
        <f t="shared" si="108"/>
        <v/>
      </c>
      <c r="Q416" s="49" t="str">
        <f t="shared" si="102"/>
        <v/>
      </c>
      <c r="S416" s="51" t="str">
        <f t="shared" si="103"/>
        <v/>
      </c>
      <c r="T416" s="49" t="str">
        <f>IF(ISNA(MATCH("TRUE",$T$7:T415,0)),IF(S416&gt;S415,"True",""),"")</f>
        <v/>
      </c>
      <c r="U416" s="54" t="str">
        <f t="shared" si="109"/>
        <v/>
      </c>
      <c r="V416" s="54" t="str">
        <f t="shared" si="110"/>
        <v/>
      </c>
      <c r="W416" s="54" t="str">
        <f t="shared" si="104"/>
        <v/>
      </c>
      <c r="X416" s="45"/>
    </row>
    <row r="417" spans="1:24" x14ac:dyDescent="0.2">
      <c r="A417" s="12"/>
      <c r="B417" s="57"/>
      <c r="C417" s="26"/>
      <c r="D417" s="5" t="str">
        <f>IF(ISNUMBER(B417),COUNT($B$7:$B$1006)-(RANK(B417,$B$7:$B$1006)+COUNTIF($B$7:B417,B417)-1)+1,"")</f>
        <v/>
      </c>
      <c r="E417" s="7"/>
      <c r="F417" s="7" t="str">
        <f t="shared" si="105"/>
        <v/>
      </c>
      <c r="G417" s="56" t="str">
        <f t="shared" si="97"/>
        <v/>
      </c>
      <c r="H417" s="7" t="str">
        <f t="shared" si="98"/>
        <v/>
      </c>
      <c r="I417" s="7"/>
      <c r="J417" s="7" t="str">
        <f t="shared" si="99"/>
        <v/>
      </c>
      <c r="K417" s="7" t="str">
        <f t="shared" si="106"/>
        <v/>
      </c>
      <c r="L417" s="7" t="str">
        <f t="shared" si="100"/>
        <v/>
      </c>
      <c r="M417" s="7"/>
      <c r="N417" s="49" t="str">
        <f t="shared" si="101"/>
        <v/>
      </c>
      <c r="O417" s="49" t="str">
        <f t="shared" si="107"/>
        <v/>
      </c>
      <c r="P417" s="49" t="str">
        <f t="shared" si="108"/>
        <v/>
      </c>
      <c r="Q417" s="49" t="str">
        <f t="shared" si="102"/>
        <v/>
      </c>
      <c r="S417" s="51" t="str">
        <f t="shared" si="103"/>
        <v/>
      </c>
      <c r="T417" s="49" t="str">
        <f>IF(ISNA(MATCH("TRUE",$T$7:T416,0)),IF(S417&gt;S416,"True",""),"")</f>
        <v/>
      </c>
      <c r="U417" s="54" t="str">
        <f t="shared" si="109"/>
        <v/>
      </c>
      <c r="V417" s="54" t="str">
        <f t="shared" si="110"/>
        <v/>
      </c>
      <c r="W417" s="54" t="str">
        <f t="shared" si="104"/>
        <v/>
      </c>
      <c r="X417" s="45"/>
    </row>
    <row r="418" spans="1:24" x14ac:dyDescent="0.2">
      <c r="A418" s="12"/>
      <c r="B418" s="57"/>
      <c r="C418" s="26"/>
      <c r="D418" s="5" t="str">
        <f>IF(ISNUMBER(B418),COUNT($B$7:$B$1006)-(RANK(B418,$B$7:$B$1006)+COUNTIF($B$7:B418,B418)-1)+1,"")</f>
        <v/>
      </c>
      <c r="E418" s="7"/>
      <c r="F418" s="7" t="str">
        <f t="shared" si="105"/>
        <v/>
      </c>
      <c r="G418" s="56" t="str">
        <f t="shared" si="97"/>
        <v/>
      </c>
      <c r="H418" s="7" t="str">
        <f t="shared" si="98"/>
        <v/>
      </c>
      <c r="I418" s="7"/>
      <c r="J418" s="7" t="str">
        <f t="shared" si="99"/>
        <v/>
      </c>
      <c r="K418" s="7" t="str">
        <f t="shared" si="106"/>
        <v/>
      </c>
      <c r="L418" s="7" t="str">
        <f t="shared" si="100"/>
        <v/>
      </c>
      <c r="M418" s="7"/>
      <c r="N418" s="49" t="str">
        <f t="shared" si="101"/>
        <v/>
      </c>
      <c r="O418" s="49" t="str">
        <f t="shared" si="107"/>
        <v/>
      </c>
      <c r="P418" s="49" t="str">
        <f t="shared" si="108"/>
        <v/>
      </c>
      <c r="Q418" s="49" t="str">
        <f t="shared" si="102"/>
        <v/>
      </c>
      <c r="S418" s="51" t="str">
        <f t="shared" si="103"/>
        <v/>
      </c>
      <c r="T418" s="49" t="str">
        <f>IF(ISNA(MATCH("TRUE",$T$7:T417,0)),IF(S418&gt;S417,"True",""),"")</f>
        <v/>
      </c>
      <c r="U418" s="54" t="str">
        <f t="shared" si="109"/>
        <v/>
      </c>
      <c r="V418" s="54" t="str">
        <f t="shared" si="110"/>
        <v/>
      </c>
      <c r="W418" s="54" t="str">
        <f t="shared" si="104"/>
        <v/>
      </c>
      <c r="X418" s="45"/>
    </row>
    <row r="419" spans="1:24" x14ac:dyDescent="0.2">
      <c r="A419" s="12"/>
      <c r="B419" s="57"/>
      <c r="C419" s="26"/>
      <c r="D419" s="5" t="str">
        <f>IF(ISNUMBER(B419),COUNT($B$7:$B$1006)-(RANK(B419,$B$7:$B$1006)+COUNTIF($B$7:B419,B419)-1)+1,"")</f>
        <v/>
      </c>
      <c r="E419" s="7"/>
      <c r="F419" s="7" t="str">
        <f t="shared" si="105"/>
        <v/>
      </c>
      <c r="G419" s="56" t="str">
        <f t="shared" si="97"/>
        <v/>
      </c>
      <c r="H419" s="7" t="str">
        <f t="shared" si="98"/>
        <v/>
      </c>
      <c r="I419" s="7"/>
      <c r="J419" s="7" t="str">
        <f t="shared" si="99"/>
        <v/>
      </c>
      <c r="K419" s="7" t="str">
        <f t="shared" si="106"/>
        <v/>
      </c>
      <c r="L419" s="7" t="str">
        <f t="shared" si="100"/>
        <v/>
      </c>
      <c r="M419" s="7"/>
      <c r="N419" s="49" t="str">
        <f t="shared" si="101"/>
        <v/>
      </c>
      <c r="O419" s="49" t="str">
        <f t="shared" si="107"/>
        <v/>
      </c>
      <c r="P419" s="49" t="str">
        <f t="shared" si="108"/>
        <v/>
      </c>
      <c r="Q419" s="49" t="str">
        <f t="shared" si="102"/>
        <v/>
      </c>
      <c r="S419" s="51" t="str">
        <f t="shared" si="103"/>
        <v/>
      </c>
      <c r="T419" s="49" t="str">
        <f>IF(ISNA(MATCH("TRUE",$T$7:T418,0)),IF(S419&gt;S418,"True",""),"")</f>
        <v/>
      </c>
      <c r="U419" s="54" t="str">
        <f t="shared" si="109"/>
        <v/>
      </c>
      <c r="V419" s="54" t="str">
        <f t="shared" si="110"/>
        <v/>
      </c>
      <c r="W419" s="54" t="str">
        <f t="shared" si="104"/>
        <v/>
      </c>
      <c r="X419" s="45"/>
    </row>
    <row r="420" spans="1:24" x14ac:dyDescent="0.2">
      <c r="A420" s="12"/>
      <c r="B420" s="57"/>
      <c r="C420" s="26"/>
      <c r="D420" s="5" t="str">
        <f>IF(ISNUMBER(B420),COUNT($B$7:$B$1006)-(RANK(B420,$B$7:$B$1006)+COUNTIF($B$7:B420,B420)-1)+1,"")</f>
        <v/>
      </c>
      <c r="E420" s="7"/>
      <c r="F420" s="7" t="str">
        <f t="shared" si="105"/>
        <v/>
      </c>
      <c r="G420" s="56" t="str">
        <f t="shared" si="97"/>
        <v/>
      </c>
      <c r="H420" s="7" t="str">
        <f t="shared" si="98"/>
        <v/>
      </c>
      <c r="I420" s="7"/>
      <c r="J420" s="7" t="str">
        <f t="shared" si="99"/>
        <v/>
      </c>
      <c r="K420" s="7" t="str">
        <f t="shared" si="106"/>
        <v/>
      </c>
      <c r="L420" s="7" t="str">
        <f t="shared" si="100"/>
        <v/>
      </c>
      <c r="M420" s="7"/>
      <c r="N420" s="49" t="str">
        <f t="shared" si="101"/>
        <v/>
      </c>
      <c r="O420" s="49" t="str">
        <f t="shared" si="107"/>
        <v/>
      </c>
      <c r="P420" s="49" t="str">
        <f t="shared" si="108"/>
        <v/>
      </c>
      <c r="Q420" s="49" t="str">
        <f t="shared" si="102"/>
        <v/>
      </c>
      <c r="S420" s="51" t="str">
        <f t="shared" si="103"/>
        <v/>
      </c>
      <c r="T420" s="49" t="str">
        <f>IF(ISNA(MATCH("TRUE",$T$7:T419,0)),IF(S420&gt;S419,"True",""),"")</f>
        <v/>
      </c>
      <c r="U420" s="54" t="str">
        <f t="shared" si="109"/>
        <v/>
      </c>
      <c r="V420" s="54" t="str">
        <f t="shared" si="110"/>
        <v/>
      </c>
      <c r="W420" s="54" t="str">
        <f t="shared" si="104"/>
        <v/>
      </c>
      <c r="X420" s="45"/>
    </row>
    <row r="421" spans="1:24" x14ac:dyDescent="0.2">
      <c r="A421" s="12"/>
      <c r="B421" s="57"/>
      <c r="C421" s="26"/>
      <c r="D421" s="5" t="str">
        <f>IF(ISNUMBER(B421),COUNT($B$7:$B$1006)-(RANK(B421,$B$7:$B$1006)+COUNTIF($B$7:B421,B421)-1)+1,"")</f>
        <v/>
      </c>
      <c r="E421" s="7"/>
      <c r="F421" s="7" t="str">
        <f t="shared" si="105"/>
        <v/>
      </c>
      <c r="G421" s="56" t="str">
        <f t="shared" si="97"/>
        <v/>
      </c>
      <c r="H421" s="7" t="str">
        <f t="shared" si="98"/>
        <v/>
      </c>
      <c r="I421" s="7"/>
      <c r="J421" s="7" t="str">
        <f t="shared" si="99"/>
        <v/>
      </c>
      <c r="K421" s="7" t="str">
        <f t="shared" si="106"/>
        <v/>
      </c>
      <c r="L421" s="7" t="str">
        <f t="shared" si="100"/>
        <v/>
      </c>
      <c r="M421" s="7"/>
      <c r="N421" s="49" t="str">
        <f t="shared" si="101"/>
        <v/>
      </c>
      <c r="O421" s="49" t="str">
        <f t="shared" si="107"/>
        <v/>
      </c>
      <c r="P421" s="49" t="str">
        <f t="shared" si="108"/>
        <v/>
      </c>
      <c r="Q421" s="49" t="str">
        <f t="shared" si="102"/>
        <v/>
      </c>
      <c r="S421" s="51" t="str">
        <f t="shared" si="103"/>
        <v/>
      </c>
      <c r="T421" s="49" t="str">
        <f>IF(ISNA(MATCH("TRUE",$T$7:T420,0)),IF(S421&gt;S420,"True",""),"")</f>
        <v/>
      </c>
      <c r="U421" s="54" t="str">
        <f t="shared" si="109"/>
        <v/>
      </c>
      <c r="V421" s="54" t="str">
        <f t="shared" si="110"/>
        <v/>
      </c>
      <c r="W421" s="54" t="str">
        <f t="shared" si="104"/>
        <v/>
      </c>
      <c r="X421" s="45"/>
    </row>
    <row r="422" spans="1:24" x14ac:dyDescent="0.2">
      <c r="A422" s="12"/>
      <c r="B422" s="57"/>
      <c r="C422" s="26"/>
      <c r="D422" s="5" t="str">
        <f>IF(ISNUMBER(B422),COUNT($B$7:$B$1006)-(RANK(B422,$B$7:$B$1006)+COUNTIF($B$7:B422,B422)-1)+1,"")</f>
        <v/>
      </c>
      <c r="E422" s="7"/>
      <c r="F422" s="7" t="str">
        <f t="shared" si="105"/>
        <v/>
      </c>
      <c r="G422" s="56" t="str">
        <f t="shared" si="97"/>
        <v/>
      </c>
      <c r="H422" s="7" t="str">
        <f t="shared" si="98"/>
        <v/>
      </c>
      <c r="I422" s="7"/>
      <c r="J422" s="7" t="str">
        <f t="shared" si="99"/>
        <v/>
      </c>
      <c r="K422" s="7" t="str">
        <f t="shared" si="106"/>
        <v/>
      </c>
      <c r="L422" s="7" t="str">
        <f t="shared" si="100"/>
        <v/>
      </c>
      <c r="M422" s="7"/>
      <c r="N422" s="49" t="str">
        <f t="shared" si="101"/>
        <v/>
      </c>
      <c r="O422" s="49" t="str">
        <f t="shared" si="107"/>
        <v/>
      </c>
      <c r="P422" s="49" t="str">
        <f t="shared" si="108"/>
        <v/>
      </c>
      <c r="Q422" s="49" t="str">
        <f t="shared" si="102"/>
        <v/>
      </c>
      <c r="S422" s="51" t="str">
        <f t="shared" si="103"/>
        <v/>
      </c>
      <c r="T422" s="49" t="str">
        <f>IF(ISNA(MATCH("TRUE",$T$7:T421,0)),IF(S422&gt;S421,"True",""),"")</f>
        <v/>
      </c>
      <c r="U422" s="54" t="str">
        <f t="shared" si="109"/>
        <v/>
      </c>
      <c r="V422" s="54" t="str">
        <f t="shared" si="110"/>
        <v/>
      </c>
      <c r="W422" s="54" t="str">
        <f t="shared" si="104"/>
        <v/>
      </c>
      <c r="X422" s="45"/>
    </row>
    <row r="423" spans="1:24" x14ac:dyDescent="0.2">
      <c r="A423" s="12"/>
      <c r="B423" s="57"/>
      <c r="C423" s="26"/>
      <c r="D423" s="5" t="str">
        <f>IF(ISNUMBER(B423),COUNT($B$7:$B$1006)-(RANK(B423,$B$7:$B$1006)+COUNTIF($B$7:B423,B423)-1)+1,"")</f>
        <v/>
      </c>
      <c r="E423" s="7"/>
      <c r="F423" s="7" t="str">
        <f t="shared" si="105"/>
        <v/>
      </c>
      <c r="G423" s="56" t="str">
        <f t="shared" si="97"/>
        <v/>
      </c>
      <c r="H423" s="7" t="str">
        <f t="shared" si="98"/>
        <v/>
      </c>
      <c r="I423" s="7"/>
      <c r="J423" s="7" t="str">
        <f t="shared" si="99"/>
        <v/>
      </c>
      <c r="K423" s="7" t="str">
        <f t="shared" si="106"/>
        <v/>
      </c>
      <c r="L423" s="7" t="str">
        <f t="shared" si="100"/>
        <v/>
      </c>
      <c r="M423" s="7"/>
      <c r="N423" s="49" t="str">
        <f t="shared" si="101"/>
        <v/>
      </c>
      <c r="O423" s="49" t="str">
        <f t="shared" si="107"/>
        <v/>
      </c>
      <c r="P423" s="49" t="str">
        <f t="shared" si="108"/>
        <v/>
      </c>
      <c r="Q423" s="49" t="str">
        <f t="shared" si="102"/>
        <v/>
      </c>
      <c r="S423" s="51" t="str">
        <f t="shared" si="103"/>
        <v/>
      </c>
      <c r="T423" s="49" t="str">
        <f>IF(ISNA(MATCH("TRUE",$T$7:T422,0)),IF(S423&gt;S422,"True",""),"")</f>
        <v/>
      </c>
      <c r="U423" s="54" t="str">
        <f t="shared" si="109"/>
        <v/>
      </c>
      <c r="V423" s="54" t="str">
        <f t="shared" si="110"/>
        <v/>
      </c>
      <c r="W423" s="54" t="str">
        <f t="shared" si="104"/>
        <v/>
      </c>
      <c r="X423" s="45"/>
    </row>
    <row r="424" spans="1:24" x14ac:dyDescent="0.2">
      <c r="A424" s="12"/>
      <c r="B424" s="57"/>
      <c r="C424" s="26"/>
      <c r="D424" s="5" t="str">
        <f>IF(ISNUMBER(B424),COUNT($B$7:$B$1006)-(RANK(B424,$B$7:$B$1006)+COUNTIF($B$7:B424,B424)-1)+1,"")</f>
        <v/>
      </c>
      <c r="E424" s="7"/>
      <c r="F424" s="7" t="str">
        <f t="shared" si="105"/>
        <v/>
      </c>
      <c r="G424" s="56" t="str">
        <f t="shared" si="97"/>
        <v/>
      </c>
      <c r="H424" s="7" t="str">
        <f t="shared" si="98"/>
        <v/>
      </c>
      <c r="I424" s="7"/>
      <c r="J424" s="7" t="str">
        <f t="shared" si="99"/>
        <v/>
      </c>
      <c r="K424" s="7" t="str">
        <f t="shared" si="106"/>
        <v/>
      </c>
      <c r="L424" s="7" t="str">
        <f t="shared" si="100"/>
        <v/>
      </c>
      <c r="M424" s="7"/>
      <c r="N424" s="49" t="str">
        <f t="shared" si="101"/>
        <v/>
      </c>
      <c r="O424" s="49" t="str">
        <f t="shared" si="107"/>
        <v/>
      </c>
      <c r="P424" s="49" t="str">
        <f t="shared" si="108"/>
        <v/>
      </c>
      <c r="Q424" s="49" t="str">
        <f t="shared" si="102"/>
        <v/>
      </c>
      <c r="S424" s="51" t="str">
        <f t="shared" si="103"/>
        <v/>
      </c>
      <c r="T424" s="49" t="str">
        <f>IF(ISNA(MATCH("TRUE",$T$7:T423,0)),IF(S424&gt;S423,"True",""),"")</f>
        <v/>
      </c>
      <c r="U424" s="54" t="str">
        <f t="shared" si="109"/>
        <v/>
      </c>
      <c r="V424" s="54" t="str">
        <f t="shared" si="110"/>
        <v/>
      </c>
      <c r="W424" s="54" t="str">
        <f t="shared" si="104"/>
        <v/>
      </c>
      <c r="X424" s="45"/>
    </row>
    <row r="425" spans="1:24" x14ac:dyDescent="0.2">
      <c r="A425" s="12"/>
      <c r="B425" s="57"/>
      <c r="C425" s="26"/>
      <c r="D425" s="5" t="str">
        <f>IF(ISNUMBER(B425),COUNT($B$7:$B$1006)-(RANK(B425,$B$7:$B$1006)+COUNTIF($B$7:B425,B425)-1)+1,"")</f>
        <v/>
      </c>
      <c r="E425" s="7"/>
      <c r="F425" s="7" t="str">
        <f t="shared" si="105"/>
        <v/>
      </c>
      <c r="G425" s="56" t="str">
        <f t="shared" si="97"/>
        <v/>
      </c>
      <c r="H425" s="7" t="str">
        <f t="shared" si="98"/>
        <v/>
      </c>
      <c r="I425" s="7"/>
      <c r="J425" s="7" t="str">
        <f t="shared" si="99"/>
        <v/>
      </c>
      <c r="K425" s="7" t="str">
        <f t="shared" si="106"/>
        <v/>
      </c>
      <c r="L425" s="7" t="str">
        <f t="shared" si="100"/>
        <v/>
      </c>
      <c r="M425" s="7"/>
      <c r="N425" s="49" t="str">
        <f t="shared" si="101"/>
        <v/>
      </c>
      <c r="O425" s="49" t="str">
        <f t="shared" si="107"/>
        <v/>
      </c>
      <c r="P425" s="49" t="str">
        <f t="shared" si="108"/>
        <v/>
      </c>
      <c r="Q425" s="49" t="str">
        <f t="shared" si="102"/>
        <v/>
      </c>
      <c r="S425" s="51" t="str">
        <f t="shared" si="103"/>
        <v/>
      </c>
      <c r="T425" s="49" t="str">
        <f>IF(ISNA(MATCH("TRUE",$T$7:T424,0)),IF(S425&gt;S424,"True",""),"")</f>
        <v/>
      </c>
      <c r="U425" s="54" t="str">
        <f t="shared" si="109"/>
        <v/>
      </c>
      <c r="V425" s="54" t="str">
        <f t="shared" si="110"/>
        <v/>
      </c>
      <c r="W425" s="54" t="str">
        <f t="shared" si="104"/>
        <v/>
      </c>
      <c r="X425" s="45"/>
    </row>
    <row r="426" spans="1:24" x14ac:dyDescent="0.2">
      <c r="A426" s="12"/>
      <c r="B426" s="57"/>
      <c r="C426" s="26"/>
      <c r="D426" s="5" t="str">
        <f>IF(ISNUMBER(B426),COUNT($B$7:$B$1006)-(RANK(B426,$B$7:$B$1006)+COUNTIF($B$7:B426,B426)-1)+1,"")</f>
        <v/>
      </c>
      <c r="E426" s="7"/>
      <c r="F426" s="7" t="str">
        <f t="shared" si="105"/>
        <v/>
      </c>
      <c r="G426" s="56" t="str">
        <f t="shared" si="97"/>
        <v/>
      </c>
      <c r="H426" s="7" t="str">
        <f t="shared" si="98"/>
        <v/>
      </c>
      <c r="I426" s="7"/>
      <c r="J426" s="7" t="str">
        <f t="shared" si="99"/>
        <v/>
      </c>
      <c r="K426" s="7" t="str">
        <f t="shared" si="106"/>
        <v/>
      </c>
      <c r="L426" s="7" t="str">
        <f t="shared" si="100"/>
        <v/>
      </c>
      <c r="M426" s="7"/>
      <c r="N426" s="49" t="str">
        <f t="shared" si="101"/>
        <v/>
      </c>
      <c r="O426" s="49" t="str">
        <f t="shared" si="107"/>
        <v/>
      </c>
      <c r="P426" s="49" t="str">
        <f t="shared" si="108"/>
        <v/>
      </c>
      <c r="Q426" s="49" t="str">
        <f t="shared" si="102"/>
        <v/>
      </c>
      <c r="S426" s="51" t="str">
        <f t="shared" si="103"/>
        <v/>
      </c>
      <c r="T426" s="49" t="str">
        <f>IF(ISNA(MATCH("TRUE",$T$7:T425,0)),IF(S426&gt;S425,"True",""),"")</f>
        <v/>
      </c>
      <c r="U426" s="54" t="str">
        <f t="shared" si="109"/>
        <v/>
      </c>
      <c r="V426" s="54" t="str">
        <f t="shared" si="110"/>
        <v/>
      </c>
      <c r="W426" s="54" t="str">
        <f t="shared" si="104"/>
        <v/>
      </c>
      <c r="X426" s="45"/>
    </row>
    <row r="427" spans="1:24" x14ac:dyDescent="0.2">
      <c r="A427" s="12"/>
      <c r="B427" s="57"/>
      <c r="C427" s="26"/>
      <c r="D427" s="5" t="str">
        <f>IF(ISNUMBER(B427),COUNT($B$7:$B$1006)-(RANK(B427,$B$7:$B$1006)+COUNTIF($B$7:B427,B427)-1)+1,"")</f>
        <v/>
      </c>
      <c r="E427" s="7"/>
      <c r="F427" s="7" t="str">
        <f t="shared" si="105"/>
        <v/>
      </c>
      <c r="G427" s="56" t="str">
        <f t="shared" si="97"/>
        <v/>
      </c>
      <c r="H427" s="7" t="str">
        <f t="shared" si="98"/>
        <v/>
      </c>
      <c r="I427" s="7"/>
      <c r="J427" s="7" t="str">
        <f t="shared" si="99"/>
        <v/>
      </c>
      <c r="K427" s="7" t="str">
        <f t="shared" si="106"/>
        <v/>
      </c>
      <c r="L427" s="7" t="str">
        <f t="shared" si="100"/>
        <v/>
      </c>
      <c r="M427" s="7"/>
      <c r="N427" s="49" t="str">
        <f t="shared" si="101"/>
        <v/>
      </c>
      <c r="O427" s="49" t="str">
        <f t="shared" si="107"/>
        <v/>
      </c>
      <c r="P427" s="49" t="str">
        <f t="shared" si="108"/>
        <v/>
      </c>
      <c r="Q427" s="49" t="str">
        <f t="shared" si="102"/>
        <v/>
      </c>
      <c r="S427" s="51" t="str">
        <f t="shared" si="103"/>
        <v/>
      </c>
      <c r="T427" s="49" t="str">
        <f>IF(ISNA(MATCH("TRUE",$T$7:T426,0)),IF(S427&gt;S426,"True",""),"")</f>
        <v/>
      </c>
      <c r="U427" s="54" t="str">
        <f t="shared" si="109"/>
        <v/>
      </c>
      <c r="V427" s="54" t="str">
        <f t="shared" si="110"/>
        <v/>
      </c>
      <c r="W427" s="54" t="str">
        <f t="shared" si="104"/>
        <v/>
      </c>
      <c r="X427" s="45"/>
    </row>
    <row r="428" spans="1:24" x14ac:dyDescent="0.2">
      <c r="A428" s="12"/>
      <c r="B428" s="57"/>
      <c r="C428" s="26"/>
      <c r="D428" s="5" t="str">
        <f>IF(ISNUMBER(B428),COUNT($B$7:$B$1006)-(RANK(B428,$B$7:$B$1006)+COUNTIF($B$7:B428,B428)-1)+1,"")</f>
        <v/>
      </c>
      <c r="E428" s="7"/>
      <c r="F428" s="7" t="str">
        <f t="shared" si="105"/>
        <v/>
      </c>
      <c r="G428" s="56" t="str">
        <f t="shared" si="97"/>
        <v/>
      </c>
      <c r="H428" s="7" t="str">
        <f t="shared" si="98"/>
        <v/>
      </c>
      <c r="I428" s="7"/>
      <c r="J428" s="7" t="str">
        <f t="shared" si="99"/>
        <v/>
      </c>
      <c r="K428" s="7" t="str">
        <f t="shared" si="106"/>
        <v/>
      </c>
      <c r="L428" s="7" t="str">
        <f t="shared" si="100"/>
        <v/>
      </c>
      <c r="M428" s="7"/>
      <c r="N428" s="49" t="str">
        <f t="shared" si="101"/>
        <v/>
      </c>
      <c r="O428" s="49" t="str">
        <f t="shared" si="107"/>
        <v/>
      </c>
      <c r="P428" s="49" t="str">
        <f t="shared" si="108"/>
        <v/>
      </c>
      <c r="Q428" s="49" t="str">
        <f t="shared" si="102"/>
        <v/>
      </c>
      <c r="S428" s="51" t="str">
        <f t="shared" si="103"/>
        <v/>
      </c>
      <c r="T428" s="49" t="str">
        <f>IF(ISNA(MATCH("TRUE",$T$7:T427,0)),IF(S428&gt;S427,"True",""),"")</f>
        <v/>
      </c>
      <c r="U428" s="54" t="str">
        <f t="shared" si="109"/>
        <v/>
      </c>
      <c r="V428" s="54" t="str">
        <f t="shared" si="110"/>
        <v/>
      </c>
      <c r="W428" s="54" t="str">
        <f t="shared" si="104"/>
        <v/>
      </c>
      <c r="X428" s="45"/>
    </row>
    <row r="429" spans="1:24" x14ac:dyDescent="0.2">
      <c r="A429" s="12"/>
      <c r="B429" s="57"/>
      <c r="C429" s="26"/>
      <c r="D429" s="5" t="str">
        <f>IF(ISNUMBER(B429),COUNT($B$7:$B$1006)-(RANK(B429,$B$7:$B$1006)+COUNTIF($B$7:B429,B429)-1)+1,"")</f>
        <v/>
      </c>
      <c r="E429" s="7"/>
      <c r="F429" s="7" t="str">
        <f t="shared" si="105"/>
        <v/>
      </c>
      <c r="G429" s="56" t="str">
        <f t="shared" si="97"/>
        <v/>
      </c>
      <c r="H429" s="7" t="str">
        <f t="shared" si="98"/>
        <v/>
      </c>
      <c r="I429" s="7"/>
      <c r="J429" s="7" t="str">
        <f t="shared" si="99"/>
        <v/>
      </c>
      <c r="K429" s="7" t="str">
        <f t="shared" si="106"/>
        <v/>
      </c>
      <c r="L429" s="7" t="str">
        <f t="shared" si="100"/>
        <v/>
      </c>
      <c r="M429" s="7"/>
      <c r="N429" s="49" t="str">
        <f t="shared" si="101"/>
        <v/>
      </c>
      <c r="O429" s="49" t="str">
        <f t="shared" si="107"/>
        <v/>
      </c>
      <c r="P429" s="49" t="str">
        <f t="shared" si="108"/>
        <v/>
      </c>
      <c r="Q429" s="49" t="str">
        <f t="shared" si="102"/>
        <v/>
      </c>
      <c r="S429" s="51" t="str">
        <f t="shared" si="103"/>
        <v/>
      </c>
      <c r="T429" s="49" t="str">
        <f>IF(ISNA(MATCH("TRUE",$T$7:T428,0)),IF(S429&gt;S428,"True",""),"")</f>
        <v/>
      </c>
      <c r="U429" s="54" t="str">
        <f t="shared" si="109"/>
        <v/>
      </c>
      <c r="V429" s="54" t="str">
        <f t="shared" si="110"/>
        <v/>
      </c>
      <c r="W429" s="54" t="str">
        <f t="shared" si="104"/>
        <v/>
      </c>
      <c r="X429" s="45"/>
    </row>
    <row r="430" spans="1:24" x14ac:dyDescent="0.2">
      <c r="A430" s="12"/>
      <c r="B430" s="57"/>
      <c r="C430" s="26"/>
      <c r="D430" s="5" t="str">
        <f>IF(ISNUMBER(B430),COUNT($B$7:$B$1006)-(RANK(B430,$B$7:$B$1006)+COUNTIF($B$7:B430,B430)-1)+1,"")</f>
        <v/>
      </c>
      <c r="E430" s="7"/>
      <c r="F430" s="7" t="str">
        <f t="shared" si="105"/>
        <v/>
      </c>
      <c r="G430" s="56" t="str">
        <f t="shared" si="97"/>
        <v/>
      </c>
      <c r="H430" s="7" t="str">
        <f t="shared" si="98"/>
        <v/>
      </c>
      <c r="I430" s="7"/>
      <c r="J430" s="7" t="str">
        <f t="shared" si="99"/>
        <v/>
      </c>
      <c r="K430" s="7" t="str">
        <f t="shared" si="106"/>
        <v/>
      </c>
      <c r="L430" s="7" t="str">
        <f t="shared" si="100"/>
        <v/>
      </c>
      <c r="M430" s="7"/>
      <c r="N430" s="49" t="str">
        <f t="shared" si="101"/>
        <v/>
      </c>
      <c r="O430" s="49" t="str">
        <f t="shared" si="107"/>
        <v/>
      </c>
      <c r="P430" s="49" t="str">
        <f t="shared" si="108"/>
        <v/>
      </c>
      <c r="Q430" s="49" t="str">
        <f t="shared" si="102"/>
        <v/>
      </c>
      <c r="S430" s="51" t="str">
        <f t="shared" si="103"/>
        <v/>
      </c>
      <c r="T430" s="49" t="str">
        <f>IF(ISNA(MATCH("TRUE",$T$7:T429,0)),IF(S430&gt;S429,"True",""),"")</f>
        <v/>
      </c>
      <c r="U430" s="54" t="str">
        <f t="shared" si="109"/>
        <v/>
      </c>
      <c r="V430" s="54" t="str">
        <f t="shared" si="110"/>
        <v/>
      </c>
      <c r="W430" s="54" t="str">
        <f t="shared" si="104"/>
        <v/>
      </c>
      <c r="X430" s="45"/>
    </row>
    <row r="431" spans="1:24" x14ac:dyDescent="0.2">
      <c r="A431" s="12"/>
      <c r="B431" s="57"/>
      <c r="C431" s="26"/>
      <c r="D431" s="5" t="str">
        <f>IF(ISNUMBER(B431),COUNT($B$7:$B$1006)-(RANK(B431,$B$7:$B$1006)+COUNTIF($B$7:B431,B431)-1)+1,"")</f>
        <v/>
      </c>
      <c r="E431" s="7"/>
      <c r="F431" s="7" t="str">
        <f t="shared" si="105"/>
        <v/>
      </c>
      <c r="G431" s="56" t="str">
        <f t="shared" si="97"/>
        <v/>
      </c>
      <c r="H431" s="7" t="str">
        <f t="shared" si="98"/>
        <v/>
      </c>
      <c r="I431" s="7"/>
      <c r="J431" s="7" t="str">
        <f t="shared" si="99"/>
        <v/>
      </c>
      <c r="K431" s="7" t="str">
        <f t="shared" si="106"/>
        <v/>
      </c>
      <c r="L431" s="7" t="str">
        <f t="shared" si="100"/>
        <v/>
      </c>
      <c r="M431" s="7"/>
      <c r="N431" s="49" t="str">
        <f t="shared" si="101"/>
        <v/>
      </c>
      <c r="O431" s="49" t="str">
        <f t="shared" si="107"/>
        <v/>
      </c>
      <c r="P431" s="49" t="str">
        <f t="shared" si="108"/>
        <v/>
      </c>
      <c r="Q431" s="49" t="str">
        <f t="shared" si="102"/>
        <v/>
      </c>
      <c r="S431" s="51" t="str">
        <f t="shared" si="103"/>
        <v/>
      </c>
      <c r="T431" s="49" t="str">
        <f>IF(ISNA(MATCH("TRUE",$T$7:T430,0)),IF(S431&gt;S430,"True",""),"")</f>
        <v/>
      </c>
      <c r="U431" s="54" t="str">
        <f t="shared" si="109"/>
        <v/>
      </c>
      <c r="V431" s="54" t="str">
        <f t="shared" si="110"/>
        <v/>
      </c>
      <c r="W431" s="54" t="str">
        <f t="shared" si="104"/>
        <v/>
      </c>
      <c r="X431" s="45"/>
    </row>
    <row r="432" spans="1:24" x14ac:dyDescent="0.2">
      <c r="A432" s="12"/>
      <c r="B432" s="57"/>
      <c r="C432" s="26"/>
      <c r="D432" s="5" t="str">
        <f>IF(ISNUMBER(B432),COUNT($B$7:$B$1006)-(RANK(B432,$B$7:$B$1006)+COUNTIF($B$7:B432,B432)-1)+1,"")</f>
        <v/>
      </c>
      <c r="E432" s="7"/>
      <c r="F432" s="7" t="str">
        <f t="shared" si="105"/>
        <v/>
      </c>
      <c r="G432" s="56" t="str">
        <f t="shared" si="97"/>
        <v/>
      </c>
      <c r="H432" s="7" t="str">
        <f t="shared" si="98"/>
        <v/>
      </c>
      <c r="I432" s="7"/>
      <c r="J432" s="7" t="str">
        <f t="shared" si="99"/>
        <v/>
      </c>
      <c r="K432" s="7" t="str">
        <f t="shared" si="106"/>
        <v/>
      </c>
      <c r="L432" s="7" t="str">
        <f t="shared" si="100"/>
        <v/>
      </c>
      <c r="M432" s="7"/>
      <c r="N432" s="49" t="str">
        <f t="shared" si="101"/>
        <v/>
      </c>
      <c r="O432" s="49" t="str">
        <f t="shared" si="107"/>
        <v/>
      </c>
      <c r="P432" s="49" t="str">
        <f t="shared" si="108"/>
        <v/>
      </c>
      <c r="Q432" s="49" t="str">
        <f t="shared" si="102"/>
        <v/>
      </c>
      <c r="S432" s="51" t="str">
        <f t="shared" si="103"/>
        <v/>
      </c>
      <c r="T432" s="49" t="str">
        <f>IF(ISNA(MATCH("TRUE",$T$7:T431,0)),IF(S432&gt;S431,"True",""),"")</f>
        <v/>
      </c>
      <c r="U432" s="54" t="str">
        <f t="shared" si="109"/>
        <v/>
      </c>
      <c r="V432" s="54" t="str">
        <f t="shared" si="110"/>
        <v/>
      </c>
      <c r="W432" s="54" t="str">
        <f t="shared" si="104"/>
        <v/>
      </c>
      <c r="X432" s="45"/>
    </row>
    <row r="433" spans="1:24" x14ac:dyDescent="0.2">
      <c r="A433" s="12"/>
      <c r="B433" s="57"/>
      <c r="C433" s="26"/>
      <c r="D433" s="5" t="str">
        <f>IF(ISNUMBER(B433),COUNT($B$7:$B$1006)-(RANK(B433,$B$7:$B$1006)+COUNTIF($B$7:B433,B433)-1)+1,"")</f>
        <v/>
      </c>
      <c r="E433" s="7"/>
      <c r="F433" s="7" t="str">
        <f t="shared" si="105"/>
        <v/>
      </c>
      <c r="G433" s="56" t="str">
        <f t="shared" si="97"/>
        <v/>
      </c>
      <c r="H433" s="7" t="str">
        <f t="shared" si="98"/>
        <v/>
      </c>
      <c r="I433" s="7"/>
      <c r="J433" s="7" t="str">
        <f t="shared" si="99"/>
        <v/>
      </c>
      <c r="K433" s="7" t="str">
        <f t="shared" si="106"/>
        <v/>
      </c>
      <c r="L433" s="7" t="str">
        <f t="shared" si="100"/>
        <v/>
      </c>
      <c r="M433" s="7"/>
      <c r="N433" s="49" t="str">
        <f t="shared" si="101"/>
        <v/>
      </c>
      <c r="O433" s="49" t="str">
        <f t="shared" si="107"/>
        <v/>
      </c>
      <c r="P433" s="49" t="str">
        <f t="shared" si="108"/>
        <v/>
      </c>
      <c r="Q433" s="49" t="str">
        <f t="shared" si="102"/>
        <v/>
      </c>
      <c r="S433" s="51" t="str">
        <f t="shared" si="103"/>
        <v/>
      </c>
      <c r="T433" s="49" t="str">
        <f>IF(ISNA(MATCH("TRUE",$T$7:T432,0)),IF(S433&gt;S432,"True",""),"")</f>
        <v/>
      </c>
      <c r="U433" s="54" t="str">
        <f t="shared" si="109"/>
        <v/>
      </c>
      <c r="V433" s="54" t="str">
        <f t="shared" si="110"/>
        <v/>
      </c>
      <c r="W433" s="54" t="str">
        <f t="shared" si="104"/>
        <v/>
      </c>
      <c r="X433" s="45"/>
    </row>
    <row r="434" spans="1:24" x14ac:dyDescent="0.2">
      <c r="A434" s="12"/>
      <c r="B434" s="57"/>
      <c r="C434" s="26"/>
      <c r="D434" s="5" t="str">
        <f>IF(ISNUMBER(B434),COUNT($B$7:$B$1006)-(RANK(B434,$B$7:$B$1006)+COUNTIF($B$7:B434,B434)-1)+1,"")</f>
        <v/>
      </c>
      <c r="E434" s="7"/>
      <c r="F434" s="7" t="str">
        <f t="shared" si="105"/>
        <v/>
      </c>
      <c r="G434" s="56" t="str">
        <f t="shared" si="97"/>
        <v/>
      </c>
      <c r="H434" s="7" t="str">
        <f t="shared" si="98"/>
        <v/>
      </c>
      <c r="I434" s="7"/>
      <c r="J434" s="7" t="str">
        <f t="shared" si="99"/>
        <v/>
      </c>
      <c r="K434" s="7" t="str">
        <f t="shared" si="106"/>
        <v/>
      </c>
      <c r="L434" s="7" t="str">
        <f t="shared" si="100"/>
        <v/>
      </c>
      <c r="M434" s="7"/>
      <c r="N434" s="49" t="str">
        <f t="shared" si="101"/>
        <v/>
      </c>
      <c r="O434" s="49" t="str">
        <f t="shared" si="107"/>
        <v/>
      </c>
      <c r="P434" s="49" t="str">
        <f t="shared" si="108"/>
        <v/>
      </c>
      <c r="Q434" s="49" t="str">
        <f t="shared" si="102"/>
        <v/>
      </c>
      <c r="S434" s="51" t="str">
        <f t="shared" si="103"/>
        <v/>
      </c>
      <c r="T434" s="49" t="str">
        <f>IF(ISNA(MATCH("TRUE",$T$7:T433,0)),IF(S434&gt;S433,"True",""),"")</f>
        <v/>
      </c>
      <c r="U434" s="54" t="str">
        <f t="shared" si="109"/>
        <v/>
      </c>
      <c r="V434" s="54" t="str">
        <f t="shared" si="110"/>
        <v/>
      </c>
      <c r="W434" s="54" t="str">
        <f t="shared" si="104"/>
        <v/>
      </c>
      <c r="X434" s="45"/>
    </row>
    <row r="435" spans="1:24" x14ac:dyDescent="0.2">
      <c r="A435" s="12"/>
      <c r="B435" s="57"/>
      <c r="C435" s="26"/>
      <c r="D435" s="5" t="str">
        <f>IF(ISNUMBER(B435),COUNT($B$7:$B$1006)-(RANK(B435,$B$7:$B$1006)+COUNTIF($B$7:B435,B435)-1)+1,"")</f>
        <v/>
      </c>
      <c r="E435" s="7"/>
      <c r="F435" s="7" t="str">
        <f t="shared" si="105"/>
        <v/>
      </c>
      <c r="G435" s="56" t="str">
        <f t="shared" si="97"/>
        <v/>
      </c>
      <c r="H435" s="7" t="str">
        <f t="shared" si="98"/>
        <v/>
      </c>
      <c r="I435" s="7"/>
      <c r="J435" s="7" t="str">
        <f t="shared" si="99"/>
        <v/>
      </c>
      <c r="K435" s="7" t="str">
        <f t="shared" si="106"/>
        <v/>
      </c>
      <c r="L435" s="7" t="str">
        <f t="shared" si="100"/>
        <v/>
      </c>
      <c r="M435" s="7"/>
      <c r="N435" s="49" t="str">
        <f t="shared" si="101"/>
        <v/>
      </c>
      <c r="O435" s="49" t="str">
        <f t="shared" si="107"/>
        <v/>
      </c>
      <c r="P435" s="49" t="str">
        <f t="shared" si="108"/>
        <v/>
      </c>
      <c r="Q435" s="49" t="str">
        <f t="shared" si="102"/>
        <v/>
      </c>
      <c r="S435" s="51" t="str">
        <f t="shared" si="103"/>
        <v/>
      </c>
      <c r="T435" s="49" t="str">
        <f>IF(ISNA(MATCH("TRUE",$T$7:T434,0)),IF(S435&gt;S434,"True",""),"")</f>
        <v/>
      </c>
      <c r="U435" s="54" t="str">
        <f t="shared" si="109"/>
        <v/>
      </c>
      <c r="V435" s="54" t="str">
        <f t="shared" si="110"/>
        <v/>
      </c>
      <c r="W435" s="54" t="str">
        <f t="shared" si="104"/>
        <v/>
      </c>
      <c r="X435" s="45"/>
    </row>
    <row r="436" spans="1:24" x14ac:dyDescent="0.2">
      <c r="A436" s="12"/>
      <c r="B436" s="57"/>
      <c r="C436" s="26"/>
      <c r="D436" s="5" t="str">
        <f>IF(ISNUMBER(B436),COUNT($B$7:$B$1006)-(RANK(B436,$B$7:$B$1006)+COUNTIF($B$7:B436,B436)-1)+1,"")</f>
        <v/>
      </c>
      <c r="E436" s="7"/>
      <c r="F436" s="7" t="str">
        <f t="shared" si="105"/>
        <v/>
      </c>
      <c r="G436" s="56" t="str">
        <f t="shared" si="97"/>
        <v/>
      </c>
      <c r="H436" s="7" t="str">
        <f t="shared" si="98"/>
        <v/>
      </c>
      <c r="I436" s="7"/>
      <c r="J436" s="7" t="str">
        <f t="shared" si="99"/>
        <v/>
      </c>
      <c r="K436" s="7" t="str">
        <f t="shared" si="106"/>
        <v/>
      </c>
      <c r="L436" s="7" t="str">
        <f t="shared" si="100"/>
        <v/>
      </c>
      <c r="M436" s="7"/>
      <c r="N436" s="49" t="str">
        <f t="shared" si="101"/>
        <v/>
      </c>
      <c r="O436" s="49" t="str">
        <f t="shared" si="107"/>
        <v/>
      </c>
      <c r="P436" s="49" t="str">
        <f t="shared" si="108"/>
        <v/>
      </c>
      <c r="Q436" s="49" t="str">
        <f t="shared" si="102"/>
        <v/>
      </c>
      <c r="S436" s="51" t="str">
        <f t="shared" si="103"/>
        <v/>
      </c>
      <c r="T436" s="49" t="str">
        <f>IF(ISNA(MATCH("TRUE",$T$7:T435,0)),IF(S436&gt;S435,"True",""),"")</f>
        <v/>
      </c>
      <c r="U436" s="54" t="str">
        <f t="shared" si="109"/>
        <v/>
      </c>
      <c r="V436" s="54" t="str">
        <f t="shared" si="110"/>
        <v/>
      </c>
      <c r="W436" s="54" t="str">
        <f t="shared" si="104"/>
        <v/>
      </c>
      <c r="X436" s="45"/>
    </row>
    <row r="437" spans="1:24" x14ac:dyDescent="0.2">
      <c r="A437" s="12"/>
      <c r="B437" s="57"/>
      <c r="C437" s="26"/>
      <c r="D437" s="5" t="str">
        <f>IF(ISNUMBER(B437),COUNT($B$7:$B$1006)-(RANK(B437,$B$7:$B$1006)+COUNTIF($B$7:B437,B437)-1)+1,"")</f>
        <v/>
      </c>
      <c r="E437" s="7"/>
      <c r="F437" s="7" t="str">
        <f t="shared" si="105"/>
        <v/>
      </c>
      <c r="G437" s="56" t="str">
        <f t="shared" si="97"/>
        <v/>
      </c>
      <c r="H437" s="7" t="str">
        <f t="shared" si="98"/>
        <v/>
      </c>
      <c r="I437" s="7"/>
      <c r="J437" s="7" t="str">
        <f t="shared" si="99"/>
        <v/>
      </c>
      <c r="K437" s="7" t="str">
        <f t="shared" si="106"/>
        <v/>
      </c>
      <c r="L437" s="7" t="str">
        <f t="shared" si="100"/>
        <v/>
      </c>
      <c r="M437" s="7"/>
      <c r="N437" s="49" t="str">
        <f t="shared" si="101"/>
        <v/>
      </c>
      <c r="O437" s="49" t="str">
        <f t="shared" si="107"/>
        <v/>
      </c>
      <c r="P437" s="49" t="str">
        <f t="shared" si="108"/>
        <v/>
      </c>
      <c r="Q437" s="49" t="str">
        <f t="shared" si="102"/>
        <v/>
      </c>
      <c r="S437" s="51" t="str">
        <f t="shared" si="103"/>
        <v/>
      </c>
      <c r="T437" s="49" t="str">
        <f>IF(ISNA(MATCH("TRUE",$T$7:T436,0)),IF(S437&gt;S436,"True",""),"")</f>
        <v/>
      </c>
      <c r="U437" s="54" t="str">
        <f t="shared" si="109"/>
        <v/>
      </c>
      <c r="V437" s="54" t="str">
        <f t="shared" si="110"/>
        <v/>
      </c>
      <c r="W437" s="54" t="str">
        <f t="shared" si="104"/>
        <v/>
      </c>
      <c r="X437" s="45"/>
    </row>
    <row r="438" spans="1:24" x14ac:dyDescent="0.2">
      <c r="A438" s="12"/>
      <c r="B438" s="57"/>
      <c r="C438" s="26"/>
      <c r="D438" s="5" t="str">
        <f>IF(ISNUMBER(B438),COUNT($B$7:$B$1006)-(RANK(B438,$B$7:$B$1006)+COUNTIF($B$7:B438,B438)-1)+1,"")</f>
        <v/>
      </c>
      <c r="E438" s="7"/>
      <c r="F438" s="7" t="str">
        <f t="shared" si="105"/>
        <v/>
      </c>
      <c r="G438" s="56" t="str">
        <f t="shared" si="97"/>
        <v/>
      </c>
      <c r="H438" s="7" t="str">
        <f t="shared" si="98"/>
        <v/>
      </c>
      <c r="I438" s="7"/>
      <c r="J438" s="7" t="str">
        <f t="shared" si="99"/>
        <v/>
      </c>
      <c r="K438" s="7" t="str">
        <f t="shared" si="106"/>
        <v/>
      </c>
      <c r="L438" s="7" t="str">
        <f t="shared" si="100"/>
        <v/>
      </c>
      <c r="M438" s="7"/>
      <c r="N438" s="49" t="str">
        <f t="shared" si="101"/>
        <v/>
      </c>
      <c r="O438" s="49" t="str">
        <f t="shared" si="107"/>
        <v/>
      </c>
      <c r="P438" s="49" t="str">
        <f t="shared" si="108"/>
        <v/>
      </c>
      <c r="Q438" s="49" t="str">
        <f t="shared" si="102"/>
        <v/>
      </c>
      <c r="S438" s="51" t="str">
        <f t="shared" si="103"/>
        <v/>
      </c>
      <c r="T438" s="49" t="str">
        <f>IF(ISNA(MATCH("TRUE",$T$7:T437,0)),IF(S438&gt;S437,"True",""),"")</f>
        <v/>
      </c>
      <c r="U438" s="54" t="str">
        <f t="shared" si="109"/>
        <v/>
      </c>
      <c r="V438" s="54" t="str">
        <f t="shared" si="110"/>
        <v/>
      </c>
      <c r="W438" s="54" t="str">
        <f t="shared" si="104"/>
        <v/>
      </c>
      <c r="X438" s="45"/>
    </row>
    <row r="439" spans="1:24" x14ac:dyDescent="0.2">
      <c r="A439" s="12"/>
      <c r="B439" s="57"/>
      <c r="C439" s="26"/>
      <c r="D439" s="5" t="str">
        <f>IF(ISNUMBER(B439),COUNT($B$7:$B$1006)-(RANK(B439,$B$7:$B$1006)+COUNTIF($B$7:B439,B439)-1)+1,"")</f>
        <v/>
      </c>
      <c r="E439" s="7"/>
      <c r="F439" s="7" t="str">
        <f t="shared" si="105"/>
        <v/>
      </c>
      <c r="G439" s="56" t="str">
        <f t="shared" si="97"/>
        <v/>
      </c>
      <c r="H439" s="7" t="str">
        <f t="shared" si="98"/>
        <v/>
      </c>
      <c r="I439" s="7"/>
      <c r="J439" s="7" t="str">
        <f t="shared" si="99"/>
        <v/>
      </c>
      <c r="K439" s="7" t="str">
        <f t="shared" si="106"/>
        <v/>
      </c>
      <c r="L439" s="7" t="str">
        <f t="shared" si="100"/>
        <v/>
      </c>
      <c r="M439" s="7"/>
      <c r="N439" s="49" t="str">
        <f t="shared" si="101"/>
        <v/>
      </c>
      <c r="O439" s="49" t="str">
        <f t="shared" si="107"/>
        <v/>
      </c>
      <c r="P439" s="49" t="str">
        <f t="shared" si="108"/>
        <v/>
      </c>
      <c r="Q439" s="49" t="str">
        <f t="shared" si="102"/>
        <v/>
      </c>
      <c r="S439" s="51" t="str">
        <f t="shared" si="103"/>
        <v/>
      </c>
      <c r="T439" s="49" t="str">
        <f>IF(ISNA(MATCH("TRUE",$T$7:T438,0)),IF(S439&gt;S438,"True",""),"")</f>
        <v/>
      </c>
      <c r="U439" s="54" t="str">
        <f t="shared" si="109"/>
        <v/>
      </c>
      <c r="V439" s="54" t="str">
        <f t="shared" si="110"/>
        <v/>
      </c>
      <c r="W439" s="54" t="str">
        <f t="shared" si="104"/>
        <v/>
      </c>
      <c r="X439" s="45"/>
    </row>
    <row r="440" spans="1:24" x14ac:dyDescent="0.2">
      <c r="A440" s="12"/>
      <c r="B440" s="57"/>
      <c r="C440" s="26"/>
      <c r="D440" s="5" t="str">
        <f>IF(ISNUMBER(B440),COUNT($B$7:$B$1006)-(RANK(B440,$B$7:$B$1006)+COUNTIF($B$7:B440,B440)-1)+1,"")</f>
        <v/>
      </c>
      <c r="E440" s="7"/>
      <c r="F440" s="7" t="str">
        <f t="shared" si="105"/>
        <v/>
      </c>
      <c r="G440" s="56" t="str">
        <f t="shared" si="97"/>
        <v/>
      </c>
      <c r="H440" s="7" t="str">
        <f t="shared" si="98"/>
        <v/>
      </c>
      <c r="I440" s="7"/>
      <c r="J440" s="7" t="str">
        <f t="shared" si="99"/>
        <v/>
      </c>
      <c r="K440" s="7" t="str">
        <f t="shared" si="106"/>
        <v/>
      </c>
      <c r="L440" s="7" t="str">
        <f t="shared" si="100"/>
        <v/>
      </c>
      <c r="M440" s="7"/>
      <c r="N440" s="49" t="str">
        <f t="shared" si="101"/>
        <v/>
      </c>
      <c r="O440" s="49" t="str">
        <f t="shared" si="107"/>
        <v/>
      </c>
      <c r="P440" s="49" t="str">
        <f t="shared" si="108"/>
        <v/>
      </c>
      <c r="Q440" s="49" t="str">
        <f t="shared" si="102"/>
        <v/>
      </c>
      <c r="S440" s="51" t="str">
        <f t="shared" si="103"/>
        <v/>
      </c>
      <c r="T440" s="49" t="str">
        <f>IF(ISNA(MATCH("TRUE",$T$7:T439,0)),IF(S440&gt;S439,"True",""),"")</f>
        <v/>
      </c>
      <c r="U440" s="54" t="str">
        <f t="shared" si="109"/>
        <v/>
      </c>
      <c r="V440" s="54" t="str">
        <f t="shared" si="110"/>
        <v/>
      </c>
      <c r="W440" s="54" t="str">
        <f t="shared" si="104"/>
        <v/>
      </c>
      <c r="X440" s="45"/>
    </row>
    <row r="441" spans="1:24" x14ac:dyDescent="0.2">
      <c r="A441" s="12"/>
      <c r="B441" s="57"/>
      <c r="C441" s="26"/>
      <c r="D441" s="5" t="str">
        <f>IF(ISNUMBER(B441),COUNT($B$7:$B$1006)-(RANK(B441,$B$7:$B$1006)+COUNTIF($B$7:B441,B441)-1)+1,"")</f>
        <v/>
      </c>
      <c r="E441" s="7"/>
      <c r="F441" s="7" t="str">
        <f t="shared" si="105"/>
        <v/>
      </c>
      <c r="G441" s="56" t="str">
        <f t="shared" si="97"/>
        <v/>
      </c>
      <c r="H441" s="7" t="str">
        <f t="shared" si="98"/>
        <v/>
      </c>
      <c r="I441" s="7"/>
      <c r="J441" s="7" t="str">
        <f t="shared" si="99"/>
        <v/>
      </c>
      <c r="K441" s="7" t="str">
        <f t="shared" si="106"/>
        <v/>
      </c>
      <c r="L441" s="7" t="str">
        <f t="shared" si="100"/>
        <v/>
      </c>
      <c r="M441" s="7"/>
      <c r="N441" s="49" t="str">
        <f t="shared" si="101"/>
        <v/>
      </c>
      <c r="O441" s="49" t="str">
        <f t="shared" si="107"/>
        <v/>
      </c>
      <c r="P441" s="49" t="str">
        <f t="shared" si="108"/>
        <v/>
      </c>
      <c r="Q441" s="49" t="str">
        <f t="shared" si="102"/>
        <v/>
      </c>
      <c r="S441" s="51" t="str">
        <f t="shared" si="103"/>
        <v/>
      </c>
      <c r="T441" s="49" t="str">
        <f>IF(ISNA(MATCH("TRUE",$T$7:T440,0)),IF(S441&gt;S440,"True",""),"")</f>
        <v/>
      </c>
      <c r="U441" s="54" t="str">
        <f t="shared" si="109"/>
        <v/>
      </c>
      <c r="V441" s="54" t="str">
        <f t="shared" si="110"/>
        <v/>
      </c>
      <c r="W441" s="54" t="str">
        <f t="shared" si="104"/>
        <v/>
      </c>
      <c r="X441" s="45"/>
    </row>
    <row r="442" spans="1:24" x14ac:dyDescent="0.2">
      <c r="A442" s="12"/>
      <c r="B442" s="57"/>
      <c r="C442" s="26"/>
      <c r="D442" s="5" t="str">
        <f>IF(ISNUMBER(B442),COUNT($B$7:$B$1006)-(RANK(B442,$B$7:$B$1006)+COUNTIF($B$7:B442,B442)-1)+1,"")</f>
        <v/>
      </c>
      <c r="E442" s="7"/>
      <c r="F442" s="7" t="str">
        <f t="shared" si="105"/>
        <v/>
      </c>
      <c r="G442" s="56" t="str">
        <f t="shared" si="97"/>
        <v/>
      </c>
      <c r="H442" s="7" t="str">
        <f t="shared" si="98"/>
        <v/>
      </c>
      <c r="I442" s="7"/>
      <c r="J442" s="7" t="str">
        <f t="shared" si="99"/>
        <v/>
      </c>
      <c r="K442" s="7" t="str">
        <f t="shared" si="106"/>
        <v/>
      </c>
      <c r="L442" s="7" t="str">
        <f t="shared" si="100"/>
        <v/>
      </c>
      <c r="M442" s="7"/>
      <c r="N442" s="49" t="str">
        <f t="shared" si="101"/>
        <v/>
      </c>
      <c r="O442" s="49" t="str">
        <f t="shared" si="107"/>
        <v/>
      </c>
      <c r="P442" s="49" t="str">
        <f t="shared" si="108"/>
        <v/>
      </c>
      <c r="Q442" s="49" t="str">
        <f t="shared" si="102"/>
        <v/>
      </c>
      <c r="S442" s="51" t="str">
        <f t="shared" si="103"/>
        <v/>
      </c>
      <c r="T442" s="49" t="str">
        <f>IF(ISNA(MATCH("TRUE",$T$7:T441,0)),IF(S442&gt;S441,"True",""),"")</f>
        <v/>
      </c>
      <c r="U442" s="54" t="str">
        <f t="shared" si="109"/>
        <v/>
      </c>
      <c r="V442" s="54" t="str">
        <f t="shared" si="110"/>
        <v/>
      </c>
      <c r="W442" s="54" t="str">
        <f t="shared" si="104"/>
        <v/>
      </c>
      <c r="X442" s="45"/>
    </row>
    <row r="443" spans="1:24" x14ac:dyDescent="0.2">
      <c r="A443" s="12"/>
      <c r="B443" s="57"/>
      <c r="C443" s="26"/>
      <c r="D443" s="5" t="str">
        <f>IF(ISNUMBER(B443),COUNT($B$7:$B$1006)-(RANK(B443,$B$7:$B$1006)+COUNTIF($B$7:B443,B443)-1)+1,"")</f>
        <v/>
      </c>
      <c r="E443" s="7"/>
      <c r="F443" s="7" t="str">
        <f t="shared" si="105"/>
        <v/>
      </c>
      <c r="G443" s="56" t="str">
        <f t="shared" si="97"/>
        <v/>
      </c>
      <c r="H443" s="7" t="str">
        <f t="shared" si="98"/>
        <v/>
      </c>
      <c r="I443" s="7"/>
      <c r="J443" s="7" t="str">
        <f t="shared" si="99"/>
        <v/>
      </c>
      <c r="K443" s="7" t="str">
        <f t="shared" si="106"/>
        <v/>
      </c>
      <c r="L443" s="7" t="str">
        <f t="shared" si="100"/>
        <v/>
      </c>
      <c r="M443" s="7"/>
      <c r="N443" s="49" t="str">
        <f t="shared" si="101"/>
        <v/>
      </c>
      <c r="O443" s="49" t="str">
        <f t="shared" si="107"/>
        <v/>
      </c>
      <c r="P443" s="49" t="str">
        <f t="shared" si="108"/>
        <v/>
      </c>
      <c r="Q443" s="49" t="str">
        <f t="shared" si="102"/>
        <v/>
      </c>
      <c r="S443" s="51" t="str">
        <f t="shared" si="103"/>
        <v/>
      </c>
      <c r="T443" s="49" t="str">
        <f>IF(ISNA(MATCH("TRUE",$T$7:T442,0)),IF(S443&gt;S442,"True",""),"")</f>
        <v/>
      </c>
      <c r="U443" s="54" t="str">
        <f t="shared" si="109"/>
        <v/>
      </c>
      <c r="V443" s="54" t="str">
        <f t="shared" si="110"/>
        <v/>
      </c>
      <c r="W443" s="54" t="str">
        <f t="shared" si="104"/>
        <v/>
      </c>
      <c r="X443" s="45"/>
    </row>
    <row r="444" spans="1:24" x14ac:dyDescent="0.2">
      <c r="A444" s="12"/>
      <c r="B444" s="57"/>
      <c r="C444" s="26"/>
      <c r="D444" s="5" t="str">
        <f>IF(ISNUMBER(B444),COUNT($B$7:$B$1006)-(RANK(B444,$B$7:$B$1006)+COUNTIF($B$7:B444,B444)-1)+1,"")</f>
        <v/>
      </c>
      <c r="E444" s="7"/>
      <c r="F444" s="7" t="str">
        <f t="shared" si="105"/>
        <v/>
      </c>
      <c r="G444" s="56" t="str">
        <f t="shared" si="97"/>
        <v/>
      </c>
      <c r="H444" s="7" t="str">
        <f t="shared" si="98"/>
        <v/>
      </c>
      <c r="I444" s="7"/>
      <c r="J444" s="7" t="str">
        <f t="shared" si="99"/>
        <v/>
      </c>
      <c r="K444" s="7" t="str">
        <f t="shared" si="106"/>
        <v/>
      </c>
      <c r="L444" s="7" t="str">
        <f t="shared" si="100"/>
        <v/>
      </c>
      <c r="M444" s="7"/>
      <c r="N444" s="49" t="str">
        <f t="shared" si="101"/>
        <v/>
      </c>
      <c r="O444" s="49" t="str">
        <f t="shared" si="107"/>
        <v/>
      </c>
      <c r="P444" s="49" t="str">
        <f t="shared" si="108"/>
        <v/>
      </c>
      <c r="Q444" s="49" t="str">
        <f t="shared" si="102"/>
        <v/>
      </c>
      <c r="S444" s="51" t="str">
        <f t="shared" si="103"/>
        <v/>
      </c>
      <c r="T444" s="49" t="str">
        <f>IF(ISNA(MATCH("TRUE",$T$7:T443,0)),IF(S444&gt;S443,"True",""),"")</f>
        <v/>
      </c>
      <c r="U444" s="54" t="str">
        <f t="shared" si="109"/>
        <v/>
      </c>
      <c r="V444" s="54" t="str">
        <f t="shared" si="110"/>
        <v/>
      </c>
      <c r="W444" s="54" t="str">
        <f t="shared" si="104"/>
        <v/>
      </c>
      <c r="X444" s="45"/>
    </row>
    <row r="445" spans="1:24" x14ac:dyDescent="0.2">
      <c r="A445" s="12"/>
      <c r="B445" s="57"/>
      <c r="C445" s="26"/>
      <c r="D445" s="5" t="str">
        <f>IF(ISNUMBER(B445),COUNT($B$7:$B$1006)-(RANK(B445,$B$7:$B$1006)+COUNTIF($B$7:B445,B445)-1)+1,"")</f>
        <v/>
      </c>
      <c r="E445" s="7"/>
      <c r="F445" s="7" t="str">
        <f t="shared" si="105"/>
        <v/>
      </c>
      <c r="G445" s="56" t="str">
        <f t="shared" si="97"/>
        <v/>
      </c>
      <c r="H445" s="7" t="str">
        <f t="shared" si="98"/>
        <v/>
      </c>
      <c r="I445" s="7"/>
      <c r="J445" s="7" t="str">
        <f t="shared" si="99"/>
        <v/>
      </c>
      <c r="K445" s="7" t="str">
        <f t="shared" si="106"/>
        <v/>
      </c>
      <c r="L445" s="7" t="str">
        <f t="shared" si="100"/>
        <v/>
      </c>
      <c r="M445" s="7"/>
      <c r="N445" s="49" t="str">
        <f t="shared" si="101"/>
        <v/>
      </c>
      <c r="O445" s="49" t="str">
        <f t="shared" si="107"/>
        <v/>
      </c>
      <c r="P445" s="49" t="str">
        <f t="shared" si="108"/>
        <v/>
      </c>
      <c r="Q445" s="49" t="str">
        <f t="shared" si="102"/>
        <v/>
      </c>
      <c r="S445" s="51" t="str">
        <f t="shared" si="103"/>
        <v/>
      </c>
      <c r="T445" s="49" t="str">
        <f>IF(ISNA(MATCH("TRUE",$T$7:T444,0)),IF(S445&gt;S444,"True",""),"")</f>
        <v/>
      </c>
      <c r="U445" s="54" t="str">
        <f t="shared" si="109"/>
        <v/>
      </c>
      <c r="V445" s="54" t="str">
        <f t="shared" si="110"/>
        <v/>
      </c>
      <c r="W445" s="54" t="str">
        <f t="shared" si="104"/>
        <v/>
      </c>
      <c r="X445" s="45"/>
    </row>
    <row r="446" spans="1:24" x14ac:dyDescent="0.2">
      <c r="A446" s="12"/>
      <c r="B446" s="57"/>
      <c r="C446" s="26"/>
      <c r="D446" s="5" t="str">
        <f>IF(ISNUMBER(B446),COUNT($B$7:$B$1006)-(RANK(B446,$B$7:$B$1006)+COUNTIF($B$7:B446,B446)-1)+1,"")</f>
        <v/>
      </c>
      <c r="E446" s="7"/>
      <c r="F446" s="7" t="str">
        <f t="shared" si="105"/>
        <v/>
      </c>
      <c r="G446" s="56" t="str">
        <f t="shared" si="97"/>
        <v/>
      </c>
      <c r="H446" s="7" t="str">
        <f t="shared" si="98"/>
        <v/>
      </c>
      <c r="I446" s="7"/>
      <c r="J446" s="7" t="str">
        <f t="shared" si="99"/>
        <v/>
      </c>
      <c r="K446" s="7" t="str">
        <f t="shared" si="106"/>
        <v/>
      </c>
      <c r="L446" s="7" t="str">
        <f t="shared" si="100"/>
        <v/>
      </c>
      <c r="M446" s="7"/>
      <c r="N446" s="49" t="str">
        <f t="shared" si="101"/>
        <v/>
      </c>
      <c r="O446" s="49" t="str">
        <f t="shared" si="107"/>
        <v/>
      </c>
      <c r="P446" s="49" t="str">
        <f t="shared" si="108"/>
        <v/>
      </c>
      <c r="Q446" s="49" t="str">
        <f t="shared" si="102"/>
        <v/>
      </c>
      <c r="S446" s="51" t="str">
        <f t="shared" si="103"/>
        <v/>
      </c>
      <c r="T446" s="49" t="str">
        <f>IF(ISNA(MATCH("TRUE",$T$7:T445,0)),IF(S446&gt;S445,"True",""),"")</f>
        <v/>
      </c>
      <c r="U446" s="54" t="str">
        <f t="shared" si="109"/>
        <v/>
      </c>
      <c r="V446" s="54" t="str">
        <f t="shared" si="110"/>
        <v/>
      </c>
      <c r="W446" s="54" t="str">
        <f t="shared" si="104"/>
        <v/>
      </c>
      <c r="X446" s="45"/>
    </row>
    <row r="447" spans="1:24" x14ac:dyDescent="0.2">
      <c r="A447" s="12"/>
      <c r="B447" s="57"/>
      <c r="C447" s="26"/>
      <c r="D447" s="5" t="str">
        <f>IF(ISNUMBER(B447),COUNT($B$7:$B$1006)-(RANK(B447,$B$7:$B$1006)+COUNTIF($B$7:B447,B447)-1)+1,"")</f>
        <v/>
      </c>
      <c r="E447" s="7"/>
      <c r="F447" s="7" t="str">
        <f t="shared" si="105"/>
        <v/>
      </c>
      <c r="G447" s="56" t="str">
        <f t="shared" si="97"/>
        <v/>
      </c>
      <c r="H447" s="7" t="str">
        <f t="shared" si="98"/>
        <v/>
      </c>
      <c r="I447" s="7"/>
      <c r="J447" s="7" t="str">
        <f t="shared" si="99"/>
        <v/>
      </c>
      <c r="K447" s="7" t="str">
        <f t="shared" si="106"/>
        <v/>
      </c>
      <c r="L447" s="7" t="str">
        <f t="shared" si="100"/>
        <v/>
      </c>
      <c r="M447" s="7"/>
      <c r="N447" s="49" t="str">
        <f t="shared" si="101"/>
        <v/>
      </c>
      <c r="O447" s="49" t="str">
        <f t="shared" si="107"/>
        <v/>
      </c>
      <c r="P447" s="49" t="str">
        <f t="shared" si="108"/>
        <v/>
      </c>
      <c r="Q447" s="49" t="str">
        <f t="shared" si="102"/>
        <v/>
      </c>
      <c r="S447" s="51" t="str">
        <f t="shared" si="103"/>
        <v/>
      </c>
      <c r="T447" s="49" t="str">
        <f>IF(ISNA(MATCH("TRUE",$T$7:T446,0)),IF(S447&gt;S446,"True",""),"")</f>
        <v/>
      </c>
      <c r="U447" s="54" t="str">
        <f t="shared" si="109"/>
        <v/>
      </c>
      <c r="V447" s="54" t="str">
        <f t="shared" si="110"/>
        <v/>
      </c>
      <c r="W447" s="54" t="str">
        <f t="shared" si="104"/>
        <v/>
      </c>
      <c r="X447" s="45"/>
    </row>
    <row r="448" spans="1:24" x14ac:dyDescent="0.2">
      <c r="A448" s="12"/>
      <c r="B448" s="57"/>
      <c r="C448" s="26"/>
      <c r="D448" s="5" t="str">
        <f>IF(ISNUMBER(B448),COUNT($B$7:$B$1006)-(RANK(B448,$B$7:$B$1006)+COUNTIF($B$7:B448,B448)-1)+1,"")</f>
        <v/>
      </c>
      <c r="E448" s="7"/>
      <c r="F448" s="7" t="str">
        <f t="shared" si="105"/>
        <v/>
      </c>
      <c r="G448" s="56" t="str">
        <f t="shared" si="97"/>
        <v/>
      </c>
      <c r="H448" s="7" t="str">
        <f t="shared" si="98"/>
        <v/>
      </c>
      <c r="I448" s="7"/>
      <c r="J448" s="7" t="str">
        <f t="shared" si="99"/>
        <v/>
      </c>
      <c r="K448" s="7" t="str">
        <f t="shared" si="106"/>
        <v/>
      </c>
      <c r="L448" s="7" t="str">
        <f t="shared" si="100"/>
        <v/>
      </c>
      <c r="M448" s="7"/>
      <c r="N448" s="49" t="str">
        <f t="shared" si="101"/>
        <v/>
      </c>
      <c r="O448" s="49" t="str">
        <f t="shared" si="107"/>
        <v/>
      </c>
      <c r="P448" s="49" t="str">
        <f t="shared" si="108"/>
        <v/>
      </c>
      <c r="Q448" s="49" t="str">
        <f t="shared" si="102"/>
        <v/>
      </c>
      <c r="S448" s="51" t="str">
        <f t="shared" si="103"/>
        <v/>
      </c>
      <c r="T448" s="49" t="str">
        <f>IF(ISNA(MATCH("TRUE",$T$7:T447,0)),IF(S448&gt;S447,"True",""),"")</f>
        <v/>
      </c>
      <c r="U448" s="54" t="str">
        <f t="shared" si="109"/>
        <v/>
      </c>
      <c r="V448" s="54" t="str">
        <f t="shared" si="110"/>
        <v/>
      </c>
      <c r="W448" s="54" t="str">
        <f t="shared" si="104"/>
        <v/>
      </c>
      <c r="X448" s="45"/>
    </row>
    <row r="449" spans="1:24" x14ac:dyDescent="0.2">
      <c r="A449" s="12"/>
      <c r="B449" s="57"/>
      <c r="C449" s="26"/>
      <c r="D449" s="5" t="str">
        <f>IF(ISNUMBER(B449),COUNT($B$7:$B$1006)-(RANK(B449,$B$7:$B$1006)+COUNTIF($B$7:B449,B449)-1)+1,"")</f>
        <v/>
      </c>
      <c r="E449" s="7"/>
      <c r="F449" s="7" t="str">
        <f t="shared" si="105"/>
        <v/>
      </c>
      <c r="G449" s="56" t="str">
        <f t="shared" si="97"/>
        <v/>
      </c>
      <c r="H449" s="7" t="str">
        <f t="shared" si="98"/>
        <v/>
      </c>
      <c r="I449" s="7"/>
      <c r="J449" s="7" t="str">
        <f t="shared" si="99"/>
        <v/>
      </c>
      <c r="K449" s="7" t="str">
        <f t="shared" si="106"/>
        <v/>
      </c>
      <c r="L449" s="7" t="str">
        <f t="shared" si="100"/>
        <v/>
      </c>
      <c r="M449" s="7"/>
      <c r="N449" s="49" t="str">
        <f t="shared" si="101"/>
        <v/>
      </c>
      <c r="O449" s="49" t="str">
        <f t="shared" si="107"/>
        <v/>
      </c>
      <c r="P449" s="49" t="str">
        <f t="shared" si="108"/>
        <v/>
      </c>
      <c r="Q449" s="49" t="str">
        <f t="shared" si="102"/>
        <v/>
      </c>
      <c r="S449" s="51" t="str">
        <f t="shared" si="103"/>
        <v/>
      </c>
      <c r="T449" s="49" t="str">
        <f>IF(ISNA(MATCH("TRUE",$T$7:T448,0)),IF(S449&gt;S448,"True",""),"")</f>
        <v/>
      </c>
      <c r="U449" s="54" t="str">
        <f t="shared" si="109"/>
        <v/>
      </c>
      <c r="V449" s="54" t="str">
        <f t="shared" si="110"/>
        <v/>
      </c>
      <c r="W449" s="54" t="str">
        <f t="shared" si="104"/>
        <v/>
      </c>
      <c r="X449" s="45"/>
    </row>
    <row r="450" spans="1:24" x14ac:dyDescent="0.2">
      <c r="A450" s="12"/>
      <c r="B450" s="57"/>
      <c r="C450" s="26"/>
      <c r="D450" s="5" t="str">
        <f>IF(ISNUMBER(B450),COUNT($B$7:$B$1006)-(RANK(B450,$B$7:$B$1006)+COUNTIF($B$7:B450,B450)-1)+1,"")</f>
        <v/>
      </c>
      <c r="E450" s="7"/>
      <c r="F450" s="7" t="str">
        <f t="shared" si="105"/>
        <v/>
      </c>
      <c r="G450" s="56" t="str">
        <f t="shared" si="97"/>
        <v/>
      </c>
      <c r="H450" s="7" t="str">
        <f t="shared" si="98"/>
        <v/>
      </c>
      <c r="I450" s="7"/>
      <c r="J450" s="7" t="str">
        <f t="shared" si="99"/>
        <v/>
      </c>
      <c r="K450" s="7" t="str">
        <f t="shared" si="106"/>
        <v/>
      </c>
      <c r="L450" s="7" t="str">
        <f t="shared" si="100"/>
        <v/>
      </c>
      <c r="M450" s="7"/>
      <c r="N450" s="49" t="str">
        <f t="shared" si="101"/>
        <v/>
      </c>
      <c r="O450" s="49" t="str">
        <f t="shared" si="107"/>
        <v/>
      </c>
      <c r="P450" s="49" t="str">
        <f t="shared" si="108"/>
        <v/>
      </c>
      <c r="Q450" s="49" t="str">
        <f t="shared" si="102"/>
        <v/>
      </c>
      <c r="S450" s="51" t="str">
        <f t="shared" si="103"/>
        <v/>
      </c>
      <c r="T450" s="49" t="str">
        <f>IF(ISNA(MATCH("TRUE",$T$7:T449,0)),IF(S450&gt;S449,"True",""),"")</f>
        <v/>
      </c>
      <c r="U450" s="54" t="str">
        <f t="shared" si="109"/>
        <v/>
      </c>
      <c r="V450" s="54" t="str">
        <f t="shared" si="110"/>
        <v/>
      </c>
      <c r="W450" s="54" t="str">
        <f t="shared" si="104"/>
        <v/>
      </c>
      <c r="X450" s="45"/>
    </row>
    <row r="451" spans="1:24" x14ac:dyDescent="0.2">
      <c r="A451" s="12"/>
      <c r="B451" s="57"/>
      <c r="C451" s="26"/>
      <c r="D451" s="5" t="str">
        <f>IF(ISNUMBER(B451),COUNT($B$7:$B$1006)-(RANK(B451,$B$7:$B$1006)+COUNTIF($B$7:B451,B451)-1)+1,"")</f>
        <v/>
      </c>
      <c r="E451" s="7"/>
      <c r="F451" s="7" t="str">
        <f t="shared" si="105"/>
        <v/>
      </c>
      <c r="G451" s="56" t="str">
        <f t="shared" si="97"/>
        <v/>
      </c>
      <c r="H451" s="7" t="str">
        <f t="shared" si="98"/>
        <v/>
      </c>
      <c r="I451" s="7"/>
      <c r="J451" s="7" t="str">
        <f t="shared" si="99"/>
        <v/>
      </c>
      <c r="K451" s="7" t="str">
        <f t="shared" si="106"/>
        <v/>
      </c>
      <c r="L451" s="7" t="str">
        <f t="shared" si="100"/>
        <v/>
      </c>
      <c r="M451" s="7"/>
      <c r="N451" s="49" t="str">
        <f t="shared" si="101"/>
        <v/>
      </c>
      <c r="O451" s="49" t="str">
        <f t="shared" si="107"/>
        <v/>
      </c>
      <c r="P451" s="49" t="str">
        <f t="shared" si="108"/>
        <v/>
      </c>
      <c r="Q451" s="49" t="str">
        <f t="shared" si="102"/>
        <v/>
      </c>
      <c r="S451" s="51" t="str">
        <f t="shared" si="103"/>
        <v/>
      </c>
      <c r="T451" s="49" t="str">
        <f>IF(ISNA(MATCH("TRUE",$T$7:T450,0)),IF(S451&gt;S450,"True",""),"")</f>
        <v/>
      </c>
      <c r="U451" s="54" t="str">
        <f t="shared" si="109"/>
        <v/>
      </c>
      <c r="V451" s="54" t="str">
        <f t="shared" si="110"/>
        <v/>
      </c>
      <c r="W451" s="54" t="str">
        <f t="shared" si="104"/>
        <v/>
      </c>
      <c r="X451" s="45"/>
    </row>
    <row r="452" spans="1:24" x14ac:dyDescent="0.2">
      <c r="A452" s="12"/>
      <c r="B452" s="57"/>
      <c r="C452" s="26"/>
      <c r="D452" s="5" t="str">
        <f>IF(ISNUMBER(B452),COUNT($B$7:$B$1006)-(RANK(B452,$B$7:$B$1006)+COUNTIF($B$7:B452,B452)-1)+1,"")</f>
        <v/>
      </c>
      <c r="E452" s="7"/>
      <c r="F452" s="7" t="str">
        <f t="shared" si="105"/>
        <v/>
      </c>
      <c r="G452" s="56" t="str">
        <f t="shared" si="97"/>
        <v/>
      </c>
      <c r="H452" s="7" t="str">
        <f t="shared" si="98"/>
        <v/>
      </c>
      <c r="I452" s="7"/>
      <c r="J452" s="7" t="str">
        <f t="shared" si="99"/>
        <v/>
      </c>
      <c r="K452" s="7" t="str">
        <f t="shared" si="106"/>
        <v/>
      </c>
      <c r="L452" s="7" t="str">
        <f t="shared" si="100"/>
        <v/>
      </c>
      <c r="M452" s="7"/>
      <c r="N452" s="49" t="str">
        <f t="shared" si="101"/>
        <v/>
      </c>
      <c r="O452" s="49" t="str">
        <f t="shared" si="107"/>
        <v/>
      </c>
      <c r="P452" s="49" t="str">
        <f t="shared" si="108"/>
        <v/>
      </c>
      <c r="Q452" s="49" t="str">
        <f t="shared" si="102"/>
        <v/>
      </c>
      <c r="S452" s="51" t="str">
        <f t="shared" si="103"/>
        <v/>
      </c>
      <c r="T452" s="49" t="str">
        <f>IF(ISNA(MATCH("TRUE",$T$7:T451,0)),IF(S452&gt;S451,"True",""),"")</f>
        <v/>
      </c>
      <c r="U452" s="54" t="str">
        <f t="shared" si="109"/>
        <v/>
      </c>
      <c r="V452" s="54" t="str">
        <f t="shared" si="110"/>
        <v/>
      </c>
      <c r="W452" s="54" t="str">
        <f t="shared" si="104"/>
        <v/>
      </c>
      <c r="X452" s="45"/>
    </row>
    <row r="453" spans="1:24" x14ac:dyDescent="0.2">
      <c r="A453" s="12"/>
      <c r="B453" s="57"/>
      <c r="C453" s="26"/>
      <c r="D453" s="5" t="str">
        <f>IF(ISNUMBER(B453),COUNT($B$7:$B$1006)-(RANK(B453,$B$7:$B$1006)+COUNTIF($B$7:B453,B453)-1)+1,"")</f>
        <v/>
      </c>
      <c r="E453" s="7"/>
      <c r="F453" s="7" t="str">
        <f t="shared" si="105"/>
        <v/>
      </c>
      <c r="G453" s="56" t="str">
        <f t="shared" si="97"/>
        <v/>
      </c>
      <c r="H453" s="7" t="str">
        <f t="shared" si="98"/>
        <v/>
      </c>
      <c r="I453" s="7"/>
      <c r="J453" s="7" t="str">
        <f t="shared" si="99"/>
        <v/>
      </c>
      <c r="K453" s="7" t="str">
        <f t="shared" si="106"/>
        <v/>
      </c>
      <c r="L453" s="7" t="str">
        <f t="shared" si="100"/>
        <v/>
      </c>
      <c r="M453" s="7"/>
      <c r="N453" s="49" t="str">
        <f t="shared" si="101"/>
        <v/>
      </c>
      <c r="O453" s="49" t="str">
        <f t="shared" si="107"/>
        <v/>
      </c>
      <c r="P453" s="49" t="str">
        <f t="shared" si="108"/>
        <v/>
      </c>
      <c r="Q453" s="49" t="str">
        <f t="shared" si="102"/>
        <v/>
      </c>
      <c r="S453" s="51" t="str">
        <f t="shared" si="103"/>
        <v/>
      </c>
      <c r="T453" s="49" t="str">
        <f>IF(ISNA(MATCH("TRUE",$T$7:T452,0)),IF(S453&gt;S452,"True",""),"")</f>
        <v/>
      </c>
      <c r="U453" s="54" t="str">
        <f t="shared" si="109"/>
        <v/>
      </c>
      <c r="V453" s="54" t="str">
        <f t="shared" si="110"/>
        <v/>
      </c>
      <c r="W453" s="54" t="str">
        <f t="shared" si="104"/>
        <v/>
      </c>
      <c r="X453" s="45"/>
    </row>
    <row r="454" spans="1:24" x14ac:dyDescent="0.2">
      <c r="A454" s="12"/>
      <c r="B454" s="57"/>
      <c r="C454" s="26"/>
      <c r="D454" s="5" t="str">
        <f>IF(ISNUMBER(B454),COUNT($B$7:$B$1006)-(RANK(B454,$B$7:$B$1006)+COUNTIF($B$7:B454,B454)-1)+1,"")</f>
        <v/>
      </c>
      <c r="E454" s="7"/>
      <c r="F454" s="7" t="str">
        <f t="shared" si="105"/>
        <v/>
      </c>
      <c r="G454" s="56" t="str">
        <f t="shared" si="97"/>
        <v/>
      </c>
      <c r="H454" s="7" t="str">
        <f t="shared" si="98"/>
        <v/>
      </c>
      <c r="I454" s="7"/>
      <c r="J454" s="7" t="str">
        <f t="shared" si="99"/>
        <v/>
      </c>
      <c r="K454" s="7" t="str">
        <f t="shared" si="106"/>
        <v/>
      </c>
      <c r="L454" s="7" t="str">
        <f t="shared" si="100"/>
        <v/>
      </c>
      <c r="M454" s="7"/>
      <c r="N454" s="49" t="str">
        <f t="shared" si="101"/>
        <v/>
      </c>
      <c r="O454" s="49" t="str">
        <f t="shared" si="107"/>
        <v/>
      </c>
      <c r="P454" s="49" t="str">
        <f t="shared" si="108"/>
        <v/>
      </c>
      <c r="Q454" s="49" t="str">
        <f t="shared" si="102"/>
        <v/>
      </c>
      <c r="S454" s="51" t="str">
        <f t="shared" si="103"/>
        <v/>
      </c>
      <c r="T454" s="49" t="str">
        <f>IF(ISNA(MATCH("TRUE",$T$7:T453,0)),IF(S454&gt;S453,"True",""),"")</f>
        <v/>
      </c>
      <c r="U454" s="54" t="str">
        <f t="shared" si="109"/>
        <v/>
      </c>
      <c r="V454" s="54" t="str">
        <f t="shared" si="110"/>
        <v/>
      </c>
      <c r="W454" s="54" t="str">
        <f t="shared" si="104"/>
        <v/>
      </c>
      <c r="X454" s="45"/>
    </row>
    <row r="455" spans="1:24" x14ac:dyDescent="0.2">
      <c r="A455" s="12"/>
      <c r="B455" s="57"/>
      <c r="C455" s="26"/>
      <c r="D455" s="5" t="str">
        <f>IF(ISNUMBER(B455),COUNT($B$7:$B$1006)-(RANK(B455,$B$7:$B$1006)+COUNTIF($B$7:B455,B455)-1)+1,"")</f>
        <v/>
      </c>
      <c r="E455" s="7"/>
      <c r="F455" s="7" t="str">
        <f t="shared" si="105"/>
        <v/>
      </c>
      <c r="G455" s="56" t="str">
        <f t="shared" ref="G455:G518" si="111">IF(ISNUMBER(B455),SMALL($B$7:$B$1006,ROW()-ROW($G$7)+1),"")</f>
        <v/>
      </c>
      <c r="H455" s="7" t="str">
        <f t="shared" ref="H455:H518" si="112">IF(ISNUMBER(B455),INDEX($A$7:$A$1006,MATCH(F455,$D$7:$D$1006,0),1),"")</f>
        <v/>
      </c>
      <c r="I455" s="7"/>
      <c r="J455" s="7" t="str">
        <f t="shared" ref="J455:J518" si="113">IF(ISNUMBER(B455),$N$1*F455/COUNT($B$7:$B$1006),"")</f>
        <v/>
      </c>
      <c r="K455" s="7" t="str">
        <f t="shared" si="106"/>
        <v/>
      </c>
      <c r="L455" s="7" t="str">
        <f t="shared" ref="L455:L518" si="114">IF(ISNUMBER(B455),MIN(L456,G455*(COUNT($B$7:$B$1006)/F455)),"")</f>
        <v/>
      </c>
      <c r="M455" s="7"/>
      <c r="N455" s="49" t="str">
        <f t="shared" ref="N455:N518" si="115">IF(ISNUMBER(B455),($N$1/(1+$N$1))*F455/COUNT($B$7:$B$1006),"")</f>
        <v/>
      </c>
      <c r="O455" s="49" t="str">
        <f t="shared" si="107"/>
        <v/>
      </c>
      <c r="P455" s="49" t="str">
        <f t="shared" si="108"/>
        <v/>
      </c>
      <c r="Q455" s="49" t="str">
        <f t="shared" ref="Q455:Q518" si="116">IF(ISNUMBER(B455),MIN(Q456,((G455*SUMPRODUCT(--($N$7:$N$1006 &lt; $G$7:$G$1006))/F455)*(1+$N$1))),"")</f>
        <v/>
      </c>
      <c r="S455" s="51" t="str">
        <f t="shared" ref="S455:S518" si="117">IF(ISNUMBER(B455),MIN((COUNTA($B$7:$B$1006)+1-F455)/(1-G455),COUNTA($B$7:$B$1006)),"")</f>
        <v/>
      </c>
      <c r="T455" s="49" t="str">
        <f>IF(ISNA(MATCH("TRUE",$T$7:T454,0)),IF(S455&gt;S454,"True",""),"")</f>
        <v/>
      </c>
      <c r="U455" s="54" t="str">
        <f t="shared" si="109"/>
        <v/>
      </c>
      <c r="V455" s="54" t="str">
        <f t="shared" si="110"/>
        <v/>
      </c>
      <c r="W455" s="54" t="str">
        <f t="shared" ref="W455:W518" si="118">IF(ISNUMBER(B455),MIN(W456,(G455*(ROUNDUP(INDEX($S$7:$S$1006,MATCH("True",$T$7:$T$1006,0),1),0)/F455))),"")</f>
        <v/>
      </c>
      <c r="X455" s="45"/>
    </row>
    <row r="456" spans="1:24" x14ac:dyDescent="0.2">
      <c r="A456" s="12"/>
      <c r="B456" s="57"/>
      <c r="C456" s="26"/>
      <c r="D456" s="5" t="str">
        <f>IF(ISNUMBER(B456),COUNT($B$7:$B$1006)-(RANK(B456,$B$7:$B$1006)+COUNTIF($B$7:B456,B456)-1)+1,"")</f>
        <v/>
      </c>
      <c r="E456" s="7"/>
      <c r="F456" s="7" t="str">
        <f t="shared" ref="F456:F519" si="119">IF(ISNUMBER(B456),F455+1,"")</f>
        <v/>
      </c>
      <c r="G456" s="56" t="str">
        <f t="shared" si="111"/>
        <v/>
      </c>
      <c r="H456" s="7" t="str">
        <f t="shared" si="112"/>
        <v/>
      </c>
      <c r="I456" s="7"/>
      <c r="J456" s="7" t="str">
        <f t="shared" si="113"/>
        <v/>
      </c>
      <c r="K456" s="7" t="str">
        <f t="shared" ref="K456:K519" si="120">IF(ISNUMBER(G456),IF(OR(AND(G456&lt;=J456,G456&lt;=0.05),K457="*"),"*",IF(AND(G456&lt;=J456,G456&gt;0.05),"!","")),"")</f>
        <v/>
      </c>
      <c r="L456" s="7" t="str">
        <f t="shared" si="114"/>
        <v/>
      </c>
      <c r="M456" s="7"/>
      <c r="N456" s="49" t="str">
        <f t="shared" si="115"/>
        <v/>
      </c>
      <c r="O456" s="49" t="str">
        <f t="shared" ref="O456:O519" si="121">IF(ISNUMBER(B456),($N$1/(1+$N$1))*COUNT($B$7:$B$1006)/SUMPRODUCT(--($N$7:$N$1006 &lt; $G$7:$G$1006))*F456/COUNT($B$7:$B$1006),"")</f>
        <v/>
      </c>
      <c r="P456" s="49" t="str">
        <f t="shared" ref="P456:P519" si="122">IF(ISNUMBER(G456),IF(OR(AND(G456&lt;=O456,G456&lt;=0.05),P457="*"),"*",IF(AND(G456&lt;=O456,G456&gt;0.05),"!","")),"")</f>
        <v/>
      </c>
      <c r="Q456" s="49" t="str">
        <f t="shared" si="116"/>
        <v/>
      </c>
      <c r="S456" s="51" t="str">
        <f t="shared" si="117"/>
        <v/>
      </c>
      <c r="T456" s="49" t="str">
        <f>IF(ISNA(MATCH("TRUE",$T$7:T455,0)),IF(S456&gt;S455,"True",""),"")</f>
        <v/>
      </c>
      <c r="U456" s="54" t="str">
        <f t="shared" ref="U456:U519" si="123">IF(ISNUMBER(B456),$N$1*(F456/ROUNDUP(INDEX($S$7:$S$1006,MATCH("True",$T$7:$T$1006,0),1),0)),"")</f>
        <v/>
      </c>
      <c r="V456" s="54" t="str">
        <f t="shared" ref="V456:V519" si="124">IF(ISNUMBER(G456),IF(OR(AND(G456&lt;=U456,G456&lt;=0.05),V457="*"),"*",IF(AND(G456&lt;=U456,G456&gt;0.05),"!","")),"")</f>
        <v/>
      </c>
      <c r="W456" s="54" t="str">
        <f t="shared" si="118"/>
        <v/>
      </c>
      <c r="X456" s="45"/>
    </row>
    <row r="457" spans="1:24" x14ac:dyDescent="0.2">
      <c r="A457" s="12"/>
      <c r="B457" s="57"/>
      <c r="C457" s="26"/>
      <c r="D457" s="5" t="str">
        <f>IF(ISNUMBER(B457),COUNT($B$7:$B$1006)-(RANK(B457,$B$7:$B$1006)+COUNTIF($B$7:B457,B457)-1)+1,"")</f>
        <v/>
      </c>
      <c r="E457" s="7"/>
      <c r="F457" s="7" t="str">
        <f t="shared" si="119"/>
        <v/>
      </c>
      <c r="G457" s="56" t="str">
        <f t="shared" si="111"/>
        <v/>
      </c>
      <c r="H457" s="7" t="str">
        <f t="shared" si="112"/>
        <v/>
      </c>
      <c r="I457" s="7"/>
      <c r="J457" s="7" t="str">
        <f t="shared" si="113"/>
        <v/>
      </c>
      <c r="K457" s="7" t="str">
        <f t="shared" si="120"/>
        <v/>
      </c>
      <c r="L457" s="7" t="str">
        <f t="shared" si="114"/>
        <v/>
      </c>
      <c r="M457" s="7"/>
      <c r="N457" s="49" t="str">
        <f t="shared" si="115"/>
        <v/>
      </c>
      <c r="O457" s="49" t="str">
        <f t="shared" si="121"/>
        <v/>
      </c>
      <c r="P457" s="49" t="str">
        <f t="shared" si="122"/>
        <v/>
      </c>
      <c r="Q457" s="49" t="str">
        <f t="shared" si="116"/>
        <v/>
      </c>
      <c r="S457" s="51" t="str">
        <f t="shared" si="117"/>
        <v/>
      </c>
      <c r="T457" s="49" t="str">
        <f>IF(ISNA(MATCH("TRUE",$T$7:T456,0)),IF(S457&gt;S456,"True",""),"")</f>
        <v/>
      </c>
      <c r="U457" s="54" t="str">
        <f t="shared" si="123"/>
        <v/>
      </c>
      <c r="V457" s="54" t="str">
        <f t="shared" si="124"/>
        <v/>
      </c>
      <c r="W457" s="54" t="str">
        <f t="shared" si="118"/>
        <v/>
      </c>
      <c r="X457" s="45"/>
    </row>
    <row r="458" spans="1:24" x14ac:dyDescent="0.2">
      <c r="A458" s="12"/>
      <c r="B458" s="57"/>
      <c r="C458" s="26"/>
      <c r="D458" s="5" t="str">
        <f>IF(ISNUMBER(B458),COUNT($B$7:$B$1006)-(RANK(B458,$B$7:$B$1006)+COUNTIF($B$7:B458,B458)-1)+1,"")</f>
        <v/>
      </c>
      <c r="E458" s="7"/>
      <c r="F458" s="7" t="str">
        <f t="shared" si="119"/>
        <v/>
      </c>
      <c r="G458" s="56" t="str">
        <f t="shared" si="111"/>
        <v/>
      </c>
      <c r="H458" s="7" t="str">
        <f t="shared" si="112"/>
        <v/>
      </c>
      <c r="I458" s="7"/>
      <c r="J458" s="7" t="str">
        <f t="shared" si="113"/>
        <v/>
      </c>
      <c r="K458" s="7" t="str">
        <f t="shared" si="120"/>
        <v/>
      </c>
      <c r="L458" s="7" t="str">
        <f t="shared" si="114"/>
        <v/>
      </c>
      <c r="M458" s="7"/>
      <c r="N458" s="49" t="str">
        <f t="shared" si="115"/>
        <v/>
      </c>
      <c r="O458" s="49" t="str">
        <f t="shared" si="121"/>
        <v/>
      </c>
      <c r="P458" s="49" t="str">
        <f t="shared" si="122"/>
        <v/>
      </c>
      <c r="Q458" s="49" t="str">
        <f t="shared" si="116"/>
        <v/>
      </c>
      <c r="S458" s="51" t="str">
        <f t="shared" si="117"/>
        <v/>
      </c>
      <c r="T458" s="49" t="str">
        <f>IF(ISNA(MATCH("TRUE",$T$7:T457,0)),IF(S458&gt;S457,"True",""),"")</f>
        <v/>
      </c>
      <c r="U458" s="54" t="str">
        <f t="shared" si="123"/>
        <v/>
      </c>
      <c r="V458" s="54" t="str">
        <f t="shared" si="124"/>
        <v/>
      </c>
      <c r="W458" s="54" t="str">
        <f t="shared" si="118"/>
        <v/>
      </c>
      <c r="X458" s="45"/>
    </row>
    <row r="459" spans="1:24" x14ac:dyDescent="0.2">
      <c r="A459" s="12"/>
      <c r="B459" s="57"/>
      <c r="C459" s="26"/>
      <c r="D459" s="5" t="str">
        <f>IF(ISNUMBER(B459),COUNT($B$7:$B$1006)-(RANK(B459,$B$7:$B$1006)+COUNTIF($B$7:B459,B459)-1)+1,"")</f>
        <v/>
      </c>
      <c r="E459" s="7"/>
      <c r="F459" s="7" t="str">
        <f t="shared" si="119"/>
        <v/>
      </c>
      <c r="G459" s="56" t="str">
        <f t="shared" si="111"/>
        <v/>
      </c>
      <c r="H459" s="7" t="str">
        <f t="shared" si="112"/>
        <v/>
      </c>
      <c r="I459" s="7"/>
      <c r="J459" s="7" t="str">
        <f t="shared" si="113"/>
        <v/>
      </c>
      <c r="K459" s="7" t="str">
        <f t="shared" si="120"/>
        <v/>
      </c>
      <c r="L459" s="7" t="str">
        <f t="shared" si="114"/>
        <v/>
      </c>
      <c r="M459" s="7"/>
      <c r="N459" s="49" t="str">
        <f t="shared" si="115"/>
        <v/>
      </c>
      <c r="O459" s="49" t="str">
        <f t="shared" si="121"/>
        <v/>
      </c>
      <c r="P459" s="49" t="str">
        <f t="shared" si="122"/>
        <v/>
      </c>
      <c r="Q459" s="49" t="str">
        <f t="shared" si="116"/>
        <v/>
      </c>
      <c r="S459" s="51" t="str">
        <f t="shared" si="117"/>
        <v/>
      </c>
      <c r="T459" s="49" t="str">
        <f>IF(ISNA(MATCH("TRUE",$T$7:T458,0)),IF(S459&gt;S458,"True",""),"")</f>
        <v/>
      </c>
      <c r="U459" s="54" t="str">
        <f t="shared" si="123"/>
        <v/>
      </c>
      <c r="V459" s="54" t="str">
        <f t="shared" si="124"/>
        <v/>
      </c>
      <c r="W459" s="54" t="str">
        <f t="shared" si="118"/>
        <v/>
      </c>
      <c r="X459" s="45"/>
    </row>
    <row r="460" spans="1:24" x14ac:dyDescent="0.2">
      <c r="A460" s="12"/>
      <c r="B460" s="57"/>
      <c r="C460" s="26"/>
      <c r="D460" s="5" t="str">
        <f>IF(ISNUMBER(B460),COUNT($B$7:$B$1006)-(RANK(B460,$B$7:$B$1006)+COUNTIF($B$7:B460,B460)-1)+1,"")</f>
        <v/>
      </c>
      <c r="E460" s="7"/>
      <c r="F460" s="7" t="str">
        <f t="shared" si="119"/>
        <v/>
      </c>
      <c r="G460" s="56" t="str">
        <f t="shared" si="111"/>
        <v/>
      </c>
      <c r="H460" s="7" t="str">
        <f t="shared" si="112"/>
        <v/>
      </c>
      <c r="I460" s="7"/>
      <c r="J460" s="7" t="str">
        <f t="shared" si="113"/>
        <v/>
      </c>
      <c r="K460" s="7" t="str">
        <f t="shared" si="120"/>
        <v/>
      </c>
      <c r="L460" s="7" t="str">
        <f t="shared" si="114"/>
        <v/>
      </c>
      <c r="M460" s="7"/>
      <c r="N460" s="49" t="str">
        <f t="shared" si="115"/>
        <v/>
      </c>
      <c r="O460" s="49" t="str">
        <f t="shared" si="121"/>
        <v/>
      </c>
      <c r="P460" s="49" t="str">
        <f t="shared" si="122"/>
        <v/>
      </c>
      <c r="Q460" s="49" t="str">
        <f t="shared" si="116"/>
        <v/>
      </c>
      <c r="S460" s="51" t="str">
        <f t="shared" si="117"/>
        <v/>
      </c>
      <c r="T460" s="49" t="str">
        <f>IF(ISNA(MATCH("TRUE",$T$7:T459,0)),IF(S460&gt;S459,"True",""),"")</f>
        <v/>
      </c>
      <c r="U460" s="54" t="str">
        <f t="shared" si="123"/>
        <v/>
      </c>
      <c r="V460" s="54" t="str">
        <f t="shared" si="124"/>
        <v/>
      </c>
      <c r="W460" s="54" t="str">
        <f t="shared" si="118"/>
        <v/>
      </c>
      <c r="X460" s="45"/>
    </row>
    <row r="461" spans="1:24" x14ac:dyDescent="0.2">
      <c r="A461" s="12"/>
      <c r="B461" s="57"/>
      <c r="C461" s="26"/>
      <c r="D461" s="5" t="str">
        <f>IF(ISNUMBER(B461),COUNT($B$7:$B$1006)-(RANK(B461,$B$7:$B$1006)+COUNTIF($B$7:B461,B461)-1)+1,"")</f>
        <v/>
      </c>
      <c r="E461" s="7"/>
      <c r="F461" s="7" t="str">
        <f t="shared" si="119"/>
        <v/>
      </c>
      <c r="G461" s="56" t="str">
        <f t="shared" si="111"/>
        <v/>
      </c>
      <c r="H461" s="7" t="str">
        <f t="shared" si="112"/>
        <v/>
      </c>
      <c r="I461" s="7"/>
      <c r="J461" s="7" t="str">
        <f t="shared" si="113"/>
        <v/>
      </c>
      <c r="K461" s="7" t="str">
        <f t="shared" si="120"/>
        <v/>
      </c>
      <c r="L461" s="7" t="str">
        <f t="shared" si="114"/>
        <v/>
      </c>
      <c r="M461" s="7"/>
      <c r="N461" s="49" t="str">
        <f t="shared" si="115"/>
        <v/>
      </c>
      <c r="O461" s="49" t="str">
        <f t="shared" si="121"/>
        <v/>
      </c>
      <c r="P461" s="49" t="str">
        <f t="shared" si="122"/>
        <v/>
      </c>
      <c r="Q461" s="49" t="str">
        <f t="shared" si="116"/>
        <v/>
      </c>
      <c r="S461" s="51" t="str">
        <f t="shared" si="117"/>
        <v/>
      </c>
      <c r="T461" s="49" t="str">
        <f>IF(ISNA(MATCH("TRUE",$T$7:T460,0)),IF(S461&gt;S460,"True",""),"")</f>
        <v/>
      </c>
      <c r="U461" s="54" t="str">
        <f t="shared" si="123"/>
        <v/>
      </c>
      <c r="V461" s="54" t="str">
        <f t="shared" si="124"/>
        <v/>
      </c>
      <c r="W461" s="54" t="str">
        <f t="shared" si="118"/>
        <v/>
      </c>
      <c r="X461" s="45"/>
    </row>
    <row r="462" spans="1:24" x14ac:dyDescent="0.2">
      <c r="A462" s="12"/>
      <c r="B462" s="57"/>
      <c r="C462" s="26"/>
      <c r="D462" s="5" t="str">
        <f>IF(ISNUMBER(B462),COUNT($B$7:$B$1006)-(RANK(B462,$B$7:$B$1006)+COUNTIF($B$7:B462,B462)-1)+1,"")</f>
        <v/>
      </c>
      <c r="E462" s="7"/>
      <c r="F462" s="7" t="str">
        <f t="shared" si="119"/>
        <v/>
      </c>
      <c r="G462" s="56" t="str">
        <f t="shared" si="111"/>
        <v/>
      </c>
      <c r="H462" s="7" t="str">
        <f t="shared" si="112"/>
        <v/>
      </c>
      <c r="I462" s="7"/>
      <c r="J462" s="7" t="str">
        <f t="shared" si="113"/>
        <v/>
      </c>
      <c r="K462" s="7" t="str">
        <f t="shared" si="120"/>
        <v/>
      </c>
      <c r="L462" s="7" t="str">
        <f t="shared" si="114"/>
        <v/>
      </c>
      <c r="M462" s="7"/>
      <c r="N462" s="49" t="str">
        <f t="shared" si="115"/>
        <v/>
      </c>
      <c r="O462" s="49" t="str">
        <f t="shared" si="121"/>
        <v/>
      </c>
      <c r="P462" s="49" t="str">
        <f t="shared" si="122"/>
        <v/>
      </c>
      <c r="Q462" s="49" t="str">
        <f t="shared" si="116"/>
        <v/>
      </c>
      <c r="S462" s="51" t="str">
        <f t="shared" si="117"/>
        <v/>
      </c>
      <c r="T462" s="49" t="str">
        <f>IF(ISNA(MATCH("TRUE",$T$7:T461,0)),IF(S462&gt;S461,"True",""),"")</f>
        <v/>
      </c>
      <c r="U462" s="54" t="str">
        <f t="shared" si="123"/>
        <v/>
      </c>
      <c r="V462" s="54" t="str">
        <f t="shared" si="124"/>
        <v/>
      </c>
      <c r="W462" s="54" t="str">
        <f t="shared" si="118"/>
        <v/>
      </c>
      <c r="X462" s="45"/>
    </row>
    <row r="463" spans="1:24" x14ac:dyDescent="0.2">
      <c r="A463" s="12"/>
      <c r="B463" s="57"/>
      <c r="C463" s="26"/>
      <c r="D463" s="5" t="str">
        <f>IF(ISNUMBER(B463),COUNT($B$7:$B$1006)-(RANK(B463,$B$7:$B$1006)+COUNTIF($B$7:B463,B463)-1)+1,"")</f>
        <v/>
      </c>
      <c r="E463" s="7"/>
      <c r="F463" s="7" t="str">
        <f t="shared" si="119"/>
        <v/>
      </c>
      <c r="G463" s="56" t="str">
        <f t="shared" si="111"/>
        <v/>
      </c>
      <c r="H463" s="7" t="str">
        <f t="shared" si="112"/>
        <v/>
      </c>
      <c r="I463" s="7"/>
      <c r="J463" s="7" t="str">
        <f t="shared" si="113"/>
        <v/>
      </c>
      <c r="K463" s="7" t="str">
        <f t="shared" si="120"/>
        <v/>
      </c>
      <c r="L463" s="7" t="str">
        <f t="shared" si="114"/>
        <v/>
      </c>
      <c r="M463" s="7"/>
      <c r="N463" s="49" t="str">
        <f t="shared" si="115"/>
        <v/>
      </c>
      <c r="O463" s="49" t="str">
        <f t="shared" si="121"/>
        <v/>
      </c>
      <c r="P463" s="49" t="str">
        <f t="shared" si="122"/>
        <v/>
      </c>
      <c r="Q463" s="49" t="str">
        <f t="shared" si="116"/>
        <v/>
      </c>
      <c r="S463" s="51" t="str">
        <f t="shared" si="117"/>
        <v/>
      </c>
      <c r="T463" s="49" t="str">
        <f>IF(ISNA(MATCH("TRUE",$T$7:T462,0)),IF(S463&gt;S462,"True",""),"")</f>
        <v/>
      </c>
      <c r="U463" s="54" t="str">
        <f t="shared" si="123"/>
        <v/>
      </c>
      <c r="V463" s="54" t="str">
        <f t="shared" si="124"/>
        <v/>
      </c>
      <c r="W463" s="54" t="str">
        <f t="shared" si="118"/>
        <v/>
      </c>
      <c r="X463" s="45"/>
    </row>
    <row r="464" spans="1:24" x14ac:dyDescent="0.2">
      <c r="A464" s="12"/>
      <c r="B464" s="57"/>
      <c r="C464" s="26"/>
      <c r="D464" s="5" t="str">
        <f>IF(ISNUMBER(B464),COUNT($B$7:$B$1006)-(RANK(B464,$B$7:$B$1006)+COUNTIF($B$7:B464,B464)-1)+1,"")</f>
        <v/>
      </c>
      <c r="E464" s="7"/>
      <c r="F464" s="7" t="str">
        <f t="shared" si="119"/>
        <v/>
      </c>
      <c r="G464" s="56" t="str">
        <f t="shared" si="111"/>
        <v/>
      </c>
      <c r="H464" s="7" t="str">
        <f t="shared" si="112"/>
        <v/>
      </c>
      <c r="I464" s="7"/>
      <c r="J464" s="7" t="str">
        <f t="shared" si="113"/>
        <v/>
      </c>
      <c r="K464" s="7" t="str">
        <f t="shared" si="120"/>
        <v/>
      </c>
      <c r="L464" s="7" t="str">
        <f t="shared" si="114"/>
        <v/>
      </c>
      <c r="M464" s="7"/>
      <c r="N464" s="49" t="str">
        <f t="shared" si="115"/>
        <v/>
      </c>
      <c r="O464" s="49" t="str">
        <f t="shared" si="121"/>
        <v/>
      </c>
      <c r="P464" s="49" t="str">
        <f t="shared" si="122"/>
        <v/>
      </c>
      <c r="Q464" s="49" t="str">
        <f t="shared" si="116"/>
        <v/>
      </c>
      <c r="S464" s="51" t="str">
        <f t="shared" si="117"/>
        <v/>
      </c>
      <c r="T464" s="49" t="str">
        <f>IF(ISNA(MATCH("TRUE",$T$7:T463,0)),IF(S464&gt;S463,"True",""),"")</f>
        <v/>
      </c>
      <c r="U464" s="54" t="str">
        <f t="shared" si="123"/>
        <v/>
      </c>
      <c r="V464" s="54" t="str">
        <f t="shared" si="124"/>
        <v/>
      </c>
      <c r="W464" s="54" t="str">
        <f t="shared" si="118"/>
        <v/>
      </c>
      <c r="X464" s="45"/>
    </row>
    <row r="465" spans="1:24" x14ac:dyDescent="0.2">
      <c r="A465" s="12"/>
      <c r="B465" s="57"/>
      <c r="C465" s="26"/>
      <c r="D465" s="5" t="str">
        <f>IF(ISNUMBER(B465),COUNT($B$7:$B$1006)-(RANK(B465,$B$7:$B$1006)+COUNTIF($B$7:B465,B465)-1)+1,"")</f>
        <v/>
      </c>
      <c r="E465" s="7"/>
      <c r="F465" s="7" t="str">
        <f t="shared" si="119"/>
        <v/>
      </c>
      <c r="G465" s="56" t="str">
        <f t="shared" si="111"/>
        <v/>
      </c>
      <c r="H465" s="7" t="str">
        <f t="shared" si="112"/>
        <v/>
      </c>
      <c r="I465" s="7"/>
      <c r="J465" s="7" t="str">
        <f t="shared" si="113"/>
        <v/>
      </c>
      <c r="K465" s="7" t="str">
        <f t="shared" si="120"/>
        <v/>
      </c>
      <c r="L465" s="7" t="str">
        <f t="shared" si="114"/>
        <v/>
      </c>
      <c r="M465" s="7"/>
      <c r="N465" s="49" t="str">
        <f t="shared" si="115"/>
        <v/>
      </c>
      <c r="O465" s="49" t="str">
        <f t="shared" si="121"/>
        <v/>
      </c>
      <c r="P465" s="49" t="str">
        <f t="shared" si="122"/>
        <v/>
      </c>
      <c r="Q465" s="49" t="str">
        <f t="shared" si="116"/>
        <v/>
      </c>
      <c r="S465" s="51" t="str">
        <f t="shared" si="117"/>
        <v/>
      </c>
      <c r="T465" s="49" t="str">
        <f>IF(ISNA(MATCH("TRUE",$T$7:T464,0)),IF(S465&gt;S464,"True",""),"")</f>
        <v/>
      </c>
      <c r="U465" s="54" t="str">
        <f t="shared" si="123"/>
        <v/>
      </c>
      <c r="V465" s="54" t="str">
        <f t="shared" si="124"/>
        <v/>
      </c>
      <c r="W465" s="54" t="str">
        <f t="shared" si="118"/>
        <v/>
      </c>
      <c r="X465" s="45"/>
    </row>
    <row r="466" spans="1:24" x14ac:dyDescent="0.2">
      <c r="A466" s="12"/>
      <c r="B466" s="57"/>
      <c r="C466" s="26"/>
      <c r="D466" s="5" t="str">
        <f>IF(ISNUMBER(B466),COUNT($B$7:$B$1006)-(RANK(B466,$B$7:$B$1006)+COUNTIF($B$7:B466,B466)-1)+1,"")</f>
        <v/>
      </c>
      <c r="E466" s="7"/>
      <c r="F466" s="7" t="str">
        <f t="shared" si="119"/>
        <v/>
      </c>
      <c r="G466" s="56" t="str">
        <f t="shared" si="111"/>
        <v/>
      </c>
      <c r="H466" s="7" t="str">
        <f t="shared" si="112"/>
        <v/>
      </c>
      <c r="I466" s="7"/>
      <c r="J466" s="7" t="str">
        <f t="shared" si="113"/>
        <v/>
      </c>
      <c r="K466" s="7" t="str">
        <f t="shared" si="120"/>
        <v/>
      </c>
      <c r="L466" s="7" t="str">
        <f t="shared" si="114"/>
        <v/>
      </c>
      <c r="M466" s="7"/>
      <c r="N466" s="49" t="str">
        <f t="shared" si="115"/>
        <v/>
      </c>
      <c r="O466" s="49" t="str">
        <f t="shared" si="121"/>
        <v/>
      </c>
      <c r="P466" s="49" t="str">
        <f t="shared" si="122"/>
        <v/>
      </c>
      <c r="Q466" s="49" t="str">
        <f t="shared" si="116"/>
        <v/>
      </c>
      <c r="S466" s="51" t="str">
        <f t="shared" si="117"/>
        <v/>
      </c>
      <c r="T466" s="49" t="str">
        <f>IF(ISNA(MATCH("TRUE",$T$7:T465,0)),IF(S466&gt;S465,"True",""),"")</f>
        <v/>
      </c>
      <c r="U466" s="54" t="str">
        <f t="shared" si="123"/>
        <v/>
      </c>
      <c r="V466" s="54" t="str">
        <f t="shared" si="124"/>
        <v/>
      </c>
      <c r="W466" s="54" t="str">
        <f t="shared" si="118"/>
        <v/>
      </c>
      <c r="X466" s="45"/>
    </row>
    <row r="467" spans="1:24" x14ac:dyDescent="0.2">
      <c r="A467" s="12"/>
      <c r="B467" s="57"/>
      <c r="C467" s="26"/>
      <c r="D467" s="5" t="str">
        <f>IF(ISNUMBER(B467),COUNT($B$7:$B$1006)-(RANK(B467,$B$7:$B$1006)+COUNTIF($B$7:B467,B467)-1)+1,"")</f>
        <v/>
      </c>
      <c r="E467" s="7"/>
      <c r="F467" s="7" t="str">
        <f t="shared" si="119"/>
        <v/>
      </c>
      <c r="G467" s="56" t="str">
        <f t="shared" si="111"/>
        <v/>
      </c>
      <c r="H467" s="7" t="str">
        <f t="shared" si="112"/>
        <v/>
      </c>
      <c r="I467" s="7"/>
      <c r="J467" s="7" t="str">
        <f t="shared" si="113"/>
        <v/>
      </c>
      <c r="K467" s="7" t="str">
        <f t="shared" si="120"/>
        <v/>
      </c>
      <c r="L467" s="7" t="str">
        <f t="shared" si="114"/>
        <v/>
      </c>
      <c r="M467" s="7"/>
      <c r="N467" s="49" t="str">
        <f t="shared" si="115"/>
        <v/>
      </c>
      <c r="O467" s="49" t="str">
        <f t="shared" si="121"/>
        <v/>
      </c>
      <c r="P467" s="49" t="str">
        <f t="shared" si="122"/>
        <v/>
      </c>
      <c r="Q467" s="49" t="str">
        <f t="shared" si="116"/>
        <v/>
      </c>
      <c r="S467" s="51" t="str">
        <f t="shared" si="117"/>
        <v/>
      </c>
      <c r="T467" s="49" t="str">
        <f>IF(ISNA(MATCH("TRUE",$T$7:T466,0)),IF(S467&gt;S466,"True",""),"")</f>
        <v/>
      </c>
      <c r="U467" s="54" t="str">
        <f t="shared" si="123"/>
        <v/>
      </c>
      <c r="V467" s="54" t="str">
        <f t="shared" si="124"/>
        <v/>
      </c>
      <c r="W467" s="54" t="str">
        <f t="shared" si="118"/>
        <v/>
      </c>
      <c r="X467" s="45"/>
    </row>
    <row r="468" spans="1:24" x14ac:dyDescent="0.2">
      <c r="A468" s="12"/>
      <c r="B468" s="57"/>
      <c r="C468" s="26"/>
      <c r="D468" s="5" t="str">
        <f>IF(ISNUMBER(B468),COUNT($B$7:$B$1006)-(RANK(B468,$B$7:$B$1006)+COUNTIF($B$7:B468,B468)-1)+1,"")</f>
        <v/>
      </c>
      <c r="E468" s="7"/>
      <c r="F468" s="7" t="str">
        <f t="shared" si="119"/>
        <v/>
      </c>
      <c r="G468" s="56" t="str">
        <f t="shared" si="111"/>
        <v/>
      </c>
      <c r="H468" s="7" t="str">
        <f t="shared" si="112"/>
        <v/>
      </c>
      <c r="I468" s="7"/>
      <c r="J468" s="7" t="str">
        <f t="shared" si="113"/>
        <v/>
      </c>
      <c r="K468" s="7" t="str">
        <f t="shared" si="120"/>
        <v/>
      </c>
      <c r="L468" s="7" t="str">
        <f t="shared" si="114"/>
        <v/>
      </c>
      <c r="M468" s="7"/>
      <c r="N468" s="49" t="str">
        <f t="shared" si="115"/>
        <v/>
      </c>
      <c r="O468" s="49" t="str">
        <f t="shared" si="121"/>
        <v/>
      </c>
      <c r="P468" s="49" t="str">
        <f t="shared" si="122"/>
        <v/>
      </c>
      <c r="Q468" s="49" t="str">
        <f t="shared" si="116"/>
        <v/>
      </c>
      <c r="S468" s="51" t="str">
        <f t="shared" si="117"/>
        <v/>
      </c>
      <c r="T468" s="49" t="str">
        <f>IF(ISNA(MATCH("TRUE",$T$7:T467,0)),IF(S468&gt;S467,"True",""),"")</f>
        <v/>
      </c>
      <c r="U468" s="54" t="str">
        <f t="shared" si="123"/>
        <v/>
      </c>
      <c r="V468" s="54" t="str">
        <f t="shared" si="124"/>
        <v/>
      </c>
      <c r="W468" s="54" t="str">
        <f t="shared" si="118"/>
        <v/>
      </c>
      <c r="X468" s="45"/>
    </row>
    <row r="469" spans="1:24" x14ac:dyDescent="0.2">
      <c r="A469" s="12"/>
      <c r="B469" s="57"/>
      <c r="C469" s="26"/>
      <c r="D469" s="5" t="str">
        <f>IF(ISNUMBER(B469),COUNT($B$7:$B$1006)-(RANK(B469,$B$7:$B$1006)+COUNTIF($B$7:B469,B469)-1)+1,"")</f>
        <v/>
      </c>
      <c r="E469" s="7"/>
      <c r="F469" s="7" t="str">
        <f t="shared" si="119"/>
        <v/>
      </c>
      <c r="G469" s="56" t="str">
        <f t="shared" si="111"/>
        <v/>
      </c>
      <c r="H469" s="7" t="str">
        <f t="shared" si="112"/>
        <v/>
      </c>
      <c r="I469" s="7"/>
      <c r="J469" s="7" t="str">
        <f t="shared" si="113"/>
        <v/>
      </c>
      <c r="K469" s="7" t="str">
        <f t="shared" si="120"/>
        <v/>
      </c>
      <c r="L469" s="7" t="str">
        <f t="shared" si="114"/>
        <v/>
      </c>
      <c r="M469" s="7"/>
      <c r="N469" s="49" t="str">
        <f t="shared" si="115"/>
        <v/>
      </c>
      <c r="O469" s="49" t="str">
        <f t="shared" si="121"/>
        <v/>
      </c>
      <c r="P469" s="49" t="str">
        <f t="shared" si="122"/>
        <v/>
      </c>
      <c r="Q469" s="49" t="str">
        <f t="shared" si="116"/>
        <v/>
      </c>
      <c r="S469" s="51" t="str">
        <f t="shared" si="117"/>
        <v/>
      </c>
      <c r="T469" s="49" t="str">
        <f>IF(ISNA(MATCH("TRUE",$T$7:T468,0)),IF(S469&gt;S468,"True",""),"")</f>
        <v/>
      </c>
      <c r="U469" s="54" t="str">
        <f t="shared" si="123"/>
        <v/>
      </c>
      <c r="V469" s="54" t="str">
        <f t="shared" si="124"/>
        <v/>
      </c>
      <c r="W469" s="54" t="str">
        <f t="shared" si="118"/>
        <v/>
      </c>
      <c r="X469" s="45"/>
    </row>
    <row r="470" spans="1:24" x14ac:dyDescent="0.2">
      <c r="A470" s="12"/>
      <c r="B470" s="57"/>
      <c r="C470" s="26"/>
      <c r="D470" s="5" t="str">
        <f>IF(ISNUMBER(B470),COUNT($B$7:$B$1006)-(RANK(B470,$B$7:$B$1006)+COUNTIF($B$7:B470,B470)-1)+1,"")</f>
        <v/>
      </c>
      <c r="E470" s="7"/>
      <c r="F470" s="7" t="str">
        <f t="shared" si="119"/>
        <v/>
      </c>
      <c r="G470" s="56" t="str">
        <f t="shared" si="111"/>
        <v/>
      </c>
      <c r="H470" s="7" t="str">
        <f t="shared" si="112"/>
        <v/>
      </c>
      <c r="I470" s="7"/>
      <c r="J470" s="7" t="str">
        <f t="shared" si="113"/>
        <v/>
      </c>
      <c r="K470" s="7" t="str">
        <f t="shared" si="120"/>
        <v/>
      </c>
      <c r="L470" s="7" t="str">
        <f t="shared" si="114"/>
        <v/>
      </c>
      <c r="M470" s="7"/>
      <c r="N470" s="49" t="str">
        <f t="shared" si="115"/>
        <v/>
      </c>
      <c r="O470" s="49" t="str">
        <f t="shared" si="121"/>
        <v/>
      </c>
      <c r="P470" s="49" t="str">
        <f t="shared" si="122"/>
        <v/>
      </c>
      <c r="Q470" s="49" t="str">
        <f t="shared" si="116"/>
        <v/>
      </c>
      <c r="S470" s="51" t="str">
        <f t="shared" si="117"/>
        <v/>
      </c>
      <c r="T470" s="49" t="str">
        <f>IF(ISNA(MATCH("TRUE",$T$7:T469,0)),IF(S470&gt;S469,"True",""),"")</f>
        <v/>
      </c>
      <c r="U470" s="54" t="str">
        <f t="shared" si="123"/>
        <v/>
      </c>
      <c r="V470" s="54" t="str">
        <f t="shared" si="124"/>
        <v/>
      </c>
      <c r="W470" s="54" t="str">
        <f t="shared" si="118"/>
        <v/>
      </c>
      <c r="X470" s="45"/>
    </row>
    <row r="471" spans="1:24" x14ac:dyDescent="0.2">
      <c r="A471" s="12"/>
      <c r="B471" s="57"/>
      <c r="C471" s="26"/>
      <c r="D471" s="5" t="str">
        <f>IF(ISNUMBER(B471),COUNT($B$7:$B$1006)-(RANK(B471,$B$7:$B$1006)+COUNTIF($B$7:B471,B471)-1)+1,"")</f>
        <v/>
      </c>
      <c r="E471" s="7"/>
      <c r="F471" s="7" t="str">
        <f t="shared" si="119"/>
        <v/>
      </c>
      <c r="G471" s="56" t="str">
        <f t="shared" si="111"/>
        <v/>
      </c>
      <c r="H471" s="7" t="str">
        <f t="shared" si="112"/>
        <v/>
      </c>
      <c r="I471" s="7"/>
      <c r="J471" s="7" t="str">
        <f t="shared" si="113"/>
        <v/>
      </c>
      <c r="K471" s="7" t="str">
        <f t="shared" si="120"/>
        <v/>
      </c>
      <c r="L471" s="7" t="str">
        <f t="shared" si="114"/>
        <v/>
      </c>
      <c r="M471" s="7"/>
      <c r="N471" s="49" t="str">
        <f t="shared" si="115"/>
        <v/>
      </c>
      <c r="O471" s="49" t="str">
        <f t="shared" si="121"/>
        <v/>
      </c>
      <c r="P471" s="49" t="str">
        <f t="shared" si="122"/>
        <v/>
      </c>
      <c r="Q471" s="49" t="str">
        <f t="shared" si="116"/>
        <v/>
      </c>
      <c r="S471" s="51" t="str">
        <f t="shared" si="117"/>
        <v/>
      </c>
      <c r="T471" s="49" t="str">
        <f>IF(ISNA(MATCH("TRUE",$T$7:T470,0)),IF(S471&gt;S470,"True",""),"")</f>
        <v/>
      </c>
      <c r="U471" s="54" t="str">
        <f t="shared" si="123"/>
        <v/>
      </c>
      <c r="V471" s="54" t="str">
        <f t="shared" si="124"/>
        <v/>
      </c>
      <c r="W471" s="54" t="str">
        <f t="shared" si="118"/>
        <v/>
      </c>
      <c r="X471" s="45"/>
    </row>
    <row r="472" spans="1:24" x14ac:dyDescent="0.2">
      <c r="A472" s="12"/>
      <c r="B472" s="57"/>
      <c r="C472" s="26"/>
      <c r="D472" s="5" t="str">
        <f>IF(ISNUMBER(B472),COUNT($B$7:$B$1006)-(RANK(B472,$B$7:$B$1006)+COUNTIF($B$7:B472,B472)-1)+1,"")</f>
        <v/>
      </c>
      <c r="E472" s="7"/>
      <c r="F472" s="7" t="str">
        <f t="shared" si="119"/>
        <v/>
      </c>
      <c r="G472" s="56" t="str">
        <f t="shared" si="111"/>
        <v/>
      </c>
      <c r="H472" s="7" t="str">
        <f t="shared" si="112"/>
        <v/>
      </c>
      <c r="I472" s="7"/>
      <c r="J472" s="7" t="str">
        <f t="shared" si="113"/>
        <v/>
      </c>
      <c r="K472" s="7" t="str">
        <f t="shared" si="120"/>
        <v/>
      </c>
      <c r="L472" s="7" t="str">
        <f t="shared" si="114"/>
        <v/>
      </c>
      <c r="M472" s="7"/>
      <c r="N472" s="49" t="str">
        <f t="shared" si="115"/>
        <v/>
      </c>
      <c r="O472" s="49" t="str">
        <f t="shared" si="121"/>
        <v/>
      </c>
      <c r="P472" s="49" t="str">
        <f t="shared" si="122"/>
        <v/>
      </c>
      <c r="Q472" s="49" t="str">
        <f t="shared" si="116"/>
        <v/>
      </c>
      <c r="S472" s="51" t="str">
        <f t="shared" si="117"/>
        <v/>
      </c>
      <c r="T472" s="49" t="str">
        <f>IF(ISNA(MATCH("TRUE",$T$7:T471,0)),IF(S472&gt;S471,"True",""),"")</f>
        <v/>
      </c>
      <c r="U472" s="54" t="str">
        <f t="shared" si="123"/>
        <v/>
      </c>
      <c r="V472" s="54" t="str">
        <f t="shared" si="124"/>
        <v/>
      </c>
      <c r="W472" s="54" t="str">
        <f t="shared" si="118"/>
        <v/>
      </c>
      <c r="X472" s="45"/>
    </row>
    <row r="473" spans="1:24" x14ac:dyDescent="0.2">
      <c r="A473" s="12"/>
      <c r="B473" s="57"/>
      <c r="C473" s="26"/>
      <c r="D473" s="5" t="str">
        <f>IF(ISNUMBER(B473),COUNT($B$7:$B$1006)-(RANK(B473,$B$7:$B$1006)+COUNTIF($B$7:B473,B473)-1)+1,"")</f>
        <v/>
      </c>
      <c r="E473" s="7"/>
      <c r="F473" s="7" t="str">
        <f t="shared" si="119"/>
        <v/>
      </c>
      <c r="G473" s="56" t="str">
        <f t="shared" si="111"/>
        <v/>
      </c>
      <c r="H473" s="7" t="str">
        <f t="shared" si="112"/>
        <v/>
      </c>
      <c r="I473" s="7"/>
      <c r="J473" s="7" t="str">
        <f t="shared" si="113"/>
        <v/>
      </c>
      <c r="K473" s="7" t="str">
        <f t="shared" si="120"/>
        <v/>
      </c>
      <c r="L473" s="7" t="str">
        <f t="shared" si="114"/>
        <v/>
      </c>
      <c r="M473" s="7"/>
      <c r="N473" s="49" t="str">
        <f t="shared" si="115"/>
        <v/>
      </c>
      <c r="O473" s="49" t="str">
        <f t="shared" si="121"/>
        <v/>
      </c>
      <c r="P473" s="49" t="str">
        <f t="shared" si="122"/>
        <v/>
      </c>
      <c r="Q473" s="49" t="str">
        <f t="shared" si="116"/>
        <v/>
      </c>
      <c r="S473" s="51" t="str">
        <f t="shared" si="117"/>
        <v/>
      </c>
      <c r="T473" s="49" t="str">
        <f>IF(ISNA(MATCH("TRUE",$T$7:T472,0)),IF(S473&gt;S472,"True",""),"")</f>
        <v/>
      </c>
      <c r="U473" s="54" t="str">
        <f t="shared" si="123"/>
        <v/>
      </c>
      <c r="V473" s="54" t="str">
        <f t="shared" si="124"/>
        <v/>
      </c>
      <c r="W473" s="54" t="str">
        <f t="shared" si="118"/>
        <v/>
      </c>
      <c r="X473" s="45"/>
    </row>
    <row r="474" spans="1:24" x14ac:dyDescent="0.2">
      <c r="A474" s="12"/>
      <c r="B474" s="57"/>
      <c r="C474" s="26"/>
      <c r="D474" s="5" t="str">
        <f>IF(ISNUMBER(B474),COUNT($B$7:$B$1006)-(RANK(B474,$B$7:$B$1006)+COUNTIF($B$7:B474,B474)-1)+1,"")</f>
        <v/>
      </c>
      <c r="E474" s="7"/>
      <c r="F474" s="7" t="str">
        <f t="shared" si="119"/>
        <v/>
      </c>
      <c r="G474" s="56" t="str">
        <f t="shared" si="111"/>
        <v/>
      </c>
      <c r="H474" s="7" t="str">
        <f t="shared" si="112"/>
        <v/>
      </c>
      <c r="I474" s="7"/>
      <c r="J474" s="7" t="str">
        <f t="shared" si="113"/>
        <v/>
      </c>
      <c r="K474" s="7" t="str">
        <f t="shared" si="120"/>
        <v/>
      </c>
      <c r="L474" s="7" t="str">
        <f t="shared" si="114"/>
        <v/>
      </c>
      <c r="M474" s="7"/>
      <c r="N474" s="49" t="str">
        <f t="shared" si="115"/>
        <v/>
      </c>
      <c r="O474" s="49" t="str">
        <f t="shared" si="121"/>
        <v/>
      </c>
      <c r="P474" s="49" t="str">
        <f t="shared" si="122"/>
        <v/>
      </c>
      <c r="Q474" s="49" t="str">
        <f t="shared" si="116"/>
        <v/>
      </c>
      <c r="S474" s="51" t="str">
        <f t="shared" si="117"/>
        <v/>
      </c>
      <c r="T474" s="49" t="str">
        <f>IF(ISNA(MATCH("TRUE",$T$7:T473,0)),IF(S474&gt;S473,"True",""),"")</f>
        <v/>
      </c>
      <c r="U474" s="54" t="str">
        <f t="shared" si="123"/>
        <v/>
      </c>
      <c r="V474" s="54" t="str">
        <f t="shared" si="124"/>
        <v/>
      </c>
      <c r="W474" s="54" t="str">
        <f t="shared" si="118"/>
        <v/>
      </c>
      <c r="X474" s="45"/>
    </row>
    <row r="475" spans="1:24" x14ac:dyDescent="0.2">
      <c r="A475" s="12"/>
      <c r="B475" s="57"/>
      <c r="C475" s="26"/>
      <c r="D475" s="5" t="str">
        <f>IF(ISNUMBER(B475),COUNT($B$7:$B$1006)-(RANK(B475,$B$7:$B$1006)+COUNTIF($B$7:B475,B475)-1)+1,"")</f>
        <v/>
      </c>
      <c r="E475" s="7"/>
      <c r="F475" s="7" t="str">
        <f t="shared" si="119"/>
        <v/>
      </c>
      <c r="G475" s="56" t="str">
        <f t="shared" si="111"/>
        <v/>
      </c>
      <c r="H475" s="7" t="str">
        <f t="shared" si="112"/>
        <v/>
      </c>
      <c r="I475" s="7"/>
      <c r="J475" s="7" t="str">
        <f t="shared" si="113"/>
        <v/>
      </c>
      <c r="K475" s="7" t="str">
        <f t="shared" si="120"/>
        <v/>
      </c>
      <c r="L475" s="7" t="str">
        <f t="shared" si="114"/>
        <v/>
      </c>
      <c r="M475" s="7"/>
      <c r="N475" s="49" t="str">
        <f t="shared" si="115"/>
        <v/>
      </c>
      <c r="O475" s="49" t="str">
        <f t="shared" si="121"/>
        <v/>
      </c>
      <c r="P475" s="49" t="str">
        <f t="shared" si="122"/>
        <v/>
      </c>
      <c r="Q475" s="49" t="str">
        <f t="shared" si="116"/>
        <v/>
      </c>
      <c r="S475" s="51" t="str">
        <f t="shared" si="117"/>
        <v/>
      </c>
      <c r="T475" s="49" t="str">
        <f>IF(ISNA(MATCH("TRUE",$T$7:T474,0)),IF(S475&gt;S474,"True",""),"")</f>
        <v/>
      </c>
      <c r="U475" s="54" t="str">
        <f t="shared" si="123"/>
        <v/>
      </c>
      <c r="V475" s="54" t="str">
        <f t="shared" si="124"/>
        <v/>
      </c>
      <c r="W475" s="54" t="str">
        <f t="shared" si="118"/>
        <v/>
      </c>
      <c r="X475" s="45"/>
    </row>
    <row r="476" spans="1:24" x14ac:dyDescent="0.2">
      <c r="A476" s="12"/>
      <c r="B476" s="57"/>
      <c r="C476" s="26"/>
      <c r="D476" s="5" t="str">
        <f>IF(ISNUMBER(B476),COUNT($B$7:$B$1006)-(RANK(B476,$B$7:$B$1006)+COUNTIF($B$7:B476,B476)-1)+1,"")</f>
        <v/>
      </c>
      <c r="E476" s="7"/>
      <c r="F476" s="7" t="str">
        <f t="shared" si="119"/>
        <v/>
      </c>
      <c r="G476" s="56" t="str">
        <f t="shared" si="111"/>
        <v/>
      </c>
      <c r="H476" s="7" t="str">
        <f t="shared" si="112"/>
        <v/>
      </c>
      <c r="I476" s="7"/>
      <c r="J476" s="7" t="str">
        <f t="shared" si="113"/>
        <v/>
      </c>
      <c r="K476" s="7" t="str">
        <f t="shared" si="120"/>
        <v/>
      </c>
      <c r="L476" s="7" t="str">
        <f t="shared" si="114"/>
        <v/>
      </c>
      <c r="M476" s="7"/>
      <c r="N476" s="49" t="str">
        <f t="shared" si="115"/>
        <v/>
      </c>
      <c r="O476" s="49" t="str">
        <f t="shared" si="121"/>
        <v/>
      </c>
      <c r="P476" s="49" t="str">
        <f t="shared" si="122"/>
        <v/>
      </c>
      <c r="Q476" s="49" t="str">
        <f t="shared" si="116"/>
        <v/>
      </c>
      <c r="S476" s="51" t="str">
        <f t="shared" si="117"/>
        <v/>
      </c>
      <c r="T476" s="49" t="str">
        <f>IF(ISNA(MATCH("TRUE",$T$7:T475,0)),IF(S476&gt;S475,"True",""),"")</f>
        <v/>
      </c>
      <c r="U476" s="54" t="str">
        <f t="shared" si="123"/>
        <v/>
      </c>
      <c r="V476" s="54" t="str">
        <f t="shared" si="124"/>
        <v/>
      </c>
      <c r="W476" s="54" t="str">
        <f t="shared" si="118"/>
        <v/>
      </c>
      <c r="X476" s="45"/>
    </row>
    <row r="477" spans="1:24" x14ac:dyDescent="0.2">
      <c r="A477" s="12"/>
      <c r="B477" s="57"/>
      <c r="C477" s="26"/>
      <c r="D477" s="5" t="str">
        <f>IF(ISNUMBER(B477),COUNT($B$7:$B$1006)-(RANK(B477,$B$7:$B$1006)+COUNTIF($B$7:B477,B477)-1)+1,"")</f>
        <v/>
      </c>
      <c r="E477" s="7"/>
      <c r="F477" s="7" t="str">
        <f t="shared" si="119"/>
        <v/>
      </c>
      <c r="G477" s="56" t="str">
        <f t="shared" si="111"/>
        <v/>
      </c>
      <c r="H477" s="7" t="str">
        <f t="shared" si="112"/>
        <v/>
      </c>
      <c r="I477" s="7"/>
      <c r="J477" s="7" t="str">
        <f t="shared" si="113"/>
        <v/>
      </c>
      <c r="K477" s="7" t="str">
        <f t="shared" si="120"/>
        <v/>
      </c>
      <c r="L477" s="7" t="str">
        <f t="shared" si="114"/>
        <v/>
      </c>
      <c r="M477" s="7"/>
      <c r="N477" s="49" t="str">
        <f t="shared" si="115"/>
        <v/>
      </c>
      <c r="O477" s="49" t="str">
        <f t="shared" si="121"/>
        <v/>
      </c>
      <c r="P477" s="49" t="str">
        <f t="shared" si="122"/>
        <v/>
      </c>
      <c r="Q477" s="49" t="str">
        <f t="shared" si="116"/>
        <v/>
      </c>
      <c r="S477" s="51" t="str">
        <f t="shared" si="117"/>
        <v/>
      </c>
      <c r="T477" s="49" t="str">
        <f>IF(ISNA(MATCH("TRUE",$T$7:T476,0)),IF(S477&gt;S476,"True",""),"")</f>
        <v/>
      </c>
      <c r="U477" s="54" t="str">
        <f t="shared" si="123"/>
        <v/>
      </c>
      <c r="V477" s="54" t="str">
        <f t="shared" si="124"/>
        <v/>
      </c>
      <c r="W477" s="54" t="str">
        <f t="shared" si="118"/>
        <v/>
      </c>
      <c r="X477" s="45"/>
    </row>
    <row r="478" spans="1:24" x14ac:dyDescent="0.2">
      <c r="A478" s="12"/>
      <c r="B478" s="57"/>
      <c r="C478" s="26"/>
      <c r="D478" s="5" t="str">
        <f>IF(ISNUMBER(B478),COUNT($B$7:$B$1006)-(RANK(B478,$B$7:$B$1006)+COUNTIF($B$7:B478,B478)-1)+1,"")</f>
        <v/>
      </c>
      <c r="E478" s="7"/>
      <c r="F478" s="7" t="str">
        <f t="shared" si="119"/>
        <v/>
      </c>
      <c r="G478" s="56" t="str">
        <f t="shared" si="111"/>
        <v/>
      </c>
      <c r="H478" s="7" t="str">
        <f t="shared" si="112"/>
        <v/>
      </c>
      <c r="I478" s="7"/>
      <c r="J478" s="7" t="str">
        <f t="shared" si="113"/>
        <v/>
      </c>
      <c r="K478" s="7" t="str">
        <f t="shared" si="120"/>
        <v/>
      </c>
      <c r="L478" s="7" t="str">
        <f t="shared" si="114"/>
        <v/>
      </c>
      <c r="M478" s="7"/>
      <c r="N478" s="49" t="str">
        <f t="shared" si="115"/>
        <v/>
      </c>
      <c r="O478" s="49" t="str">
        <f t="shared" si="121"/>
        <v/>
      </c>
      <c r="P478" s="49" t="str">
        <f t="shared" si="122"/>
        <v/>
      </c>
      <c r="Q478" s="49" t="str">
        <f t="shared" si="116"/>
        <v/>
      </c>
      <c r="S478" s="51" t="str">
        <f t="shared" si="117"/>
        <v/>
      </c>
      <c r="T478" s="49" t="str">
        <f>IF(ISNA(MATCH("TRUE",$T$7:T477,0)),IF(S478&gt;S477,"True",""),"")</f>
        <v/>
      </c>
      <c r="U478" s="54" t="str">
        <f t="shared" si="123"/>
        <v/>
      </c>
      <c r="V478" s="54" t="str">
        <f t="shared" si="124"/>
        <v/>
      </c>
      <c r="W478" s="54" t="str">
        <f t="shared" si="118"/>
        <v/>
      </c>
      <c r="X478" s="45"/>
    </row>
    <row r="479" spans="1:24" x14ac:dyDescent="0.2">
      <c r="A479" s="12"/>
      <c r="B479" s="57"/>
      <c r="C479" s="26"/>
      <c r="D479" s="5" t="str">
        <f>IF(ISNUMBER(B479),COUNT($B$7:$B$1006)-(RANK(B479,$B$7:$B$1006)+COUNTIF($B$7:B479,B479)-1)+1,"")</f>
        <v/>
      </c>
      <c r="E479" s="7"/>
      <c r="F479" s="7" t="str">
        <f t="shared" si="119"/>
        <v/>
      </c>
      <c r="G479" s="56" t="str">
        <f t="shared" si="111"/>
        <v/>
      </c>
      <c r="H479" s="7" t="str">
        <f t="shared" si="112"/>
        <v/>
      </c>
      <c r="I479" s="7"/>
      <c r="J479" s="7" t="str">
        <f t="shared" si="113"/>
        <v/>
      </c>
      <c r="K479" s="7" t="str">
        <f t="shared" si="120"/>
        <v/>
      </c>
      <c r="L479" s="7" t="str">
        <f t="shared" si="114"/>
        <v/>
      </c>
      <c r="M479" s="7"/>
      <c r="N479" s="49" t="str">
        <f t="shared" si="115"/>
        <v/>
      </c>
      <c r="O479" s="49" t="str">
        <f t="shared" si="121"/>
        <v/>
      </c>
      <c r="P479" s="49" t="str">
        <f t="shared" si="122"/>
        <v/>
      </c>
      <c r="Q479" s="49" t="str">
        <f t="shared" si="116"/>
        <v/>
      </c>
      <c r="S479" s="51" t="str">
        <f t="shared" si="117"/>
        <v/>
      </c>
      <c r="T479" s="49" t="str">
        <f>IF(ISNA(MATCH("TRUE",$T$7:T478,0)),IF(S479&gt;S478,"True",""),"")</f>
        <v/>
      </c>
      <c r="U479" s="54" t="str">
        <f t="shared" si="123"/>
        <v/>
      </c>
      <c r="V479" s="54" t="str">
        <f t="shared" si="124"/>
        <v/>
      </c>
      <c r="W479" s="54" t="str">
        <f t="shared" si="118"/>
        <v/>
      </c>
      <c r="X479" s="45"/>
    </row>
    <row r="480" spans="1:24" x14ac:dyDescent="0.2">
      <c r="A480" s="12"/>
      <c r="B480" s="57"/>
      <c r="C480" s="26"/>
      <c r="D480" s="5" t="str">
        <f>IF(ISNUMBER(B480),COUNT($B$7:$B$1006)-(RANK(B480,$B$7:$B$1006)+COUNTIF($B$7:B480,B480)-1)+1,"")</f>
        <v/>
      </c>
      <c r="E480" s="7"/>
      <c r="F480" s="7" t="str">
        <f t="shared" si="119"/>
        <v/>
      </c>
      <c r="G480" s="56" t="str">
        <f t="shared" si="111"/>
        <v/>
      </c>
      <c r="H480" s="7" t="str">
        <f t="shared" si="112"/>
        <v/>
      </c>
      <c r="I480" s="7"/>
      <c r="J480" s="7" t="str">
        <f t="shared" si="113"/>
        <v/>
      </c>
      <c r="K480" s="7" t="str">
        <f t="shared" si="120"/>
        <v/>
      </c>
      <c r="L480" s="7" t="str">
        <f t="shared" si="114"/>
        <v/>
      </c>
      <c r="M480" s="7"/>
      <c r="N480" s="49" t="str">
        <f t="shared" si="115"/>
        <v/>
      </c>
      <c r="O480" s="49" t="str">
        <f t="shared" si="121"/>
        <v/>
      </c>
      <c r="P480" s="49" t="str">
        <f t="shared" si="122"/>
        <v/>
      </c>
      <c r="Q480" s="49" t="str">
        <f t="shared" si="116"/>
        <v/>
      </c>
      <c r="S480" s="51" t="str">
        <f t="shared" si="117"/>
        <v/>
      </c>
      <c r="T480" s="49" t="str">
        <f>IF(ISNA(MATCH("TRUE",$T$7:T479,0)),IF(S480&gt;S479,"True",""),"")</f>
        <v/>
      </c>
      <c r="U480" s="54" t="str">
        <f t="shared" si="123"/>
        <v/>
      </c>
      <c r="V480" s="54" t="str">
        <f t="shared" si="124"/>
        <v/>
      </c>
      <c r="W480" s="54" t="str">
        <f t="shared" si="118"/>
        <v/>
      </c>
      <c r="X480" s="45"/>
    </row>
    <row r="481" spans="1:24" x14ac:dyDescent="0.2">
      <c r="A481" s="12"/>
      <c r="B481" s="57"/>
      <c r="C481" s="26"/>
      <c r="D481" s="5" t="str">
        <f>IF(ISNUMBER(B481),COUNT($B$7:$B$1006)-(RANK(B481,$B$7:$B$1006)+COUNTIF($B$7:B481,B481)-1)+1,"")</f>
        <v/>
      </c>
      <c r="E481" s="7"/>
      <c r="F481" s="7" t="str">
        <f t="shared" si="119"/>
        <v/>
      </c>
      <c r="G481" s="56" t="str">
        <f t="shared" si="111"/>
        <v/>
      </c>
      <c r="H481" s="7" t="str">
        <f t="shared" si="112"/>
        <v/>
      </c>
      <c r="I481" s="7"/>
      <c r="J481" s="7" t="str">
        <f t="shared" si="113"/>
        <v/>
      </c>
      <c r="K481" s="7" t="str">
        <f t="shared" si="120"/>
        <v/>
      </c>
      <c r="L481" s="7" t="str">
        <f t="shared" si="114"/>
        <v/>
      </c>
      <c r="M481" s="7"/>
      <c r="N481" s="49" t="str">
        <f t="shared" si="115"/>
        <v/>
      </c>
      <c r="O481" s="49" t="str">
        <f t="shared" si="121"/>
        <v/>
      </c>
      <c r="P481" s="49" t="str">
        <f t="shared" si="122"/>
        <v/>
      </c>
      <c r="Q481" s="49" t="str">
        <f t="shared" si="116"/>
        <v/>
      </c>
      <c r="S481" s="51" t="str">
        <f t="shared" si="117"/>
        <v/>
      </c>
      <c r="T481" s="49" t="str">
        <f>IF(ISNA(MATCH("TRUE",$T$7:T480,0)),IF(S481&gt;S480,"True",""),"")</f>
        <v/>
      </c>
      <c r="U481" s="54" t="str">
        <f t="shared" si="123"/>
        <v/>
      </c>
      <c r="V481" s="54" t="str">
        <f t="shared" si="124"/>
        <v/>
      </c>
      <c r="W481" s="54" t="str">
        <f t="shared" si="118"/>
        <v/>
      </c>
      <c r="X481" s="45"/>
    </row>
    <row r="482" spans="1:24" x14ac:dyDescent="0.2">
      <c r="A482" s="12"/>
      <c r="B482" s="57"/>
      <c r="C482" s="26"/>
      <c r="D482" s="5" t="str">
        <f>IF(ISNUMBER(B482),COUNT($B$7:$B$1006)-(RANK(B482,$B$7:$B$1006)+COUNTIF($B$7:B482,B482)-1)+1,"")</f>
        <v/>
      </c>
      <c r="E482" s="7"/>
      <c r="F482" s="7" t="str">
        <f t="shared" si="119"/>
        <v/>
      </c>
      <c r="G482" s="56" t="str">
        <f t="shared" si="111"/>
        <v/>
      </c>
      <c r="H482" s="7" t="str">
        <f t="shared" si="112"/>
        <v/>
      </c>
      <c r="I482" s="7"/>
      <c r="J482" s="7" t="str">
        <f t="shared" si="113"/>
        <v/>
      </c>
      <c r="K482" s="7" t="str">
        <f t="shared" si="120"/>
        <v/>
      </c>
      <c r="L482" s="7" t="str">
        <f t="shared" si="114"/>
        <v/>
      </c>
      <c r="M482" s="7"/>
      <c r="N482" s="49" t="str">
        <f t="shared" si="115"/>
        <v/>
      </c>
      <c r="O482" s="49" t="str">
        <f t="shared" si="121"/>
        <v/>
      </c>
      <c r="P482" s="49" t="str">
        <f t="shared" si="122"/>
        <v/>
      </c>
      <c r="Q482" s="49" t="str">
        <f t="shared" si="116"/>
        <v/>
      </c>
      <c r="S482" s="51" t="str">
        <f t="shared" si="117"/>
        <v/>
      </c>
      <c r="T482" s="49" t="str">
        <f>IF(ISNA(MATCH("TRUE",$T$7:T481,0)),IF(S482&gt;S481,"True",""),"")</f>
        <v/>
      </c>
      <c r="U482" s="54" t="str">
        <f t="shared" si="123"/>
        <v/>
      </c>
      <c r="V482" s="54" t="str">
        <f t="shared" si="124"/>
        <v/>
      </c>
      <c r="W482" s="54" t="str">
        <f t="shared" si="118"/>
        <v/>
      </c>
      <c r="X482" s="45"/>
    </row>
    <row r="483" spans="1:24" x14ac:dyDescent="0.2">
      <c r="A483" s="12"/>
      <c r="B483" s="57"/>
      <c r="C483" s="26"/>
      <c r="D483" s="5" t="str">
        <f>IF(ISNUMBER(B483),COUNT($B$7:$B$1006)-(RANK(B483,$B$7:$B$1006)+COUNTIF($B$7:B483,B483)-1)+1,"")</f>
        <v/>
      </c>
      <c r="E483" s="7"/>
      <c r="F483" s="7" t="str">
        <f t="shared" si="119"/>
        <v/>
      </c>
      <c r="G483" s="56" t="str">
        <f t="shared" si="111"/>
        <v/>
      </c>
      <c r="H483" s="7" t="str">
        <f t="shared" si="112"/>
        <v/>
      </c>
      <c r="I483" s="7"/>
      <c r="J483" s="7" t="str">
        <f t="shared" si="113"/>
        <v/>
      </c>
      <c r="K483" s="7" t="str">
        <f t="shared" si="120"/>
        <v/>
      </c>
      <c r="L483" s="7" t="str">
        <f t="shared" si="114"/>
        <v/>
      </c>
      <c r="M483" s="7"/>
      <c r="N483" s="49" t="str">
        <f t="shared" si="115"/>
        <v/>
      </c>
      <c r="O483" s="49" t="str">
        <f t="shared" si="121"/>
        <v/>
      </c>
      <c r="P483" s="49" t="str">
        <f t="shared" si="122"/>
        <v/>
      </c>
      <c r="Q483" s="49" t="str">
        <f t="shared" si="116"/>
        <v/>
      </c>
      <c r="S483" s="51" t="str">
        <f t="shared" si="117"/>
        <v/>
      </c>
      <c r="T483" s="49" t="str">
        <f>IF(ISNA(MATCH("TRUE",$T$7:T482,0)),IF(S483&gt;S482,"True",""),"")</f>
        <v/>
      </c>
      <c r="U483" s="54" t="str">
        <f t="shared" si="123"/>
        <v/>
      </c>
      <c r="V483" s="54" t="str">
        <f t="shared" si="124"/>
        <v/>
      </c>
      <c r="W483" s="54" t="str">
        <f t="shared" si="118"/>
        <v/>
      </c>
      <c r="X483" s="45"/>
    </row>
    <row r="484" spans="1:24" x14ac:dyDescent="0.2">
      <c r="A484" s="12"/>
      <c r="B484" s="57"/>
      <c r="C484" s="26"/>
      <c r="D484" s="5" t="str">
        <f>IF(ISNUMBER(B484),COUNT($B$7:$B$1006)-(RANK(B484,$B$7:$B$1006)+COUNTIF($B$7:B484,B484)-1)+1,"")</f>
        <v/>
      </c>
      <c r="E484" s="7"/>
      <c r="F484" s="7" t="str">
        <f t="shared" si="119"/>
        <v/>
      </c>
      <c r="G484" s="56" t="str">
        <f t="shared" si="111"/>
        <v/>
      </c>
      <c r="H484" s="7" t="str">
        <f t="shared" si="112"/>
        <v/>
      </c>
      <c r="I484" s="7"/>
      <c r="J484" s="7" t="str">
        <f t="shared" si="113"/>
        <v/>
      </c>
      <c r="K484" s="7" t="str">
        <f t="shared" si="120"/>
        <v/>
      </c>
      <c r="L484" s="7" t="str">
        <f t="shared" si="114"/>
        <v/>
      </c>
      <c r="M484" s="7"/>
      <c r="N484" s="49" t="str">
        <f t="shared" si="115"/>
        <v/>
      </c>
      <c r="O484" s="49" t="str">
        <f t="shared" si="121"/>
        <v/>
      </c>
      <c r="P484" s="49" t="str">
        <f t="shared" si="122"/>
        <v/>
      </c>
      <c r="Q484" s="49" t="str">
        <f t="shared" si="116"/>
        <v/>
      </c>
      <c r="S484" s="51" t="str">
        <f t="shared" si="117"/>
        <v/>
      </c>
      <c r="T484" s="49" t="str">
        <f>IF(ISNA(MATCH("TRUE",$T$7:T483,0)),IF(S484&gt;S483,"True",""),"")</f>
        <v/>
      </c>
      <c r="U484" s="54" t="str">
        <f t="shared" si="123"/>
        <v/>
      </c>
      <c r="V484" s="54" t="str">
        <f t="shared" si="124"/>
        <v/>
      </c>
      <c r="W484" s="54" t="str">
        <f t="shared" si="118"/>
        <v/>
      </c>
      <c r="X484" s="45"/>
    </row>
    <row r="485" spans="1:24" x14ac:dyDescent="0.2">
      <c r="A485" s="12"/>
      <c r="B485" s="57"/>
      <c r="C485" s="26"/>
      <c r="D485" s="5" t="str">
        <f>IF(ISNUMBER(B485),COUNT($B$7:$B$1006)-(RANK(B485,$B$7:$B$1006)+COUNTIF($B$7:B485,B485)-1)+1,"")</f>
        <v/>
      </c>
      <c r="E485" s="7"/>
      <c r="F485" s="7" t="str">
        <f t="shared" si="119"/>
        <v/>
      </c>
      <c r="G485" s="56" t="str">
        <f t="shared" si="111"/>
        <v/>
      </c>
      <c r="H485" s="7" t="str">
        <f t="shared" si="112"/>
        <v/>
      </c>
      <c r="I485" s="7"/>
      <c r="J485" s="7" t="str">
        <f t="shared" si="113"/>
        <v/>
      </c>
      <c r="K485" s="7" t="str">
        <f t="shared" si="120"/>
        <v/>
      </c>
      <c r="L485" s="7" t="str">
        <f t="shared" si="114"/>
        <v/>
      </c>
      <c r="M485" s="7"/>
      <c r="N485" s="49" t="str">
        <f t="shared" si="115"/>
        <v/>
      </c>
      <c r="O485" s="49" t="str">
        <f t="shared" si="121"/>
        <v/>
      </c>
      <c r="P485" s="49" t="str">
        <f t="shared" si="122"/>
        <v/>
      </c>
      <c r="Q485" s="49" t="str">
        <f t="shared" si="116"/>
        <v/>
      </c>
      <c r="S485" s="51" t="str">
        <f t="shared" si="117"/>
        <v/>
      </c>
      <c r="T485" s="49" t="str">
        <f>IF(ISNA(MATCH("TRUE",$T$7:T484,0)),IF(S485&gt;S484,"True",""),"")</f>
        <v/>
      </c>
      <c r="U485" s="54" t="str">
        <f t="shared" si="123"/>
        <v/>
      </c>
      <c r="V485" s="54" t="str">
        <f t="shared" si="124"/>
        <v/>
      </c>
      <c r="W485" s="54" t="str">
        <f t="shared" si="118"/>
        <v/>
      </c>
      <c r="X485" s="45"/>
    </row>
    <row r="486" spans="1:24" x14ac:dyDescent="0.2">
      <c r="A486" s="12"/>
      <c r="B486" s="57"/>
      <c r="C486" s="26"/>
      <c r="D486" s="5" t="str">
        <f>IF(ISNUMBER(B486),COUNT($B$7:$B$1006)-(RANK(B486,$B$7:$B$1006)+COUNTIF($B$7:B486,B486)-1)+1,"")</f>
        <v/>
      </c>
      <c r="E486" s="7"/>
      <c r="F486" s="7" t="str">
        <f t="shared" si="119"/>
        <v/>
      </c>
      <c r="G486" s="56" t="str">
        <f t="shared" si="111"/>
        <v/>
      </c>
      <c r="H486" s="7" t="str">
        <f t="shared" si="112"/>
        <v/>
      </c>
      <c r="I486" s="7"/>
      <c r="J486" s="7" t="str">
        <f t="shared" si="113"/>
        <v/>
      </c>
      <c r="K486" s="7" t="str">
        <f t="shared" si="120"/>
        <v/>
      </c>
      <c r="L486" s="7" t="str">
        <f t="shared" si="114"/>
        <v/>
      </c>
      <c r="M486" s="7"/>
      <c r="N486" s="49" t="str">
        <f t="shared" si="115"/>
        <v/>
      </c>
      <c r="O486" s="49" t="str">
        <f t="shared" si="121"/>
        <v/>
      </c>
      <c r="P486" s="49" t="str">
        <f t="shared" si="122"/>
        <v/>
      </c>
      <c r="Q486" s="49" t="str">
        <f t="shared" si="116"/>
        <v/>
      </c>
      <c r="S486" s="51" t="str">
        <f t="shared" si="117"/>
        <v/>
      </c>
      <c r="T486" s="49" t="str">
        <f>IF(ISNA(MATCH("TRUE",$T$7:T485,0)),IF(S486&gt;S485,"True",""),"")</f>
        <v/>
      </c>
      <c r="U486" s="54" t="str">
        <f t="shared" si="123"/>
        <v/>
      </c>
      <c r="V486" s="54" t="str">
        <f t="shared" si="124"/>
        <v/>
      </c>
      <c r="W486" s="54" t="str">
        <f t="shared" si="118"/>
        <v/>
      </c>
      <c r="X486" s="45"/>
    </row>
    <row r="487" spans="1:24" x14ac:dyDescent="0.2">
      <c r="A487" s="12"/>
      <c r="B487" s="57"/>
      <c r="C487" s="26"/>
      <c r="D487" s="5" t="str">
        <f>IF(ISNUMBER(B487),COUNT($B$7:$B$1006)-(RANK(B487,$B$7:$B$1006)+COUNTIF($B$7:B487,B487)-1)+1,"")</f>
        <v/>
      </c>
      <c r="E487" s="7"/>
      <c r="F487" s="7" t="str">
        <f t="shared" si="119"/>
        <v/>
      </c>
      <c r="G487" s="56" t="str">
        <f t="shared" si="111"/>
        <v/>
      </c>
      <c r="H487" s="7" t="str">
        <f t="shared" si="112"/>
        <v/>
      </c>
      <c r="I487" s="7"/>
      <c r="J487" s="7" t="str">
        <f t="shared" si="113"/>
        <v/>
      </c>
      <c r="K487" s="7" t="str">
        <f t="shared" si="120"/>
        <v/>
      </c>
      <c r="L487" s="7" t="str">
        <f t="shared" si="114"/>
        <v/>
      </c>
      <c r="M487" s="7"/>
      <c r="N487" s="49" t="str">
        <f t="shared" si="115"/>
        <v/>
      </c>
      <c r="O487" s="49" t="str">
        <f t="shared" si="121"/>
        <v/>
      </c>
      <c r="P487" s="49" t="str">
        <f t="shared" si="122"/>
        <v/>
      </c>
      <c r="Q487" s="49" t="str">
        <f t="shared" si="116"/>
        <v/>
      </c>
      <c r="S487" s="51" t="str">
        <f t="shared" si="117"/>
        <v/>
      </c>
      <c r="T487" s="49" t="str">
        <f>IF(ISNA(MATCH("TRUE",$T$7:T486,0)),IF(S487&gt;S486,"True",""),"")</f>
        <v/>
      </c>
      <c r="U487" s="54" t="str">
        <f t="shared" si="123"/>
        <v/>
      </c>
      <c r="V487" s="54" t="str">
        <f t="shared" si="124"/>
        <v/>
      </c>
      <c r="W487" s="54" t="str">
        <f t="shared" si="118"/>
        <v/>
      </c>
      <c r="X487" s="45"/>
    </row>
    <row r="488" spans="1:24" x14ac:dyDescent="0.2">
      <c r="A488" s="12"/>
      <c r="B488" s="57"/>
      <c r="C488" s="26"/>
      <c r="D488" s="5" t="str">
        <f>IF(ISNUMBER(B488),COUNT($B$7:$B$1006)-(RANK(B488,$B$7:$B$1006)+COUNTIF($B$7:B488,B488)-1)+1,"")</f>
        <v/>
      </c>
      <c r="E488" s="7"/>
      <c r="F488" s="7" t="str">
        <f t="shared" si="119"/>
        <v/>
      </c>
      <c r="G488" s="56" t="str">
        <f t="shared" si="111"/>
        <v/>
      </c>
      <c r="H488" s="7" t="str">
        <f t="shared" si="112"/>
        <v/>
      </c>
      <c r="I488" s="7"/>
      <c r="J488" s="7" t="str">
        <f t="shared" si="113"/>
        <v/>
      </c>
      <c r="K488" s="7" t="str">
        <f t="shared" si="120"/>
        <v/>
      </c>
      <c r="L488" s="7" t="str">
        <f t="shared" si="114"/>
        <v/>
      </c>
      <c r="M488" s="7"/>
      <c r="N488" s="49" t="str">
        <f t="shared" si="115"/>
        <v/>
      </c>
      <c r="O488" s="49" t="str">
        <f t="shared" si="121"/>
        <v/>
      </c>
      <c r="P488" s="49" t="str">
        <f t="shared" si="122"/>
        <v/>
      </c>
      <c r="Q488" s="49" t="str">
        <f t="shared" si="116"/>
        <v/>
      </c>
      <c r="S488" s="51" t="str">
        <f t="shared" si="117"/>
        <v/>
      </c>
      <c r="T488" s="49" t="str">
        <f>IF(ISNA(MATCH("TRUE",$T$7:T487,0)),IF(S488&gt;S487,"True",""),"")</f>
        <v/>
      </c>
      <c r="U488" s="54" t="str">
        <f t="shared" si="123"/>
        <v/>
      </c>
      <c r="V488" s="54" t="str">
        <f t="shared" si="124"/>
        <v/>
      </c>
      <c r="W488" s="54" t="str">
        <f t="shared" si="118"/>
        <v/>
      </c>
      <c r="X488" s="45"/>
    </row>
    <row r="489" spans="1:24" x14ac:dyDescent="0.2">
      <c r="A489" s="12"/>
      <c r="B489" s="57"/>
      <c r="C489" s="26"/>
      <c r="D489" s="5" t="str">
        <f>IF(ISNUMBER(B489),COUNT($B$7:$B$1006)-(RANK(B489,$B$7:$B$1006)+COUNTIF($B$7:B489,B489)-1)+1,"")</f>
        <v/>
      </c>
      <c r="E489" s="7"/>
      <c r="F489" s="7" t="str">
        <f t="shared" si="119"/>
        <v/>
      </c>
      <c r="G489" s="56" t="str">
        <f t="shared" si="111"/>
        <v/>
      </c>
      <c r="H489" s="7" t="str">
        <f t="shared" si="112"/>
        <v/>
      </c>
      <c r="I489" s="7"/>
      <c r="J489" s="7" t="str">
        <f t="shared" si="113"/>
        <v/>
      </c>
      <c r="K489" s="7" t="str">
        <f t="shared" si="120"/>
        <v/>
      </c>
      <c r="L489" s="7" t="str">
        <f t="shared" si="114"/>
        <v/>
      </c>
      <c r="M489" s="7"/>
      <c r="N489" s="49" t="str">
        <f t="shared" si="115"/>
        <v/>
      </c>
      <c r="O489" s="49" t="str">
        <f t="shared" si="121"/>
        <v/>
      </c>
      <c r="P489" s="49" t="str">
        <f t="shared" si="122"/>
        <v/>
      </c>
      <c r="Q489" s="49" t="str">
        <f t="shared" si="116"/>
        <v/>
      </c>
      <c r="S489" s="51" t="str">
        <f t="shared" si="117"/>
        <v/>
      </c>
      <c r="T489" s="49" t="str">
        <f>IF(ISNA(MATCH("TRUE",$T$7:T488,0)),IF(S489&gt;S488,"True",""),"")</f>
        <v/>
      </c>
      <c r="U489" s="54" t="str">
        <f t="shared" si="123"/>
        <v/>
      </c>
      <c r="V489" s="54" t="str">
        <f t="shared" si="124"/>
        <v/>
      </c>
      <c r="W489" s="54" t="str">
        <f t="shared" si="118"/>
        <v/>
      </c>
      <c r="X489" s="45"/>
    </row>
    <row r="490" spans="1:24" x14ac:dyDescent="0.2">
      <c r="A490" s="12"/>
      <c r="B490" s="57"/>
      <c r="C490" s="26"/>
      <c r="D490" s="5" t="str">
        <f>IF(ISNUMBER(B490),COUNT($B$7:$B$1006)-(RANK(B490,$B$7:$B$1006)+COUNTIF($B$7:B490,B490)-1)+1,"")</f>
        <v/>
      </c>
      <c r="E490" s="7"/>
      <c r="F490" s="7" t="str">
        <f t="shared" si="119"/>
        <v/>
      </c>
      <c r="G490" s="56" t="str">
        <f t="shared" si="111"/>
        <v/>
      </c>
      <c r="H490" s="7" t="str">
        <f t="shared" si="112"/>
        <v/>
      </c>
      <c r="I490" s="7"/>
      <c r="J490" s="7" t="str">
        <f t="shared" si="113"/>
        <v/>
      </c>
      <c r="K490" s="7" t="str">
        <f t="shared" si="120"/>
        <v/>
      </c>
      <c r="L490" s="7" t="str">
        <f t="shared" si="114"/>
        <v/>
      </c>
      <c r="M490" s="7"/>
      <c r="N490" s="49" t="str">
        <f t="shared" si="115"/>
        <v/>
      </c>
      <c r="O490" s="49" t="str">
        <f t="shared" si="121"/>
        <v/>
      </c>
      <c r="P490" s="49" t="str">
        <f t="shared" si="122"/>
        <v/>
      </c>
      <c r="Q490" s="49" t="str">
        <f t="shared" si="116"/>
        <v/>
      </c>
      <c r="S490" s="51" t="str">
        <f t="shared" si="117"/>
        <v/>
      </c>
      <c r="T490" s="49" t="str">
        <f>IF(ISNA(MATCH("TRUE",$T$7:T489,0)),IF(S490&gt;S489,"True",""),"")</f>
        <v/>
      </c>
      <c r="U490" s="54" t="str">
        <f t="shared" si="123"/>
        <v/>
      </c>
      <c r="V490" s="54" t="str">
        <f t="shared" si="124"/>
        <v/>
      </c>
      <c r="W490" s="54" t="str">
        <f t="shared" si="118"/>
        <v/>
      </c>
      <c r="X490" s="45"/>
    </row>
    <row r="491" spans="1:24" x14ac:dyDescent="0.2">
      <c r="A491" s="12"/>
      <c r="B491" s="57"/>
      <c r="C491" s="26"/>
      <c r="D491" s="5" t="str">
        <f>IF(ISNUMBER(B491),COUNT($B$7:$B$1006)-(RANK(B491,$B$7:$B$1006)+COUNTIF($B$7:B491,B491)-1)+1,"")</f>
        <v/>
      </c>
      <c r="E491" s="7"/>
      <c r="F491" s="7" t="str">
        <f t="shared" si="119"/>
        <v/>
      </c>
      <c r="G491" s="56" t="str">
        <f t="shared" si="111"/>
        <v/>
      </c>
      <c r="H491" s="7" t="str">
        <f t="shared" si="112"/>
        <v/>
      </c>
      <c r="I491" s="7"/>
      <c r="J491" s="7" t="str">
        <f t="shared" si="113"/>
        <v/>
      </c>
      <c r="K491" s="7" t="str">
        <f t="shared" si="120"/>
        <v/>
      </c>
      <c r="L491" s="7" t="str">
        <f t="shared" si="114"/>
        <v/>
      </c>
      <c r="M491" s="7"/>
      <c r="N491" s="49" t="str">
        <f t="shared" si="115"/>
        <v/>
      </c>
      <c r="O491" s="49" t="str">
        <f t="shared" si="121"/>
        <v/>
      </c>
      <c r="P491" s="49" t="str">
        <f t="shared" si="122"/>
        <v/>
      </c>
      <c r="Q491" s="49" t="str">
        <f t="shared" si="116"/>
        <v/>
      </c>
      <c r="S491" s="51" t="str">
        <f t="shared" si="117"/>
        <v/>
      </c>
      <c r="T491" s="49" t="str">
        <f>IF(ISNA(MATCH("TRUE",$T$7:T490,0)),IF(S491&gt;S490,"True",""),"")</f>
        <v/>
      </c>
      <c r="U491" s="54" t="str">
        <f t="shared" si="123"/>
        <v/>
      </c>
      <c r="V491" s="54" t="str">
        <f t="shared" si="124"/>
        <v/>
      </c>
      <c r="W491" s="54" t="str">
        <f t="shared" si="118"/>
        <v/>
      </c>
      <c r="X491" s="45"/>
    </row>
    <row r="492" spans="1:24" x14ac:dyDescent="0.2">
      <c r="A492" s="12"/>
      <c r="B492" s="57"/>
      <c r="C492" s="26"/>
      <c r="D492" s="5" t="str">
        <f>IF(ISNUMBER(B492),COUNT($B$7:$B$1006)-(RANK(B492,$B$7:$B$1006)+COUNTIF($B$7:B492,B492)-1)+1,"")</f>
        <v/>
      </c>
      <c r="E492" s="7"/>
      <c r="F492" s="7" t="str">
        <f t="shared" si="119"/>
        <v/>
      </c>
      <c r="G492" s="56" t="str">
        <f t="shared" si="111"/>
        <v/>
      </c>
      <c r="H492" s="7" t="str">
        <f t="shared" si="112"/>
        <v/>
      </c>
      <c r="I492" s="7"/>
      <c r="J492" s="7" t="str">
        <f t="shared" si="113"/>
        <v/>
      </c>
      <c r="K492" s="7" t="str">
        <f t="shared" si="120"/>
        <v/>
      </c>
      <c r="L492" s="7" t="str">
        <f t="shared" si="114"/>
        <v/>
      </c>
      <c r="M492" s="7"/>
      <c r="N492" s="49" t="str">
        <f t="shared" si="115"/>
        <v/>
      </c>
      <c r="O492" s="49" t="str">
        <f t="shared" si="121"/>
        <v/>
      </c>
      <c r="P492" s="49" t="str">
        <f t="shared" si="122"/>
        <v/>
      </c>
      <c r="Q492" s="49" t="str">
        <f t="shared" si="116"/>
        <v/>
      </c>
      <c r="S492" s="51" t="str">
        <f t="shared" si="117"/>
        <v/>
      </c>
      <c r="T492" s="49" t="str">
        <f>IF(ISNA(MATCH("TRUE",$T$7:T491,0)),IF(S492&gt;S491,"True",""),"")</f>
        <v/>
      </c>
      <c r="U492" s="54" t="str">
        <f t="shared" si="123"/>
        <v/>
      </c>
      <c r="V492" s="54" t="str">
        <f t="shared" si="124"/>
        <v/>
      </c>
      <c r="W492" s="54" t="str">
        <f t="shared" si="118"/>
        <v/>
      </c>
      <c r="X492" s="45"/>
    </row>
    <row r="493" spans="1:24" x14ac:dyDescent="0.2">
      <c r="A493" s="12"/>
      <c r="B493" s="57"/>
      <c r="C493" s="26"/>
      <c r="D493" s="5" t="str">
        <f>IF(ISNUMBER(B493),COUNT($B$7:$B$1006)-(RANK(B493,$B$7:$B$1006)+COUNTIF($B$7:B493,B493)-1)+1,"")</f>
        <v/>
      </c>
      <c r="E493" s="7"/>
      <c r="F493" s="7" t="str">
        <f t="shared" si="119"/>
        <v/>
      </c>
      <c r="G493" s="56" t="str">
        <f t="shared" si="111"/>
        <v/>
      </c>
      <c r="H493" s="7" t="str">
        <f t="shared" si="112"/>
        <v/>
      </c>
      <c r="I493" s="7"/>
      <c r="J493" s="7" t="str">
        <f t="shared" si="113"/>
        <v/>
      </c>
      <c r="K493" s="7" t="str">
        <f t="shared" si="120"/>
        <v/>
      </c>
      <c r="L493" s="7" t="str">
        <f t="shared" si="114"/>
        <v/>
      </c>
      <c r="M493" s="7"/>
      <c r="N493" s="49" t="str">
        <f t="shared" si="115"/>
        <v/>
      </c>
      <c r="O493" s="49" t="str">
        <f t="shared" si="121"/>
        <v/>
      </c>
      <c r="P493" s="49" t="str">
        <f t="shared" si="122"/>
        <v/>
      </c>
      <c r="Q493" s="49" t="str">
        <f t="shared" si="116"/>
        <v/>
      </c>
      <c r="S493" s="51" t="str">
        <f t="shared" si="117"/>
        <v/>
      </c>
      <c r="T493" s="49" t="str">
        <f>IF(ISNA(MATCH("TRUE",$T$7:T492,0)),IF(S493&gt;S492,"True",""),"")</f>
        <v/>
      </c>
      <c r="U493" s="54" t="str">
        <f t="shared" si="123"/>
        <v/>
      </c>
      <c r="V493" s="54" t="str">
        <f t="shared" si="124"/>
        <v/>
      </c>
      <c r="W493" s="54" t="str">
        <f t="shared" si="118"/>
        <v/>
      </c>
      <c r="X493" s="45"/>
    </row>
    <row r="494" spans="1:24" x14ac:dyDescent="0.2">
      <c r="A494" s="12"/>
      <c r="B494" s="57"/>
      <c r="C494" s="26"/>
      <c r="D494" s="5" t="str">
        <f>IF(ISNUMBER(B494),COUNT($B$7:$B$1006)-(RANK(B494,$B$7:$B$1006)+COUNTIF($B$7:B494,B494)-1)+1,"")</f>
        <v/>
      </c>
      <c r="E494" s="7"/>
      <c r="F494" s="7" t="str">
        <f t="shared" si="119"/>
        <v/>
      </c>
      <c r="G494" s="56" t="str">
        <f t="shared" si="111"/>
        <v/>
      </c>
      <c r="H494" s="7" t="str">
        <f t="shared" si="112"/>
        <v/>
      </c>
      <c r="I494" s="7"/>
      <c r="J494" s="7" t="str">
        <f t="shared" si="113"/>
        <v/>
      </c>
      <c r="K494" s="7" t="str">
        <f t="shared" si="120"/>
        <v/>
      </c>
      <c r="L494" s="7" t="str">
        <f t="shared" si="114"/>
        <v/>
      </c>
      <c r="M494" s="7"/>
      <c r="N494" s="49" t="str">
        <f t="shared" si="115"/>
        <v/>
      </c>
      <c r="O494" s="49" t="str">
        <f t="shared" si="121"/>
        <v/>
      </c>
      <c r="P494" s="49" t="str">
        <f t="shared" si="122"/>
        <v/>
      </c>
      <c r="Q494" s="49" t="str">
        <f t="shared" si="116"/>
        <v/>
      </c>
      <c r="S494" s="51" t="str">
        <f t="shared" si="117"/>
        <v/>
      </c>
      <c r="T494" s="49" t="str">
        <f>IF(ISNA(MATCH("TRUE",$T$7:T493,0)),IF(S494&gt;S493,"True",""),"")</f>
        <v/>
      </c>
      <c r="U494" s="54" t="str">
        <f t="shared" si="123"/>
        <v/>
      </c>
      <c r="V494" s="54" t="str">
        <f t="shared" si="124"/>
        <v/>
      </c>
      <c r="W494" s="54" t="str">
        <f t="shared" si="118"/>
        <v/>
      </c>
      <c r="X494" s="45"/>
    </row>
    <row r="495" spans="1:24" x14ac:dyDescent="0.2">
      <c r="A495" s="12"/>
      <c r="B495" s="57"/>
      <c r="C495" s="26"/>
      <c r="D495" s="5" t="str">
        <f>IF(ISNUMBER(B495),COUNT($B$7:$B$1006)-(RANK(B495,$B$7:$B$1006)+COUNTIF($B$7:B495,B495)-1)+1,"")</f>
        <v/>
      </c>
      <c r="E495" s="7"/>
      <c r="F495" s="7" t="str">
        <f t="shared" si="119"/>
        <v/>
      </c>
      <c r="G495" s="56" t="str">
        <f t="shared" si="111"/>
        <v/>
      </c>
      <c r="H495" s="7" t="str">
        <f t="shared" si="112"/>
        <v/>
      </c>
      <c r="I495" s="7"/>
      <c r="J495" s="7" t="str">
        <f t="shared" si="113"/>
        <v/>
      </c>
      <c r="K495" s="7" t="str">
        <f t="shared" si="120"/>
        <v/>
      </c>
      <c r="L495" s="7" t="str">
        <f t="shared" si="114"/>
        <v/>
      </c>
      <c r="M495" s="7"/>
      <c r="N495" s="49" t="str">
        <f t="shared" si="115"/>
        <v/>
      </c>
      <c r="O495" s="49" t="str">
        <f t="shared" si="121"/>
        <v/>
      </c>
      <c r="P495" s="49" t="str">
        <f t="shared" si="122"/>
        <v/>
      </c>
      <c r="Q495" s="49" t="str">
        <f t="shared" si="116"/>
        <v/>
      </c>
      <c r="S495" s="51" t="str">
        <f t="shared" si="117"/>
        <v/>
      </c>
      <c r="T495" s="49" t="str">
        <f>IF(ISNA(MATCH("TRUE",$T$7:T494,0)),IF(S495&gt;S494,"True",""),"")</f>
        <v/>
      </c>
      <c r="U495" s="54" t="str">
        <f t="shared" si="123"/>
        <v/>
      </c>
      <c r="V495" s="54" t="str">
        <f t="shared" si="124"/>
        <v/>
      </c>
      <c r="W495" s="54" t="str">
        <f t="shared" si="118"/>
        <v/>
      </c>
      <c r="X495" s="45"/>
    </row>
    <row r="496" spans="1:24" x14ac:dyDescent="0.2">
      <c r="A496" s="12"/>
      <c r="B496" s="57"/>
      <c r="C496" s="26"/>
      <c r="D496" s="5" t="str">
        <f>IF(ISNUMBER(B496),COUNT($B$7:$B$1006)-(RANK(B496,$B$7:$B$1006)+COUNTIF($B$7:B496,B496)-1)+1,"")</f>
        <v/>
      </c>
      <c r="E496" s="7"/>
      <c r="F496" s="7" t="str">
        <f t="shared" si="119"/>
        <v/>
      </c>
      <c r="G496" s="56" t="str">
        <f t="shared" si="111"/>
        <v/>
      </c>
      <c r="H496" s="7" t="str">
        <f t="shared" si="112"/>
        <v/>
      </c>
      <c r="I496" s="7"/>
      <c r="J496" s="7" t="str">
        <f t="shared" si="113"/>
        <v/>
      </c>
      <c r="K496" s="7" t="str">
        <f t="shared" si="120"/>
        <v/>
      </c>
      <c r="L496" s="7" t="str">
        <f t="shared" si="114"/>
        <v/>
      </c>
      <c r="M496" s="7"/>
      <c r="N496" s="49" t="str">
        <f t="shared" si="115"/>
        <v/>
      </c>
      <c r="O496" s="49" t="str">
        <f t="shared" si="121"/>
        <v/>
      </c>
      <c r="P496" s="49" t="str">
        <f t="shared" si="122"/>
        <v/>
      </c>
      <c r="Q496" s="49" t="str">
        <f t="shared" si="116"/>
        <v/>
      </c>
      <c r="S496" s="51" t="str">
        <f t="shared" si="117"/>
        <v/>
      </c>
      <c r="T496" s="49" t="str">
        <f>IF(ISNA(MATCH("TRUE",$T$7:T495,0)),IF(S496&gt;S495,"True",""),"")</f>
        <v/>
      </c>
      <c r="U496" s="54" t="str">
        <f t="shared" si="123"/>
        <v/>
      </c>
      <c r="V496" s="54" t="str">
        <f t="shared" si="124"/>
        <v/>
      </c>
      <c r="W496" s="54" t="str">
        <f t="shared" si="118"/>
        <v/>
      </c>
      <c r="X496" s="45"/>
    </row>
    <row r="497" spans="1:24" x14ac:dyDescent="0.2">
      <c r="A497" s="12"/>
      <c r="B497" s="57"/>
      <c r="C497" s="26"/>
      <c r="D497" s="5" t="str">
        <f>IF(ISNUMBER(B497),COUNT($B$7:$B$1006)-(RANK(B497,$B$7:$B$1006)+COUNTIF($B$7:B497,B497)-1)+1,"")</f>
        <v/>
      </c>
      <c r="E497" s="7"/>
      <c r="F497" s="7" t="str">
        <f t="shared" si="119"/>
        <v/>
      </c>
      <c r="G497" s="56" t="str">
        <f t="shared" si="111"/>
        <v/>
      </c>
      <c r="H497" s="7" t="str">
        <f t="shared" si="112"/>
        <v/>
      </c>
      <c r="I497" s="7"/>
      <c r="J497" s="7" t="str">
        <f t="shared" si="113"/>
        <v/>
      </c>
      <c r="K497" s="7" t="str">
        <f t="shared" si="120"/>
        <v/>
      </c>
      <c r="L497" s="7" t="str">
        <f t="shared" si="114"/>
        <v/>
      </c>
      <c r="M497" s="7"/>
      <c r="N497" s="49" t="str">
        <f t="shared" si="115"/>
        <v/>
      </c>
      <c r="O497" s="49" t="str">
        <f t="shared" si="121"/>
        <v/>
      </c>
      <c r="P497" s="49" t="str">
        <f t="shared" si="122"/>
        <v/>
      </c>
      <c r="Q497" s="49" t="str">
        <f t="shared" si="116"/>
        <v/>
      </c>
      <c r="S497" s="51" t="str">
        <f t="shared" si="117"/>
        <v/>
      </c>
      <c r="T497" s="49" t="str">
        <f>IF(ISNA(MATCH("TRUE",$T$7:T496,0)),IF(S497&gt;S496,"True",""),"")</f>
        <v/>
      </c>
      <c r="U497" s="54" t="str">
        <f t="shared" si="123"/>
        <v/>
      </c>
      <c r="V497" s="54" t="str">
        <f t="shared" si="124"/>
        <v/>
      </c>
      <c r="W497" s="54" t="str">
        <f t="shared" si="118"/>
        <v/>
      </c>
      <c r="X497" s="45"/>
    </row>
    <row r="498" spans="1:24" x14ac:dyDescent="0.2">
      <c r="A498" s="12"/>
      <c r="B498" s="57"/>
      <c r="C498" s="26"/>
      <c r="D498" s="5" t="str">
        <f>IF(ISNUMBER(B498),COUNT($B$7:$B$1006)-(RANK(B498,$B$7:$B$1006)+COUNTIF($B$7:B498,B498)-1)+1,"")</f>
        <v/>
      </c>
      <c r="E498" s="7"/>
      <c r="F498" s="7" t="str">
        <f t="shared" si="119"/>
        <v/>
      </c>
      <c r="G498" s="56" t="str">
        <f t="shared" si="111"/>
        <v/>
      </c>
      <c r="H498" s="7" t="str">
        <f t="shared" si="112"/>
        <v/>
      </c>
      <c r="I498" s="7"/>
      <c r="J498" s="7" t="str">
        <f t="shared" si="113"/>
        <v/>
      </c>
      <c r="K498" s="7" t="str">
        <f t="shared" si="120"/>
        <v/>
      </c>
      <c r="L498" s="7" t="str">
        <f t="shared" si="114"/>
        <v/>
      </c>
      <c r="M498" s="7"/>
      <c r="N498" s="49" t="str">
        <f t="shared" si="115"/>
        <v/>
      </c>
      <c r="O498" s="49" t="str">
        <f t="shared" si="121"/>
        <v/>
      </c>
      <c r="P498" s="49" t="str">
        <f t="shared" si="122"/>
        <v/>
      </c>
      <c r="Q498" s="49" t="str">
        <f t="shared" si="116"/>
        <v/>
      </c>
      <c r="S498" s="51" t="str">
        <f t="shared" si="117"/>
        <v/>
      </c>
      <c r="T498" s="49" t="str">
        <f>IF(ISNA(MATCH("TRUE",$T$7:T497,0)),IF(S498&gt;S497,"True",""),"")</f>
        <v/>
      </c>
      <c r="U498" s="54" t="str">
        <f t="shared" si="123"/>
        <v/>
      </c>
      <c r="V498" s="54" t="str">
        <f t="shared" si="124"/>
        <v/>
      </c>
      <c r="W498" s="54" t="str">
        <f t="shared" si="118"/>
        <v/>
      </c>
      <c r="X498" s="45"/>
    </row>
    <row r="499" spans="1:24" x14ac:dyDescent="0.2">
      <c r="A499" s="12"/>
      <c r="B499" s="57"/>
      <c r="C499" s="26"/>
      <c r="D499" s="5" t="str">
        <f>IF(ISNUMBER(B499),COUNT($B$7:$B$1006)-(RANK(B499,$B$7:$B$1006)+COUNTIF($B$7:B499,B499)-1)+1,"")</f>
        <v/>
      </c>
      <c r="E499" s="7"/>
      <c r="F499" s="7" t="str">
        <f t="shared" si="119"/>
        <v/>
      </c>
      <c r="G499" s="56" t="str">
        <f t="shared" si="111"/>
        <v/>
      </c>
      <c r="H499" s="7" t="str">
        <f t="shared" si="112"/>
        <v/>
      </c>
      <c r="I499" s="7"/>
      <c r="J499" s="7" t="str">
        <f t="shared" si="113"/>
        <v/>
      </c>
      <c r="K499" s="7" t="str">
        <f t="shared" si="120"/>
        <v/>
      </c>
      <c r="L499" s="7" t="str">
        <f t="shared" si="114"/>
        <v/>
      </c>
      <c r="M499" s="7"/>
      <c r="N499" s="49" t="str">
        <f t="shared" si="115"/>
        <v/>
      </c>
      <c r="O499" s="49" t="str">
        <f t="shared" si="121"/>
        <v/>
      </c>
      <c r="P499" s="49" t="str">
        <f t="shared" si="122"/>
        <v/>
      </c>
      <c r="Q499" s="49" t="str">
        <f t="shared" si="116"/>
        <v/>
      </c>
      <c r="S499" s="51" t="str">
        <f t="shared" si="117"/>
        <v/>
      </c>
      <c r="T499" s="49" t="str">
        <f>IF(ISNA(MATCH("TRUE",$T$7:T498,0)),IF(S499&gt;S498,"True",""),"")</f>
        <v/>
      </c>
      <c r="U499" s="54" t="str">
        <f t="shared" si="123"/>
        <v/>
      </c>
      <c r="V499" s="54" t="str">
        <f t="shared" si="124"/>
        <v/>
      </c>
      <c r="W499" s="54" t="str">
        <f t="shared" si="118"/>
        <v/>
      </c>
      <c r="X499" s="45"/>
    </row>
    <row r="500" spans="1:24" x14ac:dyDescent="0.2">
      <c r="A500" s="12"/>
      <c r="B500" s="57"/>
      <c r="C500" s="26"/>
      <c r="D500" s="5" t="str">
        <f>IF(ISNUMBER(B500),COUNT($B$7:$B$1006)-(RANK(B500,$B$7:$B$1006)+COUNTIF($B$7:B500,B500)-1)+1,"")</f>
        <v/>
      </c>
      <c r="E500" s="7"/>
      <c r="F500" s="7" t="str">
        <f t="shared" si="119"/>
        <v/>
      </c>
      <c r="G500" s="56" t="str">
        <f t="shared" si="111"/>
        <v/>
      </c>
      <c r="H500" s="7" t="str">
        <f t="shared" si="112"/>
        <v/>
      </c>
      <c r="I500" s="7"/>
      <c r="J500" s="7" t="str">
        <f t="shared" si="113"/>
        <v/>
      </c>
      <c r="K500" s="7" t="str">
        <f t="shared" si="120"/>
        <v/>
      </c>
      <c r="L500" s="7" t="str">
        <f t="shared" si="114"/>
        <v/>
      </c>
      <c r="M500" s="7"/>
      <c r="N500" s="49" t="str">
        <f t="shared" si="115"/>
        <v/>
      </c>
      <c r="O500" s="49" t="str">
        <f t="shared" si="121"/>
        <v/>
      </c>
      <c r="P500" s="49" t="str">
        <f t="shared" si="122"/>
        <v/>
      </c>
      <c r="Q500" s="49" t="str">
        <f t="shared" si="116"/>
        <v/>
      </c>
      <c r="S500" s="51" t="str">
        <f t="shared" si="117"/>
        <v/>
      </c>
      <c r="T500" s="49" t="str">
        <f>IF(ISNA(MATCH("TRUE",$T$7:T499,0)),IF(S500&gt;S499,"True",""),"")</f>
        <v/>
      </c>
      <c r="U500" s="54" t="str">
        <f t="shared" si="123"/>
        <v/>
      </c>
      <c r="V500" s="54" t="str">
        <f t="shared" si="124"/>
        <v/>
      </c>
      <c r="W500" s="54" t="str">
        <f t="shared" si="118"/>
        <v/>
      </c>
      <c r="X500" s="45"/>
    </row>
    <row r="501" spans="1:24" x14ac:dyDescent="0.2">
      <c r="A501" s="12"/>
      <c r="B501" s="57"/>
      <c r="C501" s="26"/>
      <c r="D501" s="5" t="str">
        <f>IF(ISNUMBER(B501),COUNT($B$7:$B$1006)-(RANK(B501,$B$7:$B$1006)+COUNTIF($B$7:B501,B501)-1)+1,"")</f>
        <v/>
      </c>
      <c r="E501" s="7"/>
      <c r="F501" s="7" t="str">
        <f t="shared" si="119"/>
        <v/>
      </c>
      <c r="G501" s="56" t="str">
        <f t="shared" si="111"/>
        <v/>
      </c>
      <c r="H501" s="7" t="str">
        <f t="shared" si="112"/>
        <v/>
      </c>
      <c r="I501" s="7"/>
      <c r="J501" s="7" t="str">
        <f t="shared" si="113"/>
        <v/>
      </c>
      <c r="K501" s="7" t="str">
        <f t="shared" si="120"/>
        <v/>
      </c>
      <c r="L501" s="7" t="str">
        <f t="shared" si="114"/>
        <v/>
      </c>
      <c r="M501" s="7"/>
      <c r="N501" s="49" t="str">
        <f t="shared" si="115"/>
        <v/>
      </c>
      <c r="O501" s="49" t="str">
        <f t="shared" si="121"/>
        <v/>
      </c>
      <c r="P501" s="49" t="str">
        <f t="shared" si="122"/>
        <v/>
      </c>
      <c r="Q501" s="49" t="str">
        <f t="shared" si="116"/>
        <v/>
      </c>
      <c r="S501" s="51" t="str">
        <f t="shared" si="117"/>
        <v/>
      </c>
      <c r="T501" s="49" t="str">
        <f>IF(ISNA(MATCH("TRUE",$T$7:T500,0)),IF(S501&gt;S500,"True",""),"")</f>
        <v/>
      </c>
      <c r="U501" s="54" t="str">
        <f t="shared" si="123"/>
        <v/>
      </c>
      <c r="V501" s="54" t="str">
        <f t="shared" si="124"/>
        <v/>
      </c>
      <c r="W501" s="54" t="str">
        <f t="shared" si="118"/>
        <v/>
      </c>
      <c r="X501" s="45"/>
    </row>
    <row r="502" spans="1:24" x14ac:dyDescent="0.2">
      <c r="A502" s="12"/>
      <c r="B502" s="57"/>
      <c r="C502" s="26"/>
      <c r="D502" s="5" t="str">
        <f>IF(ISNUMBER(B502),COUNT($B$7:$B$1006)-(RANK(B502,$B$7:$B$1006)+COUNTIF($B$7:B502,B502)-1)+1,"")</f>
        <v/>
      </c>
      <c r="E502" s="7"/>
      <c r="F502" s="7" t="str">
        <f t="shared" si="119"/>
        <v/>
      </c>
      <c r="G502" s="56" t="str">
        <f t="shared" si="111"/>
        <v/>
      </c>
      <c r="H502" s="7" t="str">
        <f t="shared" si="112"/>
        <v/>
      </c>
      <c r="I502" s="7"/>
      <c r="J502" s="7" t="str">
        <f t="shared" si="113"/>
        <v/>
      </c>
      <c r="K502" s="7" t="str">
        <f t="shared" si="120"/>
        <v/>
      </c>
      <c r="L502" s="7" t="str">
        <f t="shared" si="114"/>
        <v/>
      </c>
      <c r="M502" s="7"/>
      <c r="N502" s="49" t="str">
        <f t="shared" si="115"/>
        <v/>
      </c>
      <c r="O502" s="49" t="str">
        <f t="shared" si="121"/>
        <v/>
      </c>
      <c r="P502" s="49" t="str">
        <f t="shared" si="122"/>
        <v/>
      </c>
      <c r="Q502" s="49" t="str">
        <f t="shared" si="116"/>
        <v/>
      </c>
      <c r="S502" s="51" t="str">
        <f t="shared" si="117"/>
        <v/>
      </c>
      <c r="T502" s="49" t="str">
        <f>IF(ISNA(MATCH("TRUE",$T$7:T501,0)),IF(S502&gt;S501,"True",""),"")</f>
        <v/>
      </c>
      <c r="U502" s="54" t="str">
        <f t="shared" si="123"/>
        <v/>
      </c>
      <c r="V502" s="54" t="str">
        <f t="shared" si="124"/>
        <v/>
      </c>
      <c r="W502" s="54" t="str">
        <f t="shared" si="118"/>
        <v/>
      </c>
      <c r="X502" s="45"/>
    </row>
    <row r="503" spans="1:24" x14ac:dyDescent="0.2">
      <c r="A503" s="12"/>
      <c r="B503" s="57"/>
      <c r="C503" s="26"/>
      <c r="D503" s="5" t="str">
        <f>IF(ISNUMBER(B503),COUNT($B$7:$B$1006)-(RANK(B503,$B$7:$B$1006)+COUNTIF($B$7:B503,B503)-1)+1,"")</f>
        <v/>
      </c>
      <c r="E503" s="7"/>
      <c r="F503" s="7" t="str">
        <f t="shared" si="119"/>
        <v/>
      </c>
      <c r="G503" s="56" t="str">
        <f t="shared" si="111"/>
        <v/>
      </c>
      <c r="H503" s="7" t="str">
        <f t="shared" si="112"/>
        <v/>
      </c>
      <c r="I503" s="7"/>
      <c r="J503" s="7" t="str">
        <f t="shared" si="113"/>
        <v/>
      </c>
      <c r="K503" s="7" t="str">
        <f t="shared" si="120"/>
        <v/>
      </c>
      <c r="L503" s="7" t="str">
        <f t="shared" si="114"/>
        <v/>
      </c>
      <c r="M503" s="7"/>
      <c r="N503" s="49" t="str">
        <f t="shared" si="115"/>
        <v/>
      </c>
      <c r="O503" s="49" t="str">
        <f t="shared" si="121"/>
        <v/>
      </c>
      <c r="P503" s="49" t="str">
        <f t="shared" si="122"/>
        <v/>
      </c>
      <c r="Q503" s="49" t="str">
        <f t="shared" si="116"/>
        <v/>
      </c>
      <c r="S503" s="51" t="str">
        <f t="shared" si="117"/>
        <v/>
      </c>
      <c r="T503" s="49" t="str">
        <f>IF(ISNA(MATCH("TRUE",$T$7:T502,0)),IF(S503&gt;S502,"True",""),"")</f>
        <v/>
      </c>
      <c r="U503" s="54" t="str">
        <f t="shared" si="123"/>
        <v/>
      </c>
      <c r="V503" s="54" t="str">
        <f t="shared" si="124"/>
        <v/>
      </c>
      <c r="W503" s="54" t="str">
        <f t="shared" si="118"/>
        <v/>
      </c>
      <c r="X503" s="45"/>
    </row>
    <row r="504" spans="1:24" x14ac:dyDescent="0.2">
      <c r="A504" s="12"/>
      <c r="B504" s="57"/>
      <c r="C504" s="26"/>
      <c r="D504" s="5" t="str">
        <f>IF(ISNUMBER(B504),COUNT($B$7:$B$1006)-(RANK(B504,$B$7:$B$1006)+COUNTIF($B$7:B504,B504)-1)+1,"")</f>
        <v/>
      </c>
      <c r="E504" s="7"/>
      <c r="F504" s="7" t="str">
        <f t="shared" si="119"/>
        <v/>
      </c>
      <c r="G504" s="56" t="str">
        <f t="shared" si="111"/>
        <v/>
      </c>
      <c r="H504" s="7" t="str">
        <f t="shared" si="112"/>
        <v/>
      </c>
      <c r="I504" s="7"/>
      <c r="J504" s="7" t="str">
        <f t="shared" si="113"/>
        <v/>
      </c>
      <c r="K504" s="7" t="str">
        <f t="shared" si="120"/>
        <v/>
      </c>
      <c r="L504" s="7" t="str">
        <f t="shared" si="114"/>
        <v/>
      </c>
      <c r="M504" s="7"/>
      <c r="N504" s="49" t="str">
        <f t="shared" si="115"/>
        <v/>
      </c>
      <c r="O504" s="49" t="str">
        <f t="shared" si="121"/>
        <v/>
      </c>
      <c r="P504" s="49" t="str">
        <f t="shared" si="122"/>
        <v/>
      </c>
      <c r="Q504" s="49" t="str">
        <f t="shared" si="116"/>
        <v/>
      </c>
      <c r="S504" s="51" t="str">
        <f t="shared" si="117"/>
        <v/>
      </c>
      <c r="T504" s="49" t="str">
        <f>IF(ISNA(MATCH("TRUE",$T$7:T503,0)),IF(S504&gt;S503,"True",""),"")</f>
        <v/>
      </c>
      <c r="U504" s="54" t="str">
        <f t="shared" si="123"/>
        <v/>
      </c>
      <c r="V504" s="54" t="str">
        <f t="shared" si="124"/>
        <v/>
      </c>
      <c r="W504" s="54" t="str">
        <f t="shared" si="118"/>
        <v/>
      </c>
      <c r="X504" s="45"/>
    </row>
    <row r="505" spans="1:24" x14ac:dyDescent="0.2">
      <c r="A505" s="12"/>
      <c r="B505" s="57"/>
      <c r="C505" s="26"/>
      <c r="D505" s="5" t="str">
        <f>IF(ISNUMBER(B505),COUNT($B$7:$B$1006)-(RANK(B505,$B$7:$B$1006)+COUNTIF($B$7:B505,B505)-1)+1,"")</f>
        <v/>
      </c>
      <c r="E505" s="7"/>
      <c r="F505" s="7" t="str">
        <f t="shared" si="119"/>
        <v/>
      </c>
      <c r="G505" s="56" t="str">
        <f t="shared" si="111"/>
        <v/>
      </c>
      <c r="H505" s="7" t="str">
        <f t="shared" si="112"/>
        <v/>
      </c>
      <c r="I505" s="7"/>
      <c r="J505" s="7" t="str">
        <f t="shared" si="113"/>
        <v/>
      </c>
      <c r="K505" s="7" t="str">
        <f t="shared" si="120"/>
        <v/>
      </c>
      <c r="L505" s="7" t="str">
        <f t="shared" si="114"/>
        <v/>
      </c>
      <c r="M505" s="7"/>
      <c r="N505" s="49" t="str">
        <f t="shared" si="115"/>
        <v/>
      </c>
      <c r="O505" s="49" t="str">
        <f t="shared" si="121"/>
        <v/>
      </c>
      <c r="P505" s="49" t="str">
        <f t="shared" si="122"/>
        <v/>
      </c>
      <c r="Q505" s="49" t="str">
        <f t="shared" si="116"/>
        <v/>
      </c>
      <c r="S505" s="51" t="str">
        <f t="shared" si="117"/>
        <v/>
      </c>
      <c r="T505" s="49" t="str">
        <f>IF(ISNA(MATCH("TRUE",$T$7:T504,0)),IF(S505&gt;S504,"True",""),"")</f>
        <v/>
      </c>
      <c r="U505" s="54" t="str">
        <f t="shared" si="123"/>
        <v/>
      </c>
      <c r="V505" s="54" t="str">
        <f t="shared" si="124"/>
        <v/>
      </c>
      <c r="W505" s="54" t="str">
        <f t="shared" si="118"/>
        <v/>
      </c>
      <c r="X505" s="45"/>
    </row>
    <row r="506" spans="1:24" x14ac:dyDescent="0.2">
      <c r="A506" s="12"/>
      <c r="B506" s="57"/>
      <c r="C506" s="26"/>
      <c r="D506" s="5" t="str">
        <f>IF(ISNUMBER(B506),COUNT($B$7:$B$1006)-(RANK(B506,$B$7:$B$1006)+COUNTIF($B$7:B506,B506)-1)+1,"")</f>
        <v/>
      </c>
      <c r="E506" s="7"/>
      <c r="F506" s="7" t="str">
        <f t="shared" si="119"/>
        <v/>
      </c>
      <c r="G506" s="56" t="str">
        <f t="shared" si="111"/>
        <v/>
      </c>
      <c r="H506" s="7" t="str">
        <f t="shared" si="112"/>
        <v/>
      </c>
      <c r="I506" s="7"/>
      <c r="J506" s="7" t="str">
        <f t="shared" si="113"/>
        <v/>
      </c>
      <c r="K506" s="7" t="str">
        <f t="shared" si="120"/>
        <v/>
      </c>
      <c r="L506" s="7" t="str">
        <f t="shared" si="114"/>
        <v/>
      </c>
      <c r="M506" s="7"/>
      <c r="N506" s="49" t="str">
        <f t="shared" si="115"/>
        <v/>
      </c>
      <c r="O506" s="49" t="str">
        <f t="shared" si="121"/>
        <v/>
      </c>
      <c r="P506" s="49" t="str">
        <f t="shared" si="122"/>
        <v/>
      </c>
      <c r="Q506" s="49" t="str">
        <f t="shared" si="116"/>
        <v/>
      </c>
      <c r="S506" s="51" t="str">
        <f t="shared" si="117"/>
        <v/>
      </c>
      <c r="T506" s="49" t="str">
        <f>IF(ISNA(MATCH("TRUE",$T$7:T505,0)),IF(S506&gt;S505,"True",""),"")</f>
        <v/>
      </c>
      <c r="U506" s="54" t="str">
        <f t="shared" si="123"/>
        <v/>
      </c>
      <c r="V506" s="54" t="str">
        <f t="shared" si="124"/>
        <v/>
      </c>
      <c r="W506" s="54" t="str">
        <f t="shared" si="118"/>
        <v/>
      </c>
      <c r="X506" s="45"/>
    </row>
    <row r="507" spans="1:24" x14ac:dyDescent="0.2">
      <c r="A507" s="12"/>
      <c r="B507" s="57"/>
      <c r="C507" s="26"/>
      <c r="D507" s="5" t="str">
        <f>IF(ISNUMBER(B507),COUNT($B$7:$B$1006)-(RANK(B507,$B$7:$B$1006)+COUNTIF($B$7:B507,B507)-1)+1,"")</f>
        <v/>
      </c>
      <c r="E507" s="7"/>
      <c r="F507" s="7" t="str">
        <f t="shared" si="119"/>
        <v/>
      </c>
      <c r="G507" s="56" t="str">
        <f t="shared" si="111"/>
        <v/>
      </c>
      <c r="H507" s="7" t="str">
        <f t="shared" si="112"/>
        <v/>
      </c>
      <c r="I507" s="7"/>
      <c r="J507" s="7" t="str">
        <f t="shared" si="113"/>
        <v/>
      </c>
      <c r="K507" s="7" t="str">
        <f t="shared" si="120"/>
        <v/>
      </c>
      <c r="L507" s="7" t="str">
        <f t="shared" si="114"/>
        <v/>
      </c>
      <c r="M507" s="7"/>
      <c r="N507" s="49" t="str">
        <f t="shared" si="115"/>
        <v/>
      </c>
      <c r="O507" s="49" t="str">
        <f t="shared" si="121"/>
        <v/>
      </c>
      <c r="P507" s="49" t="str">
        <f t="shared" si="122"/>
        <v/>
      </c>
      <c r="Q507" s="49" t="str">
        <f t="shared" si="116"/>
        <v/>
      </c>
      <c r="S507" s="51" t="str">
        <f t="shared" si="117"/>
        <v/>
      </c>
      <c r="T507" s="49" t="str">
        <f>IF(ISNA(MATCH("TRUE",$T$7:T506,0)),IF(S507&gt;S506,"True",""),"")</f>
        <v/>
      </c>
      <c r="U507" s="54" t="str">
        <f t="shared" si="123"/>
        <v/>
      </c>
      <c r="V507" s="54" t="str">
        <f t="shared" si="124"/>
        <v/>
      </c>
      <c r="W507" s="54" t="str">
        <f t="shared" si="118"/>
        <v/>
      </c>
      <c r="X507" s="45"/>
    </row>
    <row r="508" spans="1:24" x14ac:dyDescent="0.2">
      <c r="A508" s="12"/>
      <c r="B508" s="57"/>
      <c r="C508" s="26"/>
      <c r="D508" s="5" t="str">
        <f>IF(ISNUMBER(B508),COUNT($B$7:$B$1006)-(RANK(B508,$B$7:$B$1006)+COUNTIF($B$7:B508,B508)-1)+1,"")</f>
        <v/>
      </c>
      <c r="E508" s="7"/>
      <c r="F508" s="7" t="str">
        <f t="shared" si="119"/>
        <v/>
      </c>
      <c r="G508" s="56" t="str">
        <f t="shared" si="111"/>
        <v/>
      </c>
      <c r="H508" s="7" t="str">
        <f t="shared" si="112"/>
        <v/>
      </c>
      <c r="I508" s="7"/>
      <c r="J508" s="7" t="str">
        <f t="shared" si="113"/>
        <v/>
      </c>
      <c r="K508" s="7" t="str">
        <f t="shared" si="120"/>
        <v/>
      </c>
      <c r="L508" s="7" t="str">
        <f t="shared" si="114"/>
        <v/>
      </c>
      <c r="M508" s="7"/>
      <c r="N508" s="49" t="str">
        <f t="shared" si="115"/>
        <v/>
      </c>
      <c r="O508" s="49" t="str">
        <f t="shared" si="121"/>
        <v/>
      </c>
      <c r="P508" s="49" t="str">
        <f t="shared" si="122"/>
        <v/>
      </c>
      <c r="Q508" s="49" t="str">
        <f t="shared" si="116"/>
        <v/>
      </c>
      <c r="S508" s="51" t="str">
        <f t="shared" si="117"/>
        <v/>
      </c>
      <c r="T508" s="49" t="str">
        <f>IF(ISNA(MATCH("TRUE",$T$7:T507,0)),IF(S508&gt;S507,"True",""),"")</f>
        <v/>
      </c>
      <c r="U508" s="54" t="str">
        <f t="shared" si="123"/>
        <v/>
      </c>
      <c r="V508" s="54" t="str">
        <f t="shared" si="124"/>
        <v/>
      </c>
      <c r="W508" s="54" t="str">
        <f t="shared" si="118"/>
        <v/>
      </c>
      <c r="X508" s="45"/>
    </row>
    <row r="509" spans="1:24" x14ac:dyDescent="0.2">
      <c r="A509" s="12"/>
      <c r="B509" s="57"/>
      <c r="C509" s="26"/>
      <c r="D509" s="5" t="str">
        <f>IF(ISNUMBER(B509),COUNT($B$7:$B$1006)-(RANK(B509,$B$7:$B$1006)+COUNTIF($B$7:B509,B509)-1)+1,"")</f>
        <v/>
      </c>
      <c r="E509" s="7"/>
      <c r="F509" s="7" t="str">
        <f t="shared" si="119"/>
        <v/>
      </c>
      <c r="G509" s="56" t="str">
        <f t="shared" si="111"/>
        <v/>
      </c>
      <c r="H509" s="7" t="str">
        <f t="shared" si="112"/>
        <v/>
      </c>
      <c r="I509" s="7"/>
      <c r="J509" s="7" t="str">
        <f t="shared" si="113"/>
        <v/>
      </c>
      <c r="K509" s="7" t="str">
        <f t="shared" si="120"/>
        <v/>
      </c>
      <c r="L509" s="7" t="str">
        <f t="shared" si="114"/>
        <v/>
      </c>
      <c r="M509" s="7"/>
      <c r="N509" s="49" t="str">
        <f t="shared" si="115"/>
        <v/>
      </c>
      <c r="O509" s="49" t="str">
        <f t="shared" si="121"/>
        <v/>
      </c>
      <c r="P509" s="49" t="str">
        <f t="shared" si="122"/>
        <v/>
      </c>
      <c r="Q509" s="49" t="str">
        <f t="shared" si="116"/>
        <v/>
      </c>
      <c r="S509" s="51" t="str">
        <f t="shared" si="117"/>
        <v/>
      </c>
      <c r="T509" s="49" t="str">
        <f>IF(ISNA(MATCH("TRUE",$T$7:T508,0)),IF(S509&gt;S508,"True",""),"")</f>
        <v/>
      </c>
      <c r="U509" s="54" t="str">
        <f t="shared" si="123"/>
        <v/>
      </c>
      <c r="V509" s="54" t="str">
        <f t="shared" si="124"/>
        <v/>
      </c>
      <c r="W509" s="54" t="str">
        <f t="shared" si="118"/>
        <v/>
      </c>
      <c r="X509" s="45"/>
    </row>
    <row r="510" spans="1:24" x14ac:dyDescent="0.2">
      <c r="A510" s="12"/>
      <c r="B510" s="57"/>
      <c r="C510" s="26"/>
      <c r="D510" s="5" t="str">
        <f>IF(ISNUMBER(B510),COUNT($B$7:$B$1006)-(RANK(B510,$B$7:$B$1006)+COUNTIF($B$7:B510,B510)-1)+1,"")</f>
        <v/>
      </c>
      <c r="E510" s="7"/>
      <c r="F510" s="7" t="str">
        <f t="shared" si="119"/>
        <v/>
      </c>
      <c r="G510" s="56" t="str">
        <f t="shared" si="111"/>
        <v/>
      </c>
      <c r="H510" s="7" t="str">
        <f t="shared" si="112"/>
        <v/>
      </c>
      <c r="I510" s="7"/>
      <c r="J510" s="7" t="str">
        <f t="shared" si="113"/>
        <v/>
      </c>
      <c r="K510" s="7" t="str">
        <f t="shared" si="120"/>
        <v/>
      </c>
      <c r="L510" s="7" t="str">
        <f t="shared" si="114"/>
        <v/>
      </c>
      <c r="M510" s="7"/>
      <c r="N510" s="49" t="str">
        <f t="shared" si="115"/>
        <v/>
      </c>
      <c r="O510" s="49" t="str">
        <f t="shared" si="121"/>
        <v/>
      </c>
      <c r="P510" s="49" t="str">
        <f t="shared" si="122"/>
        <v/>
      </c>
      <c r="Q510" s="49" t="str">
        <f t="shared" si="116"/>
        <v/>
      </c>
      <c r="S510" s="51" t="str">
        <f t="shared" si="117"/>
        <v/>
      </c>
      <c r="T510" s="49" t="str">
        <f>IF(ISNA(MATCH("TRUE",$T$7:T509,0)),IF(S510&gt;S509,"True",""),"")</f>
        <v/>
      </c>
      <c r="U510" s="54" t="str">
        <f t="shared" si="123"/>
        <v/>
      </c>
      <c r="V510" s="54" t="str">
        <f t="shared" si="124"/>
        <v/>
      </c>
      <c r="W510" s="54" t="str">
        <f t="shared" si="118"/>
        <v/>
      </c>
      <c r="X510" s="45"/>
    </row>
    <row r="511" spans="1:24" x14ac:dyDescent="0.2">
      <c r="A511" s="12"/>
      <c r="B511" s="57"/>
      <c r="C511" s="26"/>
      <c r="D511" s="5" t="str">
        <f>IF(ISNUMBER(B511),COUNT($B$7:$B$1006)-(RANK(B511,$B$7:$B$1006)+COUNTIF($B$7:B511,B511)-1)+1,"")</f>
        <v/>
      </c>
      <c r="E511" s="7"/>
      <c r="F511" s="7" t="str">
        <f t="shared" si="119"/>
        <v/>
      </c>
      <c r="G511" s="56" t="str">
        <f t="shared" si="111"/>
        <v/>
      </c>
      <c r="H511" s="7" t="str">
        <f t="shared" si="112"/>
        <v/>
      </c>
      <c r="I511" s="7"/>
      <c r="J511" s="7" t="str">
        <f t="shared" si="113"/>
        <v/>
      </c>
      <c r="K511" s="7" t="str">
        <f t="shared" si="120"/>
        <v/>
      </c>
      <c r="L511" s="7" t="str">
        <f t="shared" si="114"/>
        <v/>
      </c>
      <c r="M511" s="7"/>
      <c r="N511" s="49" t="str">
        <f t="shared" si="115"/>
        <v/>
      </c>
      <c r="O511" s="49" t="str">
        <f t="shared" si="121"/>
        <v/>
      </c>
      <c r="P511" s="49" t="str">
        <f t="shared" si="122"/>
        <v/>
      </c>
      <c r="Q511" s="49" t="str">
        <f t="shared" si="116"/>
        <v/>
      </c>
      <c r="S511" s="51" t="str">
        <f t="shared" si="117"/>
        <v/>
      </c>
      <c r="T511" s="49" t="str">
        <f>IF(ISNA(MATCH("TRUE",$T$7:T510,0)),IF(S511&gt;S510,"True",""),"")</f>
        <v/>
      </c>
      <c r="U511" s="54" t="str">
        <f t="shared" si="123"/>
        <v/>
      </c>
      <c r="V511" s="54" t="str">
        <f t="shared" si="124"/>
        <v/>
      </c>
      <c r="W511" s="54" t="str">
        <f t="shared" si="118"/>
        <v/>
      </c>
      <c r="X511" s="45"/>
    </row>
    <row r="512" spans="1:24" x14ac:dyDescent="0.2">
      <c r="A512" s="12"/>
      <c r="B512" s="57"/>
      <c r="C512" s="26"/>
      <c r="D512" s="5" t="str">
        <f>IF(ISNUMBER(B512),COUNT($B$7:$B$1006)-(RANK(B512,$B$7:$B$1006)+COUNTIF($B$7:B512,B512)-1)+1,"")</f>
        <v/>
      </c>
      <c r="E512" s="7"/>
      <c r="F512" s="7" t="str">
        <f t="shared" si="119"/>
        <v/>
      </c>
      <c r="G512" s="56" t="str">
        <f t="shared" si="111"/>
        <v/>
      </c>
      <c r="H512" s="7" t="str">
        <f t="shared" si="112"/>
        <v/>
      </c>
      <c r="I512" s="7"/>
      <c r="J512" s="7" t="str">
        <f t="shared" si="113"/>
        <v/>
      </c>
      <c r="K512" s="7" t="str">
        <f t="shared" si="120"/>
        <v/>
      </c>
      <c r="L512" s="7" t="str">
        <f t="shared" si="114"/>
        <v/>
      </c>
      <c r="M512" s="7"/>
      <c r="N512" s="49" t="str">
        <f t="shared" si="115"/>
        <v/>
      </c>
      <c r="O512" s="49" t="str">
        <f t="shared" si="121"/>
        <v/>
      </c>
      <c r="P512" s="49" t="str">
        <f t="shared" si="122"/>
        <v/>
      </c>
      <c r="Q512" s="49" t="str">
        <f t="shared" si="116"/>
        <v/>
      </c>
      <c r="S512" s="51" t="str">
        <f t="shared" si="117"/>
        <v/>
      </c>
      <c r="T512" s="49" t="str">
        <f>IF(ISNA(MATCH("TRUE",$T$7:T511,0)),IF(S512&gt;S511,"True",""),"")</f>
        <v/>
      </c>
      <c r="U512" s="54" t="str">
        <f t="shared" si="123"/>
        <v/>
      </c>
      <c r="V512" s="54" t="str">
        <f t="shared" si="124"/>
        <v/>
      </c>
      <c r="W512" s="54" t="str">
        <f t="shared" si="118"/>
        <v/>
      </c>
      <c r="X512" s="45"/>
    </row>
    <row r="513" spans="1:24" x14ac:dyDescent="0.2">
      <c r="A513" s="12"/>
      <c r="B513" s="57"/>
      <c r="C513" s="26"/>
      <c r="D513" s="5" t="str">
        <f>IF(ISNUMBER(B513),COUNT($B$7:$B$1006)-(RANK(B513,$B$7:$B$1006)+COUNTIF($B$7:B513,B513)-1)+1,"")</f>
        <v/>
      </c>
      <c r="E513" s="7"/>
      <c r="F513" s="7" t="str">
        <f t="shared" si="119"/>
        <v/>
      </c>
      <c r="G513" s="56" t="str">
        <f t="shared" si="111"/>
        <v/>
      </c>
      <c r="H513" s="7" t="str">
        <f t="shared" si="112"/>
        <v/>
      </c>
      <c r="I513" s="7"/>
      <c r="J513" s="7" t="str">
        <f t="shared" si="113"/>
        <v/>
      </c>
      <c r="K513" s="7" t="str">
        <f t="shared" si="120"/>
        <v/>
      </c>
      <c r="L513" s="7" t="str">
        <f t="shared" si="114"/>
        <v/>
      </c>
      <c r="M513" s="7"/>
      <c r="N513" s="49" t="str">
        <f t="shared" si="115"/>
        <v/>
      </c>
      <c r="O513" s="49" t="str">
        <f t="shared" si="121"/>
        <v/>
      </c>
      <c r="P513" s="49" t="str">
        <f t="shared" si="122"/>
        <v/>
      </c>
      <c r="Q513" s="49" t="str">
        <f t="shared" si="116"/>
        <v/>
      </c>
      <c r="S513" s="51" t="str">
        <f t="shared" si="117"/>
        <v/>
      </c>
      <c r="T513" s="49" t="str">
        <f>IF(ISNA(MATCH("TRUE",$T$7:T512,0)),IF(S513&gt;S512,"True",""),"")</f>
        <v/>
      </c>
      <c r="U513" s="54" t="str">
        <f t="shared" si="123"/>
        <v/>
      </c>
      <c r="V513" s="54" t="str">
        <f t="shared" si="124"/>
        <v/>
      </c>
      <c r="W513" s="54" t="str">
        <f t="shared" si="118"/>
        <v/>
      </c>
      <c r="X513" s="45"/>
    </row>
    <row r="514" spans="1:24" x14ac:dyDescent="0.2">
      <c r="A514" s="12"/>
      <c r="B514" s="57"/>
      <c r="C514" s="26"/>
      <c r="D514" s="5" t="str">
        <f>IF(ISNUMBER(B514),COUNT($B$7:$B$1006)-(RANK(B514,$B$7:$B$1006)+COUNTIF($B$7:B514,B514)-1)+1,"")</f>
        <v/>
      </c>
      <c r="E514" s="7"/>
      <c r="F514" s="7" t="str">
        <f t="shared" si="119"/>
        <v/>
      </c>
      <c r="G514" s="56" t="str">
        <f t="shared" si="111"/>
        <v/>
      </c>
      <c r="H514" s="7" t="str">
        <f t="shared" si="112"/>
        <v/>
      </c>
      <c r="I514" s="7"/>
      <c r="J514" s="7" t="str">
        <f t="shared" si="113"/>
        <v/>
      </c>
      <c r="K514" s="7" t="str">
        <f t="shared" si="120"/>
        <v/>
      </c>
      <c r="L514" s="7" t="str">
        <f t="shared" si="114"/>
        <v/>
      </c>
      <c r="M514" s="7"/>
      <c r="N514" s="49" t="str">
        <f t="shared" si="115"/>
        <v/>
      </c>
      <c r="O514" s="49" t="str">
        <f t="shared" si="121"/>
        <v/>
      </c>
      <c r="P514" s="49" t="str">
        <f t="shared" si="122"/>
        <v/>
      </c>
      <c r="Q514" s="49" t="str">
        <f t="shared" si="116"/>
        <v/>
      </c>
      <c r="S514" s="51" t="str">
        <f t="shared" si="117"/>
        <v/>
      </c>
      <c r="T514" s="49" t="str">
        <f>IF(ISNA(MATCH("TRUE",$T$7:T513,0)),IF(S514&gt;S513,"True",""),"")</f>
        <v/>
      </c>
      <c r="U514" s="54" t="str">
        <f t="shared" si="123"/>
        <v/>
      </c>
      <c r="V514" s="54" t="str">
        <f t="shared" si="124"/>
        <v/>
      </c>
      <c r="W514" s="54" t="str">
        <f t="shared" si="118"/>
        <v/>
      </c>
      <c r="X514" s="45"/>
    </row>
    <row r="515" spans="1:24" x14ac:dyDescent="0.2">
      <c r="A515" s="12"/>
      <c r="B515" s="57"/>
      <c r="C515" s="26"/>
      <c r="D515" s="5" t="str">
        <f>IF(ISNUMBER(B515),COUNT($B$7:$B$1006)-(RANK(B515,$B$7:$B$1006)+COUNTIF($B$7:B515,B515)-1)+1,"")</f>
        <v/>
      </c>
      <c r="E515" s="7"/>
      <c r="F515" s="7" t="str">
        <f t="shared" si="119"/>
        <v/>
      </c>
      <c r="G515" s="56" t="str">
        <f t="shared" si="111"/>
        <v/>
      </c>
      <c r="H515" s="7" t="str">
        <f t="shared" si="112"/>
        <v/>
      </c>
      <c r="I515" s="7"/>
      <c r="J515" s="7" t="str">
        <f t="shared" si="113"/>
        <v/>
      </c>
      <c r="K515" s="7" t="str">
        <f t="shared" si="120"/>
        <v/>
      </c>
      <c r="L515" s="7" t="str">
        <f t="shared" si="114"/>
        <v/>
      </c>
      <c r="M515" s="7"/>
      <c r="N515" s="49" t="str">
        <f t="shared" si="115"/>
        <v/>
      </c>
      <c r="O515" s="49" t="str">
        <f t="shared" si="121"/>
        <v/>
      </c>
      <c r="P515" s="49" t="str">
        <f t="shared" si="122"/>
        <v/>
      </c>
      <c r="Q515" s="49" t="str">
        <f t="shared" si="116"/>
        <v/>
      </c>
      <c r="S515" s="51" t="str">
        <f t="shared" si="117"/>
        <v/>
      </c>
      <c r="T515" s="49" t="str">
        <f>IF(ISNA(MATCH("TRUE",$T$7:T514,0)),IF(S515&gt;S514,"True",""),"")</f>
        <v/>
      </c>
      <c r="U515" s="54" t="str">
        <f t="shared" si="123"/>
        <v/>
      </c>
      <c r="V515" s="54" t="str">
        <f t="shared" si="124"/>
        <v/>
      </c>
      <c r="W515" s="54" t="str">
        <f t="shared" si="118"/>
        <v/>
      </c>
      <c r="X515" s="45"/>
    </row>
    <row r="516" spans="1:24" x14ac:dyDescent="0.2">
      <c r="A516" s="12"/>
      <c r="B516" s="57"/>
      <c r="C516" s="26"/>
      <c r="D516" s="5" t="str">
        <f>IF(ISNUMBER(B516),COUNT($B$7:$B$1006)-(RANK(B516,$B$7:$B$1006)+COUNTIF($B$7:B516,B516)-1)+1,"")</f>
        <v/>
      </c>
      <c r="E516" s="7"/>
      <c r="F516" s="7" t="str">
        <f t="shared" si="119"/>
        <v/>
      </c>
      <c r="G516" s="56" t="str">
        <f t="shared" si="111"/>
        <v/>
      </c>
      <c r="H516" s="7" t="str">
        <f t="shared" si="112"/>
        <v/>
      </c>
      <c r="I516" s="7"/>
      <c r="J516" s="7" t="str">
        <f t="shared" si="113"/>
        <v/>
      </c>
      <c r="K516" s="7" t="str">
        <f t="shared" si="120"/>
        <v/>
      </c>
      <c r="L516" s="7" t="str">
        <f t="shared" si="114"/>
        <v/>
      </c>
      <c r="M516" s="7"/>
      <c r="N516" s="49" t="str">
        <f t="shared" si="115"/>
        <v/>
      </c>
      <c r="O516" s="49" t="str">
        <f t="shared" si="121"/>
        <v/>
      </c>
      <c r="P516" s="49" t="str">
        <f t="shared" si="122"/>
        <v/>
      </c>
      <c r="Q516" s="49" t="str">
        <f t="shared" si="116"/>
        <v/>
      </c>
      <c r="S516" s="51" t="str">
        <f t="shared" si="117"/>
        <v/>
      </c>
      <c r="T516" s="49" t="str">
        <f>IF(ISNA(MATCH("TRUE",$T$7:T515,0)),IF(S516&gt;S515,"True",""),"")</f>
        <v/>
      </c>
      <c r="U516" s="54" t="str">
        <f t="shared" si="123"/>
        <v/>
      </c>
      <c r="V516" s="54" t="str">
        <f t="shared" si="124"/>
        <v/>
      </c>
      <c r="W516" s="54" t="str">
        <f t="shared" si="118"/>
        <v/>
      </c>
      <c r="X516" s="45"/>
    </row>
    <row r="517" spans="1:24" x14ac:dyDescent="0.2">
      <c r="A517" s="12"/>
      <c r="B517" s="57"/>
      <c r="C517" s="26"/>
      <c r="D517" s="5" t="str">
        <f>IF(ISNUMBER(B517),COUNT($B$7:$B$1006)-(RANK(B517,$B$7:$B$1006)+COUNTIF($B$7:B517,B517)-1)+1,"")</f>
        <v/>
      </c>
      <c r="E517" s="7"/>
      <c r="F517" s="7" t="str">
        <f t="shared" si="119"/>
        <v/>
      </c>
      <c r="G517" s="56" t="str">
        <f t="shared" si="111"/>
        <v/>
      </c>
      <c r="H517" s="7" t="str">
        <f t="shared" si="112"/>
        <v/>
      </c>
      <c r="I517" s="7"/>
      <c r="J517" s="7" t="str">
        <f t="shared" si="113"/>
        <v/>
      </c>
      <c r="K517" s="7" t="str">
        <f t="shared" si="120"/>
        <v/>
      </c>
      <c r="L517" s="7" t="str">
        <f t="shared" si="114"/>
        <v/>
      </c>
      <c r="M517" s="7"/>
      <c r="N517" s="49" t="str">
        <f t="shared" si="115"/>
        <v/>
      </c>
      <c r="O517" s="49" t="str">
        <f t="shared" si="121"/>
        <v/>
      </c>
      <c r="P517" s="49" t="str">
        <f t="shared" si="122"/>
        <v/>
      </c>
      <c r="Q517" s="49" t="str">
        <f t="shared" si="116"/>
        <v/>
      </c>
      <c r="S517" s="51" t="str">
        <f t="shared" si="117"/>
        <v/>
      </c>
      <c r="T517" s="49" t="str">
        <f>IF(ISNA(MATCH("TRUE",$T$7:T516,0)),IF(S517&gt;S516,"True",""),"")</f>
        <v/>
      </c>
      <c r="U517" s="54" t="str">
        <f t="shared" si="123"/>
        <v/>
      </c>
      <c r="V517" s="54" t="str">
        <f t="shared" si="124"/>
        <v/>
      </c>
      <c r="W517" s="54" t="str">
        <f t="shared" si="118"/>
        <v/>
      </c>
      <c r="X517" s="45"/>
    </row>
    <row r="518" spans="1:24" x14ac:dyDescent="0.2">
      <c r="A518" s="12"/>
      <c r="B518" s="57"/>
      <c r="C518" s="26"/>
      <c r="D518" s="5" t="str">
        <f>IF(ISNUMBER(B518),COUNT($B$7:$B$1006)-(RANK(B518,$B$7:$B$1006)+COUNTIF($B$7:B518,B518)-1)+1,"")</f>
        <v/>
      </c>
      <c r="E518" s="7"/>
      <c r="F518" s="7" t="str">
        <f t="shared" si="119"/>
        <v/>
      </c>
      <c r="G518" s="56" t="str">
        <f t="shared" si="111"/>
        <v/>
      </c>
      <c r="H518" s="7" t="str">
        <f t="shared" si="112"/>
        <v/>
      </c>
      <c r="I518" s="7"/>
      <c r="J518" s="7" t="str">
        <f t="shared" si="113"/>
        <v/>
      </c>
      <c r="K518" s="7" t="str">
        <f t="shared" si="120"/>
        <v/>
      </c>
      <c r="L518" s="7" t="str">
        <f t="shared" si="114"/>
        <v/>
      </c>
      <c r="M518" s="7"/>
      <c r="N518" s="49" t="str">
        <f t="shared" si="115"/>
        <v/>
      </c>
      <c r="O518" s="49" t="str">
        <f t="shared" si="121"/>
        <v/>
      </c>
      <c r="P518" s="49" t="str">
        <f t="shared" si="122"/>
        <v/>
      </c>
      <c r="Q518" s="49" t="str">
        <f t="shared" si="116"/>
        <v/>
      </c>
      <c r="S518" s="51" t="str">
        <f t="shared" si="117"/>
        <v/>
      </c>
      <c r="T518" s="49" t="str">
        <f>IF(ISNA(MATCH("TRUE",$T$7:T517,0)),IF(S518&gt;S517,"True",""),"")</f>
        <v/>
      </c>
      <c r="U518" s="54" t="str">
        <f t="shared" si="123"/>
        <v/>
      </c>
      <c r="V518" s="54" t="str">
        <f t="shared" si="124"/>
        <v/>
      </c>
      <c r="W518" s="54" t="str">
        <f t="shared" si="118"/>
        <v/>
      </c>
      <c r="X518" s="45"/>
    </row>
    <row r="519" spans="1:24" x14ac:dyDescent="0.2">
      <c r="A519" s="12"/>
      <c r="B519" s="57"/>
      <c r="C519" s="26"/>
      <c r="D519" s="5" t="str">
        <f>IF(ISNUMBER(B519),COUNT($B$7:$B$1006)-(RANK(B519,$B$7:$B$1006)+COUNTIF($B$7:B519,B519)-1)+1,"")</f>
        <v/>
      </c>
      <c r="E519" s="7"/>
      <c r="F519" s="7" t="str">
        <f t="shared" si="119"/>
        <v/>
      </c>
      <c r="G519" s="56" t="str">
        <f t="shared" ref="G519:G582" si="125">IF(ISNUMBER(B519),SMALL($B$7:$B$1006,ROW()-ROW($G$7)+1),"")</f>
        <v/>
      </c>
      <c r="H519" s="7" t="str">
        <f t="shared" ref="H519:H582" si="126">IF(ISNUMBER(B519),INDEX($A$7:$A$1006,MATCH(F519,$D$7:$D$1006,0),1),"")</f>
        <v/>
      </c>
      <c r="I519" s="7"/>
      <c r="J519" s="7" t="str">
        <f t="shared" ref="J519:J582" si="127">IF(ISNUMBER(B519),$N$1*F519/COUNT($B$7:$B$1006),"")</f>
        <v/>
      </c>
      <c r="K519" s="7" t="str">
        <f t="shared" si="120"/>
        <v/>
      </c>
      <c r="L519" s="7" t="str">
        <f t="shared" ref="L519:L582" si="128">IF(ISNUMBER(B519),MIN(L520,G519*(COUNT($B$7:$B$1006)/F519)),"")</f>
        <v/>
      </c>
      <c r="M519" s="7"/>
      <c r="N519" s="49" t="str">
        <f t="shared" ref="N519:N582" si="129">IF(ISNUMBER(B519),($N$1/(1+$N$1))*F519/COUNT($B$7:$B$1006),"")</f>
        <v/>
      </c>
      <c r="O519" s="49" t="str">
        <f t="shared" si="121"/>
        <v/>
      </c>
      <c r="P519" s="49" t="str">
        <f t="shared" si="122"/>
        <v/>
      </c>
      <c r="Q519" s="49" t="str">
        <f t="shared" ref="Q519:Q582" si="130">IF(ISNUMBER(B519),MIN(Q520,((G519*SUMPRODUCT(--($N$7:$N$1006 &lt; $G$7:$G$1006))/F519)*(1+$N$1))),"")</f>
        <v/>
      </c>
      <c r="S519" s="51" t="str">
        <f t="shared" ref="S519:S582" si="131">IF(ISNUMBER(B519),MIN((COUNTA($B$7:$B$1006)+1-F519)/(1-G519),COUNTA($B$7:$B$1006)),"")</f>
        <v/>
      </c>
      <c r="T519" s="49" t="str">
        <f>IF(ISNA(MATCH("TRUE",$T$7:T518,0)),IF(S519&gt;S518,"True",""),"")</f>
        <v/>
      </c>
      <c r="U519" s="54" t="str">
        <f t="shared" si="123"/>
        <v/>
      </c>
      <c r="V519" s="54" t="str">
        <f t="shared" si="124"/>
        <v/>
      </c>
      <c r="W519" s="54" t="str">
        <f t="shared" ref="W519:W582" si="132">IF(ISNUMBER(B519),MIN(W520,(G519*(ROUNDUP(INDEX($S$7:$S$1006,MATCH("True",$T$7:$T$1006,0),1),0)/F519))),"")</f>
        <v/>
      </c>
      <c r="X519" s="45"/>
    </row>
    <row r="520" spans="1:24" x14ac:dyDescent="0.2">
      <c r="A520" s="12"/>
      <c r="B520" s="57"/>
      <c r="C520" s="26"/>
      <c r="D520" s="5" t="str">
        <f>IF(ISNUMBER(B520),COUNT($B$7:$B$1006)-(RANK(B520,$B$7:$B$1006)+COUNTIF($B$7:B520,B520)-1)+1,"")</f>
        <v/>
      </c>
      <c r="E520" s="7"/>
      <c r="F520" s="7" t="str">
        <f t="shared" ref="F520:F583" si="133">IF(ISNUMBER(B520),F519+1,"")</f>
        <v/>
      </c>
      <c r="G520" s="56" t="str">
        <f t="shared" si="125"/>
        <v/>
      </c>
      <c r="H520" s="7" t="str">
        <f t="shared" si="126"/>
        <v/>
      </c>
      <c r="I520" s="7"/>
      <c r="J520" s="7" t="str">
        <f t="shared" si="127"/>
        <v/>
      </c>
      <c r="K520" s="7" t="str">
        <f t="shared" ref="K520:K583" si="134">IF(ISNUMBER(G520),IF(OR(AND(G520&lt;=J520,G520&lt;=0.05),K521="*"),"*",IF(AND(G520&lt;=J520,G520&gt;0.05),"!","")),"")</f>
        <v/>
      </c>
      <c r="L520" s="7" t="str">
        <f t="shared" si="128"/>
        <v/>
      </c>
      <c r="M520" s="7"/>
      <c r="N520" s="49" t="str">
        <f t="shared" si="129"/>
        <v/>
      </c>
      <c r="O520" s="49" t="str">
        <f t="shared" ref="O520:O583" si="135">IF(ISNUMBER(B520),($N$1/(1+$N$1))*COUNT($B$7:$B$1006)/SUMPRODUCT(--($N$7:$N$1006 &lt; $G$7:$G$1006))*F520/COUNT($B$7:$B$1006),"")</f>
        <v/>
      </c>
      <c r="P520" s="49" t="str">
        <f t="shared" ref="P520:P583" si="136">IF(ISNUMBER(G520),IF(OR(AND(G520&lt;=O520,G520&lt;=0.05),P521="*"),"*",IF(AND(G520&lt;=O520,G520&gt;0.05),"!","")),"")</f>
        <v/>
      </c>
      <c r="Q520" s="49" t="str">
        <f t="shared" si="130"/>
        <v/>
      </c>
      <c r="S520" s="51" t="str">
        <f t="shared" si="131"/>
        <v/>
      </c>
      <c r="T520" s="49" t="str">
        <f>IF(ISNA(MATCH("TRUE",$T$7:T519,0)),IF(S520&gt;S519,"True",""),"")</f>
        <v/>
      </c>
      <c r="U520" s="54" t="str">
        <f t="shared" ref="U520:U583" si="137">IF(ISNUMBER(B520),$N$1*(F520/ROUNDUP(INDEX($S$7:$S$1006,MATCH("True",$T$7:$T$1006,0),1),0)),"")</f>
        <v/>
      </c>
      <c r="V520" s="54" t="str">
        <f t="shared" ref="V520:V583" si="138">IF(ISNUMBER(G520),IF(OR(AND(G520&lt;=U520,G520&lt;=0.05),V521="*"),"*",IF(AND(G520&lt;=U520,G520&gt;0.05),"!","")),"")</f>
        <v/>
      </c>
      <c r="W520" s="54" t="str">
        <f t="shared" si="132"/>
        <v/>
      </c>
      <c r="X520" s="45"/>
    </row>
    <row r="521" spans="1:24" x14ac:dyDescent="0.2">
      <c r="A521" s="12"/>
      <c r="B521" s="57"/>
      <c r="C521" s="26"/>
      <c r="D521" s="5" t="str">
        <f>IF(ISNUMBER(B521),COUNT($B$7:$B$1006)-(RANK(B521,$B$7:$B$1006)+COUNTIF($B$7:B521,B521)-1)+1,"")</f>
        <v/>
      </c>
      <c r="E521" s="7"/>
      <c r="F521" s="7" t="str">
        <f t="shared" si="133"/>
        <v/>
      </c>
      <c r="G521" s="56" t="str">
        <f t="shared" si="125"/>
        <v/>
      </c>
      <c r="H521" s="7" t="str">
        <f t="shared" si="126"/>
        <v/>
      </c>
      <c r="I521" s="7"/>
      <c r="J521" s="7" t="str">
        <f t="shared" si="127"/>
        <v/>
      </c>
      <c r="K521" s="7" t="str">
        <f t="shared" si="134"/>
        <v/>
      </c>
      <c r="L521" s="7" t="str">
        <f t="shared" si="128"/>
        <v/>
      </c>
      <c r="M521" s="7"/>
      <c r="N521" s="49" t="str">
        <f t="shared" si="129"/>
        <v/>
      </c>
      <c r="O521" s="49" t="str">
        <f t="shared" si="135"/>
        <v/>
      </c>
      <c r="P521" s="49" t="str">
        <f t="shared" si="136"/>
        <v/>
      </c>
      <c r="Q521" s="49" t="str">
        <f t="shared" si="130"/>
        <v/>
      </c>
      <c r="S521" s="51" t="str">
        <f t="shared" si="131"/>
        <v/>
      </c>
      <c r="T521" s="49" t="str">
        <f>IF(ISNA(MATCH("TRUE",$T$7:T520,0)),IF(S521&gt;S520,"True",""),"")</f>
        <v/>
      </c>
      <c r="U521" s="54" t="str">
        <f t="shared" si="137"/>
        <v/>
      </c>
      <c r="V521" s="54" t="str">
        <f t="shared" si="138"/>
        <v/>
      </c>
      <c r="W521" s="54" t="str">
        <f t="shared" si="132"/>
        <v/>
      </c>
      <c r="X521" s="45"/>
    </row>
    <row r="522" spans="1:24" x14ac:dyDescent="0.2">
      <c r="A522" s="12"/>
      <c r="B522" s="57"/>
      <c r="C522" s="26"/>
      <c r="D522" s="5" t="str">
        <f>IF(ISNUMBER(B522),COUNT($B$7:$B$1006)-(RANK(B522,$B$7:$B$1006)+COUNTIF($B$7:B522,B522)-1)+1,"")</f>
        <v/>
      </c>
      <c r="E522" s="7"/>
      <c r="F522" s="7" t="str">
        <f t="shared" si="133"/>
        <v/>
      </c>
      <c r="G522" s="56" t="str">
        <f t="shared" si="125"/>
        <v/>
      </c>
      <c r="H522" s="7" t="str">
        <f t="shared" si="126"/>
        <v/>
      </c>
      <c r="I522" s="7"/>
      <c r="J522" s="7" t="str">
        <f t="shared" si="127"/>
        <v/>
      </c>
      <c r="K522" s="7" t="str">
        <f t="shared" si="134"/>
        <v/>
      </c>
      <c r="L522" s="7" t="str">
        <f t="shared" si="128"/>
        <v/>
      </c>
      <c r="M522" s="7"/>
      <c r="N522" s="49" t="str">
        <f t="shared" si="129"/>
        <v/>
      </c>
      <c r="O522" s="49" t="str">
        <f t="shared" si="135"/>
        <v/>
      </c>
      <c r="P522" s="49" t="str">
        <f t="shared" si="136"/>
        <v/>
      </c>
      <c r="Q522" s="49" t="str">
        <f t="shared" si="130"/>
        <v/>
      </c>
      <c r="S522" s="51" t="str">
        <f t="shared" si="131"/>
        <v/>
      </c>
      <c r="T522" s="49" t="str">
        <f>IF(ISNA(MATCH("TRUE",$T$7:T521,0)),IF(S522&gt;S521,"True",""),"")</f>
        <v/>
      </c>
      <c r="U522" s="54" t="str">
        <f t="shared" si="137"/>
        <v/>
      </c>
      <c r="V522" s="54" t="str">
        <f t="shared" si="138"/>
        <v/>
      </c>
      <c r="W522" s="54" t="str">
        <f t="shared" si="132"/>
        <v/>
      </c>
      <c r="X522" s="45"/>
    </row>
    <row r="523" spans="1:24" x14ac:dyDescent="0.2">
      <c r="A523" s="12"/>
      <c r="B523" s="57"/>
      <c r="C523" s="26"/>
      <c r="D523" s="5" t="str">
        <f>IF(ISNUMBER(B523),COUNT($B$7:$B$1006)-(RANK(B523,$B$7:$B$1006)+COUNTIF($B$7:B523,B523)-1)+1,"")</f>
        <v/>
      </c>
      <c r="E523" s="7"/>
      <c r="F523" s="7" t="str">
        <f t="shared" si="133"/>
        <v/>
      </c>
      <c r="G523" s="56" t="str">
        <f t="shared" si="125"/>
        <v/>
      </c>
      <c r="H523" s="7" t="str">
        <f t="shared" si="126"/>
        <v/>
      </c>
      <c r="I523" s="7"/>
      <c r="J523" s="7" t="str">
        <f t="shared" si="127"/>
        <v/>
      </c>
      <c r="K523" s="7" t="str">
        <f t="shared" si="134"/>
        <v/>
      </c>
      <c r="L523" s="7" t="str">
        <f t="shared" si="128"/>
        <v/>
      </c>
      <c r="M523" s="7"/>
      <c r="N523" s="49" t="str">
        <f t="shared" si="129"/>
        <v/>
      </c>
      <c r="O523" s="49" t="str">
        <f t="shared" si="135"/>
        <v/>
      </c>
      <c r="P523" s="49" t="str">
        <f t="shared" si="136"/>
        <v/>
      </c>
      <c r="Q523" s="49" t="str">
        <f t="shared" si="130"/>
        <v/>
      </c>
      <c r="S523" s="51" t="str">
        <f t="shared" si="131"/>
        <v/>
      </c>
      <c r="T523" s="49" t="str">
        <f>IF(ISNA(MATCH("TRUE",$T$7:T522,0)),IF(S523&gt;S522,"True",""),"")</f>
        <v/>
      </c>
      <c r="U523" s="54" t="str">
        <f t="shared" si="137"/>
        <v/>
      </c>
      <c r="V523" s="54" t="str">
        <f t="shared" si="138"/>
        <v/>
      </c>
      <c r="W523" s="54" t="str">
        <f t="shared" si="132"/>
        <v/>
      </c>
      <c r="X523" s="45"/>
    </row>
    <row r="524" spans="1:24" x14ac:dyDescent="0.2">
      <c r="A524" s="12"/>
      <c r="B524" s="57"/>
      <c r="C524" s="26"/>
      <c r="D524" s="5" t="str">
        <f>IF(ISNUMBER(B524),COUNT($B$7:$B$1006)-(RANK(B524,$B$7:$B$1006)+COUNTIF($B$7:B524,B524)-1)+1,"")</f>
        <v/>
      </c>
      <c r="E524" s="7"/>
      <c r="F524" s="7" t="str">
        <f t="shared" si="133"/>
        <v/>
      </c>
      <c r="G524" s="56" t="str">
        <f t="shared" si="125"/>
        <v/>
      </c>
      <c r="H524" s="7" t="str">
        <f t="shared" si="126"/>
        <v/>
      </c>
      <c r="I524" s="7"/>
      <c r="J524" s="7" t="str">
        <f t="shared" si="127"/>
        <v/>
      </c>
      <c r="K524" s="7" t="str">
        <f t="shared" si="134"/>
        <v/>
      </c>
      <c r="L524" s="7" t="str">
        <f t="shared" si="128"/>
        <v/>
      </c>
      <c r="M524" s="7"/>
      <c r="N524" s="49" t="str">
        <f t="shared" si="129"/>
        <v/>
      </c>
      <c r="O524" s="49" t="str">
        <f t="shared" si="135"/>
        <v/>
      </c>
      <c r="P524" s="49" t="str">
        <f t="shared" si="136"/>
        <v/>
      </c>
      <c r="Q524" s="49" t="str">
        <f t="shared" si="130"/>
        <v/>
      </c>
      <c r="S524" s="51" t="str">
        <f t="shared" si="131"/>
        <v/>
      </c>
      <c r="T524" s="49" t="str">
        <f>IF(ISNA(MATCH("TRUE",$T$7:T523,0)),IF(S524&gt;S523,"True",""),"")</f>
        <v/>
      </c>
      <c r="U524" s="54" t="str">
        <f t="shared" si="137"/>
        <v/>
      </c>
      <c r="V524" s="54" t="str">
        <f t="shared" si="138"/>
        <v/>
      </c>
      <c r="W524" s="54" t="str">
        <f t="shared" si="132"/>
        <v/>
      </c>
      <c r="X524" s="45"/>
    </row>
    <row r="525" spans="1:24" x14ac:dyDescent="0.2">
      <c r="A525" s="12"/>
      <c r="B525" s="57"/>
      <c r="C525" s="26"/>
      <c r="D525" s="5" t="str">
        <f>IF(ISNUMBER(B525),COUNT($B$7:$B$1006)-(RANK(B525,$B$7:$B$1006)+COUNTIF($B$7:B525,B525)-1)+1,"")</f>
        <v/>
      </c>
      <c r="E525" s="7"/>
      <c r="F525" s="7" t="str">
        <f t="shared" si="133"/>
        <v/>
      </c>
      <c r="G525" s="56" t="str">
        <f t="shared" si="125"/>
        <v/>
      </c>
      <c r="H525" s="7" t="str">
        <f t="shared" si="126"/>
        <v/>
      </c>
      <c r="I525" s="7"/>
      <c r="J525" s="7" t="str">
        <f t="shared" si="127"/>
        <v/>
      </c>
      <c r="K525" s="7" t="str">
        <f t="shared" si="134"/>
        <v/>
      </c>
      <c r="L525" s="7" t="str">
        <f t="shared" si="128"/>
        <v/>
      </c>
      <c r="M525" s="7"/>
      <c r="N525" s="49" t="str">
        <f t="shared" si="129"/>
        <v/>
      </c>
      <c r="O525" s="49" t="str">
        <f t="shared" si="135"/>
        <v/>
      </c>
      <c r="P525" s="49" t="str">
        <f t="shared" si="136"/>
        <v/>
      </c>
      <c r="Q525" s="49" t="str">
        <f t="shared" si="130"/>
        <v/>
      </c>
      <c r="S525" s="51" t="str">
        <f t="shared" si="131"/>
        <v/>
      </c>
      <c r="T525" s="49" t="str">
        <f>IF(ISNA(MATCH("TRUE",$T$7:T524,0)),IF(S525&gt;S524,"True",""),"")</f>
        <v/>
      </c>
      <c r="U525" s="54" t="str">
        <f t="shared" si="137"/>
        <v/>
      </c>
      <c r="V525" s="54" t="str">
        <f t="shared" si="138"/>
        <v/>
      </c>
      <c r="W525" s="54" t="str">
        <f t="shared" si="132"/>
        <v/>
      </c>
      <c r="X525" s="45"/>
    </row>
    <row r="526" spans="1:24" x14ac:dyDescent="0.2">
      <c r="A526" s="12"/>
      <c r="B526" s="57"/>
      <c r="C526" s="26"/>
      <c r="D526" s="5" t="str">
        <f>IF(ISNUMBER(B526),COUNT($B$7:$B$1006)-(RANK(B526,$B$7:$B$1006)+COUNTIF($B$7:B526,B526)-1)+1,"")</f>
        <v/>
      </c>
      <c r="E526" s="7"/>
      <c r="F526" s="7" t="str">
        <f t="shared" si="133"/>
        <v/>
      </c>
      <c r="G526" s="56" t="str">
        <f t="shared" si="125"/>
        <v/>
      </c>
      <c r="H526" s="7" t="str">
        <f t="shared" si="126"/>
        <v/>
      </c>
      <c r="I526" s="7"/>
      <c r="J526" s="7" t="str">
        <f t="shared" si="127"/>
        <v/>
      </c>
      <c r="K526" s="7" t="str">
        <f t="shared" si="134"/>
        <v/>
      </c>
      <c r="L526" s="7" t="str">
        <f t="shared" si="128"/>
        <v/>
      </c>
      <c r="M526" s="7"/>
      <c r="N526" s="49" t="str">
        <f t="shared" si="129"/>
        <v/>
      </c>
      <c r="O526" s="49" t="str">
        <f t="shared" si="135"/>
        <v/>
      </c>
      <c r="P526" s="49" t="str">
        <f t="shared" si="136"/>
        <v/>
      </c>
      <c r="Q526" s="49" t="str">
        <f t="shared" si="130"/>
        <v/>
      </c>
      <c r="S526" s="51" t="str">
        <f t="shared" si="131"/>
        <v/>
      </c>
      <c r="T526" s="49" t="str">
        <f>IF(ISNA(MATCH("TRUE",$T$7:T525,0)),IF(S526&gt;S525,"True",""),"")</f>
        <v/>
      </c>
      <c r="U526" s="54" t="str">
        <f t="shared" si="137"/>
        <v/>
      </c>
      <c r="V526" s="54" t="str">
        <f t="shared" si="138"/>
        <v/>
      </c>
      <c r="W526" s="54" t="str">
        <f t="shared" si="132"/>
        <v/>
      </c>
      <c r="X526" s="45"/>
    </row>
    <row r="527" spans="1:24" x14ac:dyDescent="0.2">
      <c r="A527" s="12"/>
      <c r="B527" s="57"/>
      <c r="C527" s="26"/>
      <c r="D527" s="5" t="str">
        <f>IF(ISNUMBER(B527),COUNT($B$7:$B$1006)-(RANK(B527,$B$7:$B$1006)+COUNTIF($B$7:B527,B527)-1)+1,"")</f>
        <v/>
      </c>
      <c r="E527" s="7"/>
      <c r="F527" s="7" t="str">
        <f t="shared" si="133"/>
        <v/>
      </c>
      <c r="G527" s="56" t="str">
        <f t="shared" si="125"/>
        <v/>
      </c>
      <c r="H527" s="7" t="str">
        <f t="shared" si="126"/>
        <v/>
      </c>
      <c r="I527" s="7"/>
      <c r="J527" s="7" t="str">
        <f t="shared" si="127"/>
        <v/>
      </c>
      <c r="K527" s="7" t="str">
        <f t="shared" si="134"/>
        <v/>
      </c>
      <c r="L527" s="7" t="str">
        <f t="shared" si="128"/>
        <v/>
      </c>
      <c r="M527" s="7"/>
      <c r="N527" s="49" t="str">
        <f t="shared" si="129"/>
        <v/>
      </c>
      <c r="O527" s="49" t="str">
        <f t="shared" si="135"/>
        <v/>
      </c>
      <c r="P527" s="49" t="str">
        <f t="shared" si="136"/>
        <v/>
      </c>
      <c r="Q527" s="49" t="str">
        <f t="shared" si="130"/>
        <v/>
      </c>
      <c r="S527" s="51" t="str">
        <f t="shared" si="131"/>
        <v/>
      </c>
      <c r="T527" s="49" t="str">
        <f>IF(ISNA(MATCH("TRUE",$T$7:T526,0)),IF(S527&gt;S526,"True",""),"")</f>
        <v/>
      </c>
      <c r="U527" s="54" t="str">
        <f t="shared" si="137"/>
        <v/>
      </c>
      <c r="V527" s="54" t="str">
        <f t="shared" si="138"/>
        <v/>
      </c>
      <c r="W527" s="54" t="str">
        <f t="shared" si="132"/>
        <v/>
      </c>
      <c r="X527" s="45"/>
    </row>
    <row r="528" spans="1:24" x14ac:dyDescent="0.2">
      <c r="A528" s="12"/>
      <c r="B528" s="57"/>
      <c r="C528" s="26"/>
      <c r="D528" s="5" t="str">
        <f>IF(ISNUMBER(B528),COUNT($B$7:$B$1006)-(RANK(B528,$B$7:$B$1006)+COUNTIF($B$7:B528,B528)-1)+1,"")</f>
        <v/>
      </c>
      <c r="E528" s="7"/>
      <c r="F528" s="7" t="str">
        <f t="shared" si="133"/>
        <v/>
      </c>
      <c r="G528" s="56" t="str">
        <f t="shared" si="125"/>
        <v/>
      </c>
      <c r="H528" s="7" t="str">
        <f t="shared" si="126"/>
        <v/>
      </c>
      <c r="I528" s="7"/>
      <c r="J528" s="7" t="str">
        <f t="shared" si="127"/>
        <v/>
      </c>
      <c r="K528" s="7" t="str">
        <f t="shared" si="134"/>
        <v/>
      </c>
      <c r="L528" s="7" t="str">
        <f t="shared" si="128"/>
        <v/>
      </c>
      <c r="M528" s="7"/>
      <c r="N528" s="49" t="str">
        <f t="shared" si="129"/>
        <v/>
      </c>
      <c r="O528" s="49" t="str">
        <f t="shared" si="135"/>
        <v/>
      </c>
      <c r="P528" s="49" t="str">
        <f t="shared" si="136"/>
        <v/>
      </c>
      <c r="Q528" s="49" t="str">
        <f t="shared" si="130"/>
        <v/>
      </c>
      <c r="S528" s="51" t="str">
        <f t="shared" si="131"/>
        <v/>
      </c>
      <c r="T528" s="49" t="str">
        <f>IF(ISNA(MATCH("TRUE",$T$7:T527,0)),IF(S528&gt;S527,"True",""),"")</f>
        <v/>
      </c>
      <c r="U528" s="54" t="str">
        <f t="shared" si="137"/>
        <v/>
      </c>
      <c r="V528" s="54" t="str">
        <f t="shared" si="138"/>
        <v/>
      </c>
      <c r="W528" s="54" t="str">
        <f t="shared" si="132"/>
        <v/>
      </c>
      <c r="X528" s="45"/>
    </row>
    <row r="529" spans="1:24" x14ac:dyDescent="0.2">
      <c r="A529" s="12"/>
      <c r="B529" s="57"/>
      <c r="C529" s="26"/>
      <c r="D529" s="5" t="str">
        <f>IF(ISNUMBER(B529),COUNT($B$7:$B$1006)-(RANK(B529,$B$7:$B$1006)+COUNTIF($B$7:B529,B529)-1)+1,"")</f>
        <v/>
      </c>
      <c r="E529" s="7"/>
      <c r="F529" s="7" t="str">
        <f t="shared" si="133"/>
        <v/>
      </c>
      <c r="G529" s="56" t="str">
        <f t="shared" si="125"/>
        <v/>
      </c>
      <c r="H529" s="7" t="str">
        <f t="shared" si="126"/>
        <v/>
      </c>
      <c r="I529" s="7"/>
      <c r="J529" s="7" t="str">
        <f t="shared" si="127"/>
        <v/>
      </c>
      <c r="K529" s="7" t="str">
        <f t="shared" si="134"/>
        <v/>
      </c>
      <c r="L529" s="7" t="str">
        <f t="shared" si="128"/>
        <v/>
      </c>
      <c r="M529" s="7"/>
      <c r="N529" s="49" t="str">
        <f t="shared" si="129"/>
        <v/>
      </c>
      <c r="O529" s="49" t="str">
        <f t="shared" si="135"/>
        <v/>
      </c>
      <c r="P529" s="49" t="str">
        <f t="shared" si="136"/>
        <v/>
      </c>
      <c r="Q529" s="49" t="str">
        <f t="shared" si="130"/>
        <v/>
      </c>
      <c r="S529" s="51" t="str">
        <f t="shared" si="131"/>
        <v/>
      </c>
      <c r="T529" s="49" t="str">
        <f>IF(ISNA(MATCH("TRUE",$T$7:T528,0)),IF(S529&gt;S528,"True",""),"")</f>
        <v/>
      </c>
      <c r="U529" s="54" t="str">
        <f t="shared" si="137"/>
        <v/>
      </c>
      <c r="V529" s="54" t="str">
        <f t="shared" si="138"/>
        <v/>
      </c>
      <c r="W529" s="54" t="str">
        <f t="shared" si="132"/>
        <v/>
      </c>
      <c r="X529" s="45"/>
    </row>
    <row r="530" spans="1:24" x14ac:dyDescent="0.2">
      <c r="A530" s="12"/>
      <c r="B530" s="57"/>
      <c r="C530" s="26"/>
      <c r="D530" s="5" t="str">
        <f>IF(ISNUMBER(B530),COUNT($B$7:$B$1006)-(RANK(B530,$B$7:$B$1006)+COUNTIF($B$7:B530,B530)-1)+1,"")</f>
        <v/>
      </c>
      <c r="E530" s="7"/>
      <c r="F530" s="7" t="str">
        <f t="shared" si="133"/>
        <v/>
      </c>
      <c r="G530" s="56" t="str">
        <f t="shared" si="125"/>
        <v/>
      </c>
      <c r="H530" s="7" t="str">
        <f t="shared" si="126"/>
        <v/>
      </c>
      <c r="I530" s="7"/>
      <c r="J530" s="7" t="str">
        <f t="shared" si="127"/>
        <v/>
      </c>
      <c r="K530" s="7" t="str">
        <f t="shared" si="134"/>
        <v/>
      </c>
      <c r="L530" s="7" t="str">
        <f t="shared" si="128"/>
        <v/>
      </c>
      <c r="M530" s="7"/>
      <c r="N530" s="49" t="str">
        <f t="shared" si="129"/>
        <v/>
      </c>
      <c r="O530" s="49" t="str">
        <f t="shared" si="135"/>
        <v/>
      </c>
      <c r="P530" s="49" t="str">
        <f t="shared" si="136"/>
        <v/>
      </c>
      <c r="Q530" s="49" t="str">
        <f t="shared" si="130"/>
        <v/>
      </c>
      <c r="S530" s="51" t="str">
        <f t="shared" si="131"/>
        <v/>
      </c>
      <c r="T530" s="49" t="str">
        <f>IF(ISNA(MATCH("TRUE",$T$7:T529,0)),IF(S530&gt;S529,"True",""),"")</f>
        <v/>
      </c>
      <c r="U530" s="54" t="str">
        <f t="shared" si="137"/>
        <v/>
      </c>
      <c r="V530" s="54" t="str">
        <f t="shared" si="138"/>
        <v/>
      </c>
      <c r="W530" s="54" t="str">
        <f t="shared" si="132"/>
        <v/>
      </c>
      <c r="X530" s="45"/>
    </row>
    <row r="531" spans="1:24" x14ac:dyDescent="0.2">
      <c r="A531" s="12"/>
      <c r="B531" s="57"/>
      <c r="C531" s="26"/>
      <c r="D531" s="5" t="str">
        <f>IF(ISNUMBER(B531),COUNT($B$7:$B$1006)-(RANK(B531,$B$7:$B$1006)+COUNTIF($B$7:B531,B531)-1)+1,"")</f>
        <v/>
      </c>
      <c r="E531" s="7"/>
      <c r="F531" s="7" t="str">
        <f t="shared" si="133"/>
        <v/>
      </c>
      <c r="G531" s="56" t="str">
        <f t="shared" si="125"/>
        <v/>
      </c>
      <c r="H531" s="7" t="str">
        <f t="shared" si="126"/>
        <v/>
      </c>
      <c r="I531" s="7"/>
      <c r="J531" s="7" t="str">
        <f t="shared" si="127"/>
        <v/>
      </c>
      <c r="K531" s="7" t="str">
        <f t="shared" si="134"/>
        <v/>
      </c>
      <c r="L531" s="7" t="str">
        <f t="shared" si="128"/>
        <v/>
      </c>
      <c r="M531" s="7"/>
      <c r="N531" s="49" t="str">
        <f t="shared" si="129"/>
        <v/>
      </c>
      <c r="O531" s="49" t="str">
        <f t="shared" si="135"/>
        <v/>
      </c>
      <c r="P531" s="49" t="str">
        <f t="shared" si="136"/>
        <v/>
      </c>
      <c r="Q531" s="49" t="str">
        <f t="shared" si="130"/>
        <v/>
      </c>
      <c r="S531" s="51" t="str">
        <f t="shared" si="131"/>
        <v/>
      </c>
      <c r="T531" s="49" t="str">
        <f>IF(ISNA(MATCH("TRUE",$T$7:T530,0)),IF(S531&gt;S530,"True",""),"")</f>
        <v/>
      </c>
      <c r="U531" s="54" t="str">
        <f t="shared" si="137"/>
        <v/>
      </c>
      <c r="V531" s="54" t="str">
        <f t="shared" si="138"/>
        <v/>
      </c>
      <c r="W531" s="54" t="str">
        <f t="shared" si="132"/>
        <v/>
      </c>
      <c r="X531" s="45"/>
    </row>
    <row r="532" spans="1:24" x14ac:dyDescent="0.2">
      <c r="A532" s="12"/>
      <c r="B532" s="57"/>
      <c r="C532" s="26"/>
      <c r="D532" s="5" t="str">
        <f>IF(ISNUMBER(B532),COUNT($B$7:$B$1006)-(RANK(B532,$B$7:$B$1006)+COUNTIF($B$7:B532,B532)-1)+1,"")</f>
        <v/>
      </c>
      <c r="E532" s="7"/>
      <c r="F532" s="7" t="str">
        <f t="shared" si="133"/>
        <v/>
      </c>
      <c r="G532" s="56" t="str">
        <f t="shared" si="125"/>
        <v/>
      </c>
      <c r="H532" s="7" t="str">
        <f t="shared" si="126"/>
        <v/>
      </c>
      <c r="I532" s="7"/>
      <c r="J532" s="7" t="str">
        <f t="shared" si="127"/>
        <v/>
      </c>
      <c r="K532" s="7" t="str">
        <f t="shared" si="134"/>
        <v/>
      </c>
      <c r="L532" s="7" t="str">
        <f t="shared" si="128"/>
        <v/>
      </c>
      <c r="M532" s="7"/>
      <c r="N532" s="49" t="str">
        <f t="shared" si="129"/>
        <v/>
      </c>
      <c r="O532" s="49" t="str">
        <f t="shared" si="135"/>
        <v/>
      </c>
      <c r="P532" s="49" t="str">
        <f t="shared" si="136"/>
        <v/>
      </c>
      <c r="Q532" s="49" t="str">
        <f t="shared" si="130"/>
        <v/>
      </c>
      <c r="S532" s="51" t="str">
        <f t="shared" si="131"/>
        <v/>
      </c>
      <c r="T532" s="49" t="str">
        <f>IF(ISNA(MATCH("TRUE",$T$7:T531,0)),IF(S532&gt;S531,"True",""),"")</f>
        <v/>
      </c>
      <c r="U532" s="54" t="str">
        <f t="shared" si="137"/>
        <v/>
      </c>
      <c r="V532" s="54" t="str">
        <f t="shared" si="138"/>
        <v/>
      </c>
      <c r="W532" s="54" t="str">
        <f t="shared" si="132"/>
        <v/>
      </c>
      <c r="X532" s="45"/>
    </row>
    <row r="533" spans="1:24" x14ac:dyDescent="0.2">
      <c r="A533" s="12"/>
      <c r="B533" s="57"/>
      <c r="C533" s="26"/>
      <c r="D533" s="5" t="str">
        <f>IF(ISNUMBER(B533),COUNT($B$7:$B$1006)-(RANK(B533,$B$7:$B$1006)+COUNTIF($B$7:B533,B533)-1)+1,"")</f>
        <v/>
      </c>
      <c r="E533" s="7"/>
      <c r="F533" s="7" t="str">
        <f t="shared" si="133"/>
        <v/>
      </c>
      <c r="G533" s="56" t="str">
        <f t="shared" si="125"/>
        <v/>
      </c>
      <c r="H533" s="7" t="str">
        <f t="shared" si="126"/>
        <v/>
      </c>
      <c r="I533" s="7"/>
      <c r="J533" s="7" t="str">
        <f t="shared" si="127"/>
        <v/>
      </c>
      <c r="K533" s="7" t="str">
        <f t="shared" si="134"/>
        <v/>
      </c>
      <c r="L533" s="7" t="str">
        <f t="shared" si="128"/>
        <v/>
      </c>
      <c r="M533" s="7"/>
      <c r="N533" s="49" t="str">
        <f t="shared" si="129"/>
        <v/>
      </c>
      <c r="O533" s="49" t="str">
        <f t="shared" si="135"/>
        <v/>
      </c>
      <c r="P533" s="49" t="str">
        <f t="shared" si="136"/>
        <v/>
      </c>
      <c r="Q533" s="49" t="str">
        <f t="shared" si="130"/>
        <v/>
      </c>
      <c r="S533" s="51" t="str">
        <f t="shared" si="131"/>
        <v/>
      </c>
      <c r="T533" s="49" t="str">
        <f>IF(ISNA(MATCH("TRUE",$T$7:T532,0)),IF(S533&gt;S532,"True",""),"")</f>
        <v/>
      </c>
      <c r="U533" s="54" t="str">
        <f t="shared" si="137"/>
        <v/>
      </c>
      <c r="V533" s="54" t="str">
        <f t="shared" si="138"/>
        <v/>
      </c>
      <c r="W533" s="54" t="str">
        <f t="shared" si="132"/>
        <v/>
      </c>
      <c r="X533" s="45"/>
    </row>
    <row r="534" spans="1:24" x14ac:dyDescent="0.2">
      <c r="A534" s="12"/>
      <c r="B534" s="57"/>
      <c r="C534" s="26"/>
      <c r="D534" s="5" t="str">
        <f>IF(ISNUMBER(B534),COUNT($B$7:$B$1006)-(RANK(B534,$B$7:$B$1006)+COUNTIF($B$7:B534,B534)-1)+1,"")</f>
        <v/>
      </c>
      <c r="E534" s="7"/>
      <c r="F534" s="7" t="str">
        <f t="shared" si="133"/>
        <v/>
      </c>
      <c r="G534" s="56" t="str">
        <f t="shared" si="125"/>
        <v/>
      </c>
      <c r="H534" s="7" t="str">
        <f t="shared" si="126"/>
        <v/>
      </c>
      <c r="I534" s="7"/>
      <c r="J534" s="7" t="str">
        <f t="shared" si="127"/>
        <v/>
      </c>
      <c r="K534" s="7" t="str">
        <f t="shared" si="134"/>
        <v/>
      </c>
      <c r="L534" s="7" t="str">
        <f t="shared" si="128"/>
        <v/>
      </c>
      <c r="M534" s="7"/>
      <c r="N534" s="49" t="str">
        <f t="shared" si="129"/>
        <v/>
      </c>
      <c r="O534" s="49" t="str">
        <f t="shared" si="135"/>
        <v/>
      </c>
      <c r="P534" s="49" t="str">
        <f t="shared" si="136"/>
        <v/>
      </c>
      <c r="Q534" s="49" t="str">
        <f t="shared" si="130"/>
        <v/>
      </c>
      <c r="S534" s="51" t="str">
        <f t="shared" si="131"/>
        <v/>
      </c>
      <c r="T534" s="49" t="str">
        <f>IF(ISNA(MATCH("TRUE",$T$7:T533,0)),IF(S534&gt;S533,"True",""),"")</f>
        <v/>
      </c>
      <c r="U534" s="54" t="str">
        <f t="shared" si="137"/>
        <v/>
      </c>
      <c r="V534" s="54" t="str">
        <f t="shared" si="138"/>
        <v/>
      </c>
      <c r="W534" s="54" t="str">
        <f t="shared" si="132"/>
        <v/>
      </c>
      <c r="X534" s="45"/>
    </row>
    <row r="535" spans="1:24" x14ac:dyDescent="0.2">
      <c r="A535" s="12"/>
      <c r="B535" s="57"/>
      <c r="C535" s="26"/>
      <c r="D535" s="5" t="str">
        <f>IF(ISNUMBER(B535),COUNT($B$7:$B$1006)-(RANK(B535,$B$7:$B$1006)+COUNTIF($B$7:B535,B535)-1)+1,"")</f>
        <v/>
      </c>
      <c r="E535" s="7"/>
      <c r="F535" s="7" t="str">
        <f t="shared" si="133"/>
        <v/>
      </c>
      <c r="G535" s="56" t="str">
        <f t="shared" si="125"/>
        <v/>
      </c>
      <c r="H535" s="7" t="str">
        <f t="shared" si="126"/>
        <v/>
      </c>
      <c r="I535" s="7"/>
      <c r="J535" s="7" t="str">
        <f t="shared" si="127"/>
        <v/>
      </c>
      <c r="K535" s="7" t="str">
        <f t="shared" si="134"/>
        <v/>
      </c>
      <c r="L535" s="7" t="str">
        <f t="shared" si="128"/>
        <v/>
      </c>
      <c r="M535" s="7"/>
      <c r="N535" s="49" t="str">
        <f t="shared" si="129"/>
        <v/>
      </c>
      <c r="O535" s="49" t="str">
        <f t="shared" si="135"/>
        <v/>
      </c>
      <c r="P535" s="49" t="str">
        <f t="shared" si="136"/>
        <v/>
      </c>
      <c r="Q535" s="49" t="str">
        <f t="shared" si="130"/>
        <v/>
      </c>
      <c r="S535" s="51" t="str">
        <f t="shared" si="131"/>
        <v/>
      </c>
      <c r="T535" s="49" t="str">
        <f>IF(ISNA(MATCH("TRUE",$T$7:T534,0)),IF(S535&gt;S534,"True",""),"")</f>
        <v/>
      </c>
      <c r="U535" s="54" t="str">
        <f t="shared" si="137"/>
        <v/>
      </c>
      <c r="V535" s="54" t="str">
        <f t="shared" si="138"/>
        <v/>
      </c>
      <c r="W535" s="54" t="str">
        <f t="shared" si="132"/>
        <v/>
      </c>
      <c r="X535" s="45"/>
    </row>
    <row r="536" spans="1:24" x14ac:dyDescent="0.2">
      <c r="A536" s="12"/>
      <c r="B536" s="57"/>
      <c r="C536" s="26"/>
      <c r="D536" s="5" t="str">
        <f>IF(ISNUMBER(B536),COUNT($B$7:$B$1006)-(RANK(B536,$B$7:$B$1006)+COUNTIF($B$7:B536,B536)-1)+1,"")</f>
        <v/>
      </c>
      <c r="E536" s="7"/>
      <c r="F536" s="7" t="str">
        <f t="shared" si="133"/>
        <v/>
      </c>
      <c r="G536" s="56" t="str">
        <f t="shared" si="125"/>
        <v/>
      </c>
      <c r="H536" s="7" t="str">
        <f t="shared" si="126"/>
        <v/>
      </c>
      <c r="I536" s="7"/>
      <c r="J536" s="7" t="str">
        <f t="shared" si="127"/>
        <v/>
      </c>
      <c r="K536" s="7" t="str">
        <f t="shared" si="134"/>
        <v/>
      </c>
      <c r="L536" s="7" t="str">
        <f t="shared" si="128"/>
        <v/>
      </c>
      <c r="M536" s="7"/>
      <c r="N536" s="49" t="str">
        <f t="shared" si="129"/>
        <v/>
      </c>
      <c r="O536" s="49" t="str">
        <f t="shared" si="135"/>
        <v/>
      </c>
      <c r="P536" s="49" t="str">
        <f t="shared" si="136"/>
        <v/>
      </c>
      <c r="Q536" s="49" t="str">
        <f t="shared" si="130"/>
        <v/>
      </c>
      <c r="S536" s="51" t="str">
        <f t="shared" si="131"/>
        <v/>
      </c>
      <c r="T536" s="49" t="str">
        <f>IF(ISNA(MATCH("TRUE",$T$7:T535,0)),IF(S536&gt;S535,"True",""),"")</f>
        <v/>
      </c>
      <c r="U536" s="54" t="str">
        <f t="shared" si="137"/>
        <v/>
      </c>
      <c r="V536" s="54" t="str">
        <f t="shared" si="138"/>
        <v/>
      </c>
      <c r="W536" s="54" t="str">
        <f t="shared" si="132"/>
        <v/>
      </c>
      <c r="X536" s="45"/>
    </row>
    <row r="537" spans="1:24" x14ac:dyDescent="0.2">
      <c r="A537" s="12"/>
      <c r="B537" s="57"/>
      <c r="C537" s="26"/>
      <c r="D537" s="5" t="str">
        <f>IF(ISNUMBER(B537),COUNT($B$7:$B$1006)-(RANK(B537,$B$7:$B$1006)+COUNTIF($B$7:B537,B537)-1)+1,"")</f>
        <v/>
      </c>
      <c r="E537" s="7"/>
      <c r="F537" s="7" t="str">
        <f t="shared" si="133"/>
        <v/>
      </c>
      <c r="G537" s="56" t="str">
        <f t="shared" si="125"/>
        <v/>
      </c>
      <c r="H537" s="7" t="str">
        <f t="shared" si="126"/>
        <v/>
      </c>
      <c r="I537" s="7"/>
      <c r="J537" s="7" t="str">
        <f t="shared" si="127"/>
        <v/>
      </c>
      <c r="K537" s="7" t="str">
        <f t="shared" si="134"/>
        <v/>
      </c>
      <c r="L537" s="7" t="str">
        <f t="shared" si="128"/>
        <v/>
      </c>
      <c r="M537" s="7"/>
      <c r="N537" s="49" t="str">
        <f t="shared" si="129"/>
        <v/>
      </c>
      <c r="O537" s="49" t="str">
        <f t="shared" si="135"/>
        <v/>
      </c>
      <c r="P537" s="49" t="str">
        <f t="shared" si="136"/>
        <v/>
      </c>
      <c r="Q537" s="49" t="str">
        <f t="shared" si="130"/>
        <v/>
      </c>
      <c r="S537" s="51" t="str">
        <f t="shared" si="131"/>
        <v/>
      </c>
      <c r="T537" s="49" t="str">
        <f>IF(ISNA(MATCH("TRUE",$T$7:T536,0)),IF(S537&gt;S536,"True",""),"")</f>
        <v/>
      </c>
      <c r="U537" s="54" t="str">
        <f t="shared" si="137"/>
        <v/>
      </c>
      <c r="V537" s="54" t="str">
        <f t="shared" si="138"/>
        <v/>
      </c>
      <c r="W537" s="54" t="str">
        <f t="shared" si="132"/>
        <v/>
      </c>
      <c r="X537" s="45"/>
    </row>
    <row r="538" spans="1:24" x14ac:dyDescent="0.2">
      <c r="A538" s="12"/>
      <c r="B538" s="57"/>
      <c r="C538" s="26"/>
      <c r="D538" s="5" t="str">
        <f>IF(ISNUMBER(B538),COUNT($B$7:$B$1006)-(RANK(B538,$B$7:$B$1006)+COUNTIF($B$7:B538,B538)-1)+1,"")</f>
        <v/>
      </c>
      <c r="E538" s="7"/>
      <c r="F538" s="7" t="str">
        <f t="shared" si="133"/>
        <v/>
      </c>
      <c r="G538" s="56" t="str">
        <f t="shared" si="125"/>
        <v/>
      </c>
      <c r="H538" s="7" t="str">
        <f t="shared" si="126"/>
        <v/>
      </c>
      <c r="I538" s="7"/>
      <c r="J538" s="7" t="str">
        <f t="shared" si="127"/>
        <v/>
      </c>
      <c r="K538" s="7" t="str">
        <f t="shared" si="134"/>
        <v/>
      </c>
      <c r="L538" s="7" t="str">
        <f t="shared" si="128"/>
        <v/>
      </c>
      <c r="M538" s="7"/>
      <c r="N538" s="49" t="str">
        <f t="shared" si="129"/>
        <v/>
      </c>
      <c r="O538" s="49" t="str">
        <f t="shared" si="135"/>
        <v/>
      </c>
      <c r="P538" s="49" t="str">
        <f t="shared" si="136"/>
        <v/>
      </c>
      <c r="Q538" s="49" t="str">
        <f t="shared" si="130"/>
        <v/>
      </c>
      <c r="S538" s="51" t="str">
        <f t="shared" si="131"/>
        <v/>
      </c>
      <c r="T538" s="49" t="str">
        <f>IF(ISNA(MATCH("TRUE",$T$7:T537,0)),IF(S538&gt;S537,"True",""),"")</f>
        <v/>
      </c>
      <c r="U538" s="54" t="str">
        <f t="shared" si="137"/>
        <v/>
      </c>
      <c r="V538" s="54" t="str">
        <f t="shared" si="138"/>
        <v/>
      </c>
      <c r="W538" s="54" t="str">
        <f t="shared" si="132"/>
        <v/>
      </c>
      <c r="X538" s="45"/>
    </row>
    <row r="539" spans="1:24" x14ac:dyDescent="0.2">
      <c r="A539" s="12"/>
      <c r="B539" s="57"/>
      <c r="C539" s="26"/>
      <c r="D539" s="5" t="str">
        <f>IF(ISNUMBER(B539),COUNT($B$7:$B$1006)-(RANK(B539,$B$7:$B$1006)+COUNTIF($B$7:B539,B539)-1)+1,"")</f>
        <v/>
      </c>
      <c r="E539" s="7"/>
      <c r="F539" s="7" t="str">
        <f t="shared" si="133"/>
        <v/>
      </c>
      <c r="G539" s="56" t="str">
        <f t="shared" si="125"/>
        <v/>
      </c>
      <c r="H539" s="7" t="str">
        <f t="shared" si="126"/>
        <v/>
      </c>
      <c r="I539" s="7"/>
      <c r="J539" s="7" t="str">
        <f t="shared" si="127"/>
        <v/>
      </c>
      <c r="K539" s="7" t="str">
        <f t="shared" si="134"/>
        <v/>
      </c>
      <c r="L539" s="7" t="str">
        <f t="shared" si="128"/>
        <v/>
      </c>
      <c r="M539" s="7"/>
      <c r="N539" s="49" t="str">
        <f t="shared" si="129"/>
        <v/>
      </c>
      <c r="O539" s="49" t="str">
        <f t="shared" si="135"/>
        <v/>
      </c>
      <c r="P539" s="49" t="str">
        <f t="shared" si="136"/>
        <v/>
      </c>
      <c r="Q539" s="49" t="str">
        <f t="shared" si="130"/>
        <v/>
      </c>
      <c r="S539" s="51" t="str">
        <f t="shared" si="131"/>
        <v/>
      </c>
      <c r="T539" s="49" t="str">
        <f>IF(ISNA(MATCH("TRUE",$T$7:T538,0)),IF(S539&gt;S538,"True",""),"")</f>
        <v/>
      </c>
      <c r="U539" s="54" t="str">
        <f t="shared" si="137"/>
        <v/>
      </c>
      <c r="V539" s="54" t="str">
        <f t="shared" si="138"/>
        <v/>
      </c>
      <c r="W539" s="54" t="str">
        <f t="shared" si="132"/>
        <v/>
      </c>
      <c r="X539" s="45"/>
    </row>
    <row r="540" spans="1:24" x14ac:dyDescent="0.2">
      <c r="A540" s="12"/>
      <c r="B540" s="57"/>
      <c r="C540" s="26"/>
      <c r="D540" s="5" t="str">
        <f>IF(ISNUMBER(B540),COUNT($B$7:$B$1006)-(RANK(B540,$B$7:$B$1006)+COUNTIF($B$7:B540,B540)-1)+1,"")</f>
        <v/>
      </c>
      <c r="E540" s="7"/>
      <c r="F540" s="7" t="str">
        <f t="shared" si="133"/>
        <v/>
      </c>
      <c r="G540" s="56" t="str">
        <f t="shared" si="125"/>
        <v/>
      </c>
      <c r="H540" s="7" t="str">
        <f t="shared" si="126"/>
        <v/>
      </c>
      <c r="I540" s="7"/>
      <c r="J540" s="7" t="str">
        <f t="shared" si="127"/>
        <v/>
      </c>
      <c r="K540" s="7" t="str">
        <f t="shared" si="134"/>
        <v/>
      </c>
      <c r="L540" s="7" t="str">
        <f t="shared" si="128"/>
        <v/>
      </c>
      <c r="M540" s="7"/>
      <c r="N540" s="49" t="str">
        <f t="shared" si="129"/>
        <v/>
      </c>
      <c r="O540" s="49" t="str">
        <f t="shared" si="135"/>
        <v/>
      </c>
      <c r="P540" s="49" t="str">
        <f t="shared" si="136"/>
        <v/>
      </c>
      <c r="Q540" s="49" t="str">
        <f t="shared" si="130"/>
        <v/>
      </c>
      <c r="S540" s="51" t="str">
        <f t="shared" si="131"/>
        <v/>
      </c>
      <c r="T540" s="49" t="str">
        <f>IF(ISNA(MATCH("TRUE",$T$7:T539,0)),IF(S540&gt;S539,"True",""),"")</f>
        <v/>
      </c>
      <c r="U540" s="54" t="str">
        <f t="shared" si="137"/>
        <v/>
      </c>
      <c r="V540" s="54" t="str">
        <f t="shared" si="138"/>
        <v/>
      </c>
      <c r="W540" s="54" t="str">
        <f t="shared" si="132"/>
        <v/>
      </c>
      <c r="X540" s="45"/>
    </row>
    <row r="541" spans="1:24" x14ac:dyDescent="0.2">
      <c r="A541" s="12"/>
      <c r="B541" s="57"/>
      <c r="C541" s="26"/>
      <c r="D541" s="5" t="str">
        <f>IF(ISNUMBER(B541),COUNT($B$7:$B$1006)-(RANK(B541,$B$7:$B$1006)+COUNTIF($B$7:B541,B541)-1)+1,"")</f>
        <v/>
      </c>
      <c r="E541" s="7"/>
      <c r="F541" s="7" t="str">
        <f t="shared" si="133"/>
        <v/>
      </c>
      <c r="G541" s="56" t="str">
        <f t="shared" si="125"/>
        <v/>
      </c>
      <c r="H541" s="7" t="str">
        <f t="shared" si="126"/>
        <v/>
      </c>
      <c r="I541" s="7"/>
      <c r="J541" s="7" t="str">
        <f t="shared" si="127"/>
        <v/>
      </c>
      <c r="K541" s="7" t="str">
        <f t="shared" si="134"/>
        <v/>
      </c>
      <c r="L541" s="7" t="str">
        <f t="shared" si="128"/>
        <v/>
      </c>
      <c r="M541" s="7"/>
      <c r="N541" s="49" t="str">
        <f t="shared" si="129"/>
        <v/>
      </c>
      <c r="O541" s="49" t="str">
        <f t="shared" si="135"/>
        <v/>
      </c>
      <c r="P541" s="49" t="str">
        <f t="shared" si="136"/>
        <v/>
      </c>
      <c r="Q541" s="49" t="str">
        <f t="shared" si="130"/>
        <v/>
      </c>
      <c r="S541" s="51" t="str">
        <f t="shared" si="131"/>
        <v/>
      </c>
      <c r="T541" s="49" t="str">
        <f>IF(ISNA(MATCH("TRUE",$T$7:T540,0)),IF(S541&gt;S540,"True",""),"")</f>
        <v/>
      </c>
      <c r="U541" s="54" t="str">
        <f t="shared" si="137"/>
        <v/>
      </c>
      <c r="V541" s="54" t="str">
        <f t="shared" si="138"/>
        <v/>
      </c>
      <c r="W541" s="54" t="str">
        <f t="shared" si="132"/>
        <v/>
      </c>
      <c r="X541" s="45"/>
    </row>
    <row r="542" spans="1:24" x14ac:dyDescent="0.2">
      <c r="A542" s="12"/>
      <c r="B542" s="57"/>
      <c r="C542" s="26"/>
      <c r="D542" s="5" t="str">
        <f>IF(ISNUMBER(B542),COUNT($B$7:$B$1006)-(RANK(B542,$B$7:$B$1006)+COUNTIF($B$7:B542,B542)-1)+1,"")</f>
        <v/>
      </c>
      <c r="E542" s="7"/>
      <c r="F542" s="7" t="str">
        <f t="shared" si="133"/>
        <v/>
      </c>
      <c r="G542" s="56" t="str">
        <f t="shared" si="125"/>
        <v/>
      </c>
      <c r="H542" s="7" t="str">
        <f t="shared" si="126"/>
        <v/>
      </c>
      <c r="I542" s="7"/>
      <c r="J542" s="7" t="str">
        <f t="shared" si="127"/>
        <v/>
      </c>
      <c r="K542" s="7" t="str">
        <f t="shared" si="134"/>
        <v/>
      </c>
      <c r="L542" s="7" t="str">
        <f t="shared" si="128"/>
        <v/>
      </c>
      <c r="M542" s="7"/>
      <c r="N542" s="49" t="str">
        <f t="shared" si="129"/>
        <v/>
      </c>
      <c r="O542" s="49" t="str">
        <f t="shared" si="135"/>
        <v/>
      </c>
      <c r="P542" s="49" t="str">
        <f t="shared" si="136"/>
        <v/>
      </c>
      <c r="Q542" s="49" t="str">
        <f t="shared" si="130"/>
        <v/>
      </c>
      <c r="S542" s="51" t="str">
        <f t="shared" si="131"/>
        <v/>
      </c>
      <c r="T542" s="49" t="str">
        <f>IF(ISNA(MATCH("TRUE",$T$7:T541,0)),IF(S542&gt;S541,"True",""),"")</f>
        <v/>
      </c>
      <c r="U542" s="54" t="str">
        <f t="shared" si="137"/>
        <v/>
      </c>
      <c r="V542" s="54" t="str">
        <f t="shared" si="138"/>
        <v/>
      </c>
      <c r="W542" s="54" t="str">
        <f t="shared" si="132"/>
        <v/>
      </c>
      <c r="X542" s="45"/>
    </row>
    <row r="543" spans="1:24" x14ac:dyDescent="0.2">
      <c r="A543" s="12"/>
      <c r="B543" s="57"/>
      <c r="C543" s="26"/>
      <c r="D543" s="5" t="str">
        <f>IF(ISNUMBER(B543),COUNT($B$7:$B$1006)-(RANK(B543,$B$7:$B$1006)+COUNTIF($B$7:B543,B543)-1)+1,"")</f>
        <v/>
      </c>
      <c r="E543" s="7"/>
      <c r="F543" s="7" t="str">
        <f t="shared" si="133"/>
        <v/>
      </c>
      <c r="G543" s="56" t="str">
        <f t="shared" si="125"/>
        <v/>
      </c>
      <c r="H543" s="7" t="str">
        <f t="shared" si="126"/>
        <v/>
      </c>
      <c r="I543" s="7"/>
      <c r="J543" s="7" t="str">
        <f t="shared" si="127"/>
        <v/>
      </c>
      <c r="K543" s="7" t="str">
        <f t="shared" si="134"/>
        <v/>
      </c>
      <c r="L543" s="7" t="str">
        <f t="shared" si="128"/>
        <v/>
      </c>
      <c r="M543" s="7"/>
      <c r="N543" s="49" t="str">
        <f t="shared" si="129"/>
        <v/>
      </c>
      <c r="O543" s="49" t="str">
        <f t="shared" si="135"/>
        <v/>
      </c>
      <c r="P543" s="49" t="str">
        <f t="shared" si="136"/>
        <v/>
      </c>
      <c r="Q543" s="49" t="str">
        <f t="shared" si="130"/>
        <v/>
      </c>
      <c r="S543" s="51" t="str">
        <f t="shared" si="131"/>
        <v/>
      </c>
      <c r="T543" s="49" t="str">
        <f>IF(ISNA(MATCH("TRUE",$T$7:T542,0)),IF(S543&gt;S542,"True",""),"")</f>
        <v/>
      </c>
      <c r="U543" s="54" t="str">
        <f t="shared" si="137"/>
        <v/>
      </c>
      <c r="V543" s="54" t="str">
        <f t="shared" si="138"/>
        <v/>
      </c>
      <c r="W543" s="54" t="str">
        <f t="shared" si="132"/>
        <v/>
      </c>
      <c r="X543" s="45"/>
    </row>
    <row r="544" spans="1:24" x14ac:dyDescent="0.2">
      <c r="A544" s="12"/>
      <c r="B544" s="57"/>
      <c r="C544" s="26"/>
      <c r="D544" s="5" t="str">
        <f>IF(ISNUMBER(B544),COUNT($B$7:$B$1006)-(RANK(B544,$B$7:$B$1006)+COUNTIF($B$7:B544,B544)-1)+1,"")</f>
        <v/>
      </c>
      <c r="E544" s="7"/>
      <c r="F544" s="7" t="str">
        <f t="shared" si="133"/>
        <v/>
      </c>
      <c r="G544" s="56" t="str">
        <f t="shared" si="125"/>
        <v/>
      </c>
      <c r="H544" s="7" t="str">
        <f t="shared" si="126"/>
        <v/>
      </c>
      <c r="I544" s="7"/>
      <c r="J544" s="7" t="str">
        <f t="shared" si="127"/>
        <v/>
      </c>
      <c r="K544" s="7" t="str">
        <f t="shared" si="134"/>
        <v/>
      </c>
      <c r="L544" s="7" t="str">
        <f t="shared" si="128"/>
        <v/>
      </c>
      <c r="M544" s="7"/>
      <c r="N544" s="49" t="str">
        <f t="shared" si="129"/>
        <v/>
      </c>
      <c r="O544" s="49" t="str">
        <f t="shared" si="135"/>
        <v/>
      </c>
      <c r="P544" s="49" t="str">
        <f t="shared" si="136"/>
        <v/>
      </c>
      <c r="Q544" s="49" t="str">
        <f t="shared" si="130"/>
        <v/>
      </c>
      <c r="S544" s="51" t="str">
        <f t="shared" si="131"/>
        <v/>
      </c>
      <c r="T544" s="49" t="str">
        <f>IF(ISNA(MATCH("TRUE",$T$7:T543,0)),IF(S544&gt;S543,"True",""),"")</f>
        <v/>
      </c>
      <c r="U544" s="54" t="str">
        <f t="shared" si="137"/>
        <v/>
      </c>
      <c r="V544" s="54" t="str">
        <f t="shared" si="138"/>
        <v/>
      </c>
      <c r="W544" s="54" t="str">
        <f t="shared" si="132"/>
        <v/>
      </c>
      <c r="X544" s="45"/>
    </row>
    <row r="545" spans="1:24" x14ac:dyDescent="0.2">
      <c r="A545" s="12"/>
      <c r="B545" s="57"/>
      <c r="C545" s="26"/>
      <c r="D545" s="5" t="str">
        <f>IF(ISNUMBER(B545),COUNT($B$7:$B$1006)-(RANK(B545,$B$7:$B$1006)+COUNTIF($B$7:B545,B545)-1)+1,"")</f>
        <v/>
      </c>
      <c r="E545" s="7"/>
      <c r="F545" s="7" t="str">
        <f t="shared" si="133"/>
        <v/>
      </c>
      <c r="G545" s="56" t="str">
        <f t="shared" si="125"/>
        <v/>
      </c>
      <c r="H545" s="7" t="str">
        <f t="shared" si="126"/>
        <v/>
      </c>
      <c r="I545" s="7"/>
      <c r="J545" s="7" t="str">
        <f t="shared" si="127"/>
        <v/>
      </c>
      <c r="K545" s="7" t="str">
        <f t="shared" si="134"/>
        <v/>
      </c>
      <c r="L545" s="7" t="str">
        <f t="shared" si="128"/>
        <v/>
      </c>
      <c r="M545" s="7"/>
      <c r="N545" s="49" t="str">
        <f t="shared" si="129"/>
        <v/>
      </c>
      <c r="O545" s="49" t="str">
        <f t="shared" si="135"/>
        <v/>
      </c>
      <c r="P545" s="49" t="str">
        <f t="shared" si="136"/>
        <v/>
      </c>
      <c r="Q545" s="49" t="str">
        <f t="shared" si="130"/>
        <v/>
      </c>
      <c r="S545" s="51" t="str">
        <f t="shared" si="131"/>
        <v/>
      </c>
      <c r="T545" s="49" t="str">
        <f>IF(ISNA(MATCH("TRUE",$T$7:T544,0)),IF(S545&gt;S544,"True",""),"")</f>
        <v/>
      </c>
      <c r="U545" s="54" t="str">
        <f t="shared" si="137"/>
        <v/>
      </c>
      <c r="V545" s="54" t="str">
        <f t="shared" si="138"/>
        <v/>
      </c>
      <c r="W545" s="54" t="str">
        <f t="shared" si="132"/>
        <v/>
      </c>
      <c r="X545" s="45"/>
    </row>
    <row r="546" spans="1:24" x14ac:dyDescent="0.2">
      <c r="A546" s="12"/>
      <c r="B546" s="57"/>
      <c r="C546" s="26"/>
      <c r="D546" s="5" t="str">
        <f>IF(ISNUMBER(B546),COUNT($B$7:$B$1006)-(RANK(B546,$B$7:$B$1006)+COUNTIF($B$7:B546,B546)-1)+1,"")</f>
        <v/>
      </c>
      <c r="E546" s="7"/>
      <c r="F546" s="7" t="str">
        <f t="shared" si="133"/>
        <v/>
      </c>
      <c r="G546" s="56" t="str">
        <f t="shared" si="125"/>
        <v/>
      </c>
      <c r="H546" s="7" t="str">
        <f t="shared" si="126"/>
        <v/>
      </c>
      <c r="I546" s="7"/>
      <c r="J546" s="7" t="str">
        <f t="shared" si="127"/>
        <v/>
      </c>
      <c r="K546" s="7" t="str">
        <f t="shared" si="134"/>
        <v/>
      </c>
      <c r="L546" s="7" t="str">
        <f t="shared" si="128"/>
        <v/>
      </c>
      <c r="M546" s="7"/>
      <c r="N546" s="49" t="str">
        <f t="shared" si="129"/>
        <v/>
      </c>
      <c r="O546" s="49" t="str">
        <f t="shared" si="135"/>
        <v/>
      </c>
      <c r="P546" s="49" t="str">
        <f t="shared" si="136"/>
        <v/>
      </c>
      <c r="Q546" s="49" t="str">
        <f t="shared" si="130"/>
        <v/>
      </c>
      <c r="S546" s="51" t="str">
        <f t="shared" si="131"/>
        <v/>
      </c>
      <c r="T546" s="49" t="str">
        <f>IF(ISNA(MATCH("TRUE",$T$7:T545,0)),IF(S546&gt;S545,"True",""),"")</f>
        <v/>
      </c>
      <c r="U546" s="54" t="str">
        <f t="shared" si="137"/>
        <v/>
      </c>
      <c r="V546" s="54" t="str">
        <f t="shared" si="138"/>
        <v/>
      </c>
      <c r="W546" s="54" t="str">
        <f t="shared" si="132"/>
        <v/>
      </c>
      <c r="X546" s="45"/>
    </row>
    <row r="547" spans="1:24" x14ac:dyDescent="0.2">
      <c r="A547" s="12"/>
      <c r="B547" s="57"/>
      <c r="C547" s="26"/>
      <c r="D547" s="5" t="str">
        <f>IF(ISNUMBER(B547),COUNT($B$7:$B$1006)-(RANK(B547,$B$7:$B$1006)+COUNTIF($B$7:B547,B547)-1)+1,"")</f>
        <v/>
      </c>
      <c r="E547" s="7"/>
      <c r="F547" s="7" t="str">
        <f t="shared" si="133"/>
        <v/>
      </c>
      <c r="G547" s="56" t="str">
        <f t="shared" si="125"/>
        <v/>
      </c>
      <c r="H547" s="7" t="str">
        <f t="shared" si="126"/>
        <v/>
      </c>
      <c r="I547" s="7"/>
      <c r="J547" s="7" t="str">
        <f t="shared" si="127"/>
        <v/>
      </c>
      <c r="K547" s="7" t="str">
        <f t="shared" si="134"/>
        <v/>
      </c>
      <c r="L547" s="7" t="str">
        <f t="shared" si="128"/>
        <v/>
      </c>
      <c r="M547" s="7"/>
      <c r="N547" s="49" t="str">
        <f t="shared" si="129"/>
        <v/>
      </c>
      <c r="O547" s="49" t="str">
        <f t="shared" si="135"/>
        <v/>
      </c>
      <c r="P547" s="49" t="str">
        <f t="shared" si="136"/>
        <v/>
      </c>
      <c r="Q547" s="49" t="str">
        <f t="shared" si="130"/>
        <v/>
      </c>
      <c r="S547" s="51" t="str">
        <f t="shared" si="131"/>
        <v/>
      </c>
      <c r="T547" s="49" t="str">
        <f>IF(ISNA(MATCH("TRUE",$T$7:T546,0)),IF(S547&gt;S546,"True",""),"")</f>
        <v/>
      </c>
      <c r="U547" s="54" t="str">
        <f t="shared" si="137"/>
        <v/>
      </c>
      <c r="V547" s="54" t="str">
        <f t="shared" si="138"/>
        <v/>
      </c>
      <c r="W547" s="54" t="str">
        <f t="shared" si="132"/>
        <v/>
      </c>
      <c r="X547" s="45"/>
    </row>
    <row r="548" spans="1:24" x14ac:dyDescent="0.2">
      <c r="A548" s="12"/>
      <c r="B548" s="57"/>
      <c r="C548" s="26"/>
      <c r="D548" s="5" t="str">
        <f>IF(ISNUMBER(B548),COUNT($B$7:$B$1006)-(RANK(B548,$B$7:$B$1006)+COUNTIF($B$7:B548,B548)-1)+1,"")</f>
        <v/>
      </c>
      <c r="E548" s="7"/>
      <c r="F548" s="7" t="str">
        <f t="shared" si="133"/>
        <v/>
      </c>
      <c r="G548" s="56" t="str">
        <f t="shared" si="125"/>
        <v/>
      </c>
      <c r="H548" s="7" t="str">
        <f t="shared" si="126"/>
        <v/>
      </c>
      <c r="I548" s="7"/>
      <c r="J548" s="7" t="str">
        <f t="shared" si="127"/>
        <v/>
      </c>
      <c r="K548" s="7" t="str">
        <f t="shared" si="134"/>
        <v/>
      </c>
      <c r="L548" s="7" t="str">
        <f t="shared" si="128"/>
        <v/>
      </c>
      <c r="M548" s="7"/>
      <c r="N548" s="49" t="str">
        <f t="shared" si="129"/>
        <v/>
      </c>
      <c r="O548" s="49" t="str">
        <f t="shared" si="135"/>
        <v/>
      </c>
      <c r="P548" s="49" t="str">
        <f t="shared" si="136"/>
        <v/>
      </c>
      <c r="Q548" s="49" t="str">
        <f t="shared" si="130"/>
        <v/>
      </c>
      <c r="S548" s="51" t="str">
        <f t="shared" si="131"/>
        <v/>
      </c>
      <c r="T548" s="49" t="str">
        <f>IF(ISNA(MATCH("TRUE",$T$7:T547,0)),IF(S548&gt;S547,"True",""),"")</f>
        <v/>
      </c>
      <c r="U548" s="54" t="str">
        <f t="shared" si="137"/>
        <v/>
      </c>
      <c r="V548" s="54" t="str">
        <f t="shared" si="138"/>
        <v/>
      </c>
      <c r="W548" s="54" t="str">
        <f t="shared" si="132"/>
        <v/>
      </c>
      <c r="X548" s="45"/>
    </row>
    <row r="549" spans="1:24" x14ac:dyDescent="0.2">
      <c r="A549" s="12"/>
      <c r="B549" s="57"/>
      <c r="C549" s="26"/>
      <c r="D549" s="5" t="str">
        <f>IF(ISNUMBER(B549),COUNT($B$7:$B$1006)-(RANK(B549,$B$7:$B$1006)+COUNTIF($B$7:B549,B549)-1)+1,"")</f>
        <v/>
      </c>
      <c r="E549" s="7"/>
      <c r="F549" s="7" t="str">
        <f t="shared" si="133"/>
        <v/>
      </c>
      <c r="G549" s="56" t="str">
        <f t="shared" si="125"/>
        <v/>
      </c>
      <c r="H549" s="7" t="str">
        <f t="shared" si="126"/>
        <v/>
      </c>
      <c r="I549" s="7"/>
      <c r="J549" s="7" t="str">
        <f t="shared" si="127"/>
        <v/>
      </c>
      <c r="K549" s="7" t="str">
        <f t="shared" si="134"/>
        <v/>
      </c>
      <c r="L549" s="7" t="str">
        <f t="shared" si="128"/>
        <v/>
      </c>
      <c r="M549" s="7"/>
      <c r="N549" s="49" t="str">
        <f t="shared" si="129"/>
        <v/>
      </c>
      <c r="O549" s="49" t="str">
        <f t="shared" si="135"/>
        <v/>
      </c>
      <c r="P549" s="49" t="str">
        <f t="shared" si="136"/>
        <v/>
      </c>
      <c r="Q549" s="49" t="str">
        <f t="shared" si="130"/>
        <v/>
      </c>
      <c r="S549" s="51" t="str">
        <f t="shared" si="131"/>
        <v/>
      </c>
      <c r="T549" s="49" t="str">
        <f>IF(ISNA(MATCH("TRUE",$T$7:T548,0)),IF(S549&gt;S548,"True",""),"")</f>
        <v/>
      </c>
      <c r="U549" s="54" t="str">
        <f t="shared" si="137"/>
        <v/>
      </c>
      <c r="V549" s="54" t="str">
        <f t="shared" si="138"/>
        <v/>
      </c>
      <c r="W549" s="54" t="str">
        <f t="shared" si="132"/>
        <v/>
      </c>
      <c r="X549" s="45"/>
    </row>
    <row r="550" spans="1:24" x14ac:dyDescent="0.2">
      <c r="A550" s="12"/>
      <c r="B550" s="57"/>
      <c r="C550" s="26"/>
      <c r="D550" s="5" t="str">
        <f>IF(ISNUMBER(B550),COUNT($B$7:$B$1006)-(RANK(B550,$B$7:$B$1006)+COUNTIF($B$7:B550,B550)-1)+1,"")</f>
        <v/>
      </c>
      <c r="E550" s="7"/>
      <c r="F550" s="7" t="str">
        <f t="shared" si="133"/>
        <v/>
      </c>
      <c r="G550" s="56" t="str">
        <f t="shared" si="125"/>
        <v/>
      </c>
      <c r="H550" s="7" t="str">
        <f t="shared" si="126"/>
        <v/>
      </c>
      <c r="I550" s="7"/>
      <c r="J550" s="7" t="str">
        <f t="shared" si="127"/>
        <v/>
      </c>
      <c r="K550" s="7" t="str">
        <f t="shared" si="134"/>
        <v/>
      </c>
      <c r="L550" s="7" t="str">
        <f t="shared" si="128"/>
        <v/>
      </c>
      <c r="M550" s="7"/>
      <c r="N550" s="49" t="str">
        <f t="shared" si="129"/>
        <v/>
      </c>
      <c r="O550" s="49" t="str">
        <f t="shared" si="135"/>
        <v/>
      </c>
      <c r="P550" s="49" t="str">
        <f t="shared" si="136"/>
        <v/>
      </c>
      <c r="Q550" s="49" t="str">
        <f t="shared" si="130"/>
        <v/>
      </c>
      <c r="S550" s="51" t="str">
        <f t="shared" si="131"/>
        <v/>
      </c>
      <c r="T550" s="49" t="str">
        <f>IF(ISNA(MATCH("TRUE",$T$7:T549,0)),IF(S550&gt;S549,"True",""),"")</f>
        <v/>
      </c>
      <c r="U550" s="54" t="str">
        <f t="shared" si="137"/>
        <v/>
      </c>
      <c r="V550" s="54" t="str">
        <f t="shared" si="138"/>
        <v/>
      </c>
      <c r="W550" s="54" t="str">
        <f t="shared" si="132"/>
        <v/>
      </c>
      <c r="X550" s="45"/>
    </row>
    <row r="551" spans="1:24" x14ac:dyDescent="0.2">
      <c r="A551" s="12"/>
      <c r="B551" s="57"/>
      <c r="C551" s="26"/>
      <c r="D551" s="5" t="str">
        <f>IF(ISNUMBER(B551),COUNT($B$7:$B$1006)-(RANK(B551,$B$7:$B$1006)+COUNTIF($B$7:B551,B551)-1)+1,"")</f>
        <v/>
      </c>
      <c r="E551" s="7"/>
      <c r="F551" s="7" t="str">
        <f t="shared" si="133"/>
        <v/>
      </c>
      <c r="G551" s="56" t="str">
        <f t="shared" si="125"/>
        <v/>
      </c>
      <c r="H551" s="7" t="str">
        <f t="shared" si="126"/>
        <v/>
      </c>
      <c r="I551" s="7"/>
      <c r="J551" s="7" t="str">
        <f t="shared" si="127"/>
        <v/>
      </c>
      <c r="K551" s="7" t="str">
        <f t="shared" si="134"/>
        <v/>
      </c>
      <c r="L551" s="7" t="str">
        <f t="shared" si="128"/>
        <v/>
      </c>
      <c r="M551" s="7"/>
      <c r="N551" s="49" t="str">
        <f t="shared" si="129"/>
        <v/>
      </c>
      <c r="O551" s="49" t="str">
        <f t="shared" si="135"/>
        <v/>
      </c>
      <c r="P551" s="49" t="str">
        <f t="shared" si="136"/>
        <v/>
      </c>
      <c r="Q551" s="49" t="str">
        <f t="shared" si="130"/>
        <v/>
      </c>
      <c r="S551" s="51" t="str">
        <f t="shared" si="131"/>
        <v/>
      </c>
      <c r="T551" s="49" t="str">
        <f>IF(ISNA(MATCH("TRUE",$T$7:T550,0)),IF(S551&gt;S550,"True",""),"")</f>
        <v/>
      </c>
      <c r="U551" s="54" t="str">
        <f t="shared" si="137"/>
        <v/>
      </c>
      <c r="V551" s="54" t="str">
        <f t="shared" si="138"/>
        <v/>
      </c>
      <c r="W551" s="54" t="str">
        <f t="shared" si="132"/>
        <v/>
      </c>
      <c r="X551" s="45"/>
    </row>
    <row r="552" spans="1:24" x14ac:dyDescent="0.2">
      <c r="A552" s="12"/>
      <c r="B552" s="57"/>
      <c r="C552" s="26"/>
      <c r="D552" s="5" t="str">
        <f>IF(ISNUMBER(B552),COUNT($B$7:$B$1006)-(RANK(B552,$B$7:$B$1006)+COUNTIF($B$7:B552,B552)-1)+1,"")</f>
        <v/>
      </c>
      <c r="E552" s="7"/>
      <c r="F552" s="7" t="str">
        <f t="shared" si="133"/>
        <v/>
      </c>
      <c r="G552" s="56" t="str">
        <f t="shared" si="125"/>
        <v/>
      </c>
      <c r="H552" s="7" t="str">
        <f t="shared" si="126"/>
        <v/>
      </c>
      <c r="I552" s="7"/>
      <c r="J552" s="7" t="str">
        <f t="shared" si="127"/>
        <v/>
      </c>
      <c r="K552" s="7" t="str">
        <f t="shared" si="134"/>
        <v/>
      </c>
      <c r="L552" s="7" t="str">
        <f t="shared" si="128"/>
        <v/>
      </c>
      <c r="M552" s="7"/>
      <c r="N552" s="49" t="str">
        <f t="shared" si="129"/>
        <v/>
      </c>
      <c r="O552" s="49" t="str">
        <f t="shared" si="135"/>
        <v/>
      </c>
      <c r="P552" s="49" t="str">
        <f t="shared" si="136"/>
        <v/>
      </c>
      <c r="Q552" s="49" t="str">
        <f t="shared" si="130"/>
        <v/>
      </c>
      <c r="S552" s="51" t="str">
        <f t="shared" si="131"/>
        <v/>
      </c>
      <c r="T552" s="49" t="str">
        <f>IF(ISNA(MATCH("TRUE",$T$7:T551,0)),IF(S552&gt;S551,"True",""),"")</f>
        <v/>
      </c>
      <c r="U552" s="54" t="str">
        <f t="shared" si="137"/>
        <v/>
      </c>
      <c r="V552" s="54" t="str">
        <f t="shared" si="138"/>
        <v/>
      </c>
      <c r="W552" s="54" t="str">
        <f t="shared" si="132"/>
        <v/>
      </c>
      <c r="X552" s="45"/>
    </row>
    <row r="553" spans="1:24" x14ac:dyDescent="0.2">
      <c r="A553" s="12"/>
      <c r="B553" s="57"/>
      <c r="C553" s="26"/>
      <c r="D553" s="5" t="str">
        <f>IF(ISNUMBER(B553),COUNT($B$7:$B$1006)-(RANK(B553,$B$7:$B$1006)+COUNTIF($B$7:B553,B553)-1)+1,"")</f>
        <v/>
      </c>
      <c r="E553" s="7"/>
      <c r="F553" s="7" t="str">
        <f t="shared" si="133"/>
        <v/>
      </c>
      <c r="G553" s="56" t="str">
        <f t="shared" si="125"/>
        <v/>
      </c>
      <c r="H553" s="7" t="str">
        <f t="shared" si="126"/>
        <v/>
      </c>
      <c r="I553" s="7"/>
      <c r="J553" s="7" t="str">
        <f t="shared" si="127"/>
        <v/>
      </c>
      <c r="K553" s="7" t="str">
        <f t="shared" si="134"/>
        <v/>
      </c>
      <c r="L553" s="7" t="str">
        <f t="shared" si="128"/>
        <v/>
      </c>
      <c r="M553" s="7"/>
      <c r="N553" s="49" t="str">
        <f t="shared" si="129"/>
        <v/>
      </c>
      <c r="O553" s="49" t="str">
        <f t="shared" si="135"/>
        <v/>
      </c>
      <c r="P553" s="49" t="str">
        <f t="shared" si="136"/>
        <v/>
      </c>
      <c r="Q553" s="49" t="str">
        <f t="shared" si="130"/>
        <v/>
      </c>
      <c r="S553" s="51" t="str">
        <f t="shared" si="131"/>
        <v/>
      </c>
      <c r="T553" s="49" t="str">
        <f>IF(ISNA(MATCH("TRUE",$T$7:T552,0)),IF(S553&gt;S552,"True",""),"")</f>
        <v/>
      </c>
      <c r="U553" s="54" t="str">
        <f t="shared" si="137"/>
        <v/>
      </c>
      <c r="V553" s="54" t="str">
        <f t="shared" si="138"/>
        <v/>
      </c>
      <c r="W553" s="54" t="str">
        <f t="shared" si="132"/>
        <v/>
      </c>
      <c r="X553" s="45"/>
    </row>
    <row r="554" spans="1:24" x14ac:dyDescent="0.2">
      <c r="A554" s="12"/>
      <c r="B554" s="57"/>
      <c r="C554" s="26"/>
      <c r="D554" s="5" t="str">
        <f>IF(ISNUMBER(B554),COUNT($B$7:$B$1006)-(RANK(B554,$B$7:$B$1006)+COUNTIF($B$7:B554,B554)-1)+1,"")</f>
        <v/>
      </c>
      <c r="E554" s="7"/>
      <c r="F554" s="7" t="str">
        <f t="shared" si="133"/>
        <v/>
      </c>
      <c r="G554" s="56" t="str">
        <f t="shared" si="125"/>
        <v/>
      </c>
      <c r="H554" s="7" t="str">
        <f t="shared" si="126"/>
        <v/>
      </c>
      <c r="I554" s="7"/>
      <c r="J554" s="7" t="str">
        <f t="shared" si="127"/>
        <v/>
      </c>
      <c r="K554" s="7" t="str">
        <f t="shared" si="134"/>
        <v/>
      </c>
      <c r="L554" s="7" t="str">
        <f t="shared" si="128"/>
        <v/>
      </c>
      <c r="M554" s="7"/>
      <c r="N554" s="49" t="str">
        <f t="shared" si="129"/>
        <v/>
      </c>
      <c r="O554" s="49" t="str">
        <f t="shared" si="135"/>
        <v/>
      </c>
      <c r="P554" s="49" t="str">
        <f t="shared" si="136"/>
        <v/>
      </c>
      <c r="Q554" s="49" t="str">
        <f t="shared" si="130"/>
        <v/>
      </c>
      <c r="S554" s="51" t="str">
        <f t="shared" si="131"/>
        <v/>
      </c>
      <c r="T554" s="49" t="str">
        <f>IF(ISNA(MATCH("TRUE",$T$7:T553,0)),IF(S554&gt;S553,"True",""),"")</f>
        <v/>
      </c>
      <c r="U554" s="54" t="str">
        <f t="shared" si="137"/>
        <v/>
      </c>
      <c r="V554" s="54" t="str">
        <f t="shared" si="138"/>
        <v/>
      </c>
      <c r="W554" s="54" t="str">
        <f t="shared" si="132"/>
        <v/>
      </c>
      <c r="X554" s="45"/>
    </row>
    <row r="555" spans="1:24" x14ac:dyDescent="0.2">
      <c r="A555" s="12"/>
      <c r="B555" s="57"/>
      <c r="C555" s="26"/>
      <c r="D555" s="5" t="str">
        <f>IF(ISNUMBER(B555),COUNT($B$7:$B$1006)-(RANK(B555,$B$7:$B$1006)+COUNTIF($B$7:B555,B555)-1)+1,"")</f>
        <v/>
      </c>
      <c r="E555" s="7"/>
      <c r="F555" s="7" t="str">
        <f t="shared" si="133"/>
        <v/>
      </c>
      <c r="G555" s="56" t="str">
        <f t="shared" si="125"/>
        <v/>
      </c>
      <c r="H555" s="7" t="str">
        <f t="shared" si="126"/>
        <v/>
      </c>
      <c r="I555" s="7"/>
      <c r="J555" s="7" t="str">
        <f t="shared" si="127"/>
        <v/>
      </c>
      <c r="K555" s="7" t="str">
        <f t="shared" si="134"/>
        <v/>
      </c>
      <c r="L555" s="7" t="str">
        <f t="shared" si="128"/>
        <v/>
      </c>
      <c r="M555" s="7"/>
      <c r="N555" s="49" t="str">
        <f t="shared" si="129"/>
        <v/>
      </c>
      <c r="O555" s="49" t="str">
        <f t="shared" si="135"/>
        <v/>
      </c>
      <c r="P555" s="49" t="str">
        <f t="shared" si="136"/>
        <v/>
      </c>
      <c r="Q555" s="49" t="str">
        <f t="shared" si="130"/>
        <v/>
      </c>
      <c r="S555" s="51" t="str">
        <f t="shared" si="131"/>
        <v/>
      </c>
      <c r="T555" s="49" t="str">
        <f>IF(ISNA(MATCH("TRUE",$T$7:T554,0)),IF(S555&gt;S554,"True",""),"")</f>
        <v/>
      </c>
      <c r="U555" s="54" t="str">
        <f t="shared" si="137"/>
        <v/>
      </c>
      <c r="V555" s="54" t="str">
        <f t="shared" si="138"/>
        <v/>
      </c>
      <c r="W555" s="54" t="str">
        <f t="shared" si="132"/>
        <v/>
      </c>
      <c r="X555" s="45"/>
    </row>
    <row r="556" spans="1:24" x14ac:dyDescent="0.2">
      <c r="A556" s="12"/>
      <c r="B556" s="57"/>
      <c r="C556" s="26"/>
      <c r="D556" s="5" t="str">
        <f>IF(ISNUMBER(B556),COUNT($B$7:$B$1006)-(RANK(B556,$B$7:$B$1006)+COUNTIF($B$7:B556,B556)-1)+1,"")</f>
        <v/>
      </c>
      <c r="E556" s="7"/>
      <c r="F556" s="7" t="str">
        <f t="shared" si="133"/>
        <v/>
      </c>
      <c r="G556" s="56" t="str">
        <f t="shared" si="125"/>
        <v/>
      </c>
      <c r="H556" s="7" t="str">
        <f t="shared" si="126"/>
        <v/>
      </c>
      <c r="I556" s="7"/>
      <c r="J556" s="7" t="str">
        <f t="shared" si="127"/>
        <v/>
      </c>
      <c r="K556" s="7" t="str">
        <f t="shared" si="134"/>
        <v/>
      </c>
      <c r="L556" s="7" t="str">
        <f t="shared" si="128"/>
        <v/>
      </c>
      <c r="M556" s="7"/>
      <c r="N556" s="49" t="str">
        <f t="shared" si="129"/>
        <v/>
      </c>
      <c r="O556" s="49" t="str">
        <f t="shared" si="135"/>
        <v/>
      </c>
      <c r="P556" s="49" t="str">
        <f t="shared" si="136"/>
        <v/>
      </c>
      <c r="Q556" s="49" t="str">
        <f t="shared" si="130"/>
        <v/>
      </c>
      <c r="S556" s="51" t="str">
        <f t="shared" si="131"/>
        <v/>
      </c>
      <c r="T556" s="49" t="str">
        <f>IF(ISNA(MATCH("TRUE",$T$7:T555,0)),IF(S556&gt;S555,"True",""),"")</f>
        <v/>
      </c>
      <c r="U556" s="54" t="str">
        <f t="shared" si="137"/>
        <v/>
      </c>
      <c r="V556" s="54" t="str">
        <f t="shared" si="138"/>
        <v/>
      </c>
      <c r="W556" s="54" t="str">
        <f t="shared" si="132"/>
        <v/>
      </c>
      <c r="X556" s="45"/>
    </row>
    <row r="557" spans="1:24" x14ac:dyDescent="0.2">
      <c r="A557" s="12"/>
      <c r="B557" s="57"/>
      <c r="C557" s="26"/>
      <c r="D557" s="5" t="str">
        <f>IF(ISNUMBER(B557),COUNT($B$7:$B$1006)-(RANK(B557,$B$7:$B$1006)+COUNTIF($B$7:B557,B557)-1)+1,"")</f>
        <v/>
      </c>
      <c r="E557" s="7"/>
      <c r="F557" s="7" t="str">
        <f t="shared" si="133"/>
        <v/>
      </c>
      <c r="G557" s="56" t="str">
        <f t="shared" si="125"/>
        <v/>
      </c>
      <c r="H557" s="7" t="str">
        <f t="shared" si="126"/>
        <v/>
      </c>
      <c r="I557" s="7"/>
      <c r="J557" s="7" t="str">
        <f t="shared" si="127"/>
        <v/>
      </c>
      <c r="K557" s="7" t="str">
        <f t="shared" si="134"/>
        <v/>
      </c>
      <c r="L557" s="7" t="str">
        <f t="shared" si="128"/>
        <v/>
      </c>
      <c r="M557" s="7"/>
      <c r="N557" s="49" t="str">
        <f t="shared" si="129"/>
        <v/>
      </c>
      <c r="O557" s="49" t="str">
        <f t="shared" si="135"/>
        <v/>
      </c>
      <c r="P557" s="49" t="str">
        <f t="shared" si="136"/>
        <v/>
      </c>
      <c r="Q557" s="49" t="str">
        <f t="shared" si="130"/>
        <v/>
      </c>
      <c r="S557" s="51" t="str">
        <f t="shared" si="131"/>
        <v/>
      </c>
      <c r="T557" s="49" t="str">
        <f>IF(ISNA(MATCH("TRUE",$T$7:T556,0)),IF(S557&gt;S556,"True",""),"")</f>
        <v/>
      </c>
      <c r="U557" s="54" t="str">
        <f t="shared" si="137"/>
        <v/>
      </c>
      <c r="V557" s="54" t="str">
        <f t="shared" si="138"/>
        <v/>
      </c>
      <c r="W557" s="54" t="str">
        <f t="shared" si="132"/>
        <v/>
      </c>
      <c r="X557" s="45"/>
    </row>
    <row r="558" spans="1:24" x14ac:dyDescent="0.2">
      <c r="A558" s="12"/>
      <c r="B558" s="57"/>
      <c r="C558" s="26"/>
      <c r="D558" s="5" t="str">
        <f>IF(ISNUMBER(B558),COUNT($B$7:$B$1006)-(RANK(B558,$B$7:$B$1006)+COUNTIF($B$7:B558,B558)-1)+1,"")</f>
        <v/>
      </c>
      <c r="E558" s="7"/>
      <c r="F558" s="7" t="str">
        <f t="shared" si="133"/>
        <v/>
      </c>
      <c r="G558" s="56" t="str">
        <f t="shared" si="125"/>
        <v/>
      </c>
      <c r="H558" s="7" t="str">
        <f t="shared" si="126"/>
        <v/>
      </c>
      <c r="I558" s="7"/>
      <c r="J558" s="7" t="str">
        <f t="shared" si="127"/>
        <v/>
      </c>
      <c r="K558" s="7" t="str">
        <f t="shared" si="134"/>
        <v/>
      </c>
      <c r="L558" s="7" t="str">
        <f t="shared" si="128"/>
        <v/>
      </c>
      <c r="M558" s="7"/>
      <c r="N558" s="49" t="str">
        <f t="shared" si="129"/>
        <v/>
      </c>
      <c r="O558" s="49" t="str">
        <f t="shared" si="135"/>
        <v/>
      </c>
      <c r="P558" s="49" t="str">
        <f t="shared" si="136"/>
        <v/>
      </c>
      <c r="Q558" s="49" t="str">
        <f t="shared" si="130"/>
        <v/>
      </c>
      <c r="S558" s="51" t="str">
        <f t="shared" si="131"/>
        <v/>
      </c>
      <c r="T558" s="49" t="str">
        <f>IF(ISNA(MATCH("TRUE",$T$7:T557,0)),IF(S558&gt;S557,"True",""),"")</f>
        <v/>
      </c>
      <c r="U558" s="54" t="str">
        <f t="shared" si="137"/>
        <v/>
      </c>
      <c r="V558" s="54" t="str">
        <f t="shared" si="138"/>
        <v/>
      </c>
      <c r="W558" s="54" t="str">
        <f t="shared" si="132"/>
        <v/>
      </c>
      <c r="X558" s="45"/>
    </row>
    <row r="559" spans="1:24" x14ac:dyDescent="0.2">
      <c r="A559" s="12"/>
      <c r="B559" s="57"/>
      <c r="C559" s="26"/>
      <c r="D559" s="5" t="str">
        <f>IF(ISNUMBER(B559),COUNT($B$7:$B$1006)-(RANK(B559,$B$7:$B$1006)+COUNTIF($B$7:B559,B559)-1)+1,"")</f>
        <v/>
      </c>
      <c r="E559" s="7"/>
      <c r="F559" s="7" t="str">
        <f t="shared" si="133"/>
        <v/>
      </c>
      <c r="G559" s="56" t="str">
        <f t="shared" si="125"/>
        <v/>
      </c>
      <c r="H559" s="7" t="str">
        <f t="shared" si="126"/>
        <v/>
      </c>
      <c r="I559" s="7"/>
      <c r="J559" s="7" t="str">
        <f t="shared" si="127"/>
        <v/>
      </c>
      <c r="K559" s="7" t="str">
        <f t="shared" si="134"/>
        <v/>
      </c>
      <c r="L559" s="7" t="str">
        <f t="shared" si="128"/>
        <v/>
      </c>
      <c r="M559" s="7"/>
      <c r="N559" s="49" t="str">
        <f t="shared" si="129"/>
        <v/>
      </c>
      <c r="O559" s="49" t="str">
        <f t="shared" si="135"/>
        <v/>
      </c>
      <c r="P559" s="49" t="str">
        <f t="shared" si="136"/>
        <v/>
      </c>
      <c r="Q559" s="49" t="str">
        <f t="shared" si="130"/>
        <v/>
      </c>
      <c r="S559" s="51" t="str">
        <f t="shared" si="131"/>
        <v/>
      </c>
      <c r="T559" s="49" t="str">
        <f>IF(ISNA(MATCH("TRUE",$T$7:T558,0)),IF(S559&gt;S558,"True",""),"")</f>
        <v/>
      </c>
      <c r="U559" s="54" t="str">
        <f t="shared" si="137"/>
        <v/>
      </c>
      <c r="V559" s="54" t="str">
        <f t="shared" si="138"/>
        <v/>
      </c>
      <c r="W559" s="54" t="str">
        <f t="shared" si="132"/>
        <v/>
      </c>
      <c r="X559" s="45"/>
    </row>
    <row r="560" spans="1:24" x14ac:dyDescent="0.2">
      <c r="A560" s="12"/>
      <c r="B560" s="57"/>
      <c r="C560" s="26"/>
      <c r="D560" s="5" t="str">
        <f>IF(ISNUMBER(B560),COUNT($B$7:$B$1006)-(RANK(B560,$B$7:$B$1006)+COUNTIF($B$7:B560,B560)-1)+1,"")</f>
        <v/>
      </c>
      <c r="E560" s="7"/>
      <c r="F560" s="7" t="str">
        <f t="shared" si="133"/>
        <v/>
      </c>
      <c r="G560" s="56" t="str">
        <f t="shared" si="125"/>
        <v/>
      </c>
      <c r="H560" s="7" t="str">
        <f t="shared" si="126"/>
        <v/>
      </c>
      <c r="I560" s="7"/>
      <c r="J560" s="7" t="str">
        <f t="shared" si="127"/>
        <v/>
      </c>
      <c r="K560" s="7" t="str">
        <f t="shared" si="134"/>
        <v/>
      </c>
      <c r="L560" s="7" t="str">
        <f t="shared" si="128"/>
        <v/>
      </c>
      <c r="M560" s="7"/>
      <c r="N560" s="49" t="str">
        <f t="shared" si="129"/>
        <v/>
      </c>
      <c r="O560" s="49" t="str">
        <f t="shared" si="135"/>
        <v/>
      </c>
      <c r="P560" s="49" t="str">
        <f t="shared" si="136"/>
        <v/>
      </c>
      <c r="Q560" s="49" t="str">
        <f t="shared" si="130"/>
        <v/>
      </c>
      <c r="S560" s="51" t="str">
        <f t="shared" si="131"/>
        <v/>
      </c>
      <c r="T560" s="49" t="str">
        <f>IF(ISNA(MATCH("TRUE",$T$7:T559,0)),IF(S560&gt;S559,"True",""),"")</f>
        <v/>
      </c>
      <c r="U560" s="54" t="str">
        <f t="shared" si="137"/>
        <v/>
      </c>
      <c r="V560" s="54" t="str">
        <f t="shared" si="138"/>
        <v/>
      </c>
      <c r="W560" s="54" t="str">
        <f t="shared" si="132"/>
        <v/>
      </c>
      <c r="X560" s="45"/>
    </row>
    <row r="561" spans="1:24" x14ac:dyDescent="0.2">
      <c r="A561" s="12"/>
      <c r="B561" s="57"/>
      <c r="C561" s="26"/>
      <c r="D561" s="5" t="str">
        <f>IF(ISNUMBER(B561),COUNT($B$7:$B$1006)-(RANK(B561,$B$7:$B$1006)+COUNTIF($B$7:B561,B561)-1)+1,"")</f>
        <v/>
      </c>
      <c r="E561" s="7"/>
      <c r="F561" s="7" t="str">
        <f t="shared" si="133"/>
        <v/>
      </c>
      <c r="G561" s="56" t="str">
        <f t="shared" si="125"/>
        <v/>
      </c>
      <c r="H561" s="7" t="str">
        <f t="shared" si="126"/>
        <v/>
      </c>
      <c r="I561" s="7"/>
      <c r="J561" s="7" t="str">
        <f t="shared" si="127"/>
        <v/>
      </c>
      <c r="K561" s="7" t="str">
        <f t="shared" si="134"/>
        <v/>
      </c>
      <c r="L561" s="7" t="str">
        <f t="shared" si="128"/>
        <v/>
      </c>
      <c r="M561" s="7"/>
      <c r="N561" s="49" t="str">
        <f t="shared" si="129"/>
        <v/>
      </c>
      <c r="O561" s="49" t="str">
        <f t="shared" si="135"/>
        <v/>
      </c>
      <c r="P561" s="49" t="str">
        <f t="shared" si="136"/>
        <v/>
      </c>
      <c r="Q561" s="49" t="str">
        <f t="shared" si="130"/>
        <v/>
      </c>
      <c r="S561" s="51" t="str">
        <f t="shared" si="131"/>
        <v/>
      </c>
      <c r="T561" s="49" t="str">
        <f>IF(ISNA(MATCH("TRUE",$T$7:T560,0)),IF(S561&gt;S560,"True",""),"")</f>
        <v/>
      </c>
      <c r="U561" s="54" t="str">
        <f t="shared" si="137"/>
        <v/>
      </c>
      <c r="V561" s="54" t="str">
        <f t="shared" si="138"/>
        <v/>
      </c>
      <c r="W561" s="54" t="str">
        <f t="shared" si="132"/>
        <v/>
      </c>
      <c r="X561" s="45"/>
    </row>
    <row r="562" spans="1:24" x14ac:dyDescent="0.2">
      <c r="A562" s="12"/>
      <c r="B562" s="57"/>
      <c r="C562" s="26"/>
      <c r="D562" s="5" t="str">
        <f>IF(ISNUMBER(B562),COUNT($B$7:$B$1006)-(RANK(B562,$B$7:$B$1006)+COUNTIF($B$7:B562,B562)-1)+1,"")</f>
        <v/>
      </c>
      <c r="E562" s="7"/>
      <c r="F562" s="7" t="str">
        <f t="shared" si="133"/>
        <v/>
      </c>
      <c r="G562" s="56" t="str">
        <f t="shared" si="125"/>
        <v/>
      </c>
      <c r="H562" s="7" t="str">
        <f t="shared" si="126"/>
        <v/>
      </c>
      <c r="I562" s="7"/>
      <c r="J562" s="7" t="str">
        <f t="shared" si="127"/>
        <v/>
      </c>
      <c r="K562" s="7" t="str">
        <f t="shared" si="134"/>
        <v/>
      </c>
      <c r="L562" s="7" t="str">
        <f t="shared" si="128"/>
        <v/>
      </c>
      <c r="M562" s="7"/>
      <c r="N562" s="49" t="str">
        <f t="shared" si="129"/>
        <v/>
      </c>
      <c r="O562" s="49" t="str">
        <f t="shared" si="135"/>
        <v/>
      </c>
      <c r="P562" s="49" t="str">
        <f t="shared" si="136"/>
        <v/>
      </c>
      <c r="Q562" s="49" t="str">
        <f t="shared" si="130"/>
        <v/>
      </c>
      <c r="S562" s="51" t="str">
        <f t="shared" si="131"/>
        <v/>
      </c>
      <c r="T562" s="49" t="str">
        <f>IF(ISNA(MATCH("TRUE",$T$7:T561,0)),IF(S562&gt;S561,"True",""),"")</f>
        <v/>
      </c>
      <c r="U562" s="54" t="str">
        <f t="shared" si="137"/>
        <v/>
      </c>
      <c r="V562" s="54" t="str">
        <f t="shared" si="138"/>
        <v/>
      </c>
      <c r="W562" s="54" t="str">
        <f t="shared" si="132"/>
        <v/>
      </c>
      <c r="X562" s="45"/>
    </row>
    <row r="563" spans="1:24" x14ac:dyDescent="0.2">
      <c r="A563" s="12"/>
      <c r="B563" s="57"/>
      <c r="C563" s="26"/>
      <c r="D563" s="5" t="str">
        <f>IF(ISNUMBER(B563),COUNT($B$7:$B$1006)-(RANK(B563,$B$7:$B$1006)+COUNTIF($B$7:B563,B563)-1)+1,"")</f>
        <v/>
      </c>
      <c r="E563" s="7"/>
      <c r="F563" s="7" t="str">
        <f t="shared" si="133"/>
        <v/>
      </c>
      <c r="G563" s="56" t="str">
        <f t="shared" si="125"/>
        <v/>
      </c>
      <c r="H563" s="7" t="str">
        <f t="shared" si="126"/>
        <v/>
      </c>
      <c r="I563" s="7"/>
      <c r="J563" s="7" t="str">
        <f t="shared" si="127"/>
        <v/>
      </c>
      <c r="K563" s="7" t="str">
        <f t="shared" si="134"/>
        <v/>
      </c>
      <c r="L563" s="7" t="str">
        <f t="shared" si="128"/>
        <v/>
      </c>
      <c r="M563" s="7"/>
      <c r="N563" s="49" t="str">
        <f t="shared" si="129"/>
        <v/>
      </c>
      <c r="O563" s="49" t="str">
        <f t="shared" si="135"/>
        <v/>
      </c>
      <c r="P563" s="49" t="str">
        <f t="shared" si="136"/>
        <v/>
      </c>
      <c r="Q563" s="49" t="str">
        <f t="shared" si="130"/>
        <v/>
      </c>
      <c r="S563" s="51" t="str">
        <f t="shared" si="131"/>
        <v/>
      </c>
      <c r="T563" s="49" t="str">
        <f>IF(ISNA(MATCH("TRUE",$T$7:T562,0)),IF(S563&gt;S562,"True",""),"")</f>
        <v/>
      </c>
      <c r="U563" s="54" t="str">
        <f t="shared" si="137"/>
        <v/>
      </c>
      <c r="V563" s="54" t="str">
        <f t="shared" si="138"/>
        <v/>
      </c>
      <c r="W563" s="54" t="str">
        <f t="shared" si="132"/>
        <v/>
      </c>
      <c r="X563" s="45"/>
    </row>
    <row r="564" spans="1:24" x14ac:dyDescent="0.2">
      <c r="A564" s="12"/>
      <c r="B564" s="57"/>
      <c r="C564" s="26"/>
      <c r="D564" s="5" t="str">
        <f>IF(ISNUMBER(B564),COUNT($B$7:$B$1006)-(RANK(B564,$B$7:$B$1006)+COUNTIF($B$7:B564,B564)-1)+1,"")</f>
        <v/>
      </c>
      <c r="E564" s="7"/>
      <c r="F564" s="7" t="str">
        <f t="shared" si="133"/>
        <v/>
      </c>
      <c r="G564" s="56" t="str">
        <f t="shared" si="125"/>
        <v/>
      </c>
      <c r="H564" s="7" t="str">
        <f t="shared" si="126"/>
        <v/>
      </c>
      <c r="I564" s="7"/>
      <c r="J564" s="7" t="str">
        <f t="shared" si="127"/>
        <v/>
      </c>
      <c r="K564" s="7" t="str">
        <f t="shared" si="134"/>
        <v/>
      </c>
      <c r="L564" s="7" t="str">
        <f t="shared" si="128"/>
        <v/>
      </c>
      <c r="M564" s="7"/>
      <c r="N564" s="49" t="str">
        <f t="shared" si="129"/>
        <v/>
      </c>
      <c r="O564" s="49" t="str">
        <f t="shared" si="135"/>
        <v/>
      </c>
      <c r="P564" s="49" t="str">
        <f t="shared" si="136"/>
        <v/>
      </c>
      <c r="Q564" s="49" t="str">
        <f t="shared" si="130"/>
        <v/>
      </c>
      <c r="S564" s="51" t="str">
        <f t="shared" si="131"/>
        <v/>
      </c>
      <c r="T564" s="49" t="str">
        <f>IF(ISNA(MATCH("TRUE",$T$7:T563,0)),IF(S564&gt;S563,"True",""),"")</f>
        <v/>
      </c>
      <c r="U564" s="54" t="str">
        <f t="shared" si="137"/>
        <v/>
      </c>
      <c r="V564" s="54" t="str">
        <f t="shared" si="138"/>
        <v/>
      </c>
      <c r="W564" s="54" t="str">
        <f t="shared" si="132"/>
        <v/>
      </c>
      <c r="X564" s="45"/>
    </row>
    <row r="565" spans="1:24" x14ac:dyDescent="0.2">
      <c r="A565" s="12"/>
      <c r="B565" s="57"/>
      <c r="C565" s="26"/>
      <c r="D565" s="5" t="str">
        <f>IF(ISNUMBER(B565),COUNT($B$7:$B$1006)-(RANK(B565,$B$7:$B$1006)+COUNTIF($B$7:B565,B565)-1)+1,"")</f>
        <v/>
      </c>
      <c r="E565" s="7"/>
      <c r="F565" s="7" t="str">
        <f t="shared" si="133"/>
        <v/>
      </c>
      <c r="G565" s="56" t="str">
        <f t="shared" si="125"/>
        <v/>
      </c>
      <c r="H565" s="7" t="str">
        <f t="shared" si="126"/>
        <v/>
      </c>
      <c r="I565" s="7"/>
      <c r="J565" s="7" t="str">
        <f t="shared" si="127"/>
        <v/>
      </c>
      <c r="K565" s="7" t="str">
        <f t="shared" si="134"/>
        <v/>
      </c>
      <c r="L565" s="7" t="str">
        <f t="shared" si="128"/>
        <v/>
      </c>
      <c r="M565" s="7"/>
      <c r="N565" s="49" t="str">
        <f t="shared" si="129"/>
        <v/>
      </c>
      <c r="O565" s="49" t="str">
        <f t="shared" si="135"/>
        <v/>
      </c>
      <c r="P565" s="49" t="str">
        <f t="shared" si="136"/>
        <v/>
      </c>
      <c r="Q565" s="49" t="str">
        <f t="shared" si="130"/>
        <v/>
      </c>
      <c r="S565" s="51" t="str">
        <f t="shared" si="131"/>
        <v/>
      </c>
      <c r="T565" s="49" t="str">
        <f>IF(ISNA(MATCH("TRUE",$T$7:T564,0)),IF(S565&gt;S564,"True",""),"")</f>
        <v/>
      </c>
      <c r="U565" s="54" t="str">
        <f t="shared" si="137"/>
        <v/>
      </c>
      <c r="V565" s="54" t="str">
        <f t="shared" si="138"/>
        <v/>
      </c>
      <c r="W565" s="54" t="str">
        <f t="shared" si="132"/>
        <v/>
      </c>
      <c r="X565" s="45"/>
    </row>
    <row r="566" spans="1:24" x14ac:dyDescent="0.2">
      <c r="A566" s="12"/>
      <c r="B566" s="57"/>
      <c r="C566" s="26"/>
      <c r="D566" s="5" t="str">
        <f>IF(ISNUMBER(B566),COUNT($B$7:$B$1006)-(RANK(B566,$B$7:$B$1006)+COUNTIF($B$7:B566,B566)-1)+1,"")</f>
        <v/>
      </c>
      <c r="E566" s="7"/>
      <c r="F566" s="7" t="str">
        <f t="shared" si="133"/>
        <v/>
      </c>
      <c r="G566" s="56" t="str">
        <f t="shared" si="125"/>
        <v/>
      </c>
      <c r="H566" s="7" t="str">
        <f t="shared" si="126"/>
        <v/>
      </c>
      <c r="I566" s="7"/>
      <c r="J566" s="7" t="str">
        <f t="shared" si="127"/>
        <v/>
      </c>
      <c r="K566" s="7" t="str">
        <f t="shared" si="134"/>
        <v/>
      </c>
      <c r="L566" s="7" t="str">
        <f t="shared" si="128"/>
        <v/>
      </c>
      <c r="M566" s="7"/>
      <c r="N566" s="49" t="str">
        <f t="shared" si="129"/>
        <v/>
      </c>
      <c r="O566" s="49" t="str">
        <f t="shared" si="135"/>
        <v/>
      </c>
      <c r="P566" s="49" t="str">
        <f t="shared" si="136"/>
        <v/>
      </c>
      <c r="Q566" s="49" t="str">
        <f t="shared" si="130"/>
        <v/>
      </c>
      <c r="S566" s="51" t="str">
        <f t="shared" si="131"/>
        <v/>
      </c>
      <c r="T566" s="49" t="str">
        <f>IF(ISNA(MATCH("TRUE",$T$7:T565,0)),IF(S566&gt;S565,"True",""),"")</f>
        <v/>
      </c>
      <c r="U566" s="54" t="str">
        <f t="shared" si="137"/>
        <v/>
      </c>
      <c r="V566" s="54" t="str">
        <f t="shared" si="138"/>
        <v/>
      </c>
      <c r="W566" s="54" t="str">
        <f t="shared" si="132"/>
        <v/>
      </c>
      <c r="X566" s="45"/>
    </row>
    <row r="567" spans="1:24" x14ac:dyDescent="0.2">
      <c r="A567" s="12"/>
      <c r="B567" s="57"/>
      <c r="C567" s="26"/>
      <c r="D567" s="5" t="str">
        <f>IF(ISNUMBER(B567),COUNT($B$7:$B$1006)-(RANK(B567,$B$7:$B$1006)+COUNTIF($B$7:B567,B567)-1)+1,"")</f>
        <v/>
      </c>
      <c r="E567" s="7"/>
      <c r="F567" s="7" t="str">
        <f t="shared" si="133"/>
        <v/>
      </c>
      <c r="G567" s="56" t="str">
        <f t="shared" si="125"/>
        <v/>
      </c>
      <c r="H567" s="7" t="str">
        <f t="shared" si="126"/>
        <v/>
      </c>
      <c r="I567" s="7"/>
      <c r="J567" s="7" t="str">
        <f t="shared" si="127"/>
        <v/>
      </c>
      <c r="K567" s="7" t="str">
        <f t="shared" si="134"/>
        <v/>
      </c>
      <c r="L567" s="7" t="str">
        <f t="shared" si="128"/>
        <v/>
      </c>
      <c r="M567" s="7"/>
      <c r="N567" s="49" t="str">
        <f t="shared" si="129"/>
        <v/>
      </c>
      <c r="O567" s="49" t="str">
        <f t="shared" si="135"/>
        <v/>
      </c>
      <c r="P567" s="49" t="str">
        <f t="shared" si="136"/>
        <v/>
      </c>
      <c r="Q567" s="49" t="str">
        <f t="shared" si="130"/>
        <v/>
      </c>
      <c r="S567" s="51" t="str">
        <f t="shared" si="131"/>
        <v/>
      </c>
      <c r="T567" s="49" t="str">
        <f>IF(ISNA(MATCH("TRUE",$T$7:T566,0)),IF(S567&gt;S566,"True",""),"")</f>
        <v/>
      </c>
      <c r="U567" s="54" t="str">
        <f t="shared" si="137"/>
        <v/>
      </c>
      <c r="V567" s="54" t="str">
        <f t="shared" si="138"/>
        <v/>
      </c>
      <c r="W567" s="54" t="str">
        <f t="shared" si="132"/>
        <v/>
      </c>
      <c r="X567" s="45"/>
    </row>
    <row r="568" spans="1:24" x14ac:dyDescent="0.2">
      <c r="A568" s="12"/>
      <c r="B568" s="57"/>
      <c r="C568" s="26"/>
      <c r="D568" s="5" t="str">
        <f>IF(ISNUMBER(B568),COUNT($B$7:$B$1006)-(RANK(B568,$B$7:$B$1006)+COUNTIF($B$7:B568,B568)-1)+1,"")</f>
        <v/>
      </c>
      <c r="E568" s="7"/>
      <c r="F568" s="7" t="str">
        <f t="shared" si="133"/>
        <v/>
      </c>
      <c r="G568" s="56" t="str">
        <f t="shared" si="125"/>
        <v/>
      </c>
      <c r="H568" s="7" t="str">
        <f t="shared" si="126"/>
        <v/>
      </c>
      <c r="I568" s="7"/>
      <c r="J568" s="7" t="str">
        <f t="shared" si="127"/>
        <v/>
      </c>
      <c r="K568" s="7" t="str">
        <f t="shared" si="134"/>
        <v/>
      </c>
      <c r="L568" s="7" t="str">
        <f t="shared" si="128"/>
        <v/>
      </c>
      <c r="M568" s="7"/>
      <c r="N568" s="49" t="str">
        <f t="shared" si="129"/>
        <v/>
      </c>
      <c r="O568" s="49" t="str">
        <f t="shared" si="135"/>
        <v/>
      </c>
      <c r="P568" s="49" t="str">
        <f t="shared" si="136"/>
        <v/>
      </c>
      <c r="Q568" s="49" t="str">
        <f t="shared" si="130"/>
        <v/>
      </c>
      <c r="S568" s="51" t="str">
        <f t="shared" si="131"/>
        <v/>
      </c>
      <c r="T568" s="49" t="str">
        <f>IF(ISNA(MATCH("TRUE",$T$7:T567,0)),IF(S568&gt;S567,"True",""),"")</f>
        <v/>
      </c>
      <c r="U568" s="54" t="str">
        <f t="shared" si="137"/>
        <v/>
      </c>
      <c r="V568" s="54" t="str">
        <f t="shared" si="138"/>
        <v/>
      </c>
      <c r="W568" s="54" t="str">
        <f t="shared" si="132"/>
        <v/>
      </c>
      <c r="X568" s="45"/>
    </row>
    <row r="569" spans="1:24" x14ac:dyDescent="0.2">
      <c r="A569" s="12"/>
      <c r="B569" s="57"/>
      <c r="C569" s="26"/>
      <c r="D569" s="5" t="str">
        <f>IF(ISNUMBER(B569),COUNT($B$7:$B$1006)-(RANK(B569,$B$7:$B$1006)+COUNTIF($B$7:B569,B569)-1)+1,"")</f>
        <v/>
      </c>
      <c r="E569" s="7"/>
      <c r="F569" s="7" t="str">
        <f t="shared" si="133"/>
        <v/>
      </c>
      <c r="G569" s="56" t="str">
        <f t="shared" si="125"/>
        <v/>
      </c>
      <c r="H569" s="7" t="str">
        <f t="shared" si="126"/>
        <v/>
      </c>
      <c r="I569" s="7"/>
      <c r="J569" s="7" t="str">
        <f t="shared" si="127"/>
        <v/>
      </c>
      <c r="K569" s="7" t="str">
        <f t="shared" si="134"/>
        <v/>
      </c>
      <c r="L569" s="7" t="str">
        <f t="shared" si="128"/>
        <v/>
      </c>
      <c r="M569" s="7"/>
      <c r="N569" s="49" t="str">
        <f t="shared" si="129"/>
        <v/>
      </c>
      <c r="O569" s="49" t="str">
        <f t="shared" si="135"/>
        <v/>
      </c>
      <c r="P569" s="49" t="str">
        <f t="shared" si="136"/>
        <v/>
      </c>
      <c r="Q569" s="49" t="str">
        <f t="shared" si="130"/>
        <v/>
      </c>
      <c r="S569" s="51" t="str">
        <f t="shared" si="131"/>
        <v/>
      </c>
      <c r="T569" s="49" t="str">
        <f>IF(ISNA(MATCH("TRUE",$T$7:T568,0)),IF(S569&gt;S568,"True",""),"")</f>
        <v/>
      </c>
      <c r="U569" s="54" t="str">
        <f t="shared" si="137"/>
        <v/>
      </c>
      <c r="V569" s="54" t="str">
        <f t="shared" si="138"/>
        <v/>
      </c>
      <c r="W569" s="54" t="str">
        <f t="shared" si="132"/>
        <v/>
      </c>
      <c r="X569" s="45"/>
    </row>
    <row r="570" spans="1:24" x14ac:dyDescent="0.2">
      <c r="A570" s="12"/>
      <c r="B570" s="57"/>
      <c r="C570" s="26"/>
      <c r="D570" s="5" t="str">
        <f>IF(ISNUMBER(B570),COUNT($B$7:$B$1006)-(RANK(B570,$B$7:$B$1006)+COUNTIF($B$7:B570,B570)-1)+1,"")</f>
        <v/>
      </c>
      <c r="E570" s="7"/>
      <c r="F570" s="7" t="str">
        <f t="shared" si="133"/>
        <v/>
      </c>
      <c r="G570" s="56" t="str">
        <f t="shared" si="125"/>
        <v/>
      </c>
      <c r="H570" s="7" t="str">
        <f t="shared" si="126"/>
        <v/>
      </c>
      <c r="I570" s="7"/>
      <c r="J570" s="7" t="str">
        <f t="shared" si="127"/>
        <v/>
      </c>
      <c r="K570" s="7" t="str">
        <f t="shared" si="134"/>
        <v/>
      </c>
      <c r="L570" s="7" t="str">
        <f t="shared" si="128"/>
        <v/>
      </c>
      <c r="M570" s="7"/>
      <c r="N570" s="49" t="str">
        <f t="shared" si="129"/>
        <v/>
      </c>
      <c r="O570" s="49" t="str">
        <f t="shared" si="135"/>
        <v/>
      </c>
      <c r="P570" s="49" t="str">
        <f t="shared" si="136"/>
        <v/>
      </c>
      <c r="Q570" s="49" t="str">
        <f t="shared" si="130"/>
        <v/>
      </c>
      <c r="S570" s="51" t="str">
        <f t="shared" si="131"/>
        <v/>
      </c>
      <c r="T570" s="49" t="str">
        <f>IF(ISNA(MATCH("TRUE",$T$7:T569,0)),IF(S570&gt;S569,"True",""),"")</f>
        <v/>
      </c>
      <c r="U570" s="54" t="str">
        <f t="shared" si="137"/>
        <v/>
      </c>
      <c r="V570" s="54" t="str">
        <f t="shared" si="138"/>
        <v/>
      </c>
      <c r="W570" s="54" t="str">
        <f t="shared" si="132"/>
        <v/>
      </c>
      <c r="X570" s="45"/>
    </row>
    <row r="571" spans="1:24" x14ac:dyDescent="0.2">
      <c r="A571" s="12"/>
      <c r="B571" s="57"/>
      <c r="C571" s="26"/>
      <c r="D571" s="5" t="str">
        <f>IF(ISNUMBER(B571),COUNT($B$7:$B$1006)-(RANK(B571,$B$7:$B$1006)+COUNTIF($B$7:B571,B571)-1)+1,"")</f>
        <v/>
      </c>
      <c r="E571" s="7"/>
      <c r="F571" s="7" t="str">
        <f t="shared" si="133"/>
        <v/>
      </c>
      <c r="G571" s="56" t="str">
        <f t="shared" si="125"/>
        <v/>
      </c>
      <c r="H571" s="7" t="str">
        <f t="shared" si="126"/>
        <v/>
      </c>
      <c r="I571" s="7"/>
      <c r="J571" s="7" t="str">
        <f t="shared" si="127"/>
        <v/>
      </c>
      <c r="K571" s="7" t="str">
        <f t="shared" si="134"/>
        <v/>
      </c>
      <c r="L571" s="7" t="str">
        <f t="shared" si="128"/>
        <v/>
      </c>
      <c r="M571" s="7"/>
      <c r="N571" s="49" t="str">
        <f t="shared" si="129"/>
        <v/>
      </c>
      <c r="O571" s="49" t="str">
        <f t="shared" si="135"/>
        <v/>
      </c>
      <c r="P571" s="49" t="str">
        <f t="shared" si="136"/>
        <v/>
      </c>
      <c r="Q571" s="49" t="str">
        <f t="shared" si="130"/>
        <v/>
      </c>
      <c r="S571" s="51" t="str">
        <f t="shared" si="131"/>
        <v/>
      </c>
      <c r="T571" s="49" t="str">
        <f>IF(ISNA(MATCH("TRUE",$T$7:T570,0)),IF(S571&gt;S570,"True",""),"")</f>
        <v/>
      </c>
      <c r="U571" s="54" t="str">
        <f t="shared" si="137"/>
        <v/>
      </c>
      <c r="V571" s="54" t="str">
        <f t="shared" si="138"/>
        <v/>
      </c>
      <c r="W571" s="54" t="str">
        <f t="shared" si="132"/>
        <v/>
      </c>
      <c r="X571" s="45"/>
    </row>
    <row r="572" spans="1:24" x14ac:dyDescent="0.2">
      <c r="A572" s="12"/>
      <c r="B572" s="57"/>
      <c r="C572" s="26"/>
      <c r="D572" s="5" t="str">
        <f>IF(ISNUMBER(B572),COUNT($B$7:$B$1006)-(RANK(B572,$B$7:$B$1006)+COUNTIF($B$7:B572,B572)-1)+1,"")</f>
        <v/>
      </c>
      <c r="E572" s="7"/>
      <c r="F572" s="7" t="str">
        <f t="shared" si="133"/>
        <v/>
      </c>
      <c r="G572" s="56" t="str">
        <f t="shared" si="125"/>
        <v/>
      </c>
      <c r="H572" s="7" t="str">
        <f t="shared" si="126"/>
        <v/>
      </c>
      <c r="I572" s="7"/>
      <c r="J572" s="7" t="str">
        <f t="shared" si="127"/>
        <v/>
      </c>
      <c r="K572" s="7" t="str">
        <f t="shared" si="134"/>
        <v/>
      </c>
      <c r="L572" s="7" t="str">
        <f t="shared" si="128"/>
        <v/>
      </c>
      <c r="M572" s="7"/>
      <c r="N572" s="49" t="str">
        <f t="shared" si="129"/>
        <v/>
      </c>
      <c r="O572" s="49" t="str">
        <f t="shared" si="135"/>
        <v/>
      </c>
      <c r="P572" s="49" t="str">
        <f t="shared" si="136"/>
        <v/>
      </c>
      <c r="Q572" s="49" t="str">
        <f t="shared" si="130"/>
        <v/>
      </c>
      <c r="S572" s="51" t="str">
        <f t="shared" si="131"/>
        <v/>
      </c>
      <c r="T572" s="49" t="str">
        <f>IF(ISNA(MATCH("TRUE",$T$7:T571,0)),IF(S572&gt;S571,"True",""),"")</f>
        <v/>
      </c>
      <c r="U572" s="54" t="str">
        <f t="shared" si="137"/>
        <v/>
      </c>
      <c r="V572" s="54" t="str">
        <f t="shared" si="138"/>
        <v/>
      </c>
      <c r="W572" s="54" t="str">
        <f t="shared" si="132"/>
        <v/>
      </c>
      <c r="X572" s="45"/>
    </row>
    <row r="573" spans="1:24" x14ac:dyDescent="0.2">
      <c r="A573" s="12"/>
      <c r="B573" s="57"/>
      <c r="C573" s="26"/>
      <c r="D573" s="5" t="str">
        <f>IF(ISNUMBER(B573),COUNT($B$7:$B$1006)-(RANK(B573,$B$7:$B$1006)+COUNTIF($B$7:B573,B573)-1)+1,"")</f>
        <v/>
      </c>
      <c r="E573" s="7"/>
      <c r="F573" s="7" t="str">
        <f t="shared" si="133"/>
        <v/>
      </c>
      <c r="G573" s="56" t="str">
        <f t="shared" si="125"/>
        <v/>
      </c>
      <c r="H573" s="7" t="str">
        <f t="shared" si="126"/>
        <v/>
      </c>
      <c r="I573" s="7"/>
      <c r="J573" s="7" t="str">
        <f t="shared" si="127"/>
        <v/>
      </c>
      <c r="K573" s="7" t="str">
        <f t="shared" si="134"/>
        <v/>
      </c>
      <c r="L573" s="7" t="str">
        <f t="shared" si="128"/>
        <v/>
      </c>
      <c r="M573" s="7"/>
      <c r="N573" s="49" t="str">
        <f t="shared" si="129"/>
        <v/>
      </c>
      <c r="O573" s="49" t="str">
        <f t="shared" si="135"/>
        <v/>
      </c>
      <c r="P573" s="49" t="str">
        <f t="shared" si="136"/>
        <v/>
      </c>
      <c r="Q573" s="49" t="str">
        <f t="shared" si="130"/>
        <v/>
      </c>
      <c r="S573" s="51" t="str">
        <f t="shared" si="131"/>
        <v/>
      </c>
      <c r="T573" s="49" t="str">
        <f>IF(ISNA(MATCH("TRUE",$T$7:T572,0)),IF(S573&gt;S572,"True",""),"")</f>
        <v/>
      </c>
      <c r="U573" s="54" t="str">
        <f t="shared" si="137"/>
        <v/>
      </c>
      <c r="V573" s="54" t="str">
        <f t="shared" si="138"/>
        <v/>
      </c>
      <c r="W573" s="54" t="str">
        <f t="shared" si="132"/>
        <v/>
      </c>
      <c r="X573" s="45"/>
    </row>
    <row r="574" spans="1:24" x14ac:dyDescent="0.2">
      <c r="A574" s="12"/>
      <c r="B574" s="57"/>
      <c r="C574" s="26"/>
      <c r="D574" s="5" t="str">
        <f>IF(ISNUMBER(B574),COUNT($B$7:$B$1006)-(RANK(B574,$B$7:$B$1006)+COUNTIF($B$7:B574,B574)-1)+1,"")</f>
        <v/>
      </c>
      <c r="E574" s="7"/>
      <c r="F574" s="7" t="str">
        <f t="shared" si="133"/>
        <v/>
      </c>
      <c r="G574" s="56" t="str">
        <f t="shared" si="125"/>
        <v/>
      </c>
      <c r="H574" s="7" t="str">
        <f t="shared" si="126"/>
        <v/>
      </c>
      <c r="I574" s="7"/>
      <c r="J574" s="7" t="str">
        <f t="shared" si="127"/>
        <v/>
      </c>
      <c r="K574" s="7" t="str">
        <f t="shared" si="134"/>
        <v/>
      </c>
      <c r="L574" s="7" t="str">
        <f t="shared" si="128"/>
        <v/>
      </c>
      <c r="M574" s="7"/>
      <c r="N574" s="49" t="str">
        <f t="shared" si="129"/>
        <v/>
      </c>
      <c r="O574" s="49" t="str">
        <f t="shared" si="135"/>
        <v/>
      </c>
      <c r="P574" s="49" t="str">
        <f t="shared" si="136"/>
        <v/>
      </c>
      <c r="Q574" s="49" t="str">
        <f t="shared" si="130"/>
        <v/>
      </c>
      <c r="S574" s="51" t="str">
        <f t="shared" si="131"/>
        <v/>
      </c>
      <c r="T574" s="49" t="str">
        <f>IF(ISNA(MATCH("TRUE",$T$7:T573,0)),IF(S574&gt;S573,"True",""),"")</f>
        <v/>
      </c>
      <c r="U574" s="54" t="str">
        <f t="shared" si="137"/>
        <v/>
      </c>
      <c r="V574" s="54" t="str">
        <f t="shared" si="138"/>
        <v/>
      </c>
      <c r="W574" s="54" t="str">
        <f t="shared" si="132"/>
        <v/>
      </c>
      <c r="X574" s="45"/>
    </row>
    <row r="575" spans="1:24" x14ac:dyDescent="0.2">
      <c r="A575" s="12"/>
      <c r="B575" s="57"/>
      <c r="C575" s="26"/>
      <c r="D575" s="5" t="str">
        <f>IF(ISNUMBER(B575),COUNT($B$7:$B$1006)-(RANK(B575,$B$7:$B$1006)+COUNTIF($B$7:B575,B575)-1)+1,"")</f>
        <v/>
      </c>
      <c r="E575" s="7"/>
      <c r="F575" s="7" t="str">
        <f t="shared" si="133"/>
        <v/>
      </c>
      <c r="G575" s="56" t="str">
        <f t="shared" si="125"/>
        <v/>
      </c>
      <c r="H575" s="7" t="str">
        <f t="shared" si="126"/>
        <v/>
      </c>
      <c r="I575" s="7"/>
      <c r="J575" s="7" t="str">
        <f t="shared" si="127"/>
        <v/>
      </c>
      <c r="K575" s="7" t="str">
        <f t="shared" si="134"/>
        <v/>
      </c>
      <c r="L575" s="7" t="str">
        <f t="shared" si="128"/>
        <v/>
      </c>
      <c r="M575" s="7"/>
      <c r="N575" s="49" t="str">
        <f t="shared" si="129"/>
        <v/>
      </c>
      <c r="O575" s="49" t="str">
        <f t="shared" si="135"/>
        <v/>
      </c>
      <c r="P575" s="49" t="str">
        <f t="shared" si="136"/>
        <v/>
      </c>
      <c r="Q575" s="49" t="str">
        <f t="shared" si="130"/>
        <v/>
      </c>
      <c r="S575" s="51" t="str">
        <f t="shared" si="131"/>
        <v/>
      </c>
      <c r="T575" s="49" t="str">
        <f>IF(ISNA(MATCH("TRUE",$T$7:T574,0)),IF(S575&gt;S574,"True",""),"")</f>
        <v/>
      </c>
      <c r="U575" s="54" t="str">
        <f t="shared" si="137"/>
        <v/>
      </c>
      <c r="V575" s="54" t="str">
        <f t="shared" si="138"/>
        <v/>
      </c>
      <c r="W575" s="54" t="str">
        <f t="shared" si="132"/>
        <v/>
      </c>
      <c r="X575" s="45"/>
    </row>
    <row r="576" spans="1:24" x14ac:dyDescent="0.2">
      <c r="A576" s="12"/>
      <c r="B576" s="57"/>
      <c r="C576" s="26"/>
      <c r="D576" s="5" t="str">
        <f>IF(ISNUMBER(B576),COUNT($B$7:$B$1006)-(RANK(B576,$B$7:$B$1006)+COUNTIF($B$7:B576,B576)-1)+1,"")</f>
        <v/>
      </c>
      <c r="E576" s="7"/>
      <c r="F576" s="7" t="str">
        <f t="shared" si="133"/>
        <v/>
      </c>
      <c r="G576" s="56" t="str">
        <f t="shared" si="125"/>
        <v/>
      </c>
      <c r="H576" s="7" t="str">
        <f t="shared" si="126"/>
        <v/>
      </c>
      <c r="I576" s="7"/>
      <c r="J576" s="7" t="str">
        <f t="shared" si="127"/>
        <v/>
      </c>
      <c r="K576" s="7" t="str">
        <f t="shared" si="134"/>
        <v/>
      </c>
      <c r="L576" s="7" t="str">
        <f t="shared" si="128"/>
        <v/>
      </c>
      <c r="M576" s="7"/>
      <c r="N576" s="49" t="str">
        <f t="shared" si="129"/>
        <v/>
      </c>
      <c r="O576" s="49" t="str">
        <f t="shared" si="135"/>
        <v/>
      </c>
      <c r="P576" s="49" t="str">
        <f t="shared" si="136"/>
        <v/>
      </c>
      <c r="Q576" s="49" t="str">
        <f t="shared" si="130"/>
        <v/>
      </c>
      <c r="S576" s="51" t="str">
        <f t="shared" si="131"/>
        <v/>
      </c>
      <c r="T576" s="49" t="str">
        <f>IF(ISNA(MATCH("TRUE",$T$7:T575,0)),IF(S576&gt;S575,"True",""),"")</f>
        <v/>
      </c>
      <c r="U576" s="54" t="str">
        <f t="shared" si="137"/>
        <v/>
      </c>
      <c r="V576" s="54" t="str">
        <f t="shared" si="138"/>
        <v/>
      </c>
      <c r="W576" s="54" t="str">
        <f t="shared" si="132"/>
        <v/>
      </c>
      <c r="X576" s="45"/>
    </row>
    <row r="577" spans="1:24" x14ac:dyDescent="0.2">
      <c r="A577" s="12"/>
      <c r="B577" s="57"/>
      <c r="C577" s="26"/>
      <c r="D577" s="5" t="str">
        <f>IF(ISNUMBER(B577),COUNT($B$7:$B$1006)-(RANK(B577,$B$7:$B$1006)+COUNTIF($B$7:B577,B577)-1)+1,"")</f>
        <v/>
      </c>
      <c r="E577" s="7"/>
      <c r="F577" s="7" t="str">
        <f t="shared" si="133"/>
        <v/>
      </c>
      <c r="G577" s="56" t="str">
        <f t="shared" si="125"/>
        <v/>
      </c>
      <c r="H577" s="7" t="str">
        <f t="shared" si="126"/>
        <v/>
      </c>
      <c r="I577" s="7"/>
      <c r="J577" s="7" t="str">
        <f t="shared" si="127"/>
        <v/>
      </c>
      <c r="K577" s="7" t="str">
        <f t="shared" si="134"/>
        <v/>
      </c>
      <c r="L577" s="7" t="str">
        <f t="shared" si="128"/>
        <v/>
      </c>
      <c r="M577" s="7"/>
      <c r="N577" s="49" t="str">
        <f t="shared" si="129"/>
        <v/>
      </c>
      <c r="O577" s="49" t="str">
        <f t="shared" si="135"/>
        <v/>
      </c>
      <c r="P577" s="49" t="str">
        <f t="shared" si="136"/>
        <v/>
      </c>
      <c r="Q577" s="49" t="str">
        <f t="shared" si="130"/>
        <v/>
      </c>
      <c r="S577" s="51" t="str">
        <f t="shared" si="131"/>
        <v/>
      </c>
      <c r="T577" s="49" t="str">
        <f>IF(ISNA(MATCH("TRUE",$T$7:T576,0)),IF(S577&gt;S576,"True",""),"")</f>
        <v/>
      </c>
      <c r="U577" s="54" t="str">
        <f t="shared" si="137"/>
        <v/>
      </c>
      <c r="V577" s="54" t="str">
        <f t="shared" si="138"/>
        <v/>
      </c>
      <c r="W577" s="54" t="str">
        <f t="shared" si="132"/>
        <v/>
      </c>
      <c r="X577" s="45"/>
    </row>
    <row r="578" spans="1:24" x14ac:dyDescent="0.2">
      <c r="A578" s="12"/>
      <c r="B578" s="57"/>
      <c r="C578" s="26"/>
      <c r="D578" s="5" t="str">
        <f>IF(ISNUMBER(B578),COUNT($B$7:$B$1006)-(RANK(B578,$B$7:$B$1006)+COUNTIF($B$7:B578,B578)-1)+1,"")</f>
        <v/>
      </c>
      <c r="E578" s="7"/>
      <c r="F578" s="7" t="str">
        <f t="shared" si="133"/>
        <v/>
      </c>
      <c r="G578" s="56" t="str">
        <f t="shared" si="125"/>
        <v/>
      </c>
      <c r="H578" s="7" t="str">
        <f t="shared" si="126"/>
        <v/>
      </c>
      <c r="I578" s="7"/>
      <c r="J578" s="7" t="str">
        <f t="shared" si="127"/>
        <v/>
      </c>
      <c r="K578" s="7" t="str">
        <f t="shared" si="134"/>
        <v/>
      </c>
      <c r="L578" s="7" t="str">
        <f t="shared" si="128"/>
        <v/>
      </c>
      <c r="M578" s="7"/>
      <c r="N578" s="49" t="str">
        <f t="shared" si="129"/>
        <v/>
      </c>
      <c r="O578" s="49" t="str">
        <f t="shared" si="135"/>
        <v/>
      </c>
      <c r="P578" s="49" t="str">
        <f t="shared" si="136"/>
        <v/>
      </c>
      <c r="Q578" s="49" t="str">
        <f t="shared" si="130"/>
        <v/>
      </c>
      <c r="S578" s="51" t="str">
        <f t="shared" si="131"/>
        <v/>
      </c>
      <c r="T578" s="49" t="str">
        <f>IF(ISNA(MATCH("TRUE",$T$7:T577,0)),IF(S578&gt;S577,"True",""),"")</f>
        <v/>
      </c>
      <c r="U578" s="54" t="str">
        <f t="shared" si="137"/>
        <v/>
      </c>
      <c r="V578" s="54" t="str">
        <f t="shared" si="138"/>
        <v/>
      </c>
      <c r="W578" s="54" t="str">
        <f t="shared" si="132"/>
        <v/>
      </c>
      <c r="X578" s="45"/>
    </row>
    <row r="579" spans="1:24" x14ac:dyDescent="0.2">
      <c r="A579" s="12"/>
      <c r="B579" s="57"/>
      <c r="C579" s="26"/>
      <c r="D579" s="5" t="str">
        <f>IF(ISNUMBER(B579),COUNT($B$7:$B$1006)-(RANK(B579,$B$7:$B$1006)+COUNTIF($B$7:B579,B579)-1)+1,"")</f>
        <v/>
      </c>
      <c r="E579" s="7"/>
      <c r="F579" s="7" t="str">
        <f t="shared" si="133"/>
        <v/>
      </c>
      <c r="G579" s="56" t="str">
        <f t="shared" si="125"/>
        <v/>
      </c>
      <c r="H579" s="7" t="str">
        <f t="shared" si="126"/>
        <v/>
      </c>
      <c r="I579" s="7"/>
      <c r="J579" s="7" t="str">
        <f t="shared" si="127"/>
        <v/>
      </c>
      <c r="K579" s="7" t="str">
        <f t="shared" si="134"/>
        <v/>
      </c>
      <c r="L579" s="7" t="str">
        <f t="shared" si="128"/>
        <v/>
      </c>
      <c r="M579" s="7"/>
      <c r="N579" s="49" t="str">
        <f t="shared" si="129"/>
        <v/>
      </c>
      <c r="O579" s="49" t="str">
        <f t="shared" si="135"/>
        <v/>
      </c>
      <c r="P579" s="49" t="str">
        <f t="shared" si="136"/>
        <v/>
      </c>
      <c r="Q579" s="49" t="str">
        <f t="shared" si="130"/>
        <v/>
      </c>
      <c r="S579" s="51" t="str">
        <f t="shared" si="131"/>
        <v/>
      </c>
      <c r="T579" s="49" t="str">
        <f>IF(ISNA(MATCH("TRUE",$T$7:T578,0)),IF(S579&gt;S578,"True",""),"")</f>
        <v/>
      </c>
      <c r="U579" s="54" t="str">
        <f t="shared" si="137"/>
        <v/>
      </c>
      <c r="V579" s="54" t="str">
        <f t="shared" si="138"/>
        <v/>
      </c>
      <c r="W579" s="54" t="str">
        <f t="shared" si="132"/>
        <v/>
      </c>
      <c r="X579" s="45"/>
    </row>
    <row r="580" spans="1:24" x14ac:dyDescent="0.2">
      <c r="A580" s="12"/>
      <c r="B580" s="57"/>
      <c r="C580" s="26"/>
      <c r="D580" s="5" t="str">
        <f>IF(ISNUMBER(B580),COUNT($B$7:$B$1006)-(RANK(B580,$B$7:$B$1006)+COUNTIF($B$7:B580,B580)-1)+1,"")</f>
        <v/>
      </c>
      <c r="E580" s="7"/>
      <c r="F580" s="7" t="str">
        <f t="shared" si="133"/>
        <v/>
      </c>
      <c r="G580" s="56" t="str">
        <f t="shared" si="125"/>
        <v/>
      </c>
      <c r="H580" s="7" t="str">
        <f t="shared" si="126"/>
        <v/>
      </c>
      <c r="I580" s="7"/>
      <c r="J580" s="7" t="str">
        <f t="shared" si="127"/>
        <v/>
      </c>
      <c r="K580" s="7" t="str">
        <f t="shared" si="134"/>
        <v/>
      </c>
      <c r="L580" s="7" t="str">
        <f t="shared" si="128"/>
        <v/>
      </c>
      <c r="M580" s="7"/>
      <c r="N580" s="49" t="str">
        <f t="shared" si="129"/>
        <v/>
      </c>
      <c r="O580" s="49" t="str">
        <f t="shared" si="135"/>
        <v/>
      </c>
      <c r="P580" s="49" t="str">
        <f t="shared" si="136"/>
        <v/>
      </c>
      <c r="Q580" s="49" t="str">
        <f t="shared" si="130"/>
        <v/>
      </c>
      <c r="S580" s="51" t="str">
        <f t="shared" si="131"/>
        <v/>
      </c>
      <c r="T580" s="49" t="str">
        <f>IF(ISNA(MATCH("TRUE",$T$7:T579,0)),IF(S580&gt;S579,"True",""),"")</f>
        <v/>
      </c>
      <c r="U580" s="54" t="str">
        <f t="shared" si="137"/>
        <v/>
      </c>
      <c r="V580" s="54" t="str">
        <f t="shared" si="138"/>
        <v/>
      </c>
      <c r="W580" s="54" t="str">
        <f t="shared" si="132"/>
        <v/>
      </c>
      <c r="X580" s="45"/>
    </row>
    <row r="581" spans="1:24" x14ac:dyDescent="0.2">
      <c r="A581" s="12"/>
      <c r="B581" s="57"/>
      <c r="C581" s="26"/>
      <c r="D581" s="5" t="str">
        <f>IF(ISNUMBER(B581),COUNT($B$7:$B$1006)-(RANK(B581,$B$7:$B$1006)+COUNTIF($B$7:B581,B581)-1)+1,"")</f>
        <v/>
      </c>
      <c r="E581" s="7"/>
      <c r="F581" s="7" t="str">
        <f t="shared" si="133"/>
        <v/>
      </c>
      <c r="G581" s="56" t="str">
        <f t="shared" si="125"/>
        <v/>
      </c>
      <c r="H581" s="7" t="str">
        <f t="shared" si="126"/>
        <v/>
      </c>
      <c r="I581" s="7"/>
      <c r="J581" s="7" t="str">
        <f t="shared" si="127"/>
        <v/>
      </c>
      <c r="K581" s="7" t="str">
        <f t="shared" si="134"/>
        <v/>
      </c>
      <c r="L581" s="7" t="str">
        <f t="shared" si="128"/>
        <v/>
      </c>
      <c r="M581" s="7"/>
      <c r="N581" s="49" t="str">
        <f t="shared" si="129"/>
        <v/>
      </c>
      <c r="O581" s="49" t="str">
        <f t="shared" si="135"/>
        <v/>
      </c>
      <c r="P581" s="49" t="str">
        <f t="shared" si="136"/>
        <v/>
      </c>
      <c r="Q581" s="49" t="str">
        <f t="shared" si="130"/>
        <v/>
      </c>
      <c r="S581" s="51" t="str">
        <f t="shared" si="131"/>
        <v/>
      </c>
      <c r="T581" s="49" t="str">
        <f>IF(ISNA(MATCH("TRUE",$T$7:T580,0)),IF(S581&gt;S580,"True",""),"")</f>
        <v/>
      </c>
      <c r="U581" s="54" t="str">
        <f t="shared" si="137"/>
        <v/>
      </c>
      <c r="V581" s="54" t="str">
        <f t="shared" si="138"/>
        <v/>
      </c>
      <c r="W581" s="54" t="str">
        <f t="shared" si="132"/>
        <v/>
      </c>
      <c r="X581" s="45"/>
    </row>
    <row r="582" spans="1:24" x14ac:dyDescent="0.2">
      <c r="A582" s="12"/>
      <c r="B582" s="57"/>
      <c r="C582" s="26"/>
      <c r="D582" s="5" t="str">
        <f>IF(ISNUMBER(B582),COUNT($B$7:$B$1006)-(RANK(B582,$B$7:$B$1006)+COUNTIF($B$7:B582,B582)-1)+1,"")</f>
        <v/>
      </c>
      <c r="E582" s="7"/>
      <c r="F582" s="7" t="str">
        <f t="shared" si="133"/>
        <v/>
      </c>
      <c r="G582" s="56" t="str">
        <f t="shared" si="125"/>
        <v/>
      </c>
      <c r="H582" s="7" t="str">
        <f t="shared" si="126"/>
        <v/>
      </c>
      <c r="I582" s="7"/>
      <c r="J582" s="7" t="str">
        <f t="shared" si="127"/>
        <v/>
      </c>
      <c r="K582" s="7" t="str">
        <f t="shared" si="134"/>
        <v/>
      </c>
      <c r="L582" s="7" t="str">
        <f t="shared" si="128"/>
        <v/>
      </c>
      <c r="M582" s="7"/>
      <c r="N582" s="49" t="str">
        <f t="shared" si="129"/>
        <v/>
      </c>
      <c r="O582" s="49" t="str">
        <f t="shared" si="135"/>
        <v/>
      </c>
      <c r="P582" s="49" t="str">
        <f t="shared" si="136"/>
        <v/>
      </c>
      <c r="Q582" s="49" t="str">
        <f t="shared" si="130"/>
        <v/>
      </c>
      <c r="S582" s="51" t="str">
        <f t="shared" si="131"/>
        <v/>
      </c>
      <c r="T582" s="49" t="str">
        <f>IF(ISNA(MATCH("TRUE",$T$7:T581,0)),IF(S582&gt;S581,"True",""),"")</f>
        <v/>
      </c>
      <c r="U582" s="54" t="str">
        <f t="shared" si="137"/>
        <v/>
      </c>
      <c r="V582" s="54" t="str">
        <f t="shared" si="138"/>
        <v/>
      </c>
      <c r="W582" s="54" t="str">
        <f t="shared" si="132"/>
        <v/>
      </c>
      <c r="X582" s="45"/>
    </row>
    <row r="583" spans="1:24" x14ac:dyDescent="0.2">
      <c r="A583" s="12"/>
      <c r="B583" s="57"/>
      <c r="C583" s="26"/>
      <c r="D583" s="5" t="str">
        <f>IF(ISNUMBER(B583),COUNT($B$7:$B$1006)-(RANK(B583,$B$7:$B$1006)+COUNTIF($B$7:B583,B583)-1)+1,"")</f>
        <v/>
      </c>
      <c r="E583" s="7"/>
      <c r="F583" s="7" t="str">
        <f t="shared" si="133"/>
        <v/>
      </c>
      <c r="G583" s="56" t="str">
        <f t="shared" ref="G583:G646" si="139">IF(ISNUMBER(B583),SMALL($B$7:$B$1006,ROW()-ROW($G$7)+1),"")</f>
        <v/>
      </c>
      <c r="H583" s="7" t="str">
        <f t="shared" ref="H583:H646" si="140">IF(ISNUMBER(B583),INDEX($A$7:$A$1006,MATCH(F583,$D$7:$D$1006,0),1),"")</f>
        <v/>
      </c>
      <c r="I583" s="7"/>
      <c r="J583" s="7" t="str">
        <f t="shared" ref="J583:J646" si="141">IF(ISNUMBER(B583),$N$1*F583/COUNT($B$7:$B$1006),"")</f>
        <v/>
      </c>
      <c r="K583" s="7" t="str">
        <f t="shared" si="134"/>
        <v/>
      </c>
      <c r="L583" s="7" t="str">
        <f t="shared" ref="L583:L646" si="142">IF(ISNUMBER(B583),MIN(L584,G583*(COUNT($B$7:$B$1006)/F583)),"")</f>
        <v/>
      </c>
      <c r="M583" s="7"/>
      <c r="N583" s="49" t="str">
        <f t="shared" ref="N583:N646" si="143">IF(ISNUMBER(B583),($N$1/(1+$N$1))*F583/COUNT($B$7:$B$1006),"")</f>
        <v/>
      </c>
      <c r="O583" s="49" t="str">
        <f t="shared" si="135"/>
        <v/>
      </c>
      <c r="P583" s="49" t="str">
        <f t="shared" si="136"/>
        <v/>
      </c>
      <c r="Q583" s="49" t="str">
        <f t="shared" ref="Q583:Q646" si="144">IF(ISNUMBER(B583),MIN(Q584,((G583*SUMPRODUCT(--($N$7:$N$1006 &lt; $G$7:$G$1006))/F583)*(1+$N$1))),"")</f>
        <v/>
      </c>
      <c r="S583" s="51" t="str">
        <f t="shared" ref="S583:S646" si="145">IF(ISNUMBER(B583),MIN((COUNTA($B$7:$B$1006)+1-F583)/(1-G583),COUNTA($B$7:$B$1006)),"")</f>
        <v/>
      </c>
      <c r="T583" s="49" t="str">
        <f>IF(ISNA(MATCH("TRUE",$T$7:T582,0)),IF(S583&gt;S582,"True",""),"")</f>
        <v/>
      </c>
      <c r="U583" s="54" t="str">
        <f t="shared" si="137"/>
        <v/>
      </c>
      <c r="V583" s="54" t="str">
        <f t="shared" si="138"/>
        <v/>
      </c>
      <c r="W583" s="54" t="str">
        <f t="shared" ref="W583:W646" si="146">IF(ISNUMBER(B583),MIN(W584,(G583*(ROUNDUP(INDEX($S$7:$S$1006,MATCH("True",$T$7:$T$1006,0),1),0)/F583))),"")</f>
        <v/>
      </c>
      <c r="X583" s="45"/>
    </row>
    <row r="584" spans="1:24" x14ac:dyDescent="0.2">
      <c r="A584" s="12"/>
      <c r="B584" s="57"/>
      <c r="C584" s="26"/>
      <c r="D584" s="5" t="str">
        <f>IF(ISNUMBER(B584),COUNT($B$7:$B$1006)-(RANK(B584,$B$7:$B$1006)+COUNTIF($B$7:B584,B584)-1)+1,"")</f>
        <v/>
      </c>
      <c r="E584" s="7"/>
      <c r="F584" s="7" t="str">
        <f t="shared" ref="F584:F647" si="147">IF(ISNUMBER(B584),F583+1,"")</f>
        <v/>
      </c>
      <c r="G584" s="56" t="str">
        <f t="shared" si="139"/>
        <v/>
      </c>
      <c r="H584" s="7" t="str">
        <f t="shared" si="140"/>
        <v/>
      </c>
      <c r="I584" s="7"/>
      <c r="J584" s="7" t="str">
        <f t="shared" si="141"/>
        <v/>
      </c>
      <c r="K584" s="7" t="str">
        <f t="shared" ref="K584:K647" si="148">IF(ISNUMBER(G584),IF(OR(AND(G584&lt;=J584,G584&lt;=0.05),K585="*"),"*",IF(AND(G584&lt;=J584,G584&gt;0.05),"!","")),"")</f>
        <v/>
      </c>
      <c r="L584" s="7" t="str">
        <f t="shared" si="142"/>
        <v/>
      </c>
      <c r="M584" s="7"/>
      <c r="N584" s="49" t="str">
        <f t="shared" si="143"/>
        <v/>
      </c>
      <c r="O584" s="49" t="str">
        <f t="shared" ref="O584:O647" si="149">IF(ISNUMBER(B584),($N$1/(1+$N$1))*COUNT($B$7:$B$1006)/SUMPRODUCT(--($N$7:$N$1006 &lt; $G$7:$G$1006))*F584/COUNT($B$7:$B$1006),"")</f>
        <v/>
      </c>
      <c r="P584" s="49" t="str">
        <f t="shared" ref="P584:P647" si="150">IF(ISNUMBER(G584),IF(OR(AND(G584&lt;=O584,G584&lt;=0.05),P585="*"),"*",IF(AND(G584&lt;=O584,G584&gt;0.05),"!","")),"")</f>
        <v/>
      </c>
      <c r="Q584" s="49" t="str">
        <f t="shared" si="144"/>
        <v/>
      </c>
      <c r="S584" s="51" t="str">
        <f t="shared" si="145"/>
        <v/>
      </c>
      <c r="T584" s="49" t="str">
        <f>IF(ISNA(MATCH("TRUE",$T$7:T583,0)),IF(S584&gt;S583,"True",""),"")</f>
        <v/>
      </c>
      <c r="U584" s="54" t="str">
        <f t="shared" ref="U584:U647" si="151">IF(ISNUMBER(B584),$N$1*(F584/ROUNDUP(INDEX($S$7:$S$1006,MATCH("True",$T$7:$T$1006,0),1),0)),"")</f>
        <v/>
      </c>
      <c r="V584" s="54" t="str">
        <f t="shared" ref="V584:V647" si="152">IF(ISNUMBER(G584),IF(OR(AND(G584&lt;=U584,G584&lt;=0.05),V585="*"),"*",IF(AND(G584&lt;=U584,G584&gt;0.05),"!","")),"")</f>
        <v/>
      </c>
      <c r="W584" s="54" t="str">
        <f t="shared" si="146"/>
        <v/>
      </c>
      <c r="X584" s="45"/>
    </row>
    <row r="585" spans="1:24" x14ac:dyDescent="0.2">
      <c r="A585" s="12"/>
      <c r="B585" s="57"/>
      <c r="C585" s="26"/>
      <c r="D585" s="5" t="str">
        <f>IF(ISNUMBER(B585),COUNT($B$7:$B$1006)-(RANK(B585,$B$7:$B$1006)+COUNTIF($B$7:B585,B585)-1)+1,"")</f>
        <v/>
      </c>
      <c r="E585" s="7"/>
      <c r="F585" s="7" t="str">
        <f t="shared" si="147"/>
        <v/>
      </c>
      <c r="G585" s="56" t="str">
        <f t="shared" si="139"/>
        <v/>
      </c>
      <c r="H585" s="7" t="str">
        <f t="shared" si="140"/>
        <v/>
      </c>
      <c r="I585" s="7"/>
      <c r="J585" s="7" t="str">
        <f t="shared" si="141"/>
        <v/>
      </c>
      <c r="K585" s="7" t="str">
        <f t="shared" si="148"/>
        <v/>
      </c>
      <c r="L585" s="7" t="str">
        <f t="shared" si="142"/>
        <v/>
      </c>
      <c r="M585" s="7"/>
      <c r="N585" s="49" t="str">
        <f t="shared" si="143"/>
        <v/>
      </c>
      <c r="O585" s="49" t="str">
        <f t="shared" si="149"/>
        <v/>
      </c>
      <c r="P585" s="49" t="str">
        <f t="shared" si="150"/>
        <v/>
      </c>
      <c r="Q585" s="49" t="str">
        <f t="shared" si="144"/>
        <v/>
      </c>
      <c r="S585" s="51" t="str">
        <f t="shared" si="145"/>
        <v/>
      </c>
      <c r="T585" s="49" t="str">
        <f>IF(ISNA(MATCH("TRUE",$T$7:T584,0)),IF(S585&gt;S584,"True",""),"")</f>
        <v/>
      </c>
      <c r="U585" s="54" t="str">
        <f t="shared" si="151"/>
        <v/>
      </c>
      <c r="V585" s="54" t="str">
        <f t="shared" si="152"/>
        <v/>
      </c>
      <c r="W585" s="54" t="str">
        <f t="shared" si="146"/>
        <v/>
      </c>
      <c r="X585" s="45"/>
    </row>
    <row r="586" spans="1:24" x14ac:dyDescent="0.2">
      <c r="A586" s="12"/>
      <c r="B586" s="57"/>
      <c r="C586" s="26"/>
      <c r="D586" s="5" t="str">
        <f>IF(ISNUMBER(B586),COUNT($B$7:$B$1006)-(RANK(B586,$B$7:$B$1006)+COUNTIF($B$7:B586,B586)-1)+1,"")</f>
        <v/>
      </c>
      <c r="E586" s="7"/>
      <c r="F586" s="7" t="str">
        <f t="shared" si="147"/>
        <v/>
      </c>
      <c r="G586" s="56" t="str">
        <f t="shared" si="139"/>
        <v/>
      </c>
      <c r="H586" s="7" t="str">
        <f t="shared" si="140"/>
        <v/>
      </c>
      <c r="I586" s="7"/>
      <c r="J586" s="7" t="str">
        <f t="shared" si="141"/>
        <v/>
      </c>
      <c r="K586" s="7" t="str">
        <f t="shared" si="148"/>
        <v/>
      </c>
      <c r="L586" s="7" t="str">
        <f t="shared" si="142"/>
        <v/>
      </c>
      <c r="M586" s="7"/>
      <c r="N586" s="49" t="str">
        <f t="shared" si="143"/>
        <v/>
      </c>
      <c r="O586" s="49" t="str">
        <f t="shared" si="149"/>
        <v/>
      </c>
      <c r="P586" s="49" t="str">
        <f t="shared" si="150"/>
        <v/>
      </c>
      <c r="Q586" s="49" t="str">
        <f t="shared" si="144"/>
        <v/>
      </c>
      <c r="S586" s="51" t="str">
        <f t="shared" si="145"/>
        <v/>
      </c>
      <c r="T586" s="49" t="str">
        <f>IF(ISNA(MATCH("TRUE",$T$7:T585,0)),IF(S586&gt;S585,"True",""),"")</f>
        <v/>
      </c>
      <c r="U586" s="54" t="str">
        <f t="shared" si="151"/>
        <v/>
      </c>
      <c r="V586" s="54" t="str">
        <f t="shared" si="152"/>
        <v/>
      </c>
      <c r="W586" s="54" t="str">
        <f t="shared" si="146"/>
        <v/>
      </c>
      <c r="X586" s="45"/>
    </row>
    <row r="587" spans="1:24" x14ac:dyDescent="0.2">
      <c r="A587" s="12"/>
      <c r="B587" s="57"/>
      <c r="C587" s="26"/>
      <c r="D587" s="5" t="str">
        <f>IF(ISNUMBER(B587),COUNT($B$7:$B$1006)-(RANK(B587,$B$7:$B$1006)+COUNTIF($B$7:B587,B587)-1)+1,"")</f>
        <v/>
      </c>
      <c r="E587" s="7"/>
      <c r="F587" s="7" t="str">
        <f t="shared" si="147"/>
        <v/>
      </c>
      <c r="G587" s="56" t="str">
        <f t="shared" si="139"/>
        <v/>
      </c>
      <c r="H587" s="7" t="str">
        <f t="shared" si="140"/>
        <v/>
      </c>
      <c r="I587" s="7"/>
      <c r="J587" s="7" t="str">
        <f t="shared" si="141"/>
        <v/>
      </c>
      <c r="K587" s="7" t="str">
        <f t="shared" si="148"/>
        <v/>
      </c>
      <c r="L587" s="7" t="str">
        <f t="shared" si="142"/>
        <v/>
      </c>
      <c r="M587" s="7"/>
      <c r="N587" s="49" t="str">
        <f t="shared" si="143"/>
        <v/>
      </c>
      <c r="O587" s="49" t="str">
        <f t="shared" si="149"/>
        <v/>
      </c>
      <c r="P587" s="49" t="str">
        <f t="shared" si="150"/>
        <v/>
      </c>
      <c r="Q587" s="49" t="str">
        <f t="shared" si="144"/>
        <v/>
      </c>
      <c r="S587" s="51" t="str">
        <f t="shared" si="145"/>
        <v/>
      </c>
      <c r="T587" s="49" t="str">
        <f>IF(ISNA(MATCH("TRUE",$T$7:T586,0)),IF(S587&gt;S586,"True",""),"")</f>
        <v/>
      </c>
      <c r="U587" s="54" t="str">
        <f t="shared" si="151"/>
        <v/>
      </c>
      <c r="V587" s="54" t="str">
        <f t="shared" si="152"/>
        <v/>
      </c>
      <c r="W587" s="54" t="str">
        <f t="shared" si="146"/>
        <v/>
      </c>
      <c r="X587" s="45"/>
    </row>
    <row r="588" spans="1:24" x14ac:dyDescent="0.2">
      <c r="A588" s="12"/>
      <c r="B588" s="57"/>
      <c r="C588" s="26"/>
      <c r="D588" s="5" t="str">
        <f>IF(ISNUMBER(B588),COUNT($B$7:$B$1006)-(RANK(B588,$B$7:$B$1006)+COUNTIF($B$7:B588,B588)-1)+1,"")</f>
        <v/>
      </c>
      <c r="E588" s="7"/>
      <c r="F588" s="7" t="str">
        <f t="shared" si="147"/>
        <v/>
      </c>
      <c r="G588" s="56" t="str">
        <f t="shared" si="139"/>
        <v/>
      </c>
      <c r="H588" s="7" t="str">
        <f t="shared" si="140"/>
        <v/>
      </c>
      <c r="I588" s="7"/>
      <c r="J588" s="7" t="str">
        <f t="shared" si="141"/>
        <v/>
      </c>
      <c r="K588" s="7" t="str">
        <f t="shared" si="148"/>
        <v/>
      </c>
      <c r="L588" s="7" t="str">
        <f t="shared" si="142"/>
        <v/>
      </c>
      <c r="M588" s="7"/>
      <c r="N588" s="49" t="str">
        <f t="shared" si="143"/>
        <v/>
      </c>
      <c r="O588" s="49" t="str">
        <f t="shared" si="149"/>
        <v/>
      </c>
      <c r="P588" s="49" t="str">
        <f t="shared" si="150"/>
        <v/>
      </c>
      <c r="Q588" s="49" t="str">
        <f t="shared" si="144"/>
        <v/>
      </c>
      <c r="S588" s="51" t="str">
        <f t="shared" si="145"/>
        <v/>
      </c>
      <c r="T588" s="49" t="str">
        <f>IF(ISNA(MATCH("TRUE",$T$7:T587,0)),IF(S588&gt;S587,"True",""),"")</f>
        <v/>
      </c>
      <c r="U588" s="54" t="str">
        <f t="shared" si="151"/>
        <v/>
      </c>
      <c r="V588" s="54" t="str">
        <f t="shared" si="152"/>
        <v/>
      </c>
      <c r="W588" s="54" t="str">
        <f t="shared" si="146"/>
        <v/>
      </c>
      <c r="X588" s="45"/>
    </row>
    <row r="589" spans="1:24" x14ac:dyDescent="0.2">
      <c r="A589" s="12"/>
      <c r="B589" s="57"/>
      <c r="C589" s="26"/>
      <c r="D589" s="5" t="str">
        <f>IF(ISNUMBER(B589),COUNT($B$7:$B$1006)-(RANK(B589,$B$7:$B$1006)+COUNTIF($B$7:B589,B589)-1)+1,"")</f>
        <v/>
      </c>
      <c r="E589" s="7"/>
      <c r="F589" s="7" t="str">
        <f t="shared" si="147"/>
        <v/>
      </c>
      <c r="G589" s="56" t="str">
        <f t="shared" si="139"/>
        <v/>
      </c>
      <c r="H589" s="7" t="str">
        <f t="shared" si="140"/>
        <v/>
      </c>
      <c r="I589" s="7"/>
      <c r="J589" s="7" t="str">
        <f t="shared" si="141"/>
        <v/>
      </c>
      <c r="K589" s="7" t="str">
        <f t="shared" si="148"/>
        <v/>
      </c>
      <c r="L589" s="7" t="str">
        <f t="shared" si="142"/>
        <v/>
      </c>
      <c r="M589" s="7"/>
      <c r="N589" s="49" t="str">
        <f t="shared" si="143"/>
        <v/>
      </c>
      <c r="O589" s="49" t="str">
        <f t="shared" si="149"/>
        <v/>
      </c>
      <c r="P589" s="49" t="str">
        <f t="shared" si="150"/>
        <v/>
      </c>
      <c r="Q589" s="49" t="str">
        <f t="shared" si="144"/>
        <v/>
      </c>
      <c r="S589" s="51" t="str">
        <f t="shared" si="145"/>
        <v/>
      </c>
      <c r="T589" s="49" t="str">
        <f>IF(ISNA(MATCH("TRUE",$T$7:T588,0)),IF(S589&gt;S588,"True",""),"")</f>
        <v/>
      </c>
      <c r="U589" s="54" t="str">
        <f t="shared" si="151"/>
        <v/>
      </c>
      <c r="V589" s="54" t="str">
        <f t="shared" si="152"/>
        <v/>
      </c>
      <c r="W589" s="54" t="str">
        <f t="shared" si="146"/>
        <v/>
      </c>
      <c r="X589" s="45"/>
    </row>
    <row r="590" spans="1:24" x14ac:dyDescent="0.2">
      <c r="A590" s="12"/>
      <c r="B590" s="57"/>
      <c r="C590" s="26"/>
      <c r="D590" s="5" t="str">
        <f>IF(ISNUMBER(B590),COUNT($B$7:$B$1006)-(RANK(B590,$B$7:$B$1006)+COUNTIF($B$7:B590,B590)-1)+1,"")</f>
        <v/>
      </c>
      <c r="E590" s="7"/>
      <c r="F590" s="7" t="str">
        <f t="shared" si="147"/>
        <v/>
      </c>
      <c r="G590" s="56" t="str">
        <f t="shared" si="139"/>
        <v/>
      </c>
      <c r="H590" s="7" t="str">
        <f t="shared" si="140"/>
        <v/>
      </c>
      <c r="I590" s="7"/>
      <c r="J590" s="7" t="str">
        <f t="shared" si="141"/>
        <v/>
      </c>
      <c r="K590" s="7" t="str">
        <f t="shared" si="148"/>
        <v/>
      </c>
      <c r="L590" s="7" t="str">
        <f t="shared" si="142"/>
        <v/>
      </c>
      <c r="M590" s="7"/>
      <c r="N590" s="49" t="str">
        <f t="shared" si="143"/>
        <v/>
      </c>
      <c r="O590" s="49" t="str">
        <f t="shared" si="149"/>
        <v/>
      </c>
      <c r="P590" s="49" t="str">
        <f t="shared" si="150"/>
        <v/>
      </c>
      <c r="Q590" s="49" t="str">
        <f t="shared" si="144"/>
        <v/>
      </c>
      <c r="S590" s="51" t="str">
        <f t="shared" si="145"/>
        <v/>
      </c>
      <c r="T590" s="49" t="str">
        <f>IF(ISNA(MATCH("TRUE",$T$7:T589,0)),IF(S590&gt;S589,"True",""),"")</f>
        <v/>
      </c>
      <c r="U590" s="54" t="str">
        <f t="shared" si="151"/>
        <v/>
      </c>
      <c r="V590" s="54" t="str">
        <f t="shared" si="152"/>
        <v/>
      </c>
      <c r="W590" s="54" t="str">
        <f t="shared" si="146"/>
        <v/>
      </c>
      <c r="X590" s="45"/>
    </row>
    <row r="591" spans="1:24" x14ac:dyDescent="0.2">
      <c r="A591" s="12"/>
      <c r="B591" s="57"/>
      <c r="C591" s="26"/>
      <c r="D591" s="5" t="str">
        <f>IF(ISNUMBER(B591),COUNT($B$7:$B$1006)-(RANK(B591,$B$7:$B$1006)+COUNTIF($B$7:B591,B591)-1)+1,"")</f>
        <v/>
      </c>
      <c r="E591" s="7"/>
      <c r="F591" s="7" t="str">
        <f t="shared" si="147"/>
        <v/>
      </c>
      <c r="G591" s="56" t="str">
        <f t="shared" si="139"/>
        <v/>
      </c>
      <c r="H591" s="7" t="str">
        <f t="shared" si="140"/>
        <v/>
      </c>
      <c r="I591" s="7"/>
      <c r="J591" s="7" t="str">
        <f t="shared" si="141"/>
        <v/>
      </c>
      <c r="K591" s="7" t="str">
        <f t="shared" si="148"/>
        <v/>
      </c>
      <c r="L591" s="7" t="str">
        <f t="shared" si="142"/>
        <v/>
      </c>
      <c r="M591" s="7"/>
      <c r="N591" s="49" t="str">
        <f t="shared" si="143"/>
        <v/>
      </c>
      <c r="O591" s="49" t="str">
        <f t="shared" si="149"/>
        <v/>
      </c>
      <c r="P591" s="49" t="str">
        <f t="shared" si="150"/>
        <v/>
      </c>
      <c r="Q591" s="49" t="str">
        <f t="shared" si="144"/>
        <v/>
      </c>
      <c r="S591" s="51" t="str">
        <f t="shared" si="145"/>
        <v/>
      </c>
      <c r="T591" s="49" t="str">
        <f>IF(ISNA(MATCH("TRUE",$T$7:T590,0)),IF(S591&gt;S590,"True",""),"")</f>
        <v/>
      </c>
      <c r="U591" s="54" t="str">
        <f t="shared" si="151"/>
        <v/>
      </c>
      <c r="V591" s="54" t="str">
        <f t="shared" si="152"/>
        <v/>
      </c>
      <c r="W591" s="54" t="str">
        <f t="shared" si="146"/>
        <v/>
      </c>
      <c r="X591" s="45"/>
    </row>
    <row r="592" spans="1:24" x14ac:dyDescent="0.2">
      <c r="A592" s="12"/>
      <c r="B592" s="57"/>
      <c r="C592" s="26"/>
      <c r="D592" s="5" t="str">
        <f>IF(ISNUMBER(B592),COUNT($B$7:$B$1006)-(RANK(B592,$B$7:$B$1006)+COUNTIF($B$7:B592,B592)-1)+1,"")</f>
        <v/>
      </c>
      <c r="E592" s="7"/>
      <c r="F592" s="7" t="str">
        <f t="shared" si="147"/>
        <v/>
      </c>
      <c r="G592" s="56" t="str">
        <f t="shared" si="139"/>
        <v/>
      </c>
      <c r="H592" s="7" t="str">
        <f t="shared" si="140"/>
        <v/>
      </c>
      <c r="I592" s="7"/>
      <c r="J592" s="7" t="str">
        <f t="shared" si="141"/>
        <v/>
      </c>
      <c r="K592" s="7" t="str">
        <f t="shared" si="148"/>
        <v/>
      </c>
      <c r="L592" s="7" t="str">
        <f t="shared" si="142"/>
        <v/>
      </c>
      <c r="M592" s="7"/>
      <c r="N592" s="49" t="str">
        <f t="shared" si="143"/>
        <v/>
      </c>
      <c r="O592" s="49" t="str">
        <f t="shared" si="149"/>
        <v/>
      </c>
      <c r="P592" s="49" t="str">
        <f t="shared" si="150"/>
        <v/>
      </c>
      <c r="Q592" s="49" t="str">
        <f t="shared" si="144"/>
        <v/>
      </c>
      <c r="S592" s="51" t="str">
        <f t="shared" si="145"/>
        <v/>
      </c>
      <c r="T592" s="49" t="str">
        <f>IF(ISNA(MATCH("TRUE",$T$7:T591,0)),IF(S592&gt;S591,"True",""),"")</f>
        <v/>
      </c>
      <c r="U592" s="54" t="str">
        <f t="shared" si="151"/>
        <v/>
      </c>
      <c r="V592" s="54" t="str">
        <f t="shared" si="152"/>
        <v/>
      </c>
      <c r="W592" s="54" t="str">
        <f t="shared" si="146"/>
        <v/>
      </c>
      <c r="X592" s="45"/>
    </row>
    <row r="593" spans="1:24" x14ac:dyDescent="0.2">
      <c r="A593" s="12"/>
      <c r="B593" s="57"/>
      <c r="C593" s="26"/>
      <c r="D593" s="5" t="str">
        <f>IF(ISNUMBER(B593),COUNT($B$7:$B$1006)-(RANK(B593,$B$7:$B$1006)+COUNTIF($B$7:B593,B593)-1)+1,"")</f>
        <v/>
      </c>
      <c r="E593" s="7"/>
      <c r="F593" s="7" t="str">
        <f t="shared" si="147"/>
        <v/>
      </c>
      <c r="G593" s="56" t="str">
        <f t="shared" si="139"/>
        <v/>
      </c>
      <c r="H593" s="7" t="str">
        <f t="shared" si="140"/>
        <v/>
      </c>
      <c r="I593" s="7"/>
      <c r="J593" s="7" t="str">
        <f t="shared" si="141"/>
        <v/>
      </c>
      <c r="K593" s="7" t="str">
        <f t="shared" si="148"/>
        <v/>
      </c>
      <c r="L593" s="7" t="str">
        <f t="shared" si="142"/>
        <v/>
      </c>
      <c r="M593" s="7"/>
      <c r="N593" s="49" t="str">
        <f t="shared" si="143"/>
        <v/>
      </c>
      <c r="O593" s="49" t="str">
        <f t="shared" si="149"/>
        <v/>
      </c>
      <c r="P593" s="49" t="str">
        <f t="shared" si="150"/>
        <v/>
      </c>
      <c r="Q593" s="49" t="str">
        <f t="shared" si="144"/>
        <v/>
      </c>
      <c r="S593" s="51" t="str">
        <f t="shared" si="145"/>
        <v/>
      </c>
      <c r="T593" s="49" t="str">
        <f>IF(ISNA(MATCH("TRUE",$T$7:T592,0)),IF(S593&gt;S592,"True",""),"")</f>
        <v/>
      </c>
      <c r="U593" s="54" t="str">
        <f t="shared" si="151"/>
        <v/>
      </c>
      <c r="V593" s="54" t="str">
        <f t="shared" si="152"/>
        <v/>
      </c>
      <c r="W593" s="54" t="str">
        <f t="shared" si="146"/>
        <v/>
      </c>
      <c r="X593" s="45"/>
    </row>
    <row r="594" spans="1:24" x14ac:dyDescent="0.2">
      <c r="A594" s="12"/>
      <c r="B594" s="57"/>
      <c r="C594" s="26"/>
      <c r="D594" s="5" t="str">
        <f>IF(ISNUMBER(B594),COUNT($B$7:$B$1006)-(RANK(B594,$B$7:$B$1006)+COUNTIF($B$7:B594,B594)-1)+1,"")</f>
        <v/>
      </c>
      <c r="E594" s="7"/>
      <c r="F594" s="7" t="str">
        <f t="shared" si="147"/>
        <v/>
      </c>
      <c r="G594" s="56" t="str">
        <f t="shared" si="139"/>
        <v/>
      </c>
      <c r="H594" s="7" t="str">
        <f t="shared" si="140"/>
        <v/>
      </c>
      <c r="I594" s="7"/>
      <c r="J594" s="7" t="str">
        <f t="shared" si="141"/>
        <v/>
      </c>
      <c r="K594" s="7" t="str">
        <f t="shared" si="148"/>
        <v/>
      </c>
      <c r="L594" s="7" t="str">
        <f t="shared" si="142"/>
        <v/>
      </c>
      <c r="M594" s="7"/>
      <c r="N594" s="49" t="str">
        <f t="shared" si="143"/>
        <v/>
      </c>
      <c r="O594" s="49" t="str">
        <f t="shared" si="149"/>
        <v/>
      </c>
      <c r="P594" s="49" t="str">
        <f t="shared" si="150"/>
        <v/>
      </c>
      <c r="Q594" s="49" t="str">
        <f t="shared" si="144"/>
        <v/>
      </c>
      <c r="S594" s="51" t="str">
        <f t="shared" si="145"/>
        <v/>
      </c>
      <c r="T594" s="49" t="str">
        <f>IF(ISNA(MATCH("TRUE",$T$7:T593,0)),IF(S594&gt;S593,"True",""),"")</f>
        <v/>
      </c>
      <c r="U594" s="54" t="str">
        <f t="shared" si="151"/>
        <v/>
      </c>
      <c r="V594" s="54" t="str">
        <f t="shared" si="152"/>
        <v/>
      </c>
      <c r="W594" s="54" t="str">
        <f t="shared" si="146"/>
        <v/>
      </c>
      <c r="X594" s="45"/>
    </row>
    <row r="595" spans="1:24" x14ac:dyDescent="0.2">
      <c r="A595" s="12"/>
      <c r="B595" s="57"/>
      <c r="C595" s="26"/>
      <c r="D595" s="5" t="str">
        <f>IF(ISNUMBER(B595),COUNT($B$7:$B$1006)-(RANK(B595,$B$7:$B$1006)+COUNTIF($B$7:B595,B595)-1)+1,"")</f>
        <v/>
      </c>
      <c r="E595" s="7"/>
      <c r="F595" s="7" t="str">
        <f t="shared" si="147"/>
        <v/>
      </c>
      <c r="G595" s="56" t="str">
        <f t="shared" si="139"/>
        <v/>
      </c>
      <c r="H595" s="7" t="str">
        <f t="shared" si="140"/>
        <v/>
      </c>
      <c r="I595" s="7"/>
      <c r="J595" s="7" t="str">
        <f t="shared" si="141"/>
        <v/>
      </c>
      <c r="K595" s="7" t="str">
        <f t="shared" si="148"/>
        <v/>
      </c>
      <c r="L595" s="7" t="str">
        <f t="shared" si="142"/>
        <v/>
      </c>
      <c r="M595" s="7"/>
      <c r="N595" s="49" t="str">
        <f t="shared" si="143"/>
        <v/>
      </c>
      <c r="O595" s="49" t="str">
        <f t="shared" si="149"/>
        <v/>
      </c>
      <c r="P595" s="49" t="str">
        <f t="shared" si="150"/>
        <v/>
      </c>
      <c r="Q595" s="49" t="str">
        <f t="shared" si="144"/>
        <v/>
      </c>
      <c r="S595" s="51" t="str">
        <f t="shared" si="145"/>
        <v/>
      </c>
      <c r="T595" s="49" t="str">
        <f>IF(ISNA(MATCH("TRUE",$T$7:T594,0)),IF(S595&gt;S594,"True",""),"")</f>
        <v/>
      </c>
      <c r="U595" s="54" t="str">
        <f t="shared" si="151"/>
        <v/>
      </c>
      <c r="V595" s="54" t="str">
        <f t="shared" si="152"/>
        <v/>
      </c>
      <c r="W595" s="54" t="str">
        <f t="shared" si="146"/>
        <v/>
      </c>
      <c r="X595" s="45"/>
    </row>
    <row r="596" spans="1:24" x14ac:dyDescent="0.2">
      <c r="A596" s="12"/>
      <c r="B596" s="57"/>
      <c r="C596" s="26"/>
      <c r="D596" s="5" t="str">
        <f>IF(ISNUMBER(B596),COUNT($B$7:$B$1006)-(RANK(B596,$B$7:$B$1006)+COUNTIF($B$7:B596,B596)-1)+1,"")</f>
        <v/>
      </c>
      <c r="E596" s="7"/>
      <c r="F596" s="7" t="str">
        <f t="shared" si="147"/>
        <v/>
      </c>
      <c r="G596" s="56" t="str">
        <f t="shared" si="139"/>
        <v/>
      </c>
      <c r="H596" s="7" t="str">
        <f t="shared" si="140"/>
        <v/>
      </c>
      <c r="I596" s="7"/>
      <c r="J596" s="7" t="str">
        <f t="shared" si="141"/>
        <v/>
      </c>
      <c r="K596" s="7" t="str">
        <f t="shared" si="148"/>
        <v/>
      </c>
      <c r="L596" s="7" t="str">
        <f t="shared" si="142"/>
        <v/>
      </c>
      <c r="M596" s="7"/>
      <c r="N596" s="49" t="str">
        <f t="shared" si="143"/>
        <v/>
      </c>
      <c r="O596" s="49" t="str">
        <f t="shared" si="149"/>
        <v/>
      </c>
      <c r="P596" s="49" t="str">
        <f t="shared" si="150"/>
        <v/>
      </c>
      <c r="Q596" s="49" t="str">
        <f t="shared" si="144"/>
        <v/>
      </c>
      <c r="S596" s="51" t="str">
        <f t="shared" si="145"/>
        <v/>
      </c>
      <c r="T596" s="49" t="str">
        <f>IF(ISNA(MATCH("TRUE",$T$7:T595,0)),IF(S596&gt;S595,"True",""),"")</f>
        <v/>
      </c>
      <c r="U596" s="54" t="str">
        <f t="shared" si="151"/>
        <v/>
      </c>
      <c r="V596" s="54" t="str">
        <f t="shared" si="152"/>
        <v/>
      </c>
      <c r="W596" s="54" t="str">
        <f t="shared" si="146"/>
        <v/>
      </c>
      <c r="X596" s="45"/>
    </row>
    <row r="597" spans="1:24" x14ac:dyDescent="0.2">
      <c r="A597" s="12"/>
      <c r="B597" s="57"/>
      <c r="C597" s="26"/>
      <c r="D597" s="5" t="str">
        <f>IF(ISNUMBER(B597),COUNT($B$7:$B$1006)-(RANK(B597,$B$7:$B$1006)+COUNTIF($B$7:B597,B597)-1)+1,"")</f>
        <v/>
      </c>
      <c r="E597" s="7"/>
      <c r="F597" s="7" t="str">
        <f t="shared" si="147"/>
        <v/>
      </c>
      <c r="G597" s="56" t="str">
        <f t="shared" si="139"/>
        <v/>
      </c>
      <c r="H597" s="7" t="str">
        <f t="shared" si="140"/>
        <v/>
      </c>
      <c r="I597" s="7"/>
      <c r="J597" s="7" t="str">
        <f t="shared" si="141"/>
        <v/>
      </c>
      <c r="K597" s="7" t="str">
        <f t="shared" si="148"/>
        <v/>
      </c>
      <c r="L597" s="7" t="str">
        <f t="shared" si="142"/>
        <v/>
      </c>
      <c r="M597" s="7"/>
      <c r="N597" s="49" t="str">
        <f t="shared" si="143"/>
        <v/>
      </c>
      <c r="O597" s="49" t="str">
        <f t="shared" si="149"/>
        <v/>
      </c>
      <c r="P597" s="49" t="str">
        <f t="shared" si="150"/>
        <v/>
      </c>
      <c r="Q597" s="49" t="str">
        <f t="shared" si="144"/>
        <v/>
      </c>
      <c r="S597" s="51" t="str">
        <f t="shared" si="145"/>
        <v/>
      </c>
      <c r="T597" s="49" t="str">
        <f>IF(ISNA(MATCH("TRUE",$T$7:T596,0)),IF(S597&gt;S596,"True",""),"")</f>
        <v/>
      </c>
      <c r="U597" s="54" t="str">
        <f t="shared" si="151"/>
        <v/>
      </c>
      <c r="V597" s="54" t="str">
        <f t="shared" si="152"/>
        <v/>
      </c>
      <c r="W597" s="54" t="str">
        <f t="shared" si="146"/>
        <v/>
      </c>
      <c r="X597" s="45"/>
    </row>
    <row r="598" spans="1:24" x14ac:dyDescent="0.2">
      <c r="A598" s="12"/>
      <c r="B598" s="57"/>
      <c r="C598" s="26"/>
      <c r="D598" s="5" t="str">
        <f>IF(ISNUMBER(B598),COUNT($B$7:$B$1006)-(RANK(B598,$B$7:$B$1006)+COUNTIF($B$7:B598,B598)-1)+1,"")</f>
        <v/>
      </c>
      <c r="E598" s="7"/>
      <c r="F598" s="7" t="str">
        <f t="shared" si="147"/>
        <v/>
      </c>
      <c r="G598" s="56" t="str">
        <f t="shared" si="139"/>
        <v/>
      </c>
      <c r="H598" s="7" t="str">
        <f t="shared" si="140"/>
        <v/>
      </c>
      <c r="I598" s="7"/>
      <c r="J598" s="7" t="str">
        <f t="shared" si="141"/>
        <v/>
      </c>
      <c r="K598" s="7" t="str">
        <f t="shared" si="148"/>
        <v/>
      </c>
      <c r="L598" s="7" t="str">
        <f t="shared" si="142"/>
        <v/>
      </c>
      <c r="M598" s="7"/>
      <c r="N598" s="49" t="str">
        <f t="shared" si="143"/>
        <v/>
      </c>
      <c r="O598" s="49" t="str">
        <f t="shared" si="149"/>
        <v/>
      </c>
      <c r="P598" s="49" t="str">
        <f t="shared" si="150"/>
        <v/>
      </c>
      <c r="Q598" s="49" t="str">
        <f t="shared" si="144"/>
        <v/>
      </c>
      <c r="S598" s="51" t="str">
        <f t="shared" si="145"/>
        <v/>
      </c>
      <c r="T598" s="49" t="str">
        <f>IF(ISNA(MATCH("TRUE",$T$7:T597,0)),IF(S598&gt;S597,"True",""),"")</f>
        <v/>
      </c>
      <c r="U598" s="54" t="str">
        <f t="shared" si="151"/>
        <v/>
      </c>
      <c r="V598" s="54" t="str">
        <f t="shared" si="152"/>
        <v/>
      </c>
      <c r="W598" s="54" t="str">
        <f t="shared" si="146"/>
        <v/>
      </c>
      <c r="X598" s="45"/>
    </row>
    <row r="599" spans="1:24" x14ac:dyDescent="0.2">
      <c r="A599" s="12"/>
      <c r="B599" s="57"/>
      <c r="C599" s="26"/>
      <c r="D599" s="5" t="str">
        <f>IF(ISNUMBER(B599),COUNT($B$7:$B$1006)-(RANK(B599,$B$7:$B$1006)+COUNTIF($B$7:B599,B599)-1)+1,"")</f>
        <v/>
      </c>
      <c r="E599" s="7"/>
      <c r="F599" s="7" t="str">
        <f t="shared" si="147"/>
        <v/>
      </c>
      <c r="G599" s="56" t="str">
        <f t="shared" si="139"/>
        <v/>
      </c>
      <c r="H599" s="7" t="str">
        <f t="shared" si="140"/>
        <v/>
      </c>
      <c r="I599" s="7"/>
      <c r="J599" s="7" t="str">
        <f t="shared" si="141"/>
        <v/>
      </c>
      <c r="K599" s="7" t="str">
        <f t="shared" si="148"/>
        <v/>
      </c>
      <c r="L599" s="7" t="str">
        <f t="shared" si="142"/>
        <v/>
      </c>
      <c r="M599" s="7"/>
      <c r="N599" s="49" t="str">
        <f t="shared" si="143"/>
        <v/>
      </c>
      <c r="O599" s="49" t="str">
        <f t="shared" si="149"/>
        <v/>
      </c>
      <c r="P599" s="49" t="str">
        <f t="shared" si="150"/>
        <v/>
      </c>
      <c r="Q599" s="49" t="str">
        <f t="shared" si="144"/>
        <v/>
      </c>
      <c r="S599" s="51" t="str">
        <f t="shared" si="145"/>
        <v/>
      </c>
      <c r="T599" s="49" t="str">
        <f>IF(ISNA(MATCH("TRUE",$T$7:T598,0)),IF(S599&gt;S598,"True",""),"")</f>
        <v/>
      </c>
      <c r="U599" s="54" t="str">
        <f t="shared" si="151"/>
        <v/>
      </c>
      <c r="V599" s="54" t="str">
        <f t="shared" si="152"/>
        <v/>
      </c>
      <c r="W599" s="54" t="str">
        <f t="shared" si="146"/>
        <v/>
      </c>
      <c r="X599" s="45"/>
    </row>
    <row r="600" spans="1:24" x14ac:dyDescent="0.2">
      <c r="A600" s="12"/>
      <c r="B600" s="57"/>
      <c r="C600" s="26"/>
      <c r="D600" s="5" t="str">
        <f>IF(ISNUMBER(B600),COUNT($B$7:$B$1006)-(RANK(B600,$B$7:$B$1006)+COUNTIF($B$7:B600,B600)-1)+1,"")</f>
        <v/>
      </c>
      <c r="E600" s="7"/>
      <c r="F600" s="7" t="str">
        <f t="shared" si="147"/>
        <v/>
      </c>
      <c r="G600" s="56" t="str">
        <f t="shared" si="139"/>
        <v/>
      </c>
      <c r="H600" s="7" t="str">
        <f t="shared" si="140"/>
        <v/>
      </c>
      <c r="I600" s="7"/>
      <c r="J600" s="7" t="str">
        <f t="shared" si="141"/>
        <v/>
      </c>
      <c r="K600" s="7" t="str">
        <f t="shared" si="148"/>
        <v/>
      </c>
      <c r="L600" s="7" t="str">
        <f t="shared" si="142"/>
        <v/>
      </c>
      <c r="M600" s="7"/>
      <c r="N600" s="49" t="str">
        <f t="shared" si="143"/>
        <v/>
      </c>
      <c r="O600" s="49" t="str">
        <f t="shared" si="149"/>
        <v/>
      </c>
      <c r="P600" s="49" t="str">
        <f t="shared" si="150"/>
        <v/>
      </c>
      <c r="Q600" s="49" t="str">
        <f t="shared" si="144"/>
        <v/>
      </c>
      <c r="S600" s="51" t="str">
        <f t="shared" si="145"/>
        <v/>
      </c>
      <c r="T600" s="49" t="str">
        <f>IF(ISNA(MATCH("TRUE",$T$7:T599,0)),IF(S600&gt;S599,"True",""),"")</f>
        <v/>
      </c>
      <c r="U600" s="54" t="str">
        <f t="shared" si="151"/>
        <v/>
      </c>
      <c r="V600" s="54" t="str">
        <f t="shared" si="152"/>
        <v/>
      </c>
      <c r="W600" s="54" t="str">
        <f t="shared" si="146"/>
        <v/>
      </c>
      <c r="X600" s="45"/>
    </row>
    <row r="601" spans="1:24" x14ac:dyDescent="0.2">
      <c r="A601" s="12"/>
      <c r="B601" s="57"/>
      <c r="C601" s="26"/>
      <c r="D601" s="5" t="str">
        <f>IF(ISNUMBER(B601),COUNT($B$7:$B$1006)-(RANK(B601,$B$7:$B$1006)+COUNTIF($B$7:B601,B601)-1)+1,"")</f>
        <v/>
      </c>
      <c r="E601" s="7"/>
      <c r="F601" s="7" t="str">
        <f t="shared" si="147"/>
        <v/>
      </c>
      <c r="G601" s="56" t="str">
        <f t="shared" si="139"/>
        <v/>
      </c>
      <c r="H601" s="7" t="str">
        <f t="shared" si="140"/>
        <v/>
      </c>
      <c r="I601" s="7"/>
      <c r="J601" s="7" t="str">
        <f t="shared" si="141"/>
        <v/>
      </c>
      <c r="K601" s="7" t="str">
        <f t="shared" si="148"/>
        <v/>
      </c>
      <c r="L601" s="7" t="str">
        <f t="shared" si="142"/>
        <v/>
      </c>
      <c r="M601" s="7"/>
      <c r="N601" s="49" t="str">
        <f t="shared" si="143"/>
        <v/>
      </c>
      <c r="O601" s="49" t="str">
        <f t="shared" si="149"/>
        <v/>
      </c>
      <c r="P601" s="49" t="str">
        <f t="shared" si="150"/>
        <v/>
      </c>
      <c r="Q601" s="49" t="str">
        <f t="shared" si="144"/>
        <v/>
      </c>
      <c r="S601" s="51" t="str">
        <f t="shared" si="145"/>
        <v/>
      </c>
      <c r="T601" s="49" t="str">
        <f>IF(ISNA(MATCH("TRUE",$T$7:T600,0)),IF(S601&gt;S600,"True",""),"")</f>
        <v/>
      </c>
      <c r="U601" s="54" t="str">
        <f t="shared" si="151"/>
        <v/>
      </c>
      <c r="V601" s="54" t="str">
        <f t="shared" si="152"/>
        <v/>
      </c>
      <c r="W601" s="54" t="str">
        <f t="shared" si="146"/>
        <v/>
      </c>
      <c r="X601" s="45"/>
    </row>
    <row r="602" spans="1:24" x14ac:dyDescent="0.2">
      <c r="A602" s="12"/>
      <c r="B602" s="57"/>
      <c r="C602" s="26"/>
      <c r="D602" s="5" t="str">
        <f>IF(ISNUMBER(B602),COUNT($B$7:$B$1006)-(RANK(B602,$B$7:$B$1006)+COUNTIF($B$7:B602,B602)-1)+1,"")</f>
        <v/>
      </c>
      <c r="E602" s="7"/>
      <c r="F602" s="7" t="str">
        <f t="shared" si="147"/>
        <v/>
      </c>
      <c r="G602" s="56" t="str">
        <f t="shared" si="139"/>
        <v/>
      </c>
      <c r="H602" s="7" t="str">
        <f t="shared" si="140"/>
        <v/>
      </c>
      <c r="I602" s="7"/>
      <c r="J602" s="7" t="str">
        <f t="shared" si="141"/>
        <v/>
      </c>
      <c r="K602" s="7" t="str">
        <f t="shared" si="148"/>
        <v/>
      </c>
      <c r="L602" s="7" t="str">
        <f t="shared" si="142"/>
        <v/>
      </c>
      <c r="M602" s="7"/>
      <c r="N602" s="49" t="str">
        <f t="shared" si="143"/>
        <v/>
      </c>
      <c r="O602" s="49" t="str">
        <f t="shared" si="149"/>
        <v/>
      </c>
      <c r="P602" s="49" t="str">
        <f t="shared" si="150"/>
        <v/>
      </c>
      <c r="Q602" s="49" t="str">
        <f t="shared" si="144"/>
        <v/>
      </c>
      <c r="S602" s="51" t="str">
        <f t="shared" si="145"/>
        <v/>
      </c>
      <c r="T602" s="49" t="str">
        <f>IF(ISNA(MATCH("TRUE",$T$7:T601,0)),IF(S602&gt;S601,"True",""),"")</f>
        <v/>
      </c>
      <c r="U602" s="54" t="str">
        <f t="shared" si="151"/>
        <v/>
      </c>
      <c r="V602" s="54" t="str">
        <f t="shared" si="152"/>
        <v/>
      </c>
      <c r="W602" s="54" t="str">
        <f t="shared" si="146"/>
        <v/>
      </c>
      <c r="X602" s="45"/>
    </row>
    <row r="603" spans="1:24" x14ac:dyDescent="0.2">
      <c r="A603" s="12"/>
      <c r="B603" s="57"/>
      <c r="C603" s="26"/>
      <c r="D603" s="5" t="str">
        <f>IF(ISNUMBER(B603),COUNT($B$7:$B$1006)-(RANK(B603,$B$7:$B$1006)+COUNTIF($B$7:B603,B603)-1)+1,"")</f>
        <v/>
      </c>
      <c r="E603" s="7"/>
      <c r="F603" s="7" t="str">
        <f t="shared" si="147"/>
        <v/>
      </c>
      <c r="G603" s="56" t="str">
        <f t="shared" si="139"/>
        <v/>
      </c>
      <c r="H603" s="7" t="str">
        <f t="shared" si="140"/>
        <v/>
      </c>
      <c r="I603" s="7"/>
      <c r="J603" s="7" t="str">
        <f t="shared" si="141"/>
        <v/>
      </c>
      <c r="K603" s="7" t="str">
        <f t="shared" si="148"/>
        <v/>
      </c>
      <c r="L603" s="7" t="str">
        <f t="shared" si="142"/>
        <v/>
      </c>
      <c r="M603" s="7"/>
      <c r="N603" s="49" t="str">
        <f t="shared" si="143"/>
        <v/>
      </c>
      <c r="O603" s="49" t="str">
        <f t="shared" si="149"/>
        <v/>
      </c>
      <c r="P603" s="49" t="str">
        <f t="shared" si="150"/>
        <v/>
      </c>
      <c r="Q603" s="49" t="str">
        <f t="shared" si="144"/>
        <v/>
      </c>
      <c r="S603" s="51" t="str">
        <f t="shared" si="145"/>
        <v/>
      </c>
      <c r="T603" s="49" t="str">
        <f>IF(ISNA(MATCH("TRUE",$T$7:T602,0)),IF(S603&gt;S602,"True",""),"")</f>
        <v/>
      </c>
      <c r="U603" s="54" t="str">
        <f t="shared" si="151"/>
        <v/>
      </c>
      <c r="V603" s="54" t="str">
        <f t="shared" si="152"/>
        <v/>
      </c>
      <c r="W603" s="54" t="str">
        <f t="shared" si="146"/>
        <v/>
      </c>
      <c r="X603" s="45"/>
    </row>
    <row r="604" spans="1:24" x14ac:dyDescent="0.2">
      <c r="A604" s="12"/>
      <c r="B604" s="57"/>
      <c r="C604" s="26"/>
      <c r="D604" s="5" t="str">
        <f>IF(ISNUMBER(B604),COUNT($B$7:$B$1006)-(RANK(B604,$B$7:$B$1006)+COUNTIF($B$7:B604,B604)-1)+1,"")</f>
        <v/>
      </c>
      <c r="E604" s="7"/>
      <c r="F604" s="7" t="str">
        <f t="shared" si="147"/>
        <v/>
      </c>
      <c r="G604" s="56" t="str">
        <f t="shared" si="139"/>
        <v/>
      </c>
      <c r="H604" s="7" t="str">
        <f t="shared" si="140"/>
        <v/>
      </c>
      <c r="I604" s="7"/>
      <c r="J604" s="7" t="str">
        <f t="shared" si="141"/>
        <v/>
      </c>
      <c r="K604" s="7" t="str">
        <f t="shared" si="148"/>
        <v/>
      </c>
      <c r="L604" s="7" t="str">
        <f t="shared" si="142"/>
        <v/>
      </c>
      <c r="M604" s="7"/>
      <c r="N604" s="49" t="str">
        <f t="shared" si="143"/>
        <v/>
      </c>
      <c r="O604" s="49" t="str">
        <f t="shared" si="149"/>
        <v/>
      </c>
      <c r="P604" s="49" t="str">
        <f t="shared" si="150"/>
        <v/>
      </c>
      <c r="Q604" s="49" t="str">
        <f t="shared" si="144"/>
        <v/>
      </c>
      <c r="S604" s="51" t="str">
        <f t="shared" si="145"/>
        <v/>
      </c>
      <c r="T604" s="49" t="str">
        <f>IF(ISNA(MATCH("TRUE",$T$7:T603,0)),IF(S604&gt;S603,"True",""),"")</f>
        <v/>
      </c>
      <c r="U604" s="54" t="str">
        <f t="shared" si="151"/>
        <v/>
      </c>
      <c r="V604" s="54" t="str">
        <f t="shared" si="152"/>
        <v/>
      </c>
      <c r="W604" s="54" t="str">
        <f t="shared" si="146"/>
        <v/>
      </c>
      <c r="X604" s="45"/>
    </row>
    <row r="605" spans="1:24" x14ac:dyDescent="0.2">
      <c r="A605" s="12"/>
      <c r="B605" s="57"/>
      <c r="C605" s="26"/>
      <c r="D605" s="5" t="str">
        <f>IF(ISNUMBER(B605),COUNT($B$7:$B$1006)-(RANK(B605,$B$7:$B$1006)+COUNTIF($B$7:B605,B605)-1)+1,"")</f>
        <v/>
      </c>
      <c r="E605" s="7"/>
      <c r="F605" s="7" t="str">
        <f t="shared" si="147"/>
        <v/>
      </c>
      <c r="G605" s="56" t="str">
        <f t="shared" si="139"/>
        <v/>
      </c>
      <c r="H605" s="7" t="str">
        <f t="shared" si="140"/>
        <v/>
      </c>
      <c r="I605" s="7"/>
      <c r="J605" s="7" t="str">
        <f t="shared" si="141"/>
        <v/>
      </c>
      <c r="K605" s="7" t="str">
        <f t="shared" si="148"/>
        <v/>
      </c>
      <c r="L605" s="7" t="str">
        <f t="shared" si="142"/>
        <v/>
      </c>
      <c r="M605" s="7"/>
      <c r="N605" s="49" t="str">
        <f t="shared" si="143"/>
        <v/>
      </c>
      <c r="O605" s="49" t="str">
        <f t="shared" si="149"/>
        <v/>
      </c>
      <c r="P605" s="49" t="str">
        <f t="shared" si="150"/>
        <v/>
      </c>
      <c r="Q605" s="49" t="str">
        <f t="shared" si="144"/>
        <v/>
      </c>
      <c r="S605" s="51" t="str">
        <f t="shared" si="145"/>
        <v/>
      </c>
      <c r="T605" s="49" t="str">
        <f>IF(ISNA(MATCH("TRUE",$T$7:T604,0)),IF(S605&gt;S604,"True",""),"")</f>
        <v/>
      </c>
      <c r="U605" s="54" t="str">
        <f t="shared" si="151"/>
        <v/>
      </c>
      <c r="V605" s="54" t="str">
        <f t="shared" si="152"/>
        <v/>
      </c>
      <c r="W605" s="54" t="str">
        <f t="shared" si="146"/>
        <v/>
      </c>
      <c r="X605" s="45"/>
    </row>
    <row r="606" spans="1:24" x14ac:dyDescent="0.2">
      <c r="A606" s="12"/>
      <c r="B606" s="57"/>
      <c r="C606" s="26"/>
      <c r="D606" s="5" t="str">
        <f>IF(ISNUMBER(B606),COUNT($B$7:$B$1006)-(RANK(B606,$B$7:$B$1006)+COUNTIF($B$7:B606,B606)-1)+1,"")</f>
        <v/>
      </c>
      <c r="E606" s="7"/>
      <c r="F606" s="7" t="str">
        <f t="shared" si="147"/>
        <v/>
      </c>
      <c r="G606" s="56" t="str">
        <f t="shared" si="139"/>
        <v/>
      </c>
      <c r="H606" s="7" t="str">
        <f t="shared" si="140"/>
        <v/>
      </c>
      <c r="I606" s="7"/>
      <c r="J606" s="7" t="str">
        <f t="shared" si="141"/>
        <v/>
      </c>
      <c r="K606" s="7" t="str">
        <f t="shared" si="148"/>
        <v/>
      </c>
      <c r="L606" s="7" t="str">
        <f t="shared" si="142"/>
        <v/>
      </c>
      <c r="M606" s="7"/>
      <c r="N606" s="49" t="str">
        <f t="shared" si="143"/>
        <v/>
      </c>
      <c r="O606" s="49" t="str">
        <f t="shared" si="149"/>
        <v/>
      </c>
      <c r="P606" s="49" t="str">
        <f t="shared" si="150"/>
        <v/>
      </c>
      <c r="Q606" s="49" t="str">
        <f t="shared" si="144"/>
        <v/>
      </c>
      <c r="S606" s="51" t="str">
        <f t="shared" si="145"/>
        <v/>
      </c>
      <c r="T606" s="49" t="str">
        <f>IF(ISNA(MATCH("TRUE",$T$7:T605,0)),IF(S606&gt;S605,"True",""),"")</f>
        <v/>
      </c>
      <c r="U606" s="54" t="str">
        <f t="shared" si="151"/>
        <v/>
      </c>
      <c r="V606" s="54" t="str">
        <f t="shared" si="152"/>
        <v/>
      </c>
      <c r="W606" s="54" t="str">
        <f t="shared" si="146"/>
        <v/>
      </c>
      <c r="X606" s="45"/>
    </row>
    <row r="607" spans="1:24" x14ac:dyDescent="0.2">
      <c r="A607" s="12"/>
      <c r="B607" s="57"/>
      <c r="C607" s="26"/>
      <c r="D607" s="5" t="str">
        <f>IF(ISNUMBER(B607),COUNT($B$7:$B$1006)-(RANK(B607,$B$7:$B$1006)+COUNTIF($B$7:B607,B607)-1)+1,"")</f>
        <v/>
      </c>
      <c r="E607" s="7"/>
      <c r="F607" s="7" t="str">
        <f t="shared" si="147"/>
        <v/>
      </c>
      <c r="G607" s="56" t="str">
        <f t="shared" si="139"/>
        <v/>
      </c>
      <c r="H607" s="7" t="str">
        <f t="shared" si="140"/>
        <v/>
      </c>
      <c r="I607" s="7"/>
      <c r="J607" s="7" t="str">
        <f t="shared" si="141"/>
        <v/>
      </c>
      <c r="K607" s="7" t="str">
        <f t="shared" si="148"/>
        <v/>
      </c>
      <c r="L607" s="7" t="str">
        <f t="shared" si="142"/>
        <v/>
      </c>
      <c r="M607" s="7"/>
      <c r="N607" s="49" t="str">
        <f t="shared" si="143"/>
        <v/>
      </c>
      <c r="O607" s="49" t="str">
        <f t="shared" si="149"/>
        <v/>
      </c>
      <c r="P607" s="49" t="str">
        <f t="shared" si="150"/>
        <v/>
      </c>
      <c r="Q607" s="49" t="str">
        <f t="shared" si="144"/>
        <v/>
      </c>
      <c r="S607" s="51" t="str">
        <f t="shared" si="145"/>
        <v/>
      </c>
      <c r="T607" s="49" t="str">
        <f>IF(ISNA(MATCH("TRUE",$T$7:T606,0)),IF(S607&gt;S606,"True",""),"")</f>
        <v/>
      </c>
      <c r="U607" s="54" t="str">
        <f t="shared" si="151"/>
        <v/>
      </c>
      <c r="V607" s="54" t="str">
        <f t="shared" si="152"/>
        <v/>
      </c>
      <c r="W607" s="54" t="str">
        <f t="shared" si="146"/>
        <v/>
      </c>
      <c r="X607" s="45"/>
    </row>
    <row r="608" spans="1:24" x14ac:dyDescent="0.2">
      <c r="A608" s="12"/>
      <c r="B608" s="57"/>
      <c r="C608" s="26"/>
      <c r="D608" s="5" t="str">
        <f>IF(ISNUMBER(B608),COUNT($B$7:$B$1006)-(RANK(B608,$B$7:$B$1006)+COUNTIF($B$7:B608,B608)-1)+1,"")</f>
        <v/>
      </c>
      <c r="E608" s="7"/>
      <c r="F608" s="7" t="str">
        <f t="shared" si="147"/>
        <v/>
      </c>
      <c r="G608" s="56" t="str">
        <f t="shared" si="139"/>
        <v/>
      </c>
      <c r="H608" s="7" t="str">
        <f t="shared" si="140"/>
        <v/>
      </c>
      <c r="I608" s="7"/>
      <c r="J608" s="7" t="str">
        <f t="shared" si="141"/>
        <v/>
      </c>
      <c r="K608" s="7" t="str">
        <f t="shared" si="148"/>
        <v/>
      </c>
      <c r="L608" s="7" t="str">
        <f t="shared" si="142"/>
        <v/>
      </c>
      <c r="M608" s="7"/>
      <c r="N608" s="49" t="str">
        <f t="shared" si="143"/>
        <v/>
      </c>
      <c r="O608" s="49" t="str">
        <f t="shared" si="149"/>
        <v/>
      </c>
      <c r="P608" s="49" t="str">
        <f t="shared" si="150"/>
        <v/>
      </c>
      <c r="Q608" s="49" t="str">
        <f t="shared" si="144"/>
        <v/>
      </c>
      <c r="S608" s="51" t="str">
        <f t="shared" si="145"/>
        <v/>
      </c>
      <c r="T608" s="49" t="str">
        <f>IF(ISNA(MATCH("TRUE",$T$7:T607,0)),IF(S608&gt;S607,"True",""),"")</f>
        <v/>
      </c>
      <c r="U608" s="54" t="str">
        <f t="shared" si="151"/>
        <v/>
      </c>
      <c r="V608" s="54" t="str">
        <f t="shared" si="152"/>
        <v/>
      </c>
      <c r="W608" s="54" t="str">
        <f t="shared" si="146"/>
        <v/>
      </c>
      <c r="X608" s="45"/>
    </row>
    <row r="609" spans="1:24" x14ac:dyDescent="0.2">
      <c r="A609" s="12"/>
      <c r="B609" s="57"/>
      <c r="C609" s="26"/>
      <c r="D609" s="5" t="str">
        <f>IF(ISNUMBER(B609),COUNT($B$7:$B$1006)-(RANK(B609,$B$7:$B$1006)+COUNTIF($B$7:B609,B609)-1)+1,"")</f>
        <v/>
      </c>
      <c r="E609" s="7"/>
      <c r="F609" s="7" t="str">
        <f t="shared" si="147"/>
        <v/>
      </c>
      <c r="G609" s="56" t="str">
        <f t="shared" si="139"/>
        <v/>
      </c>
      <c r="H609" s="7" t="str">
        <f t="shared" si="140"/>
        <v/>
      </c>
      <c r="I609" s="7"/>
      <c r="J609" s="7" t="str">
        <f t="shared" si="141"/>
        <v/>
      </c>
      <c r="K609" s="7" t="str">
        <f t="shared" si="148"/>
        <v/>
      </c>
      <c r="L609" s="7" t="str">
        <f t="shared" si="142"/>
        <v/>
      </c>
      <c r="M609" s="7"/>
      <c r="N609" s="49" t="str">
        <f t="shared" si="143"/>
        <v/>
      </c>
      <c r="O609" s="49" t="str">
        <f t="shared" si="149"/>
        <v/>
      </c>
      <c r="P609" s="49" t="str">
        <f t="shared" si="150"/>
        <v/>
      </c>
      <c r="Q609" s="49" t="str">
        <f t="shared" si="144"/>
        <v/>
      </c>
      <c r="S609" s="51" t="str">
        <f t="shared" si="145"/>
        <v/>
      </c>
      <c r="T609" s="49" t="str">
        <f>IF(ISNA(MATCH("TRUE",$T$7:T608,0)),IF(S609&gt;S608,"True",""),"")</f>
        <v/>
      </c>
      <c r="U609" s="54" t="str">
        <f t="shared" si="151"/>
        <v/>
      </c>
      <c r="V609" s="54" t="str">
        <f t="shared" si="152"/>
        <v/>
      </c>
      <c r="W609" s="54" t="str">
        <f t="shared" si="146"/>
        <v/>
      </c>
      <c r="X609" s="45"/>
    </row>
    <row r="610" spans="1:24" x14ac:dyDescent="0.2">
      <c r="A610" s="12"/>
      <c r="B610" s="57"/>
      <c r="C610" s="26"/>
      <c r="D610" s="5" t="str">
        <f>IF(ISNUMBER(B610),COUNT($B$7:$B$1006)-(RANK(B610,$B$7:$B$1006)+COUNTIF($B$7:B610,B610)-1)+1,"")</f>
        <v/>
      </c>
      <c r="E610" s="7"/>
      <c r="F610" s="7" t="str">
        <f t="shared" si="147"/>
        <v/>
      </c>
      <c r="G610" s="56" t="str">
        <f t="shared" si="139"/>
        <v/>
      </c>
      <c r="H610" s="7" t="str">
        <f t="shared" si="140"/>
        <v/>
      </c>
      <c r="I610" s="7"/>
      <c r="J610" s="7" t="str">
        <f t="shared" si="141"/>
        <v/>
      </c>
      <c r="K610" s="7" t="str">
        <f t="shared" si="148"/>
        <v/>
      </c>
      <c r="L610" s="7" t="str">
        <f t="shared" si="142"/>
        <v/>
      </c>
      <c r="M610" s="7"/>
      <c r="N610" s="49" t="str">
        <f t="shared" si="143"/>
        <v/>
      </c>
      <c r="O610" s="49" t="str">
        <f t="shared" si="149"/>
        <v/>
      </c>
      <c r="P610" s="49" t="str">
        <f t="shared" si="150"/>
        <v/>
      </c>
      <c r="Q610" s="49" t="str">
        <f t="shared" si="144"/>
        <v/>
      </c>
      <c r="S610" s="51" t="str">
        <f t="shared" si="145"/>
        <v/>
      </c>
      <c r="T610" s="49" t="str">
        <f>IF(ISNA(MATCH("TRUE",$T$7:T609,0)),IF(S610&gt;S609,"True",""),"")</f>
        <v/>
      </c>
      <c r="U610" s="54" t="str">
        <f t="shared" si="151"/>
        <v/>
      </c>
      <c r="V610" s="54" t="str">
        <f t="shared" si="152"/>
        <v/>
      </c>
      <c r="W610" s="54" t="str">
        <f t="shared" si="146"/>
        <v/>
      </c>
      <c r="X610" s="45"/>
    </row>
    <row r="611" spans="1:24" x14ac:dyDescent="0.2">
      <c r="A611" s="12"/>
      <c r="B611" s="57"/>
      <c r="C611" s="26"/>
      <c r="D611" s="5" t="str">
        <f>IF(ISNUMBER(B611),COUNT($B$7:$B$1006)-(RANK(B611,$B$7:$B$1006)+COUNTIF($B$7:B611,B611)-1)+1,"")</f>
        <v/>
      </c>
      <c r="E611" s="7"/>
      <c r="F611" s="7" t="str">
        <f t="shared" si="147"/>
        <v/>
      </c>
      <c r="G611" s="56" t="str">
        <f t="shared" si="139"/>
        <v/>
      </c>
      <c r="H611" s="7" t="str">
        <f t="shared" si="140"/>
        <v/>
      </c>
      <c r="I611" s="7"/>
      <c r="J611" s="7" t="str">
        <f t="shared" si="141"/>
        <v/>
      </c>
      <c r="K611" s="7" t="str">
        <f t="shared" si="148"/>
        <v/>
      </c>
      <c r="L611" s="7" t="str">
        <f t="shared" si="142"/>
        <v/>
      </c>
      <c r="M611" s="7"/>
      <c r="N611" s="49" t="str">
        <f t="shared" si="143"/>
        <v/>
      </c>
      <c r="O611" s="49" t="str">
        <f t="shared" si="149"/>
        <v/>
      </c>
      <c r="P611" s="49" t="str">
        <f t="shared" si="150"/>
        <v/>
      </c>
      <c r="Q611" s="49" t="str">
        <f t="shared" si="144"/>
        <v/>
      </c>
      <c r="S611" s="51" t="str">
        <f t="shared" si="145"/>
        <v/>
      </c>
      <c r="T611" s="49" t="str">
        <f>IF(ISNA(MATCH("TRUE",$T$7:T610,0)),IF(S611&gt;S610,"True",""),"")</f>
        <v/>
      </c>
      <c r="U611" s="54" t="str">
        <f t="shared" si="151"/>
        <v/>
      </c>
      <c r="V611" s="54" t="str">
        <f t="shared" si="152"/>
        <v/>
      </c>
      <c r="W611" s="54" t="str">
        <f t="shared" si="146"/>
        <v/>
      </c>
      <c r="X611" s="45"/>
    </row>
    <row r="612" spans="1:24" x14ac:dyDescent="0.2">
      <c r="A612" s="12"/>
      <c r="B612" s="57"/>
      <c r="C612" s="26"/>
      <c r="D612" s="5" t="str">
        <f>IF(ISNUMBER(B612),COUNT($B$7:$B$1006)-(RANK(B612,$B$7:$B$1006)+COUNTIF($B$7:B612,B612)-1)+1,"")</f>
        <v/>
      </c>
      <c r="E612" s="7"/>
      <c r="F612" s="7" t="str">
        <f t="shared" si="147"/>
        <v/>
      </c>
      <c r="G612" s="56" t="str">
        <f t="shared" si="139"/>
        <v/>
      </c>
      <c r="H612" s="7" t="str">
        <f t="shared" si="140"/>
        <v/>
      </c>
      <c r="I612" s="7"/>
      <c r="J612" s="7" t="str">
        <f t="shared" si="141"/>
        <v/>
      </c>
      <c r="K612" s="7" t="str">
        <f t="shared" si="148"/>
        <v/>
      </c>
      <c r="L612" s="7" t="str">
        <f t="shared" si="142"/>
        <v/>
      </c>
      <c r="M612" s="7"/>
      <c r="N612" s="49" t="str">
        <f t="shared" si="143"/>
        <v/>
      </c>
      <c r="O612" s="49" t="str">
        <f t="shared" si="149"/>
        <v/>
      </c>
      <c r="P612" s="49" t="str">
        <f t="shared" si="150"/>
        <v/>
      </c>
      <c r="Q612" s="49" t="str">
        <f t="shared" si="144"/>
        <v/>
      </c>
      <c r="S612" s="51" t="str">
        <f t="shared" si="145"/>
        <v/>
      </c>
      <c r="T612" s="49" t="str">
        <f>IF(ISNA(MATCH("TRUE",$T$7:T611,0)),IF(S612&gt;S611,"True",""),"")</f>
        <v/>
      </c>
      <c r="U612" s="54" t="str">
        <f t="shared" si="151"/>
        <v/>
      </c>
      <c r="V612" s="54" t="str">
        <f t="shared" si="152"/>
        <v/>
      </c>
      <c r="W612" s="54" t="str">
        <f t="shared" si="146"/>
        <v/>
      </c>
      <c r="X612" s="45"/>
    </row>
    <row r="613" spans="1:24" x14ac:dyDescent="0.2">
      <c r="A613" s="12"/>
      <c r="B613" s="57"/>
      <c r="C613" s="26"/>
      <c r="D613" s="5" t="str">
        <f>IF(ISNUMBER(B613),COUNT($B$7:$B$1006)-(RANK(B613,$B$7:$B$1006)+COUNTIF($B$7:B613,B613)-1)+1,"")</f>
        <v/>
      </c>
      <c r="E613" s="7"/>
      <c r="F613" s="7" t="str">
        <f t="shared" si="147"/>
        <v/>
      </c>
      <c r="G613" s="56" t="str">
        <f t="shared" si="139"/>
        <v/>
      </c>
      <c r="H613" s="7" t="str">
        <f t="shared" si="140"/>
        <v/>
      </c>
      <c r="I613" s="7"/>
      <c r="J613" s="7" t="str">
        <f t="shared" si="141"/>
        <v/>
      </c>
      <c r="K613" s="7" t="str">
        <f t="shared" si="148"/>
        <v/>
      </c>
      <c r="L613" s="7" t="str">
        <f t="shared" si="142"/>
        <v/>
      </c>
      <c r="M613" s="7"/>
      <c r="N613" s="49" t="str">
        <f t="shared" si="143"/>
        <v/>
      </c>
      <c r="O613" s="49" t="str">
        <f t="shared" si="149"/>
        <v/>
      </c>
      <c r="P613" s="49" t="str">
        <f t="shared" si="150"/>
        <v/>
      </c>
      <c r="Q613" s="49" t="str">
        <f t="shared" si="144"/>
        <v/>
      </c>
      <c r="S613" s="51" t="str">
        <f t="shared" si="145"/>
        <v/>
      </c>
      <c r="T613" s="49" t="str">
        <f>IF(ISNA(MATCH("TRUE",$T$7:T612,0)),IF(S613&gt;S612,"True",""),"")</f>
        <v/>
      </c>
      <c r="U613" s="54" t="str">
        <f t="shared" si="151"/>
        <v/>
      </c>
      <c r="V613" s="54" t="str">
        <f t="shared" si="152"/>
        <v/>
      </c>
      <c r="W613" s="54" t="str">
        <f t="shared" si="146"/>
        <v/>
      </c>
      <c r="X613" s="45"/>
    </row>
    <row r="614" spans="1:24" x14ac:dyDescent="0.2">
      <c r="A614" s="12"/>
      <c r="B614" s="57"/>
      <c r="C614" s="26"/>
      <c r="D614" s="5" t="str">
        <f>IF(ISNUMBER(B614),COUNT($B$7:$B$1006)-(RANK(B614,$B$7:$B$1006)+COUNTIF($B$7:B614,B614)-1)+1,"")</f>
        <v/>
      </c>
      <c r="E614" s="7"/>
      <c r="F614" s="7" t="str">
        <f t="shared" si="147"/>
        <v/>
      </c>
      <c r="G614" s="56" t="str">
        <f t="shared" si="139"/>
        <v/>
      </c>
      <c r="H614" s="7" t="str">
        <f t="shared" si="140"/>
        <v/>
      </c>
      <c r="I614" s="7"/>
      <c r="J614" s="7" t="str">
        <f t="shared" si="141"/>
        <v/>
      </c>
      <c r="K614" s="7" t="str">
        <f t="shared" si="148"/>
        <v/>
      </c>
      <c r="L614" s="7" t="str">
        <f t="shared" si="142"/>
        <v/>
      </c>
      <c r="M614" s="7"/>
      <c r="N614" s="49" t="str">
        <f t="shared" si="143"/>
        <v/>
      </c>
      <c r="O614" s="49" t="str">
        <f t="shared" si="149"/>
        <v/>
      </c>
      <c r="P614" s="49" t="str">
        <f t="shared" si="150"/>
        <v/>
      </c>
      <c r="Q614" s="49" t="str">
        <f t="shared" si="144"/>
        <v/>
      </c>
      <c r="S614" s="51" t="str">
        <f t="shared" si="145"/>
        <v/>
      </c>
      <c r="T614" s="49" t="str">
        <f>IF(ISNA(MATCH("TRUE",$T$7:T613,0)),IF(S614&gt;S613,"True",""),"")</f>
        <v/>
      </c>
      <c r="U614" s="54" t="str">
        <f t="shared" si="151"/>
        <v/>
      </c>
      <c r="V614" s="54" t="str">
        <f t="shared" si="152"/>
        <v/>
      </c>
      <c r="W614" s="54" t="str">
        <f t="shared" si="146"/>
        <v/>
      </c>
      <c r="X614" s="45"/>
    </row>
    <row r="615" spans="1:24" x14ac:dyDescent="0.2">
      <c r="A615" s="12"/>
      <c r="B615" s="57"/>
      <c r="C615" s="26"/>
      <c r="D615" s="5" t="str">
        <f>IF(ISNUMBER(B615),COUNT($B$7:$B$1006)-(RANK(B615,$B$7:$B$1006)+COUNTIF($B$7:B615,B615)-1)+1,"")</f>
        <v/>
      </c>
      <c r="E615" s="7"/>
      <c r="F615" s="7" t="str">
        <f t="shared" si="147"/>
        <v/>
      </c>
      <c r="G615" s="56" t="str">
        <f t="shared" si="139"/>
        <v/>
      </c>
      <c r="H615" s="7" t="str">
        <f t="shared" si="140"/>
        <v/>
      </c>
      <c r="I615" s="7"/>
      <c r="J615" s="7" t="str">
        <f t="shared" si="141"/>
        <v/>
      </c>
      <c r="K615" s="7" t="str">
        <f t="shared" si="148"/>
        <v/>
      </c>
      <c r="L615" s="7" t="str">
        <f t="shared" si="142"/>
        <v/>
      </c>
      <c r="M615" s="7"/>
      <c r="N615" s="49" t="str">
        <f t="shared" si="143"/>
        <v/>
      </c>
      <c r="O615" s="49" t="str">
        <f t="shared" si="149"/>
        <v/>
      </c>
      <c r="P615" s="49" t="str">
        <f t="shared" si="150"/>
        <v/>
      </c>
      <c r="Q615" s="49" t="str">
        <f t="shared" si="144"/>
        <v/>
      </c>
      <c r="S615" s="51" t="str">
        <f t="shared" si="145"/>
        <v/>
      </c>
      <c r="T615" s="49" t="str">
        <f>IF(ISNA(MATCH("TRUE",$T$7:T614,0)),IF(S615&gt;S614,"True",""),"")</f>
        <v/>
      </c>
      <c r="U615" s="54" t="str">
        <f t="shared" si="151"/>
        <v/>
      </c>
      <c r="V615" s="54" t="str">
        <f t="shared" si="152"/>
        <v/>
      </c>
      <c r="W615" s="54" t="str">
        <f t="shared" si="146"/>
        <v/>
      </c>
      <c r="X615" s="45"/>
    </row>
    <row r="616" spans="1:24" x14ac:dyDescent="0.2">
      <c r="A616" s="12"/>
      <c r="B616" s="57"/>
      <c r="C616" s="26"/>
      <c r="D616" s="5" t="str">
        <f>IF(ISNUMBER(B616),COUNT($B$7:$B$1006)-(RANK(B616,$B$7:$B$1006)+COUNTIF($B$7:B616,B616)-1)+1,"")</f>
        <v/>
      </c>
      <c r="E616" s="7"/>
      <c r="F616" s="7" t="str">
        <f t="shared" si="147"/>
        <v/>
      </c>
      <c r="G616" s="56" t="str">
        <f t="shared" si="139"/>
        <v/>
      </c>
      <c r="H616" s="7" t="str">
        <f t="shared" si="140"/>
        <v/>
      </c>
      <c r="I616" s="7"/>
      <c r="J616" s="7" t="str">
        <f t="shared" si="141"/>
        <v/>
      </c>
      <c r="K616" s="7" t="str">
        <f t="shared" si="148"/>
        <v/>
      </c>
      <c r="L616" s="7" t="str">
        <f t="shared" si="142"/>
        <v/>
      </c>
      <c r="M616" s="7"/>
      <c r="N616" s="49" t="str">
        <f t="shared" si="143"/>
        <v/>
      </c>
      <c r="O616" s="49" t="str">
        <f t="shared" si="149"/>
        <v/>
      </c>
      <c r="P616" s="49" t="str">
        <f t="shared" si="150"/>
        <v/>
      </c>
      <c r="Q616" s="49" t="str">
        <f t="shared" si="144"/>
        <v/>
      </c>
      <c r="S616" s="51" t="str">
        <f t="shared" si="145"/>
        <v/>
      </c>
      <c r="T616" s="49" t="str">
        <f>IF(ISNA(MATCH("TRUE",$T$7:T615,0)),IF(S616&gt;S615,"True",""),"")</f>
        <v/>
      </c>
      <c r="U616" s="54" t="str">
        <f t="shared" si="151"/>
        <v/>
      </c>
      <c r="V616" s="54" t="str">
        <f t="shared" si="152"/>
        <v/>
      </c>
      <c r="W616" s="54" t="str">
        <f t="shared" si="146"/>
        <v/>
      </c>
      <c r="X616" s="45"/>
    </row>
    <row r="617" spans="1:24" x14ac:dyDescent="0.2">
      <c r="A617" s="12"/>
      <c r="B617" s="57"/>
      <c r="C617" s="26"/>
      <c r="D617" s="5" t="str">
        <f>IF(ISNUMBER(B617),COUNT($B$7:$B$1006)-(RANK(B617,$B$7:$B$1006)+COUNTIF($B$7:B617,B617)-1)+1,"")</f>
        <v/>
      </c>
      <c r="E617" s="7"/>
      <c r="F617" s="7" t="str">
        <f t="shared" si="147"/>
        <v/>
      </c>
      <c r="G617" s="56" t="str">
        <f t="shared" si="139"/>
        <v/>
      </c>
      <c r="H617" s="7" t="str">
        <f t="shared" si="140"/>
        <v/>
      </c>
      <c r="I617" s="7"/>
      <c r="J617" s="7" t="str">
        <f t="shared" si="141"/>
        <v/>
      </c>
      <c r="K617" s="7" t="str">
        <f t="shared" si="148"/>
        <v/>
      </c>
      <c r="L617" s="7" t="str">
        <f t="shared" si="142"/>
        <v/>
      </c>
      <c r="M617" s="7"/>
      <c r="N617" s="49" t="str">
        <f t="shared" si="143"/>
        <v/>
      </c>
      <c r="O617" s="49" t="str">
        <f t="shared" si="149"/>
        <v/>
      </c>
      <c r="P617" s="49" t="str">
        <f t="shared" si="150"/>
        <v/>
      </c>
      <c r="Q617" s="49" t="str">
        <f t="shared" si="144"/>
        <v/>
      </c>
      <c r="S617" s="51" t="str">
        <f t="shared" si="145"/>
        <v/>
      </c>
      <c r="T617" s="49" t="str">
        <f>IF(ISNA(MATCH("TRUE",$T$7:T616,0)),IF(S617&gt;S616,"True",""),"")</f>
        <v/>
      </c>
      <c r="U617" s="54" t="str">
        <f t="shared" si="151"/>
        <v/>
      </c>
      <c r="V617" s="54" t="str">
        <f t="shared" si="152"/>
        <v/>
      </c>
      <c r="W617" s="54" t="str">
        <f t="shared" si="146"/>
        <v/>
      </c>
      <c r="X617" s="45"/>
    </row>
    <row r="618" spans="1:24" x14ac:dyDescent="0.2">
      <c r="A618" s="12"/>
      <c r="B618" s="57"/>
      <c r="C618" s="26"/>
      <c r="D618" s="5" t="str">
        <f>IF(ISNUMBER(B618),COUNT($B$7:$B$1006)-(RANK(B618,$B$7:$B$1006)+COUNTIF($B$7:B618,B618)-1)+1,"")</f>
        <v/>
      </c>
      <c r="E618" s="7"/>
      <c r="F618" s="7" t="str">
        <f t="shared" si="147"/>
        <v/>
      </c>
      <c r="G618" s="56" t="str">
        <f t="shared" si="139"/>
        <v/>
      </c>
      <c r="H618" s="7" t="str">
        <f t="shared" si="140"/>
        <v/>
      </c>
      <c r="I618" s="7"/>
      <c r="J618" s="7" t="str">
        <f t="shared" si="141"/>
        <v/>
      </c>
      <c r="K618" s="7" t="str">
        <f t="shared" si="148"/>
        <v/>
      </c>
      <c r="L618" s="7" t="str">
        <f t="shared" si="142"/>
        <v/>
      </c>
      <c r="M618" s="7"/>
      <c r="N618" s="49" t="str">
        <f t="shared" si="143"/>
        <v/>
      </c>
      <c r="O618" s="49" t="str">
        <f t="shared" si="149"/>
        <v/>
      </c>
      <c r="P618" s="49" t="str">
        <f t="shared" si="150"/>
        <v/>
      </c>
      <c r="Q618" s="49" t="str">
        <f t="shared" si="144"/>
        <v/>
      </c>
      <c r="S618" s="51" t="str">
        <f t="shared" si="145"/>
        <v/>
      </c>
      <c r="T618" s="49" t="str">
        <f>IF(ISNA(MATCH("TRUE",$T$7:T617,0)),IF(S618&gt;S617,"True",""),"")</f>
        <v/>
      </c>
      <c r="U618" s="54" t="str">
        <f t="shared" si="151"/>
        <v/>
      </c>
      <c r="V618" s="54" t="str">
        <f t="shared" si="152"/>
        <v/>
      </c>
      <c r="W618" s="54" t="str">
        <f t="shared" si="146"/>
        <v/>
      </c>
      <c r="X618" s="45"/>
    </row>
    <row r="619" spans="1:24" x14ac:dyDescent="0.2">
      <c r="A619" s="12"/>
      <c r="B619" s="57"/>
      <c r="C619" s="26"/>
      <c r="D619" s="5" t="str">
        <f>IF(ISNUMBER(B619),COUNT($B$7:$B$1006)-(RANK(B619,$B$7:$B$1006)+COUNTIF($B$7:B619,B619)-1)+1,"")</f>
        <v/>
      </c>
      <c r="E619" s="7"/>
      <c r="F619" s="7" t="str">
        <f t="shared" si="147"/>
        <v/>
      </c>
      <c r="G619" s="56" t="str">
        <f t="shared" si="139"/>
        <v/>
      </c>
      <c r="H619" s="7" t="str">
        <f t="shared" si="140"/>
        <v/>
      </c>
      <c r="I619" s="7"/>
      <c r="J619" s="7" t="str">
        <f t="shared" si="141"/>
        <v/>
      </c>
      <c r="K619" s="7" t="str">
        <f t="shared" si="148"/>
        <v/>
      </c>
      <c r="L619" s="7" t="str">
        <f t="shared" si="142"/>
        <v/>
      </c>
      <c r="M619" s="7"/>
      <c r="N619" s="49" t="str">
        <f t="shared" si="143"/>
        <v/>
      </c>
      <c r="O619" s="49" t="str">
        <f t="shared" si="149"/>
        <v/>
      </c>
      <c r="P619" s="49" t="str">
        <f t="shared" si="150"/>
        <v/>
      </c>
      <c r="Q619" s="49" t="str">
        <f t="shared" si="144"/>
        <v/>
      </c>
      <c r="S619" s="51" t="str">
        <f t="shared" si="145"/>
        <v/>
      </c>
      <c r="T619" s="49" t="str">
        <f>IF(ISNA(MATCH("TRUE",$T$7:T618,0)),IF(S619&gt;S618,"True",""),"")</f>
        <v/>
      </c>
      <c r="U619" s="54" t="str">
        <f t="shared" si="151"/>
        <v/>
      </c>
      <c r="V619" s="54" t="str">
        <f t="shared" si="152"/>
        <v/>
      </c>
      <c r="W619" s="54" t="str">
        <f t="shared" si="146"/>
        <v/>
      </c>
      <c r="X619" s="45"/>
    </row>
    <row r="620" spans="1:24" x14ac:dyDescent="0.2">
      <c r="A620" s="12"/>
      <c r="B620" s="57"/>
      <c r="C620" s="26"/>
      <c r="D620" s="5" t="str">
        <f>IF(ISNUMBER(B620),COUNT($B$7:$B$1006)-(RANK(B620,$B$7:$B$1006)+COUNTIF($B$7:B620,B620)-1)+1,"")</f>
        <v/>
      </c>
      <c r="E620" s="7"/>
      <c r="F620" s="7" t="str">
        <f t="shared" si="147"/>
        <v/>
      </c>
      <c r="G620" s="56" t="str">
        <f t="shared" si="139"/>
        <v/>
      </c>
      <c r="H620" s="7" t="str">
        <f t="shared" si="140"/>
        <v/>
      </c>
      <c r="I620" s="7"/>
      <c r="J620" s="7" t="str">
        <f t="shared" si="141"/>
        <v/>
      </c>
      <c r="K620" s="7" t="str">
        <f t="shared" si="148"/>
        <v/>
      </c>
      <c r="L620" s="7" t="str">
        <f t="shared" si="142"/>
        <v/>
      </c>
      <c r="M620" s="7"/>
      <c r="N620" s="49" t="str">
        <f t="shared" si="143"/>
        <v/>
      </c>
      <c r="O620" s="49" t="str">
        <f t="shared" si="149"/>
        <v/>
      </c>
      <c r="P620" s="49" t="str">
        <f t="shared" si="150"/>
        <v/>
      </c>
      <c r="Q620" s="49" t="str">
        <f t="shared" si="144"/>
        <v/>
      </c>
      <c r="S620" s="51" t="str">
        <f t="shared" si="145"/>
        <v/>
      </c>
      <c r="T620" s="49" t="str">
        <f>IF(ISNA(MATCH("TRUE",$T$7:T619,0)),IF(S620&gt;S619,"True",""),"")</f>
        <v/>
      </c>
      <c r="U620" s="54" t="str">
        <f t="shared" si="151"/>
        <v/>
      </c>
      <c r="V620" s="54" t="str">
        <f t="shared" si="152"/>
        <v/>
      </c>
      <c r="W620" s="54" t="str">
        <f t="shared" si="146"/>
        <v/>
      </c>
      <c r="X620" s="45"/>
    </row>
    <row r="621" spans="1:24" x14ac:dyDescent="0.2">
      <c r="A621" s="12"/>
      <c r="B621" s="57"/>
      <c r="C621" s="26"/>
      <c r="D621" s="5" t="str">
        <f>IF(ISNUMBER(B621),COUNT($B$7:$B$1006)-(RANK(B621,$B$7:$B$1006)+COUNTIF($B$7:B621,B621)-1)+1,"")</f>
        <v/>
      </c>
      <c r="E621" s="7"/>
      <c r="F621" s="7" t="str">
        <f t="shared" si="147"/>
        <v/>
      </c>
      <c r="G621" s="56" t="str">
        <f t="shared" si="139"/>
        <v/>
      </c>
      <c r="H621" s="7" t="str">
        <f t="shared" si="140"/>
        <v/>
      </c>
      <c r="I621" s="7"/>
      <c r="J621" s="7" t="str">
        <f t="shared" si="141"/>
        <v/>
      </c>
      <c r="K621" s="7" t="str">
        <f t="shared" si="148"/>
        <v/>
      </c>
      <c r="L621" s="7" t="str">
        <f t="shared" si="142"/>
        <v/>
      </c>
      <c r="M621" s="7"/>
      <c r="N621" s="49" t="str">
        <f t="shared" si="143"/>
        <v/>
      </c>
      <c r="O621" s="49" t="str">
        <f t="shared" si="149"/>
        <v/>
      </c>
      <c r="P621" s="49" t="str">
        <f t="shared" si="150"/>
        <v/>
      </c>
      <c r="Q621" s="49" t="str">
        <f t="shared" si="144"/>
        <v/>
      </c>
      <c r="S621" s="51" t="str">
        <f t="shared" si="145"/>
        <v/>
      </c>
      <c r="T621" s="49" t="str">
        <f>IF(ISNA(MATCH("TRUE",$T$7:T620,0)),IF(S621&gt;S620,"True",""),"")</f>
        <v/>
      </c>
      <c r="U621" s="54" t="str">
        <f t="shared" si="151"/>
        <v/>
      </c>
      <c r="V621" s="54" t="str">
        <f t="shared" si="152"/>
        <v/>
      </c>
      <c r="W621" s="54" t="str">
        <f t="shared" si="146"/>
        <v/>
      </c>
      <c r="X621" s="45"/>
    </row>
    <row r="622" spans="1:24" x14ac:dyDescent="0.2">
      <c r="A622" s="12"/>
      <c r="B622" s="57"/>
      <c r="C622" s="26"/>
      <c r="D622" s="5" t="str">
        <f>IF(ISNUMBER(B622),COUNT($B$7:$B$1006)-(RANK(B622,$B$7:$B$1006)+COUNTIF($B$7:B622,B622)-1)+1,"")</f>
        <v/>
      </c>
      <c r="E622" s="7"/>
      <c r="F622" s="7" t="str">
        <f t="shared" si="147"/>
        <v/>
      </c>
      <c r="G622" s="56" t="str">
        <f t="shared" si="139"/>
        <v/>
      </c>
      <c r="H622" s="7" t="str">
        <f t="shared" si="140"/>
        <v/>
      </c>
      <c r="I622" s="7"/>
      <c r="J622" s="7" t="str">
        <f t="shared" si="141"/>
        <v/>
      </c>
      <c r="K622" s="7" t="str">
        <f t="shared" si="148"/>
        <v/>
      </c>
      <c r="L622" s="7" t="str">
        <f t="shared" si="142"/>
        <v/>
      </c>
      <c r="M622" s="7"/>
      <c r="N622" s="49" t="str">
        <f t="shared" si="143"/>
        <v/>
      </c>
      <c r="O622" s="49" t="str">
        <f t="shared" si="149"/>
        <v/>
      </c>
      <c r="P622" s="49" t="str">
        <f t="shared" si="150"/>
        <v/>
      </c>
      <c r="Q622" s="49" t="str">
        <f t="shared" si="144"/>
        <v/>
      </c>
      <c r="S622" s="51" t="str">
        <f t="shared" si="145"/>
        <v/>
      </c>
      <c r="T622" s="49" t="str">
        <f>IF(ISNA(MATCH("TRUE",$T$7:T621,0)),IF(S622&gt;S621,"True",""),"")</f>
        <v/>
      </c>
      <c r="U622" s="54" t="str">
        <f t="shared" si="151"/>
        <v/>
      </c>
      <c r="V622" s="54" t="str">
        <f t="shared" si="152"/>
        <v/>
      </c>
      <c r="W622" s="54" t="str">
        <f t="shared" si="146"/>
        <v/>
      </c>
      <c r="X622" s="45"/>
    </row>
    <row r="623" spans="1:24" x14ac:dyDescent="0.2">
      <c r="A623" s="12"/>
      <c r="B623" s="57"/>
      <c r="C623" s="26"/>
      <c r="D623" s="5" t="str">
        <f>IF(ISNUMBER(B623),COUNT($B$7:$B$1006)-(RANK(B623,$B$7:$B$1006)+COUNTIF($B$7:B623,B623)-1)+1,"")</f>
        <v/>
      </c>
      <c r="E623" s="7"/>
      <c r="F623" s="7" t="str">
        <f t="shared" si="147"/>
        <v/>
      </c>
      <c r="G623" s="56" t="str">
        <f t="shared" si="139"/>
        <v/>
      </c>
      <c r="H623" s="7" t="str">
        <f t="shared" si="140"/>
        <v/>
      </c>
      <c r="I623" s="7"/>
      <c r="J623" s="7" t="str">
        <f t="shared" si="141"/>
        <v/>
      </c>
      <c r="K623" s="7" t="str">
        <f t="shared" si="148"/>
        <v/>
      </c>
      <c r="L623" s="7" t="str">
        <f t="shared" si="142"/>
        <v/>
      </c>
      <c r="M623" s="7"/>
      <c r="N623" s="49" t="str">
        <f t="shared" si="143"/>
        <v/>
      </c>
      <c r="O623" s="49" t="str">
        <f t="shared" si="149"/>
        <v/>
      </c>
      <c r="P623" s="49" t="str">
        <f t="shared" si="150"/>
        <v/>
      </c>
      <c r="Q623" s="49" t="str">
        <f t="shared" si="144"/>
        <v/>
      </c>
      <c r="S623" s="51" t="str">
        <f t="shared" si="145"/>
        <v/>
      </c>
      <c r="T623" s="49" t="str">
        <f>IF(ISNA(MATCH("TRUE",$T$7:T622,0)),IF(S623&gt;S622,"True",""),"")</f>
        <v/>
      </c>
      <c r="U623" s="54" t="str">
        <f t="shared" si="151"/>
        <v/>
      </c>
      <c r="V623" s="54" t="str">
        <f t="shared" si="152"/>
        <v/>
      </c>
      <c r="W623" s="54" t="str">
        <f t="shared" si="146"/>
        <v/>
      </c>
      <c r="X623" s="45"/>
    </row>
    <row r="624" spans="1:24" x14ac:dyDescent="0.2">
      <c r="A624" s="12"/>
      <c r="B624" s="57"/>
      <c r="C624" s="26"/>
      <c r="D624" s="5" t="str">
        <f>IF(ISNUMBER(B624),COUNT($B$7:$B$1006)-(RANK(B624,$B$7:$B$1006)+COUNTIF($B$7:B624,B624)-1)+1,"")</f>
        <v/>
      </c>
      <c r="E624" s="7"/>
      <c r="F624" s="7" t="str">
        <f t="shared" si="147"/>
        <v/>
      </c>
      <c r="G624" s="56" t="str">
        <f t="shared" si="139"/>
        <v/>
      </c>
      <c r="H624" s="7" t="str">
        <f t="shared" si="140"/>
        <v/>
      </c>
      <c r="I624" s="7"/>
      <c r="J624" s="7" t="str">
        <f t="shared" si="141"/>
        <v/>
      </c>
      <c r="K624" s="7" t="str">
        <f t="shared" si="148"/>
        <v/>
      </c>
      <c r="L624" s="7" t="str">
        <f t="shared" si="142"/>
        <v/>
      </c>
      <c r="M624" s="7"/>
      <c r="N624" s="49" t="str">
        <f t="shared" si="143"/>
        <v/>
      </c>
      <c r="O624" s="49" t="str">
        <f t="shared" si="149"/>
        <v/>
      </c>
      <c r="P624" s="49" t="str">
        <f t="shared" si="150"/>
        <v/>
      </c>
      <c r="Q624" s="49" t="str">
        <f t="shared" si="144"/>
        <v/>
      </c>
      <c r="S624" s="51" t="str">
        <f t="shared" si="145"/>
        <v/>
      </c>
      <c r="T624" s="49" t="str">
        <f>IF(ISNA(MATCH("TRUE",$T$7:T623,0)),IF(S624&gt;S623,"True",""),"")</f>
        <v/>
      </c>
      <c r="U624" s="54" t="str">
        <f t="shared" si="151"/>
        <v/>
      </c>
      <c r="V624" s="54" t="str">
        <f t="shared" si="152"/>
        <v/>
      </c>
      <c r="W624" s="54" t="str">
        <f t="shared" si="146"/>
        <v/>
      </c>
      <c r="X624" s="45"/>
    </row>
    <row r="625" spans="1:24" x14ac:dyDescent="0.2">
      <c r="A625" s="12"/>
      <c r="B625" s="57"/>
      <c r="C625" s="26"/>
      <c r="D625" s="5" t="str">
        <f>IF(ISNUMBER(B625),COUNT($B$7:$B$1006)-(RANK(B625,$B$7:$B$1006)+COUNTIF($B$7:B625,B625)-1)+1,"")</f>
        <v/>
      </c>
      <c r="E625" s="7"/>
      <c r="F625" s="7" t="str">
        <f t="shared" si="147"/>
        <v/>
      </c>
      <c r="G625" s="56" t="str">
        <f t="shared" si="139"/>
        <v/>
      </c>
      <c r="H625" s="7" t="str">
        <f t="shared" si="140"/>
        <v/>
      </c>
      <c r="I625" s="7"/>
      <c r="J625" s="7" t="str">
        <f t="shared" si="141"/>
        <v/>
      </c>
      <c r="K625" s="7" t="str">
        <f t="shared" si="148"/>
        <v/>
      </c>
      <c r="L625" s="7" t="str">
        <f t="shared" si="142"/>
        <v/>
      </c>
      <c r="M625" s="7"/>
      <c r="N625" s="49" t="str">
        <f t="shared" si="143"/>
        <v/>
      </c>
      <c r="O625" s="49" t="str">
        <f t="shared" si="149"/>
        <v/>
      </c>
      <c r="P625" s="49" t="str">
        <f t="shared" si="150"/>
        <v/>
      </c>
      <c r="Q625" s="49" t="str">
        <f t="shared" si="144"/>
        <v/>
      </c>
      <c r="S625" s="51" t="str">
        <f t="shared" si="145"/>
        <v/>
      </c>
      <c r="T625" s="49" t="str">
        <f>IF(ISNA(MATCH("TRUE",$T$7:T624,0)),IF(S625&gt;S624,"True",""),"")</f>
        <v/>
      </c>
      <c r="U625" s="54" t="str">
        <f t="shared" si="151"/>
        <v/>
      </c>
      <c r="V625" s="54" t="str">
        <f t="shared" si="152"/>
        <v/>
      </c>
      <c r="W625" s="54" t="str">
        <f t="shared" si="146"/>
        <v/>
      </c>
      <c r="X625" s="45"/>
    </row>
    <row r="626" spans="1:24" x14ac:dyDescent="0.2">
      <c r="A626" s="12"/>
      <c r="B626" s="57"/>
      <c r="C626" s="26"/>
      <c r="D626" s="5" t="str">
        <f>IF(ISNUMBER(B626),COUNT($B$7:$B$1006)-(RANK(B626,$B$7:$B$1006)+COUNTIF($B$7:B626,B626)-1)+1,"")</f>
        <v/>
      </c>
      <c r="E626" s="7"/>
      <c r="F626" s="7" t="str">
        <f t="shared" si="147"/>
        <v/>
      </c>
      <c r="G626" s="56" t="str">
        <f t="shared" si="139"/>
        <v/>
      </c>
      <c r="H626" s="7" t="str">
        <f t="shared" si="140"/>
        <v/>
      </c>
      <c r="I626" s="7"/>
      <c r="J626" s="7" t="str">
        <f t="shared" si="141"/>
        <v/>
      </c>
      <c r="K626" s="7" t="str">
        <f t="shared" si="148"/>
        <v/>
      </c>
      <c r="L626" s="7" t="str">
        <f t="shared" si="142"/>
        <v/>
      </c>
      <c r="M626" s="7"/>
      <c r="N626" s="49" t="str">
        <f t="shared" si="143"/>
        <v/>
      </c>
      <c r="O626" s="49" t="str">
        <f t="shared" si="149"/>
        <v/>
      </c>
      <c r="P626" s="49" t="str">
        <f t="shared" si="150"/>
        <v/>
      </c>
      <c r="Q626" s="49" t="str">
        <f t="shared" si="144"/>
        <v/>
      </c>
      <c r="S626" s="51" t="str">
        <f t="shared" si="145"/>
        <v/>
      </c>
      <c r="T626" s="49" t="str">
        <f>IF(ISNA(MATCH("TRUE",$T$7:T625,0)),IF(S626&gt;S625,"True",""),"")</f>
        <v/>
      </c>
      <c r="U626" s="54" t="str">
        <f t="shared" si="151"/>
        <v/>
      </c>
      <c r="V626" s="54" t="str">
        <f t="shared" si="152"/>
        <v/>
      </c>
      <c r="W626" s="54" t="str">
        <f t="shared" si="146"/>
        <v/>
      </c>
      <c r="X626" s="45"/>
    </row>
    <row r="627" spans="1:24" x14ac:dyDescent="0.2">
      <c r="A627" s="12"/>
      <c r="B627" s="57"/>
      <c r="C627" s="26"/>
      <c r="D627" s="5" t="str">
        <f>IF(ISNUMBER(B627),COUNT($B$7:$B$1006)-(RANK(B627,$B$7:$B$1006)+COUNTIF($B$7:B627,B627)-1)+1,"")</f>
        <v/>
      </c>
      <c r="E627" s="7"/>
      <c r="F627" s="7" t="str">
        <f t="shared" si="147"/>
        <v/>
      </c>
      <c r="G627" s="56" t="str">
        <f t="shared" si="139"/>
        <v/>
      </c>
      <c r="H627" s="7" t="str">
        <f t="shared" si="140"/>
        <v/>
      </c>
      <c r="I627" s="7"/>
      <c r="J627" s="7" t="str">
        <f t="shared" si="141"/>
        <v/>
      </c>
      <c r="K627" s="7" t="str">
        <f t="shared" si="148"/>
        <v/>
      </c>
      <c r="L627" s="7" t="str">
        <f t="shared" si="142"/>
        <v/>
      </c>
      <c r="M627" s="7"/>
      <c r="N627" s="49" t="str">
        <f t="shared" si="143"/>
        <v/>
      </c>
      <c r="O627" s="49" t="str">
        <f t="shared" si="149"/>
        <v/>
      </c>
      <c r="P627" s="49" t="str">
        <f t="shared" si="150"/>
        <v/>
      </c>
      <c r="Q627" s="49" t="str">
        <f t="shared" si="144"/>
        <v/>
      </c>
      <c r="S627" s="51" t="str">
        <f t="shared" si="145"/>
        <v/>
      </c>
      <c r="T627" s="49" t="str">
        <f>IF(ISNA(MATCH("TRUE",$T$7:T626,0)),IF(S627&gt;S626,"True",""),"")</f>
        <v/>
      </c>
      <c r="U627" s="54" t="str">
        <f t="shared" si="151"/>
        <v/>
      </c>
      <c r="V627" s="54" t="str">
        <f t="shared" si="152"/>
        <v/>
      </c>
      <c r="W627" s="54" t="str">
        <f t="shared" si="146"/>
        <v/>
      </c>
      <c r="X627" s="45"/>
    </row>
    <row r="628" spans="1:24" x14ac:dyDescent="0.2">
      <c r="A628" s="12"/>
      <c r="B628" s="57"/>
      <c r="C628" s="26"/>
      <c r="D628" s="5" t="str">
        <f>IF(ISNUMBER(B628),COUNT($B$7:$B$1006)-(RANK(B628,$B$7:$B$1006)+COUNTIF($B$7:B628,B628)-1)+1,"")</f>
        <v/>
      </c>
      <c r="E628" s="7"/>
      <c r="F628" s="7" t="str">
        <f t="shared" si="147"/>
        <v/>
      </c>
      <c r="G628" s="56" t="str">
        <f t="shared" si="139"/>
        <v/>
      </c>
      <c r="H628" s="7" t="str">
        <f t="shared" si="140"/>
        <v/>
      </c>
      <c r="I628" s="7"/>
      <c r="J628" s="7" t="str">
        <f t="shared" si="141"/>
        <v/>
      </c>
      <c r="K628" s="7" t="str">
        <f t="shared" si="148"/>
        <v/>
      </c>
      <c r="L628" s="7" t="str">
        <f t="shared" si="142"/>
        <v/>
      </c>
      <c r="M628" s="7"/>
      <c r="N628" s="49" t="str">
        <f t="shared" si="143"/>
        <v/>
      </c>
      <c r="O628" s="49" t="str">
        <f t="shared" si="149"/>
        <v/>
      </c>
      <c r="P628" s="49" t="str">
        <f t="shared" si="150"/>
        <v/>
      </c>
      <c r="Q628" s="49" t="str">
        <f t="shared" si="144"/>
        <v/>
      </c>
      <c r="S628" s="51" t="str">
        <f t="shared" si="145"/>
        <v/>
      </c>
      <c r="T628" s="49" t="str">
        <f>IF(ISNA(MATCH("TRUE",$T$7:T627,0)),IF(S628&gt;S627,"True",""),"")</f>
        <v/>
      </c>
      <c r="U628" s="54" t="str">
        <f t="shared" si="151"/>
        <v/>
      </c>
      <c r="V628" s="54" t="str">
        <f t="shared" si="152"/>
        <v/>
      </c>
      <c r="W628" s="54" t="str">
        <f t="shared" si="146"/>
        <v/>
      </c>
      <c r="X628" s="45"/>
    </row>
    <row r="629" spans="1:24" x14ac:dyDescent="0.2">
      <c r="A629" s="12"/>
      <c r="B629" s="57"/>
      <c r="C629" s="26"/>
      <c r="D629" s="5" t="str">
        <f>IF(ISNUMBER(B629),COUNT($B$7:$B$1006)-(RANK(B629,$B$7:$B$1006)+COUNTIF($B$7:B629,B629)-1)+1,"")</f>
        <v/>
      </c>
      <c r="E629" s="7"/>
      <c r="F629" s="7" t="str">
        <f t="shared" si="147"/>
        <v/>
      </c>
      <c r="G629" s="56" t="str">
        <f t="shared" si="139"/>
        <v/>
      </c>
      <c r="H629" s="7" t="str">
        <f t="shared" si="140"/>
        <v/>
      </c>
      <c r="I629" s="7"/>
      <c r="J629" s="7" t="str">
        <f t="shared" si="141"/>
        <v/>
      </c>
      <c r="K629" s="7" t="str">
        <f t="shared" si="148"/>
        <v/>
      </c>
      <c r="L629" s="7" t="str">
        <f t="shared" si="142"/>
        <v/>
      </c>
      <c r="M629" s="7"/>
      <c r="N629" s="49" t="str">
        <f t="shared" si="143"/>
        <v/>
      </c>
      <c r="O629" s="49" t="str">
        <f t="shared" si="149"/>
        <v/>
      </c>
      <c r="P629" s="49" t="str">
        <f t="shared" si="150"/>
        <v/>
      </c>
      <c r="Q629" s="49" t="str">
        <f t="shared" si="144"/>
        <v/>
      </c>
      <c r="S629" s="51" t="str">
        <f t="shared" si="145"/>
        <v/>
      </c>
      <c r="T629" s="49" t="str">
        <f>IF(ISNA(MATCH("TRUE",$T$7:T628,0)),IF(S629&gt;S628,"True",""),"")</f>
        <v/>
      </c>
      <c r="U629" s="54" t="str">
        <f t="shared" si="151"/>
        <v/>
      </c>
      <c r="V629" s="54" t="str">
        <f t="shared" si="152"/>
        <v/>
      </c>
      <c r="W629" s="54" t="str">
        <f t="shared" si="146"/>
        <v/>
      </c>
      <c r="X629" s="45"/>
    </row>
    <row r="630" spans="1:24" x14ac:dyDescent="0.2">
      <c r="A630" s="12"/>
      <c r="B630" s="57"/>
      <c r="C630" s="26"/>
      <c r="D630" s="5" t="str">
        <f>IF(ISNUMBER(B630),COUNT($B$7:$B$1006)-(RANK(B630,$B$7:$B$1006)+COUNTIF($B$7:B630,B630)-1)+1,"")</f>
        <v/>
      </c>
      <c r="E630" s="7"/>
      <c r="F630" s="7" t="str">
        <f t="shared" si="147"/>
        <v/>
      </c>
      <c r="G630" s="56" t="str">
        <f t="shared" si="139"/>
        <v/>
      </c>
      <c r="H630" s="7" t="str">
        <f t="shared" si="140"/>
        <v/>
      </c>
      <c r="I630" s="7"/>
      <c r="J630" s="7" t="str">
        <f t="shared" si="141"/>
        <v/>
      </c>
      <c r="K630" s="7" t="str">
        <f t="shared" si="148"/>
        <v/>
      </c>
      <c r="L630" s="7" t="str">
        <f t="shared" si="142"/>
        <v/>
      </c>
      <c r="M630" s="7"/>
      <c r="N630" s="49" t="str">
        <f t="shared" si="143"/>
        <v/>
      </c>
      <c r="O630" s="49" t="str">
        <f t="shared" si="149"/>
        <v/>
      </c>
      <c r="P630" s="49" t="str">
        <f t="shared" si="150"/>
        <v/>
      </c>
      <c r="Q630" s="49" t="str">
        <f t="shared" si="144"/>
        <v/>
      </c>
      <c r="S630" s="51" t="str">
        <f t="shared" si="145"/>
        <v/>
      </c>
      <c r="T630" s="49" t="str">
        <f>IF(ISNA(MATCH("TRUE",$T$7:T629,0)),IF(S630&gt;S629,"True",""),"")</f>
        <v/>
      </c>
      <c r="U630" s="54" t="str">
        <f t="shared" si="151"/>
        <v/>
      </c>
      <c r="V630" s="54" t="str">
        <f t="shared" si="152"/>
        <v/>
      </c>
      <c r="W630" s="54" t="str">
        <f t="shared" si="146"/>
        <v/>
      </c>
      <c r="X630" s="45"/>
    </row>
    <row r="631" spans="1:24" x14ac:dyDescent="0.2">
      <c r="A631" s="12"/>
      <c r="B631" s="57"/>
      <c r="C631" s="26"/>
      <c r="D631" s="5" t="str">
        <f>IF(ISNUMBER(B631),COUNT($B$7:$B$1006)-(RANK(B631,$B$7:$B$1006)+COUNTIF($B$7:B631,B631)-1)+1,"")</f>
        <v/>
      </c>
      <c r="E631" s="7"/>
      <c r="F631" s="7" t="str">
        <f t="shared" si="147"/>
        <v/>
      </c>
      <c r="G631" s="56" t="str">
        <f t="shared" si="139"/>
        <v/>
      </c>
      <c r="H631" s="7" t="str">
        <f t="shared" si="140"/>
        <v/>
      </c>
      <c r="I631" s="7"/>
      <c r="J631" s="7" t="str">
        <f t="shared" si="141"/>
        <v/>
      </c>
      <c r="K631" s="7" t="str">
        <f t="shared" si="148"/>
        <v/>
      </c>
      <c r="L631" s="7" t="str">
        <f t="shared" si="142"/>
        <v/>
      </c>
      <c r="M631" s="7"/>
      <c r="N631" s="49" t="str">
        <f t="shared" si="143"/>
        <v/>
      </c>
      <c r="O631" s="49" t="str">
        <f t="shared" si="149"/>
        <v/>
      </c>
      <c r="P631" s="49" t="str">
        <f t="shared" si="150"/>
        <v/>
      </c>
      <c r="Q631" s="49" t="str">
        <f t="shared" si="144"/>
        <v/>
      </c>
      <c r="S631" s="51" t="str">
        <f t="shared" si="145"/>
        <v/>
      </c>
      <c r="T631" s="49" t="str">
        <f>IF(ISNA(MATCH("TRUE",$T$7:T630,0)),IF(S631&gt;S630,"True",""),"")</f>
        <v/>
      </c>
      <c r="U631" s="54" t="str">
        <f t="shared" si="151"/>
        <v/>
      </c>
      <c r="V631" s="54" t="str">
        <f t="shared" si="152"/>
        <v/>
      </c>
      <c r="W631" s="54" t="str">
        <f t="shared" si="146"/>
        <v/>
      </c>
      <c r="X631" s="45"/>
    </row>
    <row r="632" spans="1:24" x14ac:dyDescent="0.2">
      <c r="A632" s="12"/>
      <c r="B632" s="57"/>
      <c r="C632" s="26"/>
      <c r="D632" s="5" t="str">
        <f>IF(ISNUMBER(B632),COUNT($B$7:$B$1006)-(RANK(B632,$B$7:$B$1006)+COUNTIF($B$7:B632,B632)-1)+1,"")</f>
        <v/>
      </c>
      <c r="E632" s="7"/>
      <c r="F632" s="7" t="str">
        <f t="shared" si="147"/>
        <v/>
      </c>
      <c r="G632" s="56" t="str">
        <f t="shared" si="139"/>
        <v/>
      </c>
      <c r="H632" s="7" t="str">
        <f t="shared" si="140"/>
        <v/>
      </c>
      <c r="I632" s="7"/>
      <c r="J632" s="7" t="str">
        <f t="shared" si="141"/>
        <v/>
      </c>
      <c r="K632" s="7" t="str">
        <f t="shared" si="148"/>
        <v/>
      </c>
      <c r="L632" s="7" t="str">
        <f t="shared" si="142"/>
        <v/>
      </c>
      <c r="M632" s="7"/>
      <c r="N632" s="49" t="str">
        <f t="shared" si="143"/>
        <v/>
      </c>
      <c r="O632" s="49" t="str">
        <f t="shared" si="149"/>
        <v/>
      </c>
      <c r="P632" s="49" t="str">
        <f t="shared" si="150"/>
        <v/>
      </c>
      <c r="Q632" s="49" t="str">
        <f t="shared" si="144"/>
        <v/>
      </c>
      <c r="S632" s="51" t="str">
        <f t="shared" si="145"/>
        <v/>
      </c>
      <c r="T632" s="49" t="str">
        <f>IF(ISNA(MATCH("TRUE",$T$7:T631,0)),IF(S632&gt;S631,"True",""),"")</f>
        <v/>
      </c>
      <c r="U632" s="54" t="str">
        <f t="shared" si="151"/>
        <v/>
      </c>
      <c r="V632" s="54" t="str">
        <f t="shared" si="152"/>
        <v/>
      </c>
      <c r="W632" s="54" t="str">
        <f t="shared" si="146"/>
        <v/>
      </c>
      <c r="X632" s="45"/>
    </row>
    <row r="633" spans="1:24" x14ac:dyDescent="0.2">
      <c r="A633" s="12"/>
      <c r="B633" s="57"/>
      <c r="C633" s="26"/>
      <c r="D633" s="5" t="str">
        <f>IF(ISNUMBER(B633),COUNT($B$7:$B$1006)-(RANK(B633,$B$7:$B$1006)+COUNTIF($B$7:B633,B633)-1)+1,"")</f>
        <v/>
      </c>
      <c r="E633" s="7"/>
      <c r="F633" s="7" t="str">
        <f t="shared" si="147"/>
        <v/>
      </c>
      <c r="G633" s="56" t="str">
        <f t="shared" si="139"/>
        <v/>
      </c>
      <c r="H633" s="7" t="str">
        <f t="shared" si="140"/>
        <v/>
      </c>
      <c r="I633" s="7"/>
      <c r="J633" s="7" t="str">
        <f t="shared" si="141"/>
        <v/>
      </c>
      <c r="K633" s="7" t="str">
        <f t="shared" si="148"/>
        <v/>
      </c>
      <c r="L633" s="7" t="str">
        <f t="shared" si="142"/>
        <v/>
      </c>
      <c r="M633" s="7"/>
      <c r="N633" s="49" t="str">
        <f t="shared" si="143"/>
        <v/>
      </c>
      <c r="O633" s="49" t="str">
        <f t="shared" si="149"/>
        <v/>
      </c>
      <c r="P633" s="49" t="str">
        <f t="shared" si="150"/>
        <v/>
      </c>
      <c r="Q633" s="49" t="str">
        <f t="shared" si="144"/>
        <v/>
      </c>
      <c r="S633" s="51" t="str">
        <f t="shared" si="145"/>
        <v/>
      </c>
      <c r="T633" s="49" t="str">
        <f>IF(ISNA(MATCH("TRUE",$T$7:T632,0)),IF(S633&gt;S632,"True",""),"")</f>
        <v/>
      </c>
      <c r="U633" s="54" t="str">
        <f t="shared" si="151"/>
        <v/>
      </c>
      <c r="V633" s="54" t="str">
        <f t="shared" si="152"/>
        <v/>
      </c>
      <c r="W633" s="54" t="str">
        <f t="shared" si="146"/>
        <v/>
      </c>
      <c r="X633" s="45"/>
    </row>
    <row r="634" spans="1:24" x14ac:dyDescent="0.2">
      <c r="A634" s="12"/>
      <c r="B634" s="57"/>
      <c r="C634" s="26"/>
      <c r="D634" s="5" t="str">
        <f>IF(ISNUMBER(B634),COUNT($B$7:$B$1006)-(RANK(B634,$B$7:$B$1006)+COUNTIF($B$7:B634,B634)-1)+1,"")</f>
        <v/>
      </c>
      <c r="E634" s="7"/>
      <c r="F634" s="7" t="str">
        <f t="shared" si="147"/>
        <v/>
      </c>
      <c r="G634" s="56" t="str">
        <f t="shared" si="139"/>
        <v/>
      </c>
      <c r="H634" s="7" t="str">
        <f t="shared" si="140"/>
        <v/>
      </c>
      <c r="I634" s="7"/>
      <c r="J634" s="7" t="str">
        <f t="shared" si="141"/>
        <v/>
      </c>
      <c r="K634" s="7" t="str">
        <f t="shared" si="148"/>
        <v/>
      </c>
      <c r="L634" s="7" t="str">
        <f t="shared" si="142"/>
        <v/>
      </c>
      <c r="M634" s="7"/>
      <c r="N634" s="49" t="str">
        <f t="shared" si="143"/>
        <v/>
      </c>
      <c r="O634" s="49" t="str">
        <f t="shared" si="149"/>
        <v/>
      </c>
      <c r="P634" s="49" t="str">
        <f t="shared" si="150"/>
        <v/>
      </c>
      <c r="Q634" s="49" t="str">
        <f t="shared" si="144"/>
        <v/>
      </c>
      <c r="S634" s="51" t="str">
        <f t="shared" si="145"/>
        <v/>
      </c>
      <c r="T634" s="49" t="str">
        <f>IF(ISNA(MATCH("TRUE",$T$7:T633,0)),IF(S634&gt;S633,"True",""),"")</f>
        <v/>
      </c>
      <c r="U634" s="54" t="str">
        <f t="shared" si="151"/>
        <v/>
      </c>
      <c r="V634" s="54" t="str">
        <f t="shared" si="152"/>
        <v/>
      </c>
      <c r="W634" s="54" t="str">
        <f t="shared" si="146"/>
        <v/>
      </c>
      <c r="X634" s="45"/>
    </row>
    <row r="635" spans="1:24" x14ac:dyDescent="0.2">
      <c r="A635" s="12"/>
      <c r="B635" s="57"/>
      <c r="C635" s="26"/>
      <c r="D635" s="5" t="str">
        <f>IF(ISNUMBER(B635),COUNT($B$7:$B$1006)-(RANK(B635,$B$7:$B$1006)+COUNTIF($B$7:B635,B635)-1)+1,"")</f>
        <v/>
      </c>
      <c r="E635" s="7"/>
      <c r="F635" s="7" t="str">
        <f t="shared" si="147"/>
        <v/>
      </c>
      <c r="G635" s="56" t="str">
        <f t="shared" si="139"/>
        <v/>
      </c>
      <c r="H635" s="7" t="str">
        <f t="shared" si="140"/>
        <v/>
      </c>
      <c r="I635" s="7"/>
      <c r="J635" s="7" t="str">
        <f t="shared" si="141"/>
        <v/>
      </c>
      <c r="K635" s="7" t="str">
        <f t="shared" si="148"/>
        <v/>
      </c>
      <c r="L635" s="7" t="str">
        <f t="shared" si="142"/>
        <v/>
      </c>
      <c r="M635" s="7"/>
      <c r="N635" s="49" t="str">
        <f t="shared" si="143"/>
        <v/>
      </c>
      <c r="O635" s="49" t="str">
        <f t="shared" si="149"/>
        <v/>
      </c>
      <c r="P635" s="49" t="str">
        <f t="shared" si="150"/>
        <v/>
      </c>
      <c r="Q635" s="49" t="str">
        <f t="shared" si="144"/>
        <v/>
      </c>
      <c r="S635" s="51" t="str">
        <f t="shared" si="145"/>
        <v/>
      </c>
      <c r="T635" s="49" t="str">
        <f>IF(ISNA(MATCH("TRUE",$T$7:T634,0)),IF(S635&gt;S634,"True",""),"")</f>
        <v/>
      </c>
      <c r="U635" s="54" t="str">
        <f t="shared" si="151"/>
        <v/>
      </c>
      <c r="V635" s="54" t="str">
        <f t="shared" si="152"/>
        <v/>
      </c>
      <c r="W635" s="54" t="str">
        <f t="shared" si="146"/>
        <v/>
      </c>
      <c r="X635" s="45"/>
    </row>
    <row r="636" spans="1:24" x14ac:dyDescent="0.2">
      <c r="A636" s="12"/>
      <c r="B636" s="57"/>
      <c r="C636" s="26"/>
      <c r="D636" s="5" t="str">
        <f>IF(ISNUMBER(B636),COUNT($B$7:$B$1006)-(RANK(B636,$B$7:$B$1006)+COUNTIF($B$7:B636,B636)-1)+1,"")</f>
        <v/>
      </c>
      <c r="E636" s="7"/>
      <c r="F636" s="7" t="str">
        <f t="shared" si="147"/>
        <v/>
      </c>
      <c r="G636" s="56" t="str">
        <f t="shared" si="139"/>
        <v/>
      </c>
      <c r="H636" s="7" t="str">
        <f t="shared" si="140"/>
        <v/>
      </c>
      <c r="I636" s="7"/>
      <c r="J636" s="7" t="str">
        <f t="shared" si="141"/>
        <v/>
      </c>
      <c r="K636" s="7" t="str">
        <f t="shared" si="148"/>
        <v/>
      </c>
      <c r="L636" s="7" t="str">
        <f t="shared" si="142"/>
        <v/>
      </c>
      <c r="M636" s="7"/>
      <c r="N636" s="49" t="str">
        <f t="shared" si="143"/>
        <v/>
      </c>
      <c r="O636" s="49" t="str">
        <f t="shared" si="149"/>
        <v/>
      </c>
      <c r="P636" s="49" t="str">
        <f t="shared" si="150"/>
        <v/>
      </c>
      <c r="Q636" s="49" t="str">
        <f t="shared" si="144"/>
        <v/>
      </c>
      <c r="S636" s="51" t="str">
        <f t="shared" si="145"/>
        <v/>
      </c>
      <c r="T636" s="49" t="str">
        <f>IF(ISNA(MATCH("TRUE",$T$7:T635,0)),IF(S636&gt;S635,"True",""),"")</f>
        <v/>
      </c>
      <c r="U636" s="54" t="str">
        <f t="shared" si="151"/>
        <v/>
      </c>
      <c r="V636" s="54" t="str">
        <f t="shared" si="152"/>
        <v/>
      </c>
      <c r="W636" s="54" t="str">
        <f t="shared" si="146"/>
        <v/>
      </c>
      <c r="X636" s="45"/>
    </row>
    <row r="637" spans="1:24" x14ac:dyDescent="0.2">
      <c r="A637" s="12"/>
      <c r="B637" s="57"/>
      <c r="C637" s="26"/>
      <c r="D637" s="5" t="str">
        <f>IF(ISNUMBER(B637),COUNT($B$7:$B$1006)-(RANK(B637,$B$7:$B$1006)+COUNTIF($B$7:B637,B637)-1)+1,"")</f>
        <v/>
      </c>
      <c r="E637" s="7"/>
      <c r="F637" s="7" t="str">
        <f t="shared" si="147"/>
        <v/>
      </c>
      <c r="G637" s="56" t="str">
        <f t="shared" si="139"/>
        <v/>
      </c>
      <c r="H637" s="7" t="str">
        <f t="shared" si="140"/>
        <v/>
      </c>
      <c r="I637" s="7"/>
      <c r="J637" s="7" t="str">
        <f t="shared" si="141"/>
        <v/>
      </c>
      <c r="K637" s="7" t="str">
        <f t="shared" si="148"/>
        <v/>
      </c>
      <c r="L637" s="7" t="str">
        <f t="shared" si="142"/>
        <v/>
      </c>
      <c r="M637" s="7"/>
      <c r="N637" s="49" t="str">
        <f t="shared" si="143"/>
        <v/>
      </c>
      <c r="O637" s="49" t="str">
        <f t="shared" si="149"/>
        <v/>
      </c>
      <c r="P637" s="49" t="str">
        <f t="shared" si="150"/>
        <v/>
      </c>
      <c r="Q637" s="49" t="str">
        <f t="shared" si="144"/>
        <v/>
      </c>
      <c r="S637" s="51" t="str">
        <f t="shared" si="145"/>
        <v/>
      </c>
      <c r="T637" s="49" t="str">
        <f>IF(ISNA(MATCH("TRUE",$T$7:T636,0)),IF(S637&gt;S636,"True",""),"")</f>
        <v/>
      </c>
      <c r="U637" s="54" t="str">
        <f t="shared" si="151"/>
        <v/>
      </c>
      <c r="V637" s="54" t="str">
        <f t="shared" si="152"/>
        <v/>
      </c>
      <c r="W637" s="54" t="str">
        <f t="shared" si="146"/>
        <v/>
      </c>
      <c r="X637" s="45"/>
    </row>
    <row r="638" spans="1:24" x14ac:dyDescent="0.2">
      <c r="A638" s="12"/>
      <c r="B638" s="57"/>
      <c r="C638" s="26"/>
      <c r="D638" s="5" t="str">
        <f>IF(ISNUMBER(B638),COUNT($B$7:$B$1006)-(RANK(B638,$B$7:$B$1006)+COUNTIF($B$7:B638,B638)-1)+1,"")</f>
        <v/>
      </c>
      <c r="E638" s="7"/>
      <c r="F638" s="7" t="str">
        <f t="shared" si="147"/>
        <v/>
      </c>
      <c r="G638" s="56" t="str">
        <f t="shared" si="139"/>
        <v/>
      </c>
      <c r="H638" s="7" t="str">
        <f t="shared" si="140"/>
        <v/>
      </c>
      <c r="I638" s="7"/>
      <c r="J638" s="7" t="str">
        <f t="shared" si="141"/>
        <v/>
      </c>
      <c r="K638" s="7" t="str">
        <f t="shared" si="148"/>
        <v/>
      </c>
      <c r="L638" s="7" t="str">
        <f t="shared" si="142"/>
        <v/>
      </c>
      <c r="M638" s="7"/>
      <c r="N638" s="49" t="str">
        <f t="shared" si="143"/>
        <v/>
      </c>
      <c r="O638" s="49" t="str">
        <f t="shared" si="149"/>
        <v/>
      </c>
      <c r="P638" s="49" t="str">
        <f t="shared" si="150"/>
        <v/>
      </c>
      <c r="Q638" s="49" t="str">
        <f t="shared" si="144"/>
        <v/>
      </c>
      <c r="S638" s="51" t="str">
        <f t="shared" si="145"/>
        <v/>
      </c>
      <c r="T638" s="49" t="str">
        <f>IF(ISNA(MATCH("TRUE",$T$7:T637,0)),IF(S638&gt;S637,"True",""),"")</f>
        <v/>
      </c>
      <c r="U638" s="54" t="str">
        <f t="shared" si="151"/>
        <v/>
      </c>
      <c r="V638" s="54" t="str">
        <f t="shared" si="152"/>
        <v/>
      </c>
      <c r="W638" s="54" t="str">
        <f t="shared" si="146"/>
        <v/>
      </c>
      <c r="X638" s="45"/>
    </row>
    <row r="639" spans="1:24" x14ac:dyDescent="0.2">
      <c r="A639" s="12"/>
      <c r="B639" s="57"/>
      <c r="C639" s="26"/>
      <c r="D639" s="5" t="str">
        <f>IF(ISNUMBER(B639),COUNT($B$7:$B$1006)-(RANK(B639,$B$7:$B$1006)+COUNTIF($B$7:B639,B639)-1)+1,"")</f>
        <v/>
      </c>
      <c r="E639" s="7"/>
      <c r="F639" s="7" t="str">
        <f t="shared" si="147"/>
        <v/>
      </c>
      <c r="G639" s="56" t="str">
        <f t="shared" si="139"/>
        <v/>
      </c>
      <c r="H639" s="7" t="str">
        <f t="shared" si="140"/>
        <v/>
      </c>
      <c r="I639" s="7"/>
      <c r="J639" s="7" t="str">
        <f t="shared" si="141"/>
        <v/>
      </c>
      <c r="K639" s="7" t="str">
        <f t="shared" si="148"/>
        <v/>
      </c>
      <c r="L639" s="7" t="str">
        <f t="shared" si="142"/>
        <v/>
      </c>
      <c r="M639" s="7"/>
      <c r="N639" s="49" t="str">
        <f t="shared" si="143"/>
        <v/>
      </c>
      <c r="O639" s="49" t="str">
        <f t="shared" si="149"/>
        <v/>
      </c>
      <c r="P639" s="49" t="str">
        <f t="shared" si="150"/>
        <v/>
      </c>
      <c r="Q639" s="49" t="str">
        <f t="shared" si="144"/>
        <v/>
      </c>
      <c r="S639" s="51" t="str">
        <f t="shared" si="145"/>
        <v/>
      </c>
      <c r="T639" s="49" t="str">
        <f>IF(ISNA(MATCH("TRUE",$T$7:T638,0)),IF(S639&gt;S638,"True",""),"")</f>
        <v/>
      </c>
      <c r="U639" s="54" t="str">
        <f t="shared" si="151"/>
        <v/>
      </c>
      <c r="V639" s="54" t="str">
        <f t="shared" si="152"/>
        <v/>
      </c>
      <c r="W639" s="54" t="str">
        <f t="shared" si="146"/>
        <v/>
      </c>
      <c r="X639" s="45"/>
    </row>
    <row r="640" spans="1:24" x14ac:dyDescent="0.2">
      <c r="A640" s="12"/>
      <c r="B640" s="57"/>
      <c r="C640" s="26"/>
      <c r="D640" s="5" t="str">
        <f>IF(ISNUMBER(B640),COUNT($B$7:$B$1006)-(RANK(B640,$B$7:$B$1006)+COUNTIF($B$7:B640,B640)-1)+1,"")</f>
        <v/>
      </c>
      <c r="E640" s="7"/>
      <c r="F640" s="7" t="str">
        <f t="shared" si="147"/>
        <v/>
      </c>
      <c r="G640" s="56" t="str">
        <f t="shared" si="139"/>
        <v/>
      </c>
      <c r="H640" s="7" t="str">
        <f t="shared" si="140"/>
        <v/>
      </c>
      <c r="I640" s="7"/>
      <c r="J640" s="7" t="str">
        <f t="shared" si="141"/>
        <v/>
      </c>
      <c r="K640" s="7" t="str">
        <f t="shared" si="148"/>
        <v/>
      </c>
      <c r="L640" s="7" t="str">
        <f t="shared" si="142"/>
        <v/>
      </c>
      <c r="M640" s="7"/>
      <c r="N640" s="49" t="str">
        <f t="shared" si="143"/>
        <v/>
      </c>
      <c r="O640" s="49" t="str">
        <f t="shared" si="149"/>
        <v/>
      </c>
      <c r="P640" s="49" t="str">
        <f t="shared" si="150"/>
        <v/>
      </c>
      <c r="Q640" s="49" t="str">
        <f t="shared" si="144"/>
        <v/>
      </c>
      <c r="S640" s="51" t="str">
        <f t="shared" si="145"/>
        <v/>
      </c>
      <c r="T640" s="49" t="str">
        <f>IF(ISNA(MATCH("TRUE",$T$7:T639,0)),IF(S640&gt;S639,"True",""),"")</f>
        <v/>
      </c>
      <c r="U640" s="54" t="str">
        <f t="shared" si="151"/>
        <v/>
      </c>
      <c r="V640" s="54" t="str">
        <f t="shared" si="152"/>
        <v/>
      </c>
      <c r="W640" s="54" t="str">
        <f t="shared" si="146"/>
        <v/>
      </c>
      <c r="X640" s="45"/>
    </row>
    <row r="641" spans="1:24" x14ac:dyDescent="0.2">
      <c r="A641" s="12"/>
      <c r="B641" s="57"/>
      <c r="C641" s="26"/>
      <c r="D641" s="5" t="str">
        <f>IF(ISNUMBER(B641),COUNT($B$7:$B$1006)-(RANK(B641,$B$7:$B$1006)+COUNTIF($B$7:B641,B641)-1)+1,"")</f>
        <v/>
      </c>
      <c r="E641" s="7"/>
      <c r="F641" s="7" t="str">
        <f t="shared" si="147"/>
        <v/>
      </c>
      <c r="G641" s="56" t="str">
        <f t="shared" si="139"/>
        <v/>
      </c>
      <c r="H641" s="7" t="str">
        <f t="shared" si="140"/>
        <v/>
      </c>
      <c r="I641" s="7"/>
      <c r="J641" s="7" t="str">
        <f t="shared" si="141"/>
        <v/>
      </c>
      <c r="K641" s="7" t="str">
        <f t="shared" si="148"/>
        <v/>
      </c>
      <c r="L641" s="7" t="str">
        <f t="shared" si="142"/>
        <v/>
      </c>
      <c r="M641" s="7"/>
      <c r="N641" s="49" t="str">
        <f t="shared" si="143"/>
        <v/>
      </c>
      <c r="O641" s="49" t="str">
        <f t="shared" si="149"/>
        <v/>
      </c>
      <c r="P641" s="49" t="str">
        <f t="shared" si="150"/>
        <v/>
      </c>
      <c r="Q641" s="49" t="str">
        <f t="shared" si="144"/>
        <v/>
      </c>
      <c r="S641" s="51" t="str">
        <f t="shared" si="145"/>
        <v/>
      </c>
      <c r="T641" s="49" t="str">
        <f>IF(ISNA(MATCH("TRUE",$T$7:T640,0)),IF(S641&gt;S640,"True",""),"")</f>
        <v/>
      </c>
      <c r="U641" s="54" t="str">
        <f t="shared" si="151"/>
        <v/>
      </c>
      <c r="V641" s="54" t="str">
        <f t="shared" si="152"/>
        <v/>
      </c>
      <c r="W641" s="54" t="str">
        <f t="shared" si="146"/>
        <v/>
      </c>
      <c r="X641" s="45"/>
    </row>
    <row r="642" spans="1:24" x14ac:dyDescent="0.2">
      <c r="A642" s="12"/>
      <c r="B642" s="57"/>
      <c r="C642" s="26"/>
      <c r="D642" s="5" t="str">
        <f>IF(ISNUMBER(B642),COUNT($B$7:$B$1006)-(RANK(B642,$B$7:$B$1006)+COUNTIF($B$7:B642,B642)-1)+1,"")</f>
        <v/>
      </c>
      <c r="E642" s="7"/>
      <c r="F642" s="7" t="str">
        <f t="shared" si="147"/>
        <v/>
      </c>
      <c r="G642" s="56" t="str">
        <f t="shared" si="139"/>
        <v/>
      </c>
      <c r="H642" s="7" t="str">
        <f t="shared" si="140"/>
        <v/>
      </c>
      <c r="I642" s="7"/>
      <c r="J642" s="7" t="str">
        <f t="shared" si="141"/>
        <v/>
      </c>
      <c r="K642" s="7" t="str">
        <f t="shared" si="148"/>
        <v/>
      </c>
      <c r="L642" s="7" t="str">
        <f t="shared" si="142"/>
        <v/>
      </c>
      <c r="M642" s="7"/>
      <c r="N642" s="49" t="str">
        <f t="shared" si="143"/>
        <v/>
      </c>
      <c r="O642" s="49" t="str">
        <f t="shared" si="149"/>
        <v/>
      </c>
      <c r="P642" s="49" t="str">
        <f t="shared" si="150"/>
        <v/>
      </c>
      <c r="Q642" s="49" t="str">
        <f t="shared" si="144"/>
        <v/>
      </c>
      <c r="S642" s="51" t="str">
        <f t="shared" si="145"/>
        <v/>
      </c>
      <c r="T642" s="49" t="str">
        <f>IF(ISNA(MATCH("TRUE",$T$7:T641,0)),IF(S642&gt;S641,"True",""),"")</f>
        <v/>
      </c>
      <c r="U642" s="54" t="str">
        <f t="shared" si="151"/>
        <v/>
      </c>
      <c r="V642" s="54" t="str">
        <f t="shared" si="152"/>
        <v/>
      </c>
      <c r="W642" s="54" t="str">
        <f t="shared" si="146"/>
        <v/>
      </c>
      <c r="X642" s="45"/>
    </row>
    <row r="643" spans="1:24" x14ac:dyDescent="0.2">
      <c r="A643" s="12"/>
      <c r="B643" s="57"/>
      <c r="C643" s="26"/>
      <c r="D643" s="5" t="str">
        <f>IF(ISNUMBER(B643),COUNT($B$7:$B$1006)-(RANK(B643,$B$7:$B$1006)+COUNTIF($B$7:B643,B643)-1)+1,"")</f>
        <v/>
      </c>
      <c r="E643" s="7"/>
      <c r="F643" s="7" t="str">
        <f t="shared" si="147"/>
        <v/>
      </c>
      <c r="G643" s="56" t="str">
        <f t="shared" si="139"/>
        <v/>
      </c>
      <c r="H643" s="7" t="str">
        <f t="shared" si="140"/>
        <v/>
      </c>
      <c r="I643" s="7"/>
      <c r="J643" s="7" t="str">
        <f t="shared" si="141"/>
        <v/>
      </c>
      <c r="K643" s="7" t="str">
        <f t="shared" si="148"/>
        <v/>
      </c>
      <c r="L643" s="7" t="str">
        <f t="shared" si="142"/>
        <v/>
      </c>
      <c r="M643" s="7"/>
      <c r="N643" s="49" t="str">
        <f t="shared" si="143"/>
        <v/>
      </c>
      <c r="O643" s="49" t="str">
        <f t="shared" si="149"/>
        <v/>
      </c>
      <c r="P643" s="49" t="str">
        <f t="shared" si="150"/>
        <v/>
      </c>
      <c r="Q643" s="49" t="str">
        <f t="shared" si="144"/>
        <v/>
      </c>
      <c r="S643" s="51" t="str">
        <f t="shared" si="145"/>
        <v/>
      </c>
      <c r="T643" s="49" t="str">
        <f>IF(ISNA(MATCH("TRUE",$T$7:T642,0)),IF(S643&gt;S642,"True",""),"")</f>
        <v/>
      </c>
      <c r="U643" s="54" t="str">
        <f t="shared" si="151"/>
        <v/>
      </c>
      <c r="V643" s="54" t="str">
        <f t="shared" si="152"/>
        <v/>
      </c>
      <c r="W643" s="54" t="str">
        <f t="shared" si="146"/>
        <v/>
      </c>
      <c r="X643" s="45"/>
    </row>
    <row r="644" spans="1:24" x14ac:dyDescent="0.2">
      <c r="A644" s="12"/>
      <c r="B644" s="57"/>
      <c r="C644" s="26"/>
      <c r="D644" s="5" t="str">
        <f>IF(ISNUMBER(B644),COUNT($B$7:$B$1006)-(RANK(B644,$B$7:$B$1006)+COUNTIF($B$7:B644,B644)-1)+1,"")</f>
        <v/>
      </c>
      <c r="E644" s="7"/>
      <c r="F644" s="7" t="str">
        <f t="shared" si="147"/>
        <v/>
      </c>
      <c r="G644" s="56" t="str">
        <f t="shared" si="139"/>
        <v/>
      </c>
      <c r="H644" s="7" t="str">
        <f t="shared" si="140"/>
        <v/>
      </c>
      <c r="I644" s="7"/>
      <c r="J644" s="7" t="str">
        <f t="shared" si="141"/>
        <v/>
      </c>
      <c r="K644" s="7" t="str">
        <f t="shared" si="148"/>
        <v/>
      </c>
      <c r="L644" s="7" t="str">
        <f t="shared" si="142"/>
        <v/>
      </c>
      <c r="M644" s="7"/>
      <c r="N644" s="49" t="str">
        <f t="shared" si="143"/>
        <v/>
      </c>
      <c r="O644" s="49" t="str">
        <f t="shared" si="149"/>
        <v/>
      </c>
      <c r="P644" s="49" t="str">
        <f t="shared" si="150"/>
        <v/>
      </c>
      <c r="Q644" s="49" t="str">
        <f t="shared" si="144"/>
        <v/>
      </c>
      <c r="S644" s="51" t="str">
        <f t="shared" si="145"/>
        <v/>
      </c>
      <c r="T644" s="49" t="str">
        <f>IF(ISNA(MATCH("TRUE",$T$7:T643,0)),IF(S644&gt;S643,"True",""),"")</f>
        <v/>
      </c>
      <c r="U644" s="54" t="str">
        <f t="shared" si="151"/>
        <v/>
      </c>
      <c r="V644" s="54" t="str">
        <f t="shared" si="152"/>
        <v/>
      </c>
      <c r="W644" s="54" t="str">
        <f t="shared" si="146"/>
        <v/>
      </c>
      <c r="X644" s="45"/>
    </row>
    <row r="645" spans="1:24" x14ac:dyDescent="0.2">
      <c r="A645" s="12"/>
      <c r="B645" s="57"/>
      <c r="C645" s="26"/>
      <c r="D645" s="5" t="str">
        <f>IF(ISNUMBER(B645),COUNT($B$7:$B$1006)-(RANK(B645,$B$7:$B$1006)+COUNTIF($B$7:B645,B645)-1)+1,"")</f>
        <v/>
      </c>
      <c r="E645" s="7"/>
      <c r="F645" s="7" t="str">
        <f t="shared" si="147"/>
        <v/>
      </c>
      <c r="G645" s="56" t="str">
        <f t="shared" si="139"/>
        <v/>
      </c>
      <c r="H645" s="7" t="str">
        <f t="shared" si="140"/>
        <v/>
      </c>
      <c r="I645" s="7"/>
      <c r="J645" s="7" t="str">
        <f t="shared" si="141"/>
        <v/>
      </c>
      <c r="K645" s="7" t="str">
        <f t="shared" si="148"/>
        <v/>
      </c>
      <c r="L645" s="7" t="str">
        <f t="shared" si="142"/>
        <v/>
      </c>
      <c r="M645" s="7"/>
      <c r="N645" s="49" t="str">
        <f t="shared" si="143"/>
        <v/>
      </c>
      <c r="O645" s="49" t="str">
        <f t="shared" si="149"/>
        <v/>
      </c>
      <c r="P645" s="49" t="str">
        <f t="shared" si="150"/>
        <v/>
      </c>
      <c r="Q645" s="49" t="str">
        <f t="shared" si="144"/>
        <v/>
      </c>
      <c r="S645" s="51" t="str">
        <f t="shared" si="145"/>
        <v/>
      </c>
      <c r="T645" s="49" t="str">
        <f>IF(ISNA(MATCH("TRUE",$T$7:T644,0)),IF(S645&gt;S644,"True",""),"")</f>
        <v/>
      </c>
      <c r="U645" s="54" t="str">
        <f t="shared" si="151"/>
        <v/>
      </c>
      <c r="V645" s="54" t="str">
        <f t="shared" si="152"/>
        <v/>
      </c>
      <c r="W645" s="54" t="str">
        <f t="shared" si="146"/>
        <v/>
      </c>
      <c r="X645" s="45"/>
    </row>
    <row r="646" spans="1:24" x14ac:dyDescent="0.2">
      <c r="A646" s="12"/>
      <c r="B646" s="57"/>
      <c r="C646" s="26"/>
      <c r="D646" s="5" t="str">
        <f>IF(ISNUMBER(B646),COUNT($B$7:$B$1006)-(RANK(B646,$B$7:$B$1006)+COUNTIF($B$7:B646,B646)-1)+1,"")</f>
        <v/>
      </c>
      <c r="E646" s="7"/>
      <c r="F646" s="7" t="str">
        <f t="shared" si="147"/>
        <v/>
      </c>
      <c r="G646" s="56" t="str">
        <f t="shared" si="139"/>
        <v/>
      </c>
      <c r="H646" s="7" t="str">
        <f t="shared" si="140"/>
        <v/>
      </c>
      <c r="I646" s="7"/>
      <c r="J646" s="7" t="str">
        <f t="shared" si="141"/>
        <v/>
      </c>
      <c r="K646" s="7" t="str">
        <f t="shared" si="148"/>
        <v/>
      </c>
      <c r="L646" s="7" t="str">
        <f t="shared" si="142"/>
        <v/>
      </c>
      <c r="M646" s="7"/>
      <c r="N646" s="49" t="str">
        <f t="shared" si="143"/>
        <v/>
      </c>
      <c r="O646" s="49" t="str">
        <f t="shared" si="149"/>
        <v/>
      </c>
      <c r="P646" s="49" t="str">
        <f t="shared" si="150"/>
        <v/>
      </c>
      <c r="Q646" s="49" t="str">
        <f t="shared" si="144"/>
        <v/>
      </c>
      <c r="S646" s="51" t="str">
        <f t="shared" si="145"/>
        <v/>
      </c>
      <c r="T646" s="49" t="str">
        <f>IF(ISNA(MATCH("TRUE",$T$7:T645,0)),IF(S646&gt;S645,"True",""),"")</f>
        <v/>
      </c>
      <c r="U646" s="54" t="str">
        <f t="shared" si="151"/>
        <v/>
      </c>
      <c r="V646" s="54" t="str">
        <f t="shared" si="152"/>
        <v/>
      </c>
      <c r="W646" s="54" t="str">
        <f t="shared" si="146"/>
        <v/>
      </c>
      <c r="X646" s="45"/>
    </row>
    <row r="647" spans="1:24" x14ac:dyDescent="0.2">
      <c r="A647" s="12"/>
      <c r="B647" s="57"/>
      <c r="C647" s="26"/>
      <c r="D647" s="5" t="str">
        <f>IF(ISNUMBER(B647),COUNT($B$7:$B$1006)-(RANK(B647,$B$7:$B$1006)+COUNTIF($B$7:B647,B647)-1)+1,"")</f>
        <v/>
      </c>
      <c r="E647" s="7"/>
      <c r="F647" s="7" t="str">
        <f t="shared" si="147"/>
        <v/>
      </c>
      <c r="G647" s="56" t="str">
        <f t="shared" ref="G647:G710" si="153">IF(ISNUMBER(B647),SMALL($B$7:$B$1006,ROW()-ROW($G$7)+1),"")</f>
        <v/>
      </c>
      <c r="H647" s="7" t="str">
        <f t="shared" ref="H647:H710" si="154">IF(ISNUMBER(B647),INDEX($A$7:$A$1006,MATCH(F647,$D$7:$D$1006,0),1),"")</f>
        <v/>
      </c>
      <c r="I647" s="7"/>
      <c r="J647" s="7" t="str">
        <f t="shared" ref="J647:J710" si="155">IF(ISNUMBER(B647),$N$1*F647/COUNT($B$7:$B$1006),"")</f>
        <v/>
      </c>
      <c r="K647" s="7" t="str">
        <f t="shared" si="148"/>
        <v/>
      </c>
      <c r="L647" s="7" t="str">
        <f t="shared" ref="L647:L710" si="156">IF(ISNUMBER(B647),MIN(L648,G647*(COUNT($B$7:$B$1006)/F647)),"")</f>
        <v/>
      </c>
      <c r="M647" s="7"/>
      <c r="N647" s="49" t="str">
        <f t="shared" ref="N647:N710" si="157">IF(ISNUMBER(B647),($N$1/(1+$N$1))*F647/COUNT($B$7:$B$1006),"")</f>
        <v/>
      </c>
      <c r="O647" s="49" t="str">
        <f t="shared" si="149"/>
        <v/>
      </c>
      <c r="P647" s="49" t="str">
        <f t="shared" si="150"/>
        <v/>
      </c>
      <c r="Q647" s="49" t="str">
        <f t="shared" ref="Q647:Q710" si="158">IF(ISNUMBER(B647),MIN(Q648,((G647*SUMPRODUCT(--($N$7:$N$1006 &lt; $G$7:$G$1006))/F647)*(1+$N$1))),"")</f>
        <v/>
      </c>
      <c r="S647" s="51" t="str">
        <f t="shared" ref="S647:S710" si="159">IF(ISNUMBER(B647),MIN((COUNTA($B$7:$B$1006)+1-F647)/(1-G647),COUNTA($B$7:$B$1006)),"")</f>
        <v/>
      </c>
      <c r="T647" s="49" t="str">
        <f>IF(ISNA(MATCH("TRUE",$T$7:T646,0)),IF(S647&gt;S646,"True",""),"")</f>
        <v/>
      </c>
      <c r="U647" s="54" t="str">
        <f t="shared" si="151"/>
        <v/>
      </c>
      <c r="V647" s="54" t="str">
        <f t="shared" si="152"/>
        <v/>
      </c>
      <c r="W647" s="54" t="str">
        <f t="shared" ref="W647:W710" si="160">IF(ISNUMBER(B647),MIN(W648,(G647*(ROUNDUP(INDEX($S$7:$S$1006,MATCH("True",$T$7:$T$1006,0),1),0)/F647))),"")</f>
        <v/>
      </c>
      <c r="X647" s="45"/>
    </row>
    <row r="648" spans="1:24" x14ac:dyDescent="0.2">
      <c r="A648" s="12"/>
      <c r="B648" s="57"/>
      <c r="C648" s="26"/>
      <c r="D648" s="5" t="str">
        <f>IF(ISNUMBER(B648),COUNT($B$7:$B$1006)-(RANK(B648,$B$7:$B$1006)+COUNTIF($B$7:B648,B648)-1)+1,"")</f>
        <v/>
      </c>
      <c r="E648" s="7"/>
      <c r="F648" s="7" t="str">
        <f t="shared" ref="F648:F711" si="161">IF(ISNUMBER(B648),F647+1,"")</f>
        <v/>
      </c>
      <c r="G648" s="56" t="str">
        <f t="shared" si="153"/>
        <v/>
      </c>
      <c r="H648" s="7" t="str">
        <f t="shared" si="154"/>
        <v/>
      </c>
      <c r="I648" s="7"/>
      <c r="J648" s="7" t="str">
        <f t="shared" si="155"/>
        <v/>
      </c>
      <c r="K648" s="7" t="str">
        <f t="shared" ref="K648:K711" si="162">IF(ISNUMBER(G648),IF(OR(AND(G648&lt;=J648,G648&lt;=0.05),K649="*"),"*",IF(AND(G648&lt;=J648,G648&gt;0.05),"!","")),"")</f>
        <v/>
      </c>
      <c r="L648" s="7" t="str">
        <f t="shared" si="156"/>
        <v/>
      </c>
      <c r="M648" s="7"/>
      <c r="N648" s="49" t="str">
        <f t="shared" si="157"/>
        <v/>
      </c>
      <c r="O648" s="49" t="str">
        <f t="shared" ref="O648:O711" si="163">IF(ISNUMBER(B648),($N$1/(1+$N$1))*COUNT($B$7:$B$1006)/SUMPRODUCT(--($N$7:$N$1006 &lt; $G$7:$G$1006))*F648/COUNT($B$7:$B$1006),"")</f>
        <v/>
      </c>
      <c r="P648" s="49" t="str">
        <f t="shared" ref="P648:P711" si="164">IF(ISNUMBER(G648),IF(OR(AND(G648&lt;=O648,G648&lt;=0.05),P649="*"),"*",IF(AND(G648&lt;=O648,G648&gt;0.05),"!","")),"")</f>
        <v/>
      </c>
      <c r="Q648" s="49" t="str">
        <f t="shared" si="158"/>
        <v/>
      </c>
      <c r="S648" s="51" t="str">
        <f t="shared" si="159"/>
        <v/>
      </c>
      <c r="T648" s="49" t="str">
        <f>IF(ISNA(MATCH("TRUE",$T$7:T647,0)),IF(S648&gt;S647,"True",""),"")</f>
        <v/>
      </c>
      <c r="U648" s="54" t="str">
        <f t="shared" ref="U648:U711" si="165">IF(ISNUMBER(B648),$N$1*(F648/ROUNDUP(INDEX($S$7:$S$1006,MATCH("True",$T$7:$T$1006,0),1),0)),"")</f>
        <v/>
      </c>
      <c r="V648" s="54" t="str">
        <f t="shared" ref="V648:V711" si="166">IF(ISNUMBER(G648),IF(OR(AND(G648&lt;=U648,G648&lt;=0.05),V649="*"),"*",IF(AND(G648&lt;=U648,G648&gt;0.05),"!","")),"")</f>
        <v/>
      </c>
      <c r="W648" s="54" t="str">
        <f t="shared" si="160"/>
        <v/>
      </c>
      <c r="X648" s="45"/>
    </row>
    <row r="649" spans="1:24" x14ac:dyDescent="0.2">
      <c r="A649" s="12"/>
      <c r="B649" s="57"/>
      <c r="C649" s="26"/>
      <c r="D649" s="5" t="str">
        <f>IF(ISNUMBER(B649),COUNT($B$7:$B$1006)-(RANK(B649,$B$7:$B$1006)+COUNTIF($B$7:B649,B649)-1)+1,"")</f>
        <v/>
      </c>
      <c r="E649" s="7"/>
      <c r="F649" s="7" t="str">
        <f t="shared" si="161"/>
        <v/>
      </c>
      <c r="G649" s="56" t="str">
        <f t="shared" si="153"/>
        <v/>
      </c>
      <c r="H649" s="7" t="str">
        <f t="shared" si="154"/>
        <v/>
      </c>
      <c r="I649" s="7"/>
      <c r="J649" s="7" t="str">
        <f t="shared" si="155"/>
        <v/>
      </c>
      <c r="K649" s="7" t="str">
        <f t="shared" si="162"/>
        <v/>
      </c>
      <c r="L649" s="7" t="str">
        <f t="shared" si="156"/>
        <v/>
      </c>
      <c r="M649" s="7"/>
      <c r="N649" s="49" t="str">
        <f t="shared" si="157"/>
        <v/>
      </c>
      <c r="O649" s="49" t="str">
        <f t="shared" si="163"/>
        <v/>
      </c>
      <c r="P649" s="49" t="str">
        <f t="shared" si="164"/>
        <v/>
      </c>
      <c r="Q649" s="49" t="str">
        <f t="shared" si="158"/>
        <v/>
      </c>
      <c r="S649" s="51" t="str">
        <f t="shared" si="159"/>
        <v/>
      </c>
      <c r="T649" s="49" t="str">
        <f>IF(ISNA(MATCH("TRUE",$T$7:T648,0)),IF(S649&gt;S648,"True",""),"")</f>
        <v/>
      </c>
      <c r="U649" s="54" t="str">
        <f t="shared" si="165"/>
        <v/>
      </c>
      <c r="V649" s="54" t="str">
        <f t="shared" si="166"/>
        <v/>
      </c>
      <c r="W649" s="54" t="str">
        <f t="shared" si="160"/>
        <v/>
      </c>
      <c r="X649" s="45"/>
    </row>
    <row r="650" spans="1:24" x14ac:dyDescent="0.2">
      <c r="A650" s="12"/>
      <c r="B650" s="57"/>
      <c r="C650" s="26"/>
      <c r="D650" s="5" t="str">
        <f>IF(ISNUMBER(B650),COUNT($B$7:$B$1006)-(RANK(B650,$B$7:$B$1006)+COUNTIF($B$7:B650,B650)-1)+1,"")</f>
        <v/>
      </c>
      <c r="E650" s="7"/>
      <c r="F650" s="7" t="str">
        <f t="shared" si="161"/>
        <v/>
      </c>
      <c r="G650" s="56" t="str">
        <f t="shared" si="153"/>
        <v/>
      </c>
      <c r="H650" s="7" t="str">
        <f t="shared" si="154"/>
        <v/>
      </c>
      <c r="I650" s="7"/>
      <c r="J650" s="7" t="str">
        <f t="shared" si="155"/>
        <v/>
      </c>
      <c r="K650" s="7" t="str">
        <f t="shared" si="162"/>
        <v/>
      </c>
      <c r="L650" s="7" t="str">
        <f t="shared" si="156"/>
        <v/>
      </c>
      <c r="M650" s="7"/>
      <c r="N650" s="49" t="str">
        <f t="shared" si="157"/>
        <v/>
      </c>
      <c r="O650" s="49" t="str">
        <f t="shared" si="163"/>
        <v/>
      </c>
      <c r="P650" s="49" t="str">
        <f t="shared" si="164"/>
        <v/>
      </c>
      <c r="Q650" s="49" t="str">
        <f t="shared" si="158"/>
        <v/>
      </c>
      <c r="S650" s="51" t="str">
        <f t="shared" si="159"/>
        <v/>
      </c>
      <c r="T650" s="49" t="str">
        <f>IF(ISNA(MATCH("TRUE",$T$7:T649,0)),IF(S650&gt;S649,"True",""),"")</f>
        <v/>
      </c>
      <c r="U650" s="54" t="str">
        <f t="shared" si="165"/>
        <v/>
      </c>
      <c r="V650" s="54" t="str">
        <f t="shared" si="166"/>
        <v/>
      </c>
      <c r="W650" s="54" t="str">
        <f t="shared" si="160"/>
        <v/>
      </c>
      <c r="X650" s="45"/>
    </row>
    <row r="651" spans="1:24" x14ac:dyDescent="0.2">
      <c r="A651" s="12"/>
      <c r="B651" s="57"/>
      <c r="C651" s="26"/>
      <c r="D651" s="5" t="str">
        <f>IF(ISNUMBER(B651),COUNT($B$7:$B$1006)-(RANK(B651,$B$7:$B$1006)+COUNTIF($B$7:B651,B651)-1)+1,"")</f>
        <v/>
      </c>
      <c r="E651" s="7"/>
      <c r="F651" s="7" t="str">
        <f t="shared" si="161"/>
        <v/>
      </c>
      <c r="G651" s="56" t="str">
        <f t="shared" si="153"/>
        <v/>
      </c>
      <c r="H651" s="7" t="str">
        <f t="shared" si="154"/>
        <v/>
      </c>
      <c r="I651" s="7"/>
      <c r="J651" s="7" t="str">
        <f t="shared" si="155"/>
        <v/>
      </c>
      <c r="K651" s="7" t="str">
        <f t="shared" si="162"/>
        <v/>
      </c>
      <c r="L651" s="7" t="str">
        <f t="shared" si="156"/>
        <v/>
      </c>
      <c r="M651" s="7"/>
      <c r="N651" s="49" t="str">
        <f t="shared" si="157"/>
        <v/>
      </c>
      <c r="O651" s="49" t="str">
        <f t="shared" si="163"/>
        <v/>
      </c>
      <c r="P651" s="49" t="str">
        <f t="shared" si="164"/>
        <v/>
      </c>
      <c r="Q651" s="49" t="str">
        <f t="shared" si="158"/>
        <v/>
      </c>
      <c r="S651" s="51" t="str">
        <f t="shared" si="159"/>
        <v/>
      </c>
      <c r="T651" s="49" t="str">
        <f>IF(ISNA(MATCH("TRUE",$T$7:T650,0)),IF(S651&gt;S650,"True",""),"")</f>
        <v/>
      </c>
      <c r="U651" s="54" t="str">
        <f t="shared" si="165"/>
        <v/>
      </c>
      <c r="V651" s="54" t="str">
        <f t="shared" si="166"/>
        <v/>
      </c>
      <c r="W651" s="54" t="str">
        <f t="shared" si="160"/>
        <v/>
      </c>
      <c r="X651" s="45"/>
    </row>
    <row r="652" spans="1:24" x14ac:dyDescent="0.2">
      <c r="A652" s="12"/>
      <c r="B652" s="57"/>
      <c r="C652" s="26"/>
      <c r="D652" s="5" t="str">
        <f>IF(ISNUMBER(B652),COUNT($B$7:$B$1006)-(RANK(B652,$B$7:$B$1006)+COUNTIF($B$7:B652,B652)-1)+1,"")</f>
        <v/>
      </c>
      <c r="E652" s="7"/>
      <c r="F652" s="7" t="str">
        <f t="shared" si="161"/>
        <v/>
      </c>
      <c r="G652" s="56" t="str">
        <f t="shared" si="153"/>
        <v/>
      </c>
      <c r="H652" s="7" t="str">
        <f t="shared" si="154"/>
        <v/>
      </c>
      <c r="I652" s="7"/>
      <c r="J652" s="7" t="str">
        <f t="shared" si="155"/>
        <v/>
      </c>
      <c r="K652" s="7" t="str">
        <f t="shared" si="162"/>
        <v/>
      </c>
      <c r="L652" s="7" t="str">
        <f t="shared" si="156"/>
        <v/>
      </c>
      <c r="M652" s="7"/>
      <c r="N652" s="49" t="str">
        <f t="shared" si="157"/>
        <v/>
      </c>
      <c r="O652" s="49" t="str">
        <f t="shared" si="163"/>
        <v/>
      </c>
      <c r="P652" s="49" t="str">
        <f t="shared" si="164"/>
        <v/>
      </c>
      <c r="Q652" s="49" t="str">
        <f t="shared" si="158"/>
        <v/>
      </c>
      <c r="S652" s="51" t="str">
        <f t="shared" si="159"/>
        <v/>
      </c>
      <c r="T652" s="49" t="str">
        <f>IF(ISNA(MATCH("TRUE",$T$7:T651,0)),IF(S652&gt;S651,"True",""),"")</f>
        <v/>
      </c>
      <c r="U652" s="54" t="str">
        <f t="shared" si="165"/>
        <v/>
      </c>
      <c r="V652" s="54" t="str">
        <f t="shared" si="166"/>
        <v/>
      </c>
      <c r="W652" s="54" t="str">
        <f t="shared" si="160"/>
        <v/>
      </c>
      <c r="X652" s="45"/>
    </row>
    <row r="653" spans="1:24" x14ac:dyDescent="0.2">
      <c r="A653" s="12"/>
      <c r="B653" s="57"/>
      <c r="C653" s="26"/>
      <c r="D653" s="5" t="str">
        <f>IF(ISNUMBER(B653),COUNT($B$7:$B$1006)-(RANK(B653,$B$7:$B$1006)+COUNTIF($B$7:B653,B653)-1)+1,"")</f>
        <v/>
      </c>
      <c r="E653" s="7"/>
      <c r="F653" s="7" t="str">
        <f t="shared" si="161"/>
        <v/>
      </c>
      <c r="G653" s="56" t="str">
        <f t="shared" si="153"/>
        <v/>
      </c>
      <c r="H653" s="7" t="str">
        <f t="shared" si="154"/>
        <v/>
      </c>
      <c r="I653" s="7"/>
      <c r="J653" s="7" t="str">
        <f t="shared" si="155"/>
        <v/>
      </c>
      <c r="K653" s="7" t="str">
        <f t="shared" si="162"/>
        <v/>
      </c>
      <c r="L653" s="7" t="str">
        <f t="shared" si="156"/>
        <v/>
      </c>
      <c r="M653" s="7"/>
      <c r="N653" s="49" t="str">
        <f t="shared" si="157"/>
        <v/>
      </c>
      <c r="O653" s="49" t="str">
        <f t="shared" si="163"/>
        <v/>
      </c>
      <c r="P653" s="49" t="str">
        <f t="shared" si="164"/>
        <v/>
      </c>
      <c r="Q653" s="49" t="str">
        <f t="shared" si="158"/>
        <v/>
      </c>
      <c r="S653" s="51" t="str">
        <f t="shared" si="159"/>
        <v/>
      </c>
      <c r="T653" s="49" t="str">
        <f>IF(ISNA(MATCH("TRUE",$T$7:T652,0)),IF(S653&gt;S652,"True",""),"")</f>
        <v/>
      </c>
      <c r="U653" s="54" t="str">
        <f t="shared" si="165"/>
        <v/>
      </c>
      <c r="V653" s="54" t="str">
        <f t="shared" si="166"/>
        <v/>
      </c>
      <c r="W653" s="54" t="str">
        <f t="shared" si="160"/>
        <v/>
      </c>
      <c r="X653" s="45"/>
    </row>
    <row r="654" spans="1:24" x14ac:dyDescent="0.2">
      <c r="A654" s="12"/>
      <c r="B654" s="57"/>
      <c r="C654" s="26"/>
      <c r="D654" s="5" t="str">
        <f>IF(ISNUMBER(B654),COUNT($B$7:$B$1006)-(RANK(B654,$B$7:$B$1006)+COUNTIF($B$7:B654,B654)-1)+1,"")</f>
        <v/>
      </c>
      <c r="E654" s="7"/>
      <c r="F654" s="7" t="str">
        <f t="shared" si="161"/>
        <v/>
      </c>
      <c r="G654" s="56" t="str">
        <f t="shared" si="153"/>
        <v/>
      </c>
      <c r="H654" s="7" t="str">
        <f t="shared" si="154"/>
        <v/>
      </c>
      <c r="I654" s="7"/>
      <c r="J654" s="7" t="str">
        <f t="shared" si="155"/>
        <v/>
      </c>
      <c r="K654" s="7" t="str">
        <f t="shared" si="162"/>
        <v/>
      </c>
      <c r="L654" s="7" t="str">
        <f t="shared" si="156"/>
        <v/>
      </c>
      <c r="M654" s="7"/>
      <c r="N654" s="49" t="str">
        <f t="shared" si="157"/>
        <v/>
      </c>
      <c r="O654" s="49" t="str">
        <f t="shared" si="163"/>
        <v/>
      </c>
      <c r="P654" s="49" t="str">
        <f t="shared" si="164"/>
        <v/>
      </c>
      <c r="Q654" s="49" t="str">
        <f t="shared" si="158"/>
        <v/>
      </c>
      <c r="S654" s="51" t="str">
        <f t="shared" si="159"/>
        <v/>
      </c>
      <c r="T654" s="49" t="str">
        <f>IF(ISNA(MATCH("TRUE",$T$7:T653,0)),IF(S654&gt;S653,"True",""),"")</f>
        <v/>
      </c>
      <c r="U654" s="54" t="str">
        <f t="shared" si="165"/>
        <v/>
      </c>
      <c r="V654" s="54" t="str">
        <f t="shared" si="166"/>
        <v/>
      </c>
      <c r="W654" s="54" t="str">
        <f t="shared" si="160"/>
        <v/>
      </c>
      <c r="X654" s="45"/>
    </row>
    <row r="655" spans="1:24" x14ac:dyDescent="0.2">
      <c r="A655" s="12"/>
      <c r="B655" s="57"/>
      <c r="C655" s="26"/>
      <c r="D655" s="5" t="str">
        <f>IF(ISNUMBER(B655),COUNT($B$7:$B$1006)-(RANK(B655,$B$7:$B$1006)+COUNTIF($B$7:B655,B655)-1)+1,"")</f>
        <v/>
      </c>
      <c r="E655" s="7"/>
      <c r="F655" s="7" t="str">
        <f t="shared" si="161"/>
        <v/>
      </c>
      <c r="G655" s="56" t="str">
        <f t="shared" si="153"/>
        <v/>
      </c>
      <c r="H655" s="7" t="str">
        <f t="shared" si="154"/>
        <v/>
      </c>
      <c r="I655" s="7"/>
      <c r="J655" s="7" t="str">
        <f t="shared" si="155"/>
        <v/>
      </c>
      <c r="K655" s="7" t="str">
        <f t="shared" si="162"/>
        <v/>
      </c>
      <c r="L655" s="7" t="str">
        <f t="shared" si="156"/>
        <v/>
      </c>
      <c r="M655" s="7"/>
      <c r="N655" s="49" t="str">
        <f t="shared" si="157"/>
        <v/>
      </c>
      <c r="O655" s="49" t="str">
        <f t="shared" si="163"/>
        <v/>
      </c>
      <c r="P655" s="49" t="str">
        <f t="shared" si="164"/>
        <v/>
      </c>
      <c r="Q655" s="49" t="str">
        <f t="shared" si="158"/>
        <v/>
      </c>
      <c r="S655" s="51" t="str">
        <f t="shared" si="159"/>
        <v/>
      </c>
      <c r="T655" s="49" t="str">
        <f>IF(ISNA(MATCH("TRUE",$T$7:T654,0)),IF(S655&gt;S654,"True",""),"")</f>
        <v/>
      </c>
      <c r="U655" s="54" t="str">
        <f t="shared" si="165"/>
        <v/>
      </c>
      <c r="V655" s="54" t="str">
        <f t="shared" si="166"/>
        <v/>
      </c>
      <c r="W655" s="54" t="str">
        <f t="shared" si="160"/>
        <v/>
      </c>
      <c r="X655" s="45"/>
    </row>
    <row r="656" spans="1:24" x14ac:dyDescent="0.2">
      <c r="A656" s="12"/>
      <c r="B656" s="57"/>
      <c r="C656" s="26"/>
      <c r="D656" s="5" t="str">
        <f>IF(ISNUMBER(B656),COUNT($B$7:$B$1006)-(RANK(B656,$B$7:$B$1006)+COUNTIF($B$7:B656,B656)-1)+1,"")</f>
        <v/>
      </c>
      <c r="E656" s="7"/>
      <c r="F656" s="7" t="str">
        <f t="shared" si="161"/>
        <v/>
      </c>
      <c r="G656" s="56" t="str">
        <f t="shared" si="153"/>
        <v/>
      </c>
      <c r="H656" s="7" t="str">
        <f t="shared" si="154"/>
        <v/>
      </c>
      <c r="I656" s="7"/>
      <c r="J656" s="7" t="str">
        <f t="shared" si="155"/>
        <v/>
      </c>
      <c r="K656" s="7" t="str">
        <f t="shared" si="162"/>
        <v/>
      </c>
      <c r="L656" s="7" t="str">
        <f t="shared" si="156"/>
        <v/>
      </c>
      <c r="M656" s="7"/>
      <c r="N656" s="49" t="str">
        <f t="shared" si="157"/>
        <v/>
      </c>
      <c r="O656" s="49" t="str">
        <f t="shared" si="163"/>
        <v/>
      </c>
      <c r="P656" s="49" t="str">
        <f t="shared" si="164"/>
        <v/>
      </c>
      <c r="Q656" s="49" t="str">
        <f t="shared" si="158"/>
        <v/>
      </c>
      <c r="S656" s="51" t="str">
        <f t="shared" si="159"/>
        <v/>
      </c>
      <c r="T656" s="49" t="str">
        <f>IF(ISNA(MATCH("TRUE",$T$7:T655,0)),IF(S656&gt;S655,"True",""),"")</f>
        <v/>
      </c>
      <c r="U656" s="54" t="str">
        <f t="shared" si="165"/>
        <v/>
      </c>
      <c r="V656" s="54" t="str">
        <f t="shared" si="166"/>
        <v/>
      </c>
      <c r="W656" s="54" t="str">
        <f t="shared" si="160"/>
        <v/>
      </c>
      <c r="X656" s="45"/>
    </row>
    <row r="657" spans="1:24" x14ac:dyDescent="0.2">
      <c r="A657" s="12"/>
      <c r="B657" s="57"/>
      <c r="C657" s="26"/>
      <c r="D657" s="5" t="str">
        <f>IF(ISNUMBER(B657),COUNT($B$7:$B$1006)-(RANK(B657,$B$7:$B$1006)+COUNTIF($B$7:B657,B657)-1)+1,"")</f>
        <v/>
      </c>
      <c r="E657" s="7"/>
      <c r="F657" s="7" t="str">
        <f t="shared" si="161"/>
        <v/>
      </c>
      <c r="G657" s="56" t="str">
        <f t="shared" si="153"/>
        <v/>
      </c>
      <c r="H657" s="7" t="str">
        <f t="shared" si="154"/>
        <v/>
      </c>
      <c r="I657" s="7"/>
      <c r="J657" s="7" t="str">
        <f t="shared" si="155"/>
        <v/>
      </c>
      <c r="K657" s="7" t="str">
        <f t="shared" si="162"/>
        <v/>
      </c>
      <c r="L657" s="7" t="str">
        <f t="shared" si="156"/>
        <v/>
      </c>
      <c r="M657" s="7"/>
      <c r="N657" s="49" t="str">
        <f t="shared" si="157"/>
        <v/>
      </c>
      <c r="O657" s="49" t="str">
        <f t="shared" si="163"/>
        <v/>
      </c>
      <c r="P657" s="49" t="str">
        <f t="shared" si="164"/>
        <v/>
      </c>
      <c r="Q657" s="49" t="str">
        <f t="shared" si="158"/>
        <v/>
      </c>
      <c r="S657" s="51" t="str">
        <f t="shared" si="159"/>
        <v/>
      </c>
      <c r="T657" s="49" t="str">
        <f>IF(ISNA(MATCH("TRUE",$T$7:T656,0)),IF(S657&gt;S656,"True",""),"")</f>
        <v/>
      </c>
      <c r="U657" s="54" t="str">
        <f t="shared" si="165"/>
        <v/>
      </c>
      <c r="V657" s="54" t="str">
        <f t="shared" si="166"/>
        <v/>
      </c>
      <c r="W657" s="54" t="str">
        <f t="shared" si="160"/>
        <v/>
      </c>
      <c r="X657" s="45"/>
    </row>
    <row r="658" spans="1:24" x14ac:dyDescent="0.2">
      <c r="A658" s="12"/>
      <c r="B658" s="57"/>
      <c r="C658" s="26"/>
      <c r="D658" s="5" t="str">
        <f>IF(ISNUMBER(B658),COUNT($B$7:$B$1006)-(RANK(B658,$B$7:$B$1006)+COUNTIF($B$7:B658,B658)-1)+1,"")</f>
        <v/>
      </c>
      <c r="E658" s="7"/>
      <c r="F658" s="7" t="str">
        <f t="shared" si="161"/>
        <v/>
      </c>
      <c r="G658" s="56" t="str">
        <f t="shared" si="153"/>
        <v/>
      </c>
      <c r="H658" s="7" t="str">
        <f t="shared" si="154"/>
        <v/>
      </c>
      <c r="I658" s="7"/>
      <c r="J658" s="7" t="str">
        <f t="shared" si="155"/>
        <v/>
      </c>
      <c r="K658" s="7" t="str">
        <f t="shared" si="162"/>
        <v/>
      </c>
      <c r="L658" s="7" t="str">
        <f t="shared" si="156"/>
        <v/>
      </c>
      <c r="M658" s="7"/>
      <c r="N658" s="49" t="str">
        <f t="shared" si="157"/>
        <v/>
      </c>
      <c r="O658" s="49" t="str">
        <f t="shared" si="163"/>
        <v/>
      </c>
      <c r="P658" s="49" t="str">
        <f t="shared" si="164"/>
        <v/>
      </c>
      <c r="Q658" s="49" t="str">
        <f t="shared" si="158"/>
        <v/>
      </c>
      <c r="S658" s="51" t="str">
        <f t="shared" si="159"/>
        <v/>
      </c>
      <c r="T658" s="49" t="str">
        <f>IF(ISNA(MATCH("TRUE",$T$7:T657,0)),IF(S658&gt;S657,"True",""),"")</f>
        <v/>
      </c>
      <c r="U658" s="54" t="str">
        <f t="shared" si="165"/>
        <v/>
      </c>
      <c r="V658" s="54" t="str">
        <f t="shared" si="166"/>
        <v/>
      </c>
      <c r="W658" s="54" t="str">
        <f t="shared" si="160"/>
        <v/>
      </c>
      <c r="X658" s="45"/>
    </row>
    <row r="659" spans="1:24" x14ac:dyDescent="0.2">
      <c r="A659" s="12"/>
      <c r="B659" s="57"/>
      <c r="C659" s="26"/>
      <c r="D659" s="5" t="str">
        <f>IF(ISNUMBER(B659),COUNT($B$7:$B$1006)-(RANK(B659,$B$7:$B$1006)+COUNTIF($B$7:B659,B659)-1)+1,"")</f>
        <v/>
      </c>
      <c r="E659" s="7"/>
      <c r="F659" s="7" t="str">
        <f t="shared" si="161"/>
        <v/>
      </c>
      <c r="G659" s="56" t="str">
        <f t="shared" si="153"/>
        <v/>
      </c>
      <c r="H659" s="7" t="str">
        <f t="shared" si="154"/>
        <v/>
      </c>
      <c r="I659" s="7"/>
      <c r="J659" s="7" t="str">
        <f t="shared" si="155"/>
        <v/>
      </c>
      <c r="K659" s="7" t="str">
        <f t="shared" si="162"/>
        <v/>
      </c>
      <c r="L659" s="7" t="str">
        <f t="shared" si="156"/>
        <v/>
      </c>
      <c r="M659" s="7"/>
      <c r="N659" s="49" t="str">
        <f t="shared" si="157"/>
        <v/>
      </c>
      <c r="O659" s="49" t="str">
        <f t="shared" si="163"/>
        <v/>
      </c>
      <c r="P659" s="49" t="str">
        <f t="shared" si="164"/>
        <v/>
      </c>
      <c r="Q659" s="49" t="str">
        <f t="shared" si="158"/>
        <v/>
      </c>
      <c r="S659" s="51" t="str">
        <f t="shared" si="159"/>
        <v/>
      </c>
      <c r="T659" s="49" t="str">
        <f>IF(ISNA(MATCH("TRUE",$T$7:T658,0)),IF(S659&gt;S658,"True",""),"")</f>
        <v/>
      </c>
      <c r="U659" s="54" t="str">
        <f t="shared" si="165"/>
        <v/>
      </c>
      <c r="V659" s="54" t="str">
        <f t="shared" si="166"/>
        <v/>
      </c>
      <c r="W659" s="54" t="str">
        <f t="shared" si="160"/>
        <v/>
      </c>
      <c r="X659" s="45"/>
    </row>
    <row r="660" spans="1:24" x14ac:dyDescent="0.2">
      <c r="A660" s="12"/>
      <c r="B660" s="57"/>
      <c r="C660" s="26"/>
      <c r="D660" s="5" t="str">
        <f>IF(ISNUMBER(B660),COUNT($B$7:$B$1006)-(RANK(B660,$B$7:$B$1006)+COUNTIF($B$7:B660,B660)-1)+1,"")</f>
        <v/>
      </c>
      <c r="E660" s="7"/>
      <c r="F660" s="7" t="str">
        <f t="shared" si="161"/>
        <v/>
      </c>
      <c r="G660" s="56" t="str">
        <f t="shared" si="153"/>
        <v/>
      </c>
      <c r="H660" s="7" t="str">
        <f t="shared" si="154"/>
        <v/>
      </c>
      <c r="I660" s="7"/>
      <c r="J660" s="7" t="str">
        <f t="shared" si="155"/>
        <v/>
      </c>
      <c r="K660" s="7" t="str">
        <f t="shared" si="162"/>
        <v/>
      </c>
      <c r="L660" s="7" t="str">
        <f t="shared" si="156"/>
        <v/>
      </c>
      <c r="M660" s="7"/>
      <c r="N660" s="49" t="str">
        <f t="shared" si="157"/>
        <v/>
      </c>
      <c r="O660" s="49" t="str">
        <f t="shared" si="163"/>
        <v/>
      </c>
      <c r="P660" s="49" t="str">
        <f t="shared" si="164"/>
        <v/>
      </c>
      <c r="Q660" s="49" t="str">
        <f t="shared" si="158"/>
        <v/>
      </c>
      <c r="S660" s="51" t="str">
        <f t="shared" si="159"/>
        <v/>
      </c>
      <c r="T660" s="49" t="str">
        <f>IF(ISNA(MATCH("TRUE",$T$7:T659,0)),IF(S660&gt;S659,"True",""),"")</f>
        <v/>
      </c>
      <c r="U660" s="54" t="str">
        <f t="shared" si="165"/>
        <v/>
      </c>
      <c r="V660" s="54" t="str">
        <f t="shared" si="166"/>
        <v/>
      </c>
      <c r="W660" s="54" t="str">
        <f t="shared" si="160"/>
        <v/>
      </c>
      <c r="X660" s="45"/>
    </row>
    <row r="661" spans="1:24" x14ac:dyDescent="0.2">
      <c r="A661" s="12"/>
      <c r="B661" s="57"/>
      <c r="C661" s="26"/>
      <c r="D661" s="5" t="str">
        <f>IF(ISNUMBER(B661),COUNT($B$7:$B$1006)-(RANK(B661,$B$7:$B$1006)+COUNTIF($B$7:B661,B661)-1)+1,"")</f>
        <v/>
      </c>
      <c r="E661" s="7"/>
      <c r="F661" s="7" t="str">
        <f t="shared" si="161"/>
        <v/>
      </c>
      <c r="G661" s="56" t="str">
        <f t="shared" si="153"/>
        <v/>
      </c>
      <c r="H661" s="7" t="str">
        <f t="shared" si="154"/>
        <v/>
      </c>
      <c r="I661" s="7"/>
      <c r="J661" s="7" t="str">
        <f t="shared" si="155"/>
        <v/>
      </c>
      <c r="K661" s="7" t="str">
        <f t="shared" si="162"/>
        <v/>
      </c>
      <c r="L661" s="7" t="str">
        <f t="shared" si="156"/>
        <v/>
      </c>
      <c r="M661" s="7"/>
      <c r="N661" s="49" t="str">
        <f t="shared" si="157"/>
        <v/>
      </c>
      <c r="O661" s="49" t="str">
        <f t="shared" si="163"/>
        <v/>
      </c>
      <c r="P661" s="49" t="str">
        <f t="shared" si="164"/>
        <v/>
      </c>
      <c r="Q661" s="49" t="str">
        <f t="shared" si="158"/>
        <v/>
      </c>
      <c r="S661" s="51" t="str">
        <f t="shared" si="159"/>
        <v/>
      </c>
      <c r="T661" s="49" t="str">
        <f>IF(ISNA(MATCH("TRUE",$T$7:T660,0)),IF(S661&gt;S660,"True",""),"")</f>
        <v/>
      </c>
      <c r="U661" s="54" t="str">
        <f t="shared" si="165"/>
        <v/>
      </c>
      <c r="V661" s="54" t="str">
        <f t="shared" si="166"/>
        <v/>
      </c>
      <c r="W661" s="54" t="str">
        <f t="shared" si="160"/>
        <v/>
      </c>
      <c r="X661" s="45"/>
    </row>
    <row r="662" spans="1:24" x14ac:dyDescent="0.2">
      <c r="A662" s="12"/>
      <c r="B662" s="57"/>
      <c r="C662" s="26"/>
      <c r="D662" s="5" t="str">
        <f>IF(ISNUMBER(B662),COUNT($B$7:$B$1006)-(RANK(B662,$B$7:$B$1006)+COUNTIF($B$7:B662,B662)-1)+1,"")</f>
        <v/>
      </c>
      <c r="E662" s="7"/>
      <c r="F662" s="7" t="str">
        <f t="shared" si="161"/>
        <v/>
      </c>
      <c r="G662" s="56" t="str">
        <f t="shared" si="153"/>
        <v/>
      </c>
      <c r="H662" s="7" t="str">
        <f t="shared" si="154"/>
        <v/>
      </c>
      <c r="I662" s="7"/>
      <c r="J662" s="7" t="str">
        <f t="shared" si="155"/>
        <v/>
      </c>
      <c r="K662" s="7" t="str">
        <f t="shared" si="162"/>
        <v/>
      </c>
      <c r="L662" s="7" t="str">
        <f t="shared" si="156"/>
        <v/>
      </c>
      <c r="M662" s="7"/>
      <c r="N662" s="49" t="str">
        <f t="shared" si="157"/>
        <v/>
      </c>
      <c r="O662" s="49" t="str">
        <f t="shared" si="163"/>
        <v/>
      </c>
      <c r="P662" s="49" t="str">
        <f t="shared" si="164"/>
        <v/>
      </c>
      <c r="Q662" s="49" t="str">
        <f t="shared" si="158"/>
        <v/>
      </c>
      <c r="S662" s="51" t="str">
        <f t="shared" si="159"/>
        <v/>
      </c>
      <c r="T662" s="49" t="str">
        <f>IF(ISNA(MATCH("TRUE",$T$7:T661,0)),IF(S662&gt;S661,"True",""),"")</f>
        <v/>
      </c>
      <c r="U662" s="54" t="str">
        <f t="shared" si="165"/>
        <v/>
      </c>
      <c r="V662" s="54" t="str">
        <f t="shared" si="166"/>
        <v/>
      </c>
      <c r="W662" s="54" t="str">
        <f t="shared" si="160"/>
        <v/>
      </c>
      <c r="X662" s="45"/>
    </row>
    <row r="663" spans="1:24" x14ac:dyDescent="0.2">
      <c r="A663" s="12"/>
      <c r="B663" s="57"/>
      <c r="C663" s="26"/>
      <c r="D663" s="5" t="str">
        <f>IF(ISNUMBER(B663),COUNT($B$7:$B$1006)-(RANK(B663,$B$7:$B$1006)+COUNTIF($B$7:B663,B663)-1)+1,"")</f>
        <v/>
      </c>
      <c r="E663" s="7"/>
      <c r="F663" s="7" t="str">
        <f t="shared" si="161"/>
        <v/>
      </c>
      <c r="G663" s="56" t="str">
        <f t="shared" si="153"/>
        <v/>
      </c>
      <c r="H663" s="7" t="str">
        <f t="shared" si="154"/>
        <v/>
      </c>
      <c r="I663" s="7"/>
      <c r="J663" s="7" t="str">
        <f t="shared" si="155"/>
        <v/>
      </c>
      <c r="K663" s="7" t="str">
        <f t="shared" si="162"/>
        <v/>
      </c>
      <c r="L663" s="7" t="str">
        <f t="shared" si="156"/>
        <v/>
      </c>
      <c r="M663" s="7"/>
      <c r="N663" s="49" t="str">
        <f t="shared" si="157"/>
        <v/>
      </c>
      <c r="O663" s="49" t="str">
        <f t="shared" si="163"/>
        <v/>
      </c>
      <c r="P663" s="49" t="str">
        <f t="shared" si="164"/>
        <v/>
      </c>
      <c r="Q663" s="49" t="str">
        <f t="shared" si="158"/>
        <v/>
      </c>
      <c r="S663" s="51" t="str">
        <f t="shared" si="159"/>
        <v/>
      </c>
      <c r="T663" s="49" t="str">
        <f>IF(ISNA(MATCH("TRUE",$T$7:T662,0)),IF(S663&gt;S662,"True",""),"")</f>
        <v/>
      </c>
      <c r="U663" s="54" t="str">
        <f t="shared" si="165"/>
        <v/>
      </c>
      <c r="V663" s="54" t="str">
        <f t="shared" si="166"/>
        <v/>
      </c>
      <c r="W663" s="54" t="str">
        <f t="shared" si="160"/>
        <v/>
      </c>
      <c r="X663" s="45"/>
    </row>
    <row r="664" spans="1:24" x14ac:dyDescent="0.2">
      <c r="A664" s="12"/>
      <c r="B664" s="57"/>
      <c r="C664" s="26"/>
      <c r="D664" s="5" t="str">
        <f>IF(ISNUMBER(B664),COUNT($B$7:$B$1006)-(RANK(B664,$B$7:$B$1006)+COUNTIF($B$7:B664,B664)-1)+1,"")</f>
        <v/>
      </c>
      <c r="E664" s="7"/>
      <c r="F664" s="7" t="str">
        <f t="shared" si="161"/>
        <v/>
      </c>
      <c r="G664" s="56" t="str">
        <f t="shared" si="153"/>
        <v/>
      </c>
      <c r="H664" s="7" t="str">
        <f t="shared" si="154"/>
        <v/>
      </c>
      <c r="I664" s="7"/>
      <c r="J664" s="7" t="str">
        <f t="shared" si="155"/>
        <v/>
      </c>
      <c r="K664" s="7" t="str">
        <f t="shared" si="162"/>
        <v/>
      </c>
      <c r="L664" s="7" t="str">
        <f t="shared" si="156"/>
        <v/>
      </c>
      <c r="M664" s="7"/>
      <c r="N664" s="49" t="str">
        <f t="shared" si="157"/>
        <v/>
      </c>
      <c r="O664" s="49" t="str">
        <f t="shared" si="163"/>
        <v/>
      </c>
      <c r="P664" s="49" t="str">
        <f t="shared" si="164"/>
        <v/>
      </c>
      <c r="Q664" s="49" t="str">
        <f t="shared" si="158"/>
        <v/>
      </c>
      <c r="S664" s="51" t="str">
        <f t="shared" si="159"/>
        <v/>
      </c>
      <c r="T664" s="49" t="str">
        <f>IF(ISNA(MATCH("TRUE",$T$7:T663,0)),IF(S664&gt;S663,"True",""),"")</f>
        <v/>
      </c>
      <c r="U664" s="54" t="str">
        <f t="shared" si="165"/>
        <v/>
      </c>
      <c r="V664" s="54" t="str">
        <f t="shared" si="166"/>
        <v/>
      </c>
      <c r="W664" s="54" t="str">
        <f t="shared" si="160"/>
        <v/>
      </c>
      <c r="X664" s="45"/>
    </row>
    <row r="665" spans="1:24" x14ac:dyDescent="0.2">
      <c r="A665" s="12"/>
      <c r="B665" s="57"/>
      <c r="C665" s="26"/>
      <c r="D665" s="5" t="str">
        <f>IF(ISNUMBER(B665),COUNT($B$7:$B$1006)-(RANK(B665,$B$7:$B$1006)+COUNTIF($B$7:B665,B665)-1)+1,"")</f>
        <v/>
      </c>
      <c r="E665" s="7"/>
      <c r="F665" s="7" t="str">
        <f t="shared" si="161"/>
        <v/>
      </c>
      <c r="G665" s="56" t="str">
        <f t="shared" si="153"/>
        <v/>
      </c>
      <c r="H665" s="7" t="str">
        <f t="shared" si="154"/>
        <v/>
      </c>
      <c r="I665" s="7"/>
      <c r="J665" s="7" t="str">
        <f t="shared" si="155"/>
        <v/>
      </c>
      <c r="K665" s="7" t="str">
        <f t="shared" si="162"/>
        <v/>
      </c>
      <c r="L665" s="7" t="str">
        <f t="shared" si="156"/>
        <v/>
      </c>
      <c r="M665" s="7"/>
      <c r="N665" s="49" t="str">
        <f t="shared" si="157"/>
        <v/>
      </c>
      <c r="O665" s="49" t="str">
        <f t="shared" si="163"/>
        <v/>
      </c>
      <c r="P665" s="49" t="str">
        <f t="shared" si="164"/>
        <v/>
      </c>
      <c r="Q665" s="49" t="str">
        <f t="shared" si="158"/>
        <v/>
      </c>
      <c r="S665" s="51" t="str">
        <f t="shared" si="159"/>
        <v/>
      </c>
      <c r="T665" s="49" t="str">
        <f>IF(ISNA(MATCH("TRUE",$T$7:T664,0)),IF(S665&gt;S664,"True",""),"")</f>
        <v/>
      </c>
      <c r="U665" s="54" t="str">
        <f t="shared" si="165"/>
        <v/>
      </c>
      <c r="V665" s="54" t="str">
        <f t="shared" si="166"/>
        <v/>
      </c>
      <c r="W665" s="54" t="str">
        <f t="shared" si="160"/>
        <v/>
      </c>
      <c r="X665" s="45"/>
    </row>
    <row r="666" spans="1:24" x14ac:dyDescent="0.2">
      <c r="A666" s="12"/>
      <c r="B666" s="57"/>
      <c r="C666" s="26"/>
      <c r="D666" s="5" t="str">
        <f>IF(ISNUMBER(B666),COUNT($B$7:$B$1006)-(RANK(B666,$B$7:$B$1006)+COUNTIF($B$7:B666,B666)-1)+1,"")</f>
        <v/>
      </c>
      <c r="E666" s="7"/>
      <c r="F666" s="7" t="str">
        <f t="shared" si="161"/>
        <v/>
      </c>
      <c r="G666" s="56" t="str">
        <f t="shared" si="153"/>
        <v/>
      </c>
      <c r="H666" s="7" t="str">
        <f t="shared" si="154"/>
        <v/>
      </c>
      <c r="I666" s="7"/>
      <c r="J666" s="7" t="str">
        <f t="shared" si="155"/>
        <v/>
      </c>
      <c r="K666" s="7" t="str">
        <f t="shared" si="162"/>
        <v/>
      </c>
      <c r="L666" s="7" t="str">
        <f t="shared" si="156"/>
        <v/>
      </c>
      <c r="M666" s="7"/>
      <c r="N666" s="49" t="str">
        <f t="shared" si="157"/>
        <v/>
      </c>
      <c r="O666" s="49" t="str">
        <f t="shared" si="163"/>
        <v/>
      </c>
      <c r="P666" s="49" t="str">
        <f t="shared" si="164"/>
        <v/>
      </c>
      <c r="Q666" s="49" t="str">
        <f t="shared" si="158"/>
        <v/>
      </c>
      <c r="S666" s="51" t="str">
        <f t="shared" si="159"/>
        <v/>
      </c>
      <c r="T666" s="49" t="str">
        <f>IF(ISNA(MATCH("TRUE",$T$7:T665,0)),IF(S666&gt;S665,"True",""),"")</f>
        <v/>
      </c>
      <c r="U666" s="54" t="str">
        <f t="shared" si="165"/>
        <v/>
      </c>
      <c r="V666" s="54" t="str">
        <f t="shared" si="166"/>
        <v/>
      </c>
      <c r="W666" s="54" t="str">
        <f t="shared" si="160"/>
        <v/>
      </c>
      <c r="X666" s="45"/>
    </row>
    <row r="667" spans="1:24" x14ac:dyDescent="0.2">
      <c r="A667" s="12"/>
      <c r="B667" s="57"/>
      <c r="C667" s="26"/>
      <c r="D667" s="5" t="str">
        <f>IF(ISNUMBER(B667),COUNT($B$7:$B$1006)-(RANK(B667,$B$7:$B$1006)+COUNTIF($B$7:B667,B667)-1)+1,"")</f>
        <v/>
      </c>
      <c r="E667" s="7"/>
      <c r="F667" s="7" t="str">
        <f t="shared" si="161"/>
        <v/>
      </c>
      <c r="G667" s="56" t="str">
        <f t="shared" si="153"/>
        <v/>
      </c>
      <c r="H667" s="7" t="str">
        <f t="shared" si="154"/>
        <v/>
      </c>
      <c r="I667" s="7"/>
      <c r="J667" s="7" t="str">
        <f t="shared" si="155"/>
        <v/>
      </c>
      <c r="K667" s="7" t="str">
        <f t="shared" si="162"/>
        <v/>
      </c>
      <c r="L667" s="7" t="str">
        <f t="shared" si="156"/>
        <v/>
      </c>
      <c r="M667" s="7"/>
      <c r="N667" s="49" t="str">
        <f t="shared" si="157"/>
        <v/>
      </c>
      <c r="O667" s="49" t="str">
        <f t="shared" si="163"/>
        <v/>
      </c>
      <c r="P667" s="49" t="str">
        <f t="shared" si="164"/>
        <v/>
      </c>
      <c r="Q667" s="49" t="str">
        <f t="shared" si="158"/>
        <v/>
      </c>
      <c r="S667" s="51" t="str">
        <f t="shared" si="159"/>
        <v/>
      </c>
      <c r="T667" s="49" t="str">
        <f>IF(ISNA(MATCH("TRUE",$T$7:T666,0)),IF(S667&gt;S666,"True",""),"")</f>
        <v/>
      </c>
      <c r="U667" s="54" t="str">
        <f t="shared" si="165"/>
        <v/>
      </c>
      <c r="V667" s="54" t="str">
        <f t="shared" si="166"/>
        <v/>
      </c>
      <c r="W667" s="54" t="str">
        <f t="shared" si="160"/>
        <v/>
      </c>
      <c r="X667" s="45"/>
    </row>
    <row r="668" spans="1:24" x14ac:dyDescent="0.2">
      <c r="A668" s="12"/>
      <c r="B668" s="57"/>
      <c r="C668" s="26"/>
      <c r="D668" s="5" t="str">
        <f>IF(ISNUMBER(B668),COUNT($B$7:$B$1006)-(RANK(B668,$B$7:$B$1006)+COUNTIF($B$7:B668,B668)-1)+1,"")</f>
        <v/>
      </c>
      <c r="E668" s="7"/>
      <c r="F668" s="7" t="str">
        <f t="shared" si="161"/>
        <v/>
      </c>
      <c r="G668" s="56" t="str">
        <f t="shared" si="153"/>
        <v/>
      </c>
      <c r="H668" s="7" t="str">
        <f t="shared" si="154"/>
        <v/>
      </c>
      <c r="I668" s="7"/>
      <c r="J668" s="7" t="str">
        <f t="shared" si="155"/>
        <v/>
      </c>
      <c r="K668" s="7" t="str">
        <f t="shared" si="162"/>
        <v/>
      </c>
      <c r="L668" s="7" t="str">
        <f t="shared" si="156"/>
        <v/>
      </c>
      <c r="M668" s="7"/>
      <c r="N668" s="49" t="str">
        <f t="shared" si="157"/>
        <v/>
      </c>
      <c r="O668" s="49" t="str">
        <f t="shared" si="163"/>
        <v/>
      </c>
      <c r="P668" s="49" t="str">
        <f t="shared" si="164"/>
        <v/>
      </c>
      <c r="Q668" s="49" t="str">
        <f t="shared" si="158"/>
        <v/>
      </c>
      <c r="S668" s="51" t="str">
        <f t="shared" si="159"/>
        <v/>
      </c>
      <c r="T668" s="49" t="str">
        <f>IF(ISNA(MATCH("TRUE",$T$7:T667,0)),IF(S668&gt;S667,"True",""),"")</f>
        <v/>
      </c>
      <c r="U668" s="54" t="str">
        <f t="shared" si="165"/>
        <v/>
      </c>
      <c r="V668" s="54" t="str">
        <f t="shared" si="166"/>
        <v/>
      </c>
      <c r="W668" s="54" t="str">
        <f t="shared" si="160"/>
        <v/>
      </c>
      <c r="X668" s="45"/>
    </row>
    <row r="669" spans="1:24" x14ac:dyDescent="0.2">
      <c r="A669" s="12"/>
      <c r="B669" s="57"/>
      <c r="C669" s="26"/>
      <c r="D669" s="5" t="str">
        <f>IF(ISNUMBER(B669),COUNT($B$7:$B$1006)-(RANK(B669,$B$7:$B$1006)+COUNTIF($B$7:B669,B669)-1)+1,"")</f>
        <v/>
      </c>
      <c r="E669" s="7"/>
      <c r="F669" s="7" t="str">
        <f t="shared" si="161"/>
        <v/>
      </c>
      <c r="G669" s="56" t="str">
        <f t="shared" si="153"/>
        <v/>
      </c>
      <c r="H669" s="7" t="str">
        <f t="shared" si="154"/>
        <v/>
      </c>
      <c r="I669" s="7"/>
      <c r="J669" s="7" t="str">
        <f t="shared" si="155"/>
        <v/>
      </c>
      <c r="K669" s="7" t="str">
        <f t="shared" si="162"/>
        <v/>
      </c>
      <c r="L669" s="7" t="str">
        <f t="shared" si="156"/>
        <v/>
      </c>
      <c r="M669" s="7"/>
      <c r="N669" s="49" t="str">
        <f t="shared" si="157"/>
        <v/>
      </c>
      <c r="O669" s="49" t="str">
        <f t="shared" si="163"/>
        <v/>
      </c>
      <c r="P669" s="49" t="str">
        <f t="shared" si="164"/>
        <v/>
      </c>
      <c r="Q669" s="49" t="str">
        <f t="shared" si="158"/>
        <v/>
      </c>
      <c r="S669" s="51" t="str">
        <f t="shared" si="159"/>
        <v/>
      </c>
      <c r="T669" s="49" t="str">
        <f>IF(ISNA(MATCH("TRUE",$T$7:T668,0)),IF(S669&gt;S668,"True",""),"")</f>
        <v/>
      </c>
      <c r="U669" s="54" t="str">
        <f t="shared" si="165"/>
        <v/>
      </c>
      <c r="V669" s="54" t="str">
        <f t="shared" si="166"/>
        <v/>
      </c>
      <c r="W669" s="54" t="str">
        <f t="shared" si="160"/>
        <v/>
      </c>
      <c r="X669" s="45"/>
    </row>
    <row r="670" spans="1:24" x14ac:dyDescent="0.2">
      <c r="A670" s="12"/>
      <c r="B670" s="57"/>
      <c r="C670" s="26"/>
      <c r="D670" s="5" t="str">
        <f>IF(ISNUMBER(B670),COUNT($B$7:$B$1006)-(RANK(B670,$B$7:$B$1006)+COUNTIF($B$7:B670,B670)-1)+1,"")</f>
        <v/>
      </c>
      <c r="E670" s="7"/>
      <c r="F670" s="7" t="str">
        <f t="shared" si="161"/>
        <v/>
      </c>
      <c r="G670" s="56" t="str">
        <f t="shared" si="153"/>
        <v/>
      </c>
      <c r="H670" s="7" t="str">
        <f t="shared" si="154"/>
        <v/>
      </c>
      <c r="I670" s="7"/>
      <c r="J670" s="7" t="str">
        <f t="shared" si="155"/>
        <v/>
      </c>
      <c r="K670" s="7" t="str">
        <f t="shared" si="162"/>
        <v/>
      </c>
      <c r="L670" s="7" t="str">
        <f t="shared" si="156"/>
        <v/>
      </c>
      <c r="M670" s="7"/>
      <c r="N670" s="49" t="str">
        <f t="shared" si="157"/>
        <v/>
      </c>
      <c r="O670" s="49" t="str">
        <f t="shared" si="163"/>
        <v/>
      </c>
      <c r="P670" s="49" t="str">
        <f t="shared" si="164"/>
        <v/>
      </c>
      <c r="Q670" s="49" t="str">
        <f t="shared" si="158"/>
        <v/>
      </c>
      <c r="S670" s="51" t="str">
        <f t="shared" si="159"/>
        <v/>
      </c>
      <c r="T670" s="49" t="str">
        <f>IF(ISNA(MATCH("TRUE",$T$7:T669,0)),IF(S670&gt;S669,"True",""),"")</f>
        <v/>
      </c>
      <c r="U670" s="54" t="str">
        <f t="shared" si="165"/>
        <v/>
      </c>
      <c r="V670" s="54" t="str">
        <f t="shared" si="166"/>
        <v/>
      </c>
      <c r="W670" s="54" t="str">
        <f t="shared" si="160"/>
        <v/>
      </c>
      <c r="X670" s="45"/>
    </row>
    <row r="671" spans="1:24" x14ac:dyDescent="0.2">
      <c r="A671" s="12"/>
      <c r="B671" s="57"/>
      <c r="C671" s="26"/>
      <c r="D671" s="5" t="str">
        <f>IF(ISNUMBER(B671),COUNT($B$7:$B$1006)-(RANK(B671,$B$7:$B$1006)+COUNTIF($B$7:B671,B671)-1)+1,"")</f>
        <v/>
      </c>
      <c r="E671" s="7"/>
      <c r="F671" s="7" t="str">
        <f t="shared" si="161"/>
        <v/>
      </c>
      <c r="G671" s="56" t="str">
        <f t="shared" si="153"/>
        <v/>
      </c>
      <c r="H671" s="7" t="str">
        <f t="shared" si="154"/>
        <v/>
      </c>
      <c r="I671" s="7"/>
      <c r="J671" s="7" t="str">
        <f t="shared" si="155"/>
        <v/>
      </c>
      <c r="K671" s="7" t="str">
        <f t="shared" si="162"/>
        <v/>
      </c>
      <c r="L671" s="7" t="str">
        <f t="shared" si="156"/>
        <v/>
      </c>
      <c r="M671" s="7"/>
      <c r="N671" s="49" t="str">
        <f t="shared" si="157"/>
        <v/>
      </c>
      <c r="O671" s="49" t="str">
        <f t="shared" si="163"/>
        <v/>
      </c>
      <c r="P671" s="49" t="str">
        <f t="shared" si="164"/>
        <v/>
      </c>
      <c r="Q671" s="49" t="str">
        <f t="shared" si="158"/>
        <v/>
      </c>
      <c r="S671" s="51" t="str">
        <f t="shared" si="159"/>
        <v/>
      </c>
      <c r="T671" s="49" t="str">
        <f>IF(ISNA(MATCH("TRUE",$T$7:T670,0)),IF(S671&gt;S670,"True",""),"")</f>
        <v/>
      </c>
      <c r="U671" s="54" t="str">
        <f t="shared" si="165"/>
        <v/>
      </c>
      <c r="V671" s="54" t="str">
        <f t="shared" si="166"/>
        <v/>
      </c>
      <c r="W671" s="54" t="str">
        <f t="shared" si="160"/>
        <v/>
      </c>
      <c r="X671" s="45"/>
    </row>
    <row r="672" spans="1:24" x14ac:dyDescent="0.2">
      <c r="A672" s="12"/>
      <c r="B672" s="57"/>
      <c r="C672" s="26"/>
      <c r="D672" s="5" t="str">
        <f>IF(ISNUMBER(B672),COUNT($B$7:$B$1006)-(RANK(B672,$B$7:$B$1006)+COUNTIF($B$7:B672,B672)-1)+1,"")</f>
        <v/>
      </c>
      <c r="E672" s="7"/>
      <c r="F672" s="7" t="str">
        <f t="shared" si="161"/>
        <v/>
      </c>
      <c r="G672" s="56" t="str">
        <f t="shared" si="153"/>
        <v/>
      </c>
      <c r="H672" s="7" t="str">
        <f t="shared" si="154"/>
        <v/>
      </c>
      <c r="I672" s="7"/>
      <c r="J672" s="7" t="str">
        <f t="shared" si="155"/>
        <v/>
      </c>
      <c r="K672" s="7" t="str">
        <f t="shared" si="162"/>
        <v/>
      </c>
      <c r="L672" s="7" t="str">
        <f t="shared" si="156"/>
        <v/>
      </c>
      <c r="M672" s="7"/>
      <c r="N672" s="49" t="str">
        <f t="shared" si="157"/>
        <v/>
      </c>
      <c r="O672" s="49" t="str">
        <f t="shared" si="163"/>
        <v/>
      </c>
      <c r="P672" s="49" t="str">
        <f t="shared" si="164"/>
        <v/>
      </c>
      <c r="Q672" s="49" t="str">
        <f t="shared" si="158"/>
        <v/>
      </c>
      <c r="S672" s="51" t="str">
        <f t="shared" si="159"/>
        <v/>
      </c>
      <c r="T672" s="49" t="str">
        <f>IF(ISNA(MATCH("TRUE",$T$7:T671,0)),IF(S672&gt;S671,"True",""),"")</f>
        <v/>
      </c>
      <c r="U672" s="54" t="str">
        <f t="shared" si="165"/>
        <v/>
      </c>
      <c r="V672" s="54" t="str">
        <f t="shared" si="166"/>
        <v/>
      </c>
      <c r="W672" s="54" t="str">
        <f t="shared" si="160"/>
        <v/>
      </c>
      <c r="X672" s="45"/>
    </row>
    <row r="673" spans="1:24" x14ac:dyDescent="0.2">
      <c r="A673" s="12"/>
      <c r="B673" s="57"/>
      <c r="C673" s="26"/>
      <c r="D673" s="5" t="str">
        <f>IF(ISNUMBER(B673),COUNT($B$7:$B$1006)-(RANK(B673,$B$7:$B$1006)+COUNTIF($B$7:B673,B673)-1)+1,"")</f>
        <v/>
      </c>
      <c r="E673" s="7"/>
      <c r="F673" s="7" t="str">
        <f t="shared" si="161"/>
        <v/>
      </c>
      <c r="G673" s="56" t="str">
        <f t="shared" si="153"/>
        <v/>
      </c>
      <c r="H673" s="7" t="str">
        <f t="shared" si="154"/>
        <v/>
      </c>
      <c r="I673" s="7"/>
      <c r="J673" s="7" t="str">
        <f t="shared" si="155"/>
        <v/>
      </c>
      <c r="K673" s="7" t="str">
        <f t="shared" si="162"/>
        <v/>
      </c>
      <c r="L673" s="7" t="str">
        <f t="shared" si="156"/>
        <v/>
      </c>
      <c r="M673" s="7"/>
      <c r="N673" s="49" t="str">
        <f t="shared" si="157"/>
        <v/>
      </c>
      <c r="O673" s="49" t="str">
        <f t="shared" si="163"/>
        <v/>
      </c>
      <c r="P673" s="49" t="str">
        <f t="shared" si="164"/>
        <v/>
      </c>
      <c r="Q673" s="49" t="str">
        <f t="shared" si="158"/>
        <v/>
      </c>
      <c r="S673" s="51" t="str">
        <f t="shared" si="159"/>
        <v/>
      </c>
      <c r="T673" s="49" t="str">
        <f>IF(ISNA(MATCH("TRUE",$T$7:T672,0)),IF(S673&gt;S672,"True",""),"")</f>
        <v/>
      </c>
      <c r="U673" s="54" t="str">
        <f t="shared" si="165"/>
        <v/>
      </c>
      <c r="V673" s="54" t="str">
        <f t="shared" si="166"/>
        <v/>
      </c>
      <c r="W673" s="54" t="str">
        <f t="shared" si="160"/>
        <v/>
      </c>
      <c r="X673" s="45"/>
    </row>
    <row r="674" spans="1:24" x14ac:dyDescent="0.2">
      <c r="A674" s="12"/>
      <c r="B674" s="57"/>
      <c r="C674" s="26"/>
      <c r="D674" s="5" t="str">
        <f>IF(ISNUMBER(B674),COUNT($B$7:$B$1006)-(RANK(B674,$B$7:$B$1006)+COUNTIF($B$7:B674,B674)-1)+1,"")</f>
        <v/>
      </c>
      <c r="E674" s="7"/>
      <c r="F674" s="7" t="str">
        <f t="shared" si="161"/>
        <v/>
      </c>
      <c r="G674" s="56" t="str">
        <f t="shared" si="153"/>
        <v/>
      </c>
      <c r="H674" s="7" t="str">
        <f t="shared" si="154"/>
        <v/>
      </c>
      <c r="I674" s="7"/>
      <c r="J674" s="7" t="str">
        <f t="shared" si="155"/>
        <v/>
      </c>
      <c r="K674" s="7" t="str">
        <f t="shared" si="162"/>
        <v/>
      </c>
      <c r="L674" s="7" t="str">
        <f t="shared" si="156"/>
        <v/>
      </c>
      <c r="M674" s="7"/>
      <c r="N674" s="49" t="str">
        <f t="shared" si="157"/>
        <v/>
      </c>
      <c r="O674" s="49" t="str">
        <f t="shared" si="163"/>
        <v/>
      </c>
      <c r="P674" s="49" t="str">
        <f t="shared" si="164"/>
        <v/>
      </c>
      <c r="Q674" s="49" t="str">
        <f t="shared" si="158"/>
        <v/>
      </c>
      <c r="S674" s="51" t="str">
        <f t="shared" si="159"/>
        <v/>
      </c>
      <c r="T674" s="49" t="str">
        <f>IF(ISNA(MATCH("TRUE",$T$7:T673,0)),IF(S674&gt;S673,"True",""),"")</f>
        <v/>
      </c>
      <c r="U674" s="54" t="str">
        <f t="shared" si="165"/>
        <v/>
      </c>
      <c r="V674" s="54" t="str">
        <f t="shared" si="166"/>
        <v/>
      </c>
      <c r="W674" s="54" t="str">
        <f t="shared" si="160"/>
        <v/>
      </c>
      <c r="X674" s="45"/>
    </row>
    <row r="675" spans="1:24" x14ac:dyDescent="0.2">
      <c r="A675" s="12"/>
      <c r="B675" s="57"/>
      <c r="C675" s="26"/>
      <c r="D675" s="5" t="str">
        <f>IF(ISNUMBER(B675),COUNT($B$7:$B$1006)-(RANK(B675,$B$7:$B$1006)+COUNTIF($B$7:B675,B675)-1)+1,"")</f>
        <v/>
      </c>
      <c r="E675" s="7"/>
      <c r="F675" s="7" t="str">
        <f t="shared" si="161"/>
        <v/>
      </c>
      <c r="G675" s="56" t="str">
        <f t="shared" si="153"/>
        <v/>
      </c>
      <c r="H675" s="7" t="str">
        <f t="shared" si="154"/>
        <v/>
      </c>
      <c r="I675" s="7"/>
      <c r="J675" s="7" t="str">
        <f t="shared" si="155"/>
        <v/>
      </c>
      <c r="K675" s="7" t="str">
        <f t="shared" si="162"/>
        <v/>
      </c>
      <c r="L675" s="7" t="str">
        <f t="shared" si="156"/>
        <v/>
      </c>
      <c r="M675" s="7"/>
      <c r="N675" s="49" t="str">
        <f t="shared" si="157"/>
        <v/>
      </c>
      <c r="O675" s="49" t="str">
        <f t="shared" si="163"/>
        <v/>
      </c>
      <c r="P675" s="49" t="str">
        <f t="shared" si="164"/>
        <v/>
      </c>
      <c r="Q675" s="49" t="str">
        <f t="shared" si="158"/>
        <v/>
      </c>
      <c r="S675" s="51" t="str">
        <f t="shared" si="159"/>
        <v/>
      </c>
      <c r="T675" s="49" t="str">
        <f>IF(ISNA(MATCH("TRUE",$T$7:T674,0)),IF(S675&gt;S674,"True",""),"")</f>
        <v/>
      </c>
      <c r="U675" s="54" t="str">
        <f t="shared" si="165"/>
        <v/>
      </c>
      <c r="V675" s="54" t="str">
        <f t="shared" si="166"/>
        <v/>
      </c>
      <c r="W675" s="54" t="str">
        <f t="shared" si="160"/>
        <v/>
      </c>
      <c r="X675" s="45"/>
    </row>
    <row r="676" spans="1:24" x14ac:dyDescent="0.2">
      <c r="A676" s="12"/>
      <c r="B676" s="57"/>
      <c r="C676" s="26"/>
      <c r="D676" s="5" t="str">
        <f>IF(ISNUMBER(B676),COUNT($B$7:$B$1006)-(RANK(B676,$B$7:$B$1006)+COUNTIF($B$7:B676,B676)-1)+1,"")</f>
        <v/>
      </c>
      <c r="E676" s="7"/>
      <c r="F676" s="7" t="str">
        <f t="shared" si="161"/>
        <v/>
      </c>
      <c r="G676" s="56" t="str">
        <f t="shared" si="153"/>
        <v/>
      </c>
      <c r="H676" s="7" t="str">
        <f t="shared" si="154"/>
        <v/>
      </c>
      <c r="I676" s="7"/>
      <c r="J676" s="7" t="str">
        <f t="shared" si="155"/>
        <v/>
      </c>
      <c r="K676" s="7" t="str">
        <f t="shared" si="162"/>
        <v/>
      </c>
      <c r="L676" s="7" t="str">
        <f t="shared" si="156"/>
        <v/>
      </c>
      <c r="M676" s="7"/>
      <c r="N676" s="49" t="str">
        <f t="shared" si="157"/>
        <v/>
      </c>
      <c r="O676" s="49" t="str">
        <f t="shared" si="163"/>
        <v/>
      </c>
      <c r="P676" s="49" t="str">
        <f t="shared" si="164"/>
        <v/>
      </c>
      <c r="Q676" s="49" t="str">
        <f t="shared" si="158"/>
        <v/>
      </c>
      <c r="S676" s="51" t="str">
        <f t="shared" si="159"/>
        <v/>
      </c>
      <c r="T676" s="49" t="str">
        <f>IF(ISNA(MATCH("TRUE",$T$7:T675,0)),IF(S676&gt;S675,"True",""),"")</f>
        <v/>
      </c>
      <c r="U676" s="54" t="str">
        <f t="shared" si="165"/>
        <v/>
      </c>
      <c r="V676" s="54" t="str">
        <f t="shared" si="166"/>
        <v/>
      </c>
      <c r="W676" s="54" t="str">
        <f t="shared" si="160"/>
        <v/>
      </c>
      <c r="X676" s="45"/>
    </row>
    <row r="677" spans="1:24" x14ac:dyDescent="0.2">
      <c r="A677" s="12"/>
      <c r="B677" s="57"/>
      <c r="C677" s="26"/>
      <c r="D677" s="5" t="str">
        <f>IF(ISNUMBER(B677),COUNT($B$7:$B$1006)-(RANK(B677,$B$7:$B$1006)+COUNTIF($B$7:B677,B677)-1)+1,"")</f>
        <v/>
      </c>
      <c r="E677" s="7"/>
      <c r="F677" s="7" t="str">
        <f t="shared" si="161"/>
        <v/>
      </c>
      <c r="G677" s="56" t="str">
        <f t="shared" si="153"/>
        <v/>
      </c>
      <c r="H677" s="7" t="str">
        <f t="shared" si="154"/>
        <v/>
      </c>
      <c r="I677" s="7"/>
      <c r="J677" s="7" t="str">
        <f t="shared" si="155"/>
        <v/>
      </c>
      <c r="K677" s="7" t="str">
        <f t="shared" si="162"/>
        <v/>
      </c>
      <c r="L677" s="7" t="str">
        <f t="shared" si="156"/>
        <v/>
      </c>
      <c r="M677" s="7"/>
      <c r="N677" s="49" t="str">
        <f t="shared" si="157"/>
        <v/>
      </c>
      <c r="O677" s="49" t="str">
        <f t="shared" si="163"/>
        <v/>
      </c>
      <c r="P677" s="49" t="str">
        <f t="shared" si="164"/>
        <v/>
      </c>
      <c r="Q677" s="49" t="str">
        <f t="shared" si="158"/>
        <v/>
      </c>
      <c r="S677" s="51" t="str">
        <f t="shared" si="159"/>
        <v/>
      </c>
      <c r="T677" s="49" t="str">
        <f>IF(ISNA(MATCH("TRUE",$T$7:T676,0)),IF(S677&gt;S676,"True",""),"")</f>
        <v/>
      </c>
      <c r="U677" s="54" t="str">
        <f t="shared" si="165"/>
        <v/>
      </c>
      <c r="V677" s="54" t="str">
        <f t="shared" si="166"/>
        <v/>
      </c>
      <c r="W677" s="54" t="str">
        <f t="shared" si="160"/>
        <v/>
      </c>
      <c r="X677" s="45"/>
    </row>
    <row r="678" spans="1:24" x14ac:dyDescent="0.2">
      <c r="A678" s="12"/>
      <c r="B678" s="57"/>
      <c r="C678" s="26"/>
      <c r="D678" s="5" t="str">
        <f>IF(ISNUMBER(B678),COUNT($B$7:$B$1006)-(RANK(B678,$B$7:$B$1006)+COUNTIF($B$7:B678,B678)-1)+1,"")</f>
        <v/>
      </c>
      <c r="E678" s="7"/>
      <c r="F678" s="7" t="str">
        <f t="shared" si="161"/>
        <v/>
      </c>
      <c r="G678" s="56" t="str">
        <f t="shared" si="153"/>
        <v/>
      </c>
      <c r="H678" s="7" t="str">
        <f t="shared" si="154"/>
        <v/>
      </c>
      <c r="I678" s="7"/>
      <c r="J678" s="7" t="str">
        <f t="shared" si="155"/>
        <v/>
      </c>
      <c r="K678" s="7" t="str">
        <f t="shared" si="162"/>
        <v/>
      </c>
      <c r="L678" s="7" t="str">
        <f t="shared" si="156"/>
        <v/>
      </c>
      <c r="M678" s="7"/>
      <c r="N678" s="49" t="str">
        <f t="shared" si="157"/>
        <v/>
      </c>
      <c r="O678" s="49" t="str">
        <f t="shared" si="163"/>
        <v/>
      </c>
      <c r="P678" s="49" t="str">
        <f t="shared" si="164"/>
        <v/>
      </c>
      <c r="Q678" s="49" t="str">
        <f t="shared" si="158"/>
        <v/>
      </c>
      <c r="S678" s="51" t="str">
        <f t="shared" si="159"/>
        <v/>
      </c>
      <c r="T678" s="49" t="str">
        <f>IF(ISNA(MATCH("TRUE",$T$7:T677,0)),IF(S678&gt;S677,"True",""),"")</f>
        <v/>
      </c>
      <c r="U678" s="54" t="str">
        <f t="shared" si="165"/>
        <v/>
      </c>
      <c r="V678" s="54" t="str">
        <f t="shared" si="166"/>
        <v/>
      </c>
      <c r="W678" s="54" t="str">
        <f t="shared" si="160"/>
        <v/>
      </c>
      <c r="X678" s="45"/>
    </row>
    <row r="679" spans="1:24" x14ac:dyDescent="0.2">
      <c r="A679" s="12"/>
      <c r="B679" s="57"/>
      <c r="C679" s="26"/>
      <c r="D679" s="5" t="str">
        <f>IF(ISNUMBER(B679),COUNT($B$7:$B$1006)-(RANK(B679,$B$7:$B$1006)+COUNTIF($B$7:B679,B679)-1)+1,"")</f>
        <v/>
      </c>
      <c r="E679" s="7"/>
      <c r="F679" s="7" t="str">
        <f t="shared" si="161"/>
        <v/>
      </c>
      <c r="G679" s="56" t="str">
        <f t="shared" si="153"/>
        <v/>
      </c>
      <c r="H679" s="7" t="str">
        <f t="shared" si="154"/>
        <v/>
      </c>
      <c r="I679" s="7"/>
      <c r="J679" s="7" t="str">
        <f t="shared" si="155"/>
        <v/>
      </c>
      <c r="K679" s="7" t="str">
        <f t="shared" si="162"/>
        <v/>
      </c>
      <c r="L679" s="7" t="str">
        <f t="shared" si="156"/>
        <v/>
      </c>
      <c r="M679" s="7"/>
      <c r="N679" s="49" t="str">
        <f t="shared" si="157"/>
        <v/>
      </c>
      <c r="O679" s="49" t="str">
        <f t="shared" si="163"/>
        <v/>
      </c>
      <c r="P679" s="49" t="str">
        <f t="shared" si="164"/>
        <v/>
      </c>
      <c r="Q679" s="49" t="str">
        <f t="shared" si="158"/>
        <v/>
      </c>
      <c r="S679" s="51" t="str">
        <f t="shared" si="159"/>
        <v/>
      </c>
      <c r="T679" s="49" t="str">
        <f>IF(ISNA(MATCH("TRUE",$T$7:T678,0)),IF(S679&gt;S678,"True",""),"")</f>
        <v/>
      </c>
      <c r="U679" s="54" t="str">
        <f t="shared" si="165"/>
        <v/>
      </c>
      <c r="V679" s="54" t="str">
        <f t="shared" si="166"/>
        <v/>
      </c>
      <c r="W679" s="54" t="str">
        <f t="shared" si="160"/>
        <v/>
      </c>
      <c r="X679" s="45"/>
    </row>
    <row r="680" spans="1:24" x14ac:dyDescent="0.2">
      <c r="A680" s="12"/>
      <c r="B680" s="57"/>
      <c r="C680" s="26"/>
      <c r="D680" s="5" t="str">
        <f>IF(ISNUMBER(B680),COUNT($B$7:$B$1006)-(RANK(B680,$B$7:$B$1006)+COUNTIF($B$7:B680,B680)-1)+1,"")</f>
        <v/>
      </c>
      <c r="E680" s="7"/>
      <c r="F680" s="7" t="str">
        <f t="shared" si="161"/>
        <v/>
      </c>
      <c r="G680" s="56" t="str">
        <f t="shared" si="153"/>
        <v/>
      </c>
      <c r="H680" s="7" t="str">
        <f t="shared" si="154"/>
        <v/>
      </c>
      <c r="I680" s="7"/>
      <c r="J680" s="7" t="str">
        <f t="shared" si="155"/>
        <v/>
      </c>
      <c r="K680" s="7" t="str">
        <f t="shared" si="162"/>
        <v/>
      </c>
      <c r="L680" s="7" t="str">
        <f t="shared" si="156"/>
        <v/>
      </c>
      <c r="M680" s="7"/>
      <c r="N680" s="49" t="str">
        <f t="shared" si="157"/>
        <v/>
      </c>
      <c r="O680" s="49" t="str">
        <f t="shared" si="163"/>
        <v/>
      </c>
      <c r="P680" s="49" t="str">
        <f t="shared" si="164"/>
        <v/>
      </c>
      <c r="Q680" s="49" t="str">
        <f t="shared" si="158"/>
        <v/>
      </c>
      <c r="S680" s="51" t="str">
        <f t="shared" si="159"/>
        <v/>
      </c>
      <c r="T680" s="49" t="str">
        <f>IF(ISNA(MATCH("TRUE",$T$7:T679,0)),IF(S680&gt;S679,"True",""),"")</f>
        <v/>
      </c>
      <c r="U680" s="54" t="str">
        <f t="shared" si="165"/>
        <v/>
      </c>
      <c r="V680" s="54" t="str">
        <f t="shared" si="166"/>
        <v/>
      </c>
      <c r="W680" s="54" t="str">
        <f t="shared" si="160"/>
        <v/>
      </c>
      <c r="X680" s="45"/>
    </row>
    <row r="681" spans="1:24" x14ac:dyDescent="0.2">
      <c r="A681" s="12"/>
      <c r="B681" s="57"/>
      <c r="C681" s="26"/>
      <c r="D681" s="5" t="str">
        <f>IF(ISNUMBER(B681),COUNT($B$7:$B$1006)-(RANK(B681,$B$7:$B$1006)+COUNTIF($B$7:B681,B681)-1)+1,"")</f>
        <v/>
      </c>
      <c r="E681" s="7"/>
      <c r="F681" s="7" t="str">
        <f t="shared" si="161"/>
        <v/>
      </c>
      <c r="G681" s="56" t="str">
        <f t="shared" si="153"/>
        <v/>
      </c>
      <c r="H681" s="7" t="str">
        <f t="shared" si="154"/>
        <v/>
      </c>
      <c r="I681" s="7"/>
      <c r="J681" s="7" t="str">
        <f t="shared" si="155"/>
        <v/>
      </c>
      <c r="K681" s="7" t="str">
        <f t="shared" si="162"/>
        <v/>
      </c>
      <c r="L681" s="7" t="str">
        <f t="shared" si="156"/>
        <v/>
      </c>
      <c r="M681" s="7"/>
      <c r="N681" s="49" t="str">
        <f t="shared" si="157"/>
        <v/>
      </c>
      <c r="O681" s="49" t="str">
        <f t="shared" si="163"/>
        <v/>
      </c>
      <c r="P681" s="49" t="str">
        <f t="shared" si="164"/>
        <v/>
      </c>
      <c r="Q681" s="49" t="str">
        <f t="shared" si="158"/>
        <v/>
      </c>
      <c r="S681" s="51" t="str">
        <f t="shared" si="159"/>
        <v/>
      </c>
      <c r="T681" s="49" t="str">
        <f>IF(ISNA(MATCH("TRUE",$T$7:T680,0)),IF(S681&gt;S680,"True",""),"")</f>
        <v/>
      </c>
      <c r="U681" s="54" t="str">
        <f t="shared" si="165"/>
        <v/>
      </c>
      <c r="V681" s="54" t="str">
        <f t="shared" si="166"/>
        <v/>
      </c>
      <c r="W681" s="54" t="str">
        <f t="shared" si="160"/>
        <v/>
      </c>
      <c r="X681" s="45"/>
    </row>
    <row r="682" spans="1:24" x14ac:dyDescent="0.2">
      <c r="A682" s="12"/>
      <c r="B682" s="57"/>
      <c r="C682" s="26"/>
      <c r="D682" s="5" t="str">
        <f>IF(ISNUMBER(B682),COUNT($B$7:$B$1006)-(RANK(B682,$B$7:$B$1006)+COUNTIF($B$7:B682,B682)-1)+1,"")</f>
        <v/>
      </c>
      <c r="E682" s="7"/>
      <c r="F682" s="7" t="str">
        <f t="shared" si="161"/>
        <v/>
      </c>
      <c r="G682" s="56" t="str">
        <f t="shared" si="153"/>
        <v/>
      </c>
      <c r="H682" s="7" t="str">
        <f t="shared" si="154"/>
        <v/>
      </c>
      <c r="I682" s="7"/>
      <c r="J682" s="7" t="str">
        <f t="shared" si="155"/>
        <v/>
      </c>
      <c r="K682" s="7" t="str">
        <f t="shared" si="162"/>
        <v/>
      </c>
      <c r="L682" s="7" t="str">
        <f t="shared" si="156"/>
        <v/>
      </c>
      <c r="M682" s="7"/>
      <c r="N682" s="49" t="str">
        <f t="shared" si="157"/>
        <v/>
      </c>
      <c r="O682" s="49" t="str">
        <f t="shared" si="163"/>
        <v/>
      </c>
      <c r="P682" s="49" t="str">
        <f t="shared" si="164"/>
        <v/>
      </c>
      <c r="Q682" s="49" t="str">
        <f t="shared" si="158"/>
        <v/>
      </c>
      <c r="S682" s="51" t="str">
        <f t="shared" si="159"/>
        <v/>
      </c>
      <c r="T682" s="49" t="str">
        <f>IF(ISNA(MATCH("TRUE",$T$7:T681,0)),IF(S682&gt;S681,"True",""),"")</f>
        <v/>
      </c>
      <c r="U682" s="54" t="str">
        <f t="shared" si="165"/>
        <v/>
      </c>
      <c r="V682" s="54" t="str">
        <f t="shared" si="166"/>
        <v/>
      </c>
      <c r="W682" s="54" t="str">
        <f t="shared" si="160"/>
        <v/>
      </c>
      <c r="X682" s="45"/>
    </row>
    <row r="683" spans="1:24" x14ac:dyDescent="0.2">
      <c r="A683" s="12"/>
      <c r="B683" s="57"/>
      <c r="C683" s="26"/>
      <c r="D683" s="5" t="str">
        <f>IF(ISNUMBER(B683),COUNT($B$7:$B$1006)-(RANK(B683,$B$7:$B$1006)+COUNTIF($B$7:B683,B683)-1)+1,"")</f>
        <v/>
      </c>
      <c r="E683" s="7"/>
      <c r="F683" s="7" t="str">
        <f t="shared" si="161"/>
        <v/>
      </c>
      <c r="G683" s="56" t="str">
        <f t="shared" si="153"/>
        <v/>
      </c>
      <c r="H683" s="7" t="str">
        <f t="shared" si="154"/>
        <v/>
      </c>
      <c r="I683" s="7"/>
      <c r="J683" s="7" t="str">
        <f t="shared" si="155"/>
        <v/>
      </c>
      <c r="K683" s="7" t="str">
        <f t="shared" si="162"/>
        <v/>
      </c>
      <c r="L683" s="7" t="str">
        <f t="shared" si="156"/>
        <v/>
      </c>
      <c r="M683" s="7"/>
      <c r="N683" s="49" t="str">
        <f t="shared" si="157"/>
        <v/>
      </c>
      <c r="O683" s="49" t="str">
        <f t="shared" si="163"/>
        <v/>
      </c>
      <c r="P683" s="49" t="str">
        <f t="shared" si="164"/>
        <v/>
      </c>
      <c r="Q683" s="49" t="str">
        <f t="shared" si="158"/>
        <v/>
      </c>
      <c r="S683" s="51" t="str">
        <f t="shared" si="159"/>
        <v/>
      </c>
      <c r="T683" s="49" t="str">
        <f>IF(ISNA(MATCH("TRUE",$T$7:T682,0)),IF(S683&gt;S682,"True",""),"")</f>
        <v/>
      </c>
      <c r="U683" s="54" t="str">
        <f t="shared" si="165"/>
        <v/>
      </c>
      <c r="V683" s="54" t="str">
        <f t="shared" si="166"/>
        <v/>
      </c>
      <c r="W683" s="54" t="str">
        <f t="shared" si="160"/>
        <v/>
      </c>
      <c r="X683" s="45"/>
    </row>
    <row r="684" spans="1:24" x14ac:dyDescent="0.2">
      <c r="A684" s="12"/>
      <c r="B684" s="57"/>
      <c r="C684" s="26"/>
      <c r="D684" s="5" t="str">
        <f>IF(ISNUMBER(B684),COUNT($B$7:$B$1006)-(RANK(B684,$B$7:$B$1006)+COUNTIF($B$7:B684,B684)-1)+1,"")</f>
        <v/>
      </c>
      <c r="E684" s="7"/>
      <c r="F684" s="7" t="str">
        <f t="shared" si="161"/>
        <v/>
      </c>
      <c r="G684" s="56" t="str">
        <f t="shared" si="153"/>
        <v/>
      </c>
      <c r="H684" s="7" t="str">
        <f t="shared" si="154"/>
        <v/>
      </c>
      <c r="I684" s="7"/>
      <c r="J684" s="7" t="str">
        <f t="shared" si="155"/>
        <v/>
      </c>
      <c r="K684" s="7" t="str">
        <f t="shared" si="162"/>
        <v/>
      </c>
      <c r="L684" s="7" t="str">
        <f t="shared" si="156"/>
        <v/>
      </c>
      <c r="M684" s="7"/>
      <c r="N684" s="49" t="str">
        <f t="shared" si="157"/>
        <v/>
      </c>
      <c r="O684" s="49" t="str">
        <f t="shared" si="163"/>
        <v/>
      </c>
      <c r="P684" s="49" t="str">
        <f t="shared" si="164"/>
        <v/>
      </c>
      <c r="Q684" s="49" t="str">
        <f t="shared" si="158"/>
        <v/>
      </c>
      <c r="S684" s="51" t="str">
        <f t="shared" si="159"/>
        <v/>
      </c>
      <c r="T684" s="49" t="str">
        <f>IF(ISNA(MATCH("TRUE",$T$7:T683,0)),IF(S684&gt;S683,"True",""),"")</f>
        <v/>
      </c>
      <c r="U684" s="54" t="str">
        <f t="shared" si="165"/>
        <v/>
      </c>
      <c r="V684" s="54" t="str">
        <f t="shared" si="166"/>
        <v/>
      </c>
      <c r="W684" s="54" t="str">
        <f t="shared" si="160"/>
        <v/>
      </c>
      <c r="X684" s="45"/>
    </row>
    <row r="685" spans="1:24" x14ac:dyDescent="0.2">
      <c r="A685" s="12"/>
      <c r="B685" s="57"/>
      <c r="C685" s="26"/>
      <c r="D685" s="5" t="str">
        <f>IF(ISNUMBER(B685),COUNT($B$7:$B$1006)-(RANK(B685,$B$7:$B$1006)+COUNTIF($B$7:B685,B685)-1)+1,"")</f>
        <v/>
      </c>
      <c r="E685" s="7"/>
      <c r="F685" s="7" t="str">
        <f t="shared" si="161"/>
        <v/>
      </c>
      <c r="G685" s="56" t="str">
        <f t="shared" si="153"/>
        <v/>
      </c>
      <c r="H685" s="7" t="str">
        <f t="shared" si="154"/>
        <v/>
      </c>
      <c r="I685" s="7"/>
      <c r="J685" s="7" t="str">
        <f t="shared" si="155"/>
        <v/>
      </c>
      <c r="K685" s="7" t="str">
        <f t="shared" si="162"/>
        <v/>
      </c>
      <c r="L685" s="7" t="str">
        <f t="shared" si="156"/>
        <v/>
      </c>
      <c r="M685" s="7"/>
      <c r="N685" s="49" t="str">
        <f t="shared" si="157"/>
        <v/>
      </c>
      <c r="O685" s="49" t="str">
        <f t="shared" si="163"/>
        <v/>
      </c>
      <c r="P685" s="49" t="str">
        <f t="shared" si="164"/>
        <v/>
      </c>
      <c r="Q685" s="49" t="str">
        <f t="shared" si="158"/>
        <v/>
      </c>
      <c r="S685" s="51" t="str">
        <f t="shared" si="159"/>
        <v/>
      </c>
      <c r="T685" s="49" t="str">
        <f>IF(ISNA(MATCH("TRUE",$T$7:T684,0)),IF(S685&gt;S684,"True",""),"")</f>
        <v/>
      </c>
      <c r="U685" s="54" t="str">
        <f t="shared" si="165"/>
        <v/>
      </c>
      <c r="V685" s="54" t="str">
        <f t="shared" si="166"/>
        <v/>
      </c>
      <c r="W685" s="54" t="str">
        <f t="shared" si="160"/>
        <v/>
      </c>
      <c r="X685" s="45"/>
    </row>
    <row r="686" spans="1:24" x14ac:dyDescent="0.2">
      <c r="A686" s="12"/>
      <c r="B686" s="57"/>
      <c r="C686" s="26"/>
      <c r="D686" s="5" t="str">
        <f>IF(ISNUMBER(B686),COUNT($B$7:$B$1006)-(RANK(B686,$B$7:$B$1006)+COUNTIF($B$7:B686,B686)-1)+1,"")</f>
        <v/>
      </c>
      <c r="E686" s="7"/>
      <c r="F686" s="7" t="str">
        <f t="shared" si="161"/>
        <v/>
      </c>
      <c r="G686" s="56" t="str">
        <f t="shared" si="153"/>
        <v/>
      </c>
      <c r="H686" s="7" t="str">
        <f t="shared" si="154"/>
        <v/>
      </c>
      <c r="I686" s="7"/>
      <c r="J686" s="7" t="str">
        <f t="shared" si="155"/>
        <v/>
      </c>
      <c r="K686" s="7" t="str">
        <f t="shared" si="162"/>
        <v/>
      </c>
      <c r="L686" s="7" t="str">
        <f t="shared" si="156"/>
        <v/>
      </c>
      <c r="M686" s="7"/>
      <c r="N686" s="49" t="str">
        <f t="shared" si="157"/>
        <v/>
      </c>
      <c r="O686" s="49" t="str">
        <f t="shared" si="163"/>
        <v/>
      </c>
      <c r="P686" s="49" t="str">
        <f t="shared" si="164"/>
        <v/>
      </c>
      <c r="Q686" s="49" t="str">
        <f t="shared" si="158"/>
        <v/>
      </c>
      <c r="S686" s="51" t="str">
        <f t="shared" si="159"/>
        <v/>
      </c>
      <c r="T686" s="49" t="str">
        <f>IF(ISNA(MATCH("TRUE",$T$7:T685,0)),IF(S686&gt;S685,"True",""),"")</f>
        <v/>
      </c>
      <c r="U686" s="54" t="str">
        <f t="shared" si="165"/>
        <v/>
      </c>
      <c r="V686" s="54" t="str">
        <f t="shared" si="166"/>
        <v/>
      </c>
      <c r="W686" s="54" t="str">
        <f t="shared" si="160"/>
        <v/>
      </c>
      <c r="X686" s="45"/>
    </row>
    <row r="687" spans="1:24" x14ac:dyDescent="0.2">
      <c r="A687" s="12"/>
      <c r="B687" s="57"/>
      <c r="C687" s="26"/>
      <c r="D687" s="5" t="str">
        <f>IF(ISNUMBER(B687),COUNT($B$7:$B$1006)-(RANK(B687,$B$7:$B$1006)+COUNTIF($B$7:B687,B687)-1)+1,"")</f>
        <v/>
      </c>
      <c r="E687" s="7"/>
      <c r="F687" s="7" t="str">
        <f t="shared" si="161"/>
        <v/>
      </c>
      <c r="G687" s="56" t="str">
        <f t="shared" si="153"/>
        <v/>
      </c>
      <c r="H687" s="7" t="str">
        <f t="shared" si="154"/>
        <v/>
      </c>
      <c r="I687" s="7"/>
      <c r="J687" s="7" t="str">
        <f t="shared" si="155"/>
        <v/>
      </c>
      <c r="K687" s="7" t="str">
        <f t="shared" si="162"/>
        <v/>
      </c>
      <c r="L687" s="7" t="str">
        <f t="shared" si="156"/>
        <v/>
      </c>
      <c r="M687" s="7"/>
      <c r="N687" s="49" t="str">
        <f t="shared" si="157"/>
        <v/>
      </c>
      <c r="O687" s="49" t="str">
        <f t="shared" si="163"/>
        <v/>
      </c>
      <c r="P687" s="49" t="str">
        <f t="shared" si="164"/>
        <v/>
      </c>
      <c r="Q687" s="49" t="str">
        <f t="shared" si="158"/>
        <v/>
      </c>
      <c r="S687" s="51" t="str">
        <f t="shared" si="159"/>
        <v/>
      </c>
      <c r="T687" s="49" t="str">
        <f>IF(ISNA(MATCH("TRUE",$T$7:T686,0)),IF(S687&gt;S686,"True",""),"")</f>
        <v/>
      </c>
      <c r="U687" s="54" t="str">
        <f t="shared" si="165"/>
        <v/>
      </c>
      <c r="V687" s="54" t="str">
        <f t="shared" si="166"/>
        <v/>
      </c>
      <c r="W687" s="54" t="str">
        <f t="shared" si="160"/>
        <v/>
      </c>
      <c r="X687" s="45"/>
    </row>
    <row r="688" spans="1:24" x14ac:dyDescent="0.2">
      <c r="A688" s="12"/>
      <c r="B688" s="57"/>
      <c r="C688" s="26"/>
      <c r="D688" s="5" t="str">
        <f>IF(ISNUMBER(B688),COUNT($B$7:$B$1006)-(RANK(B688,$B$7:$B$1006)+COUNTIF($B$7:B688,B688)-1)+1,"")</f>
        <v/>
      </c>
      <c r="E688" s="7"/>
      <c r="F688" s="7" t="str">
        <f t="shared" si="161"/>
        <v/>
      </c>
      <c r="G688" s="56" t="str">
        <f t="shared" si="153"/>
        <v/>
      </c>
      <c r="H688" s="7" t="str">
        <f t="shared" si="154"/>
        <v/>
      </c>
      <c r="I688" s="7"/>
      <c r="J688" s="7" t="str">
        <f t="shared" si="155"/>
        <v/>
      </c>
      <c r="K688" s="7" t="str">
        <f t="shared" si="162"/>
        <v/>
      </c>
      <c r="L688" s="7" t="str">
        <f t="shared" si="156"/>
        <v/>
      </c>
      <c r="M688" s="7"/>
      <c r="N688" s="49" t="str">
        <f t="shared" si="157"/>
        <v/>
      </c>
      <c r="O688" s="49" t="str">
        <f t="shared" si="163"/>
        <v/>
      </c>
      <c r="P688" s="49" t="str">
        <f t="shared" si="164"/>
        <v/>
      </c>
      <c r="Q688" s="49" t="str">
        <f t="shared" si="158"/>
        <v/>
      </c>
      <c r="S688" s="51" t="str">
        <f t="shared" si="159"/>
        <v/>
      </c>
      <c r="T688" s="49" t="str">
        <f>IF(ISNA(MATCH("TRUE",$T$7:T687,0)),IF(S688&gt;S687,"True",""),"")</f>
        <v/>
      </c>
      <c r="U688" s="54" t="str">
        <f t="shared" si="165"/>
        <v/>
      </c>
      <c r="V688" s="54" t="str">
        <f t="shared" si="166"/>
        <v/>
      </c>
      <c r="W688" s="54" t="str">
        <f t="shared" si="160"/>
        <v/>
      </c>
      <c r="X688" s="45"/>
    </row>
    <row r="689" spans="1:24" x14ac:dyDescent="0.2">
      <c r="A689" s="12"/>
      <c r="B689" s="57"/>
      <c r="C689" s="26"/>
      <c r="D689" s="5" t="str">
        <f>IF(ISNUMBER(B689),COUNT($B$7:$B$1006)-(RANK(B689,$B$7:$B$1006)+COUNTIF($B$7:B689,B689)-1)+1,"")</f>
        <v/>
      </c>
      <c r="E689" s="7"/>
      <c r="F689" s="7" t="str">
        <f t="shared" si="161"/>
        <v/>
      </c>
      <c r="G689" s="56" t="str">
        <f t="shared" si="153"/>
        <v/>
      </c>
      <c r="H689" s="7" t="str">
        <f t="shared" si="154"/>
        <v/>
      </c>
      <c r="I689" s="7"/>
      <c r="J689" s="7" t="str">
        <f t="shared" si="155"/>
        <v/>
      </c>
      <c r="K689" s="7" t="str">
        <f t="shared" si="162"/>
        <v/>
      </c>
      <c r="L689" s="7" t="str">
        <f t="shared" si="156"/>
        <v/>
      </c>
      <c r="M689" s="7"/>
      <c r="N689" s="49" t="str">
        <f t="shared" si="157"/>
        <v/>
      </c>
      <c r="O689" s="49" t="str">
        <f t="shared" si="163"/>
        <v/>
      </c>
      <c r="P689" s="49" t="str">
        <f t="shared" si="164"/>
        <v/>
      </c>
      <c r="Q689" s="49" t="str">
        <f t="shared" si="158"/>
        <v/>
      </c>
      <c r="S689" s="51" t="str">
        <f t="shared" si="159"/>
        <v/>
      </c>
      <c r="T689" s="49" t="str">
        <f>IF(ISNA(MATCH("TRUE",$T$7:T688,0)),IF(S689&gt;S688,"True",""),"")</f>
        <v/>
      </c>
      <c r="U689" s="54" t="str">
        <f t="shared" si="165"/>
        <v/>
      </c>
      <c r="V689" s="54" t="str">
        <f t="shared" si="166"/>
        <v/>
      </c>
      <c r="W689" s="54" t="str">
        <f t="shared" si="160"/>
        <v/>
      </c>
      <c r="X689" s="45"/>
    </row>
    <row r="690" spans="1:24" x14ac:dyDescent="0.2">
      <c r="A690" s="12"/>
      <c r="B690" s="57"/>
      <c r="C690" s="26"/>
      <c r="D690" s="5" t="str">
        <f>IF(ISNUMBER(B690),COUNT($B$7:$B$1006)-(RANK(B690,$B$7:$B$1006)+COUNTIF($B$7:B690,B690)-1)+1,"")</f>
        <v/>
      </c>
      <c r="E690" s="7"/>
      <c r="F690" s="7" t="str">
        <f t="shared" si="161"/>
        <v/>
      </c>
      <c r="G690" s="56" t="str">
        <f t="shared" si="153"/>
        <v/>
      </c>
      <c r="H690" s="7" t="str">
        <f t="shared" si="154"/>
        <v/>
      </c>
      <c r="I690" s="7"/>
      <c r="J690" s="7" t="str">
        <f t="shared" si="155"/>
        <v/>
      </c>
      <c r="K690" s="7" t="str">
        <f t="shared" si="162"/>
        <v/>
      </c>
      <c r="L690" s="7" t="str">
        <f t="shared" si="156"/>
        <v/>
      </c>
      <c r="M690" s="7"/>
      <c r="N690" s="49" t="str">
        <f t="shared" si="157"/>
        <v/>
      </c>
      <c r="O690" s="49" t="str">
        <f t="shared" si="163"/>
        <v/>
      </c>
      <c r="P690" s="49" t="str">
        <f t="shared" si="164"/>
        <v/>
      </c>
      <c r="Q690" s="49" t="str">
        <f t="shared" si="158"/>
        <v/>
      </c>
      <c r="S690" s="51" t="str">
        <f t="shared" si="159"/>
        <v/>
      </c>
      <c r="T690" s="49" t="str">
        <f>IF(ISNA(MATCH("TRUE",$T$7:T689,0)),IF(S690&gt;S689,"True",""),"")</f>
        <v/>
      </c>
      <c r="U690" s="54" t="str">
        <f t="shared" si="165"/>
        <v/>
      </c>
      <c r="V690" s="54" t="str">
        <f t="shared" si="166"/>
        <v/>
      </c>
      <c r="W690" s="54" t="str">
        <f t="shared" si="160"/>
        <v/>
      </c>
      <c r="X690" s="45"/>
    </row>
    <row r="691" spans="1:24" x14ac:dyDescent="0.2">
      <c r="A691" s="12"/>
      <c r="B691" s="57"/>
      <c r="C691" s="26"/>
      <c r="D691" s="5" t="str">
        <f>IF(ISNUMBER(B691),COUNT($B$7:$B$1006)-(RANK(B691,$B$7:$B$1006)+COUNTIF($B$7:B691,B691)-1)+1,"")</f>
        <v/>
      </c>
      <c r="E691" s="7"/>
      <c r="F691" s="7" t="str">
        <f t="shared" si="161"/>
        <v/>
      </c>
      <c r="G691" s="56" t="str">
        <f t="shared" si="153"/>
        <v/>
      </c>
      <c r="H691" s="7" t="str">
        <f t="shared" si="154"/>
        <v/>
      </c>
      <c r="I691" s="7"/>
      <c r="J691" s="7" t="str">
        <f t="shared" si="155"/>
        <v/>
      </c>
      <c r="K691" s="7" t="str">
        <f t="shared" si="162"/>
        <v/>
      </c>
      <c r="L691" s="7" t="str">
        <f t="shared" si="156"/>
        <v/>
      </c>
      <c r="M691" s="7"/>
      <c r="N691" s="49" t="str">
        <f t="shared" si="157"/>
        <v/>
      </c>
      <c r="O691" s="49" t="str">
        <f t="shared" si="163"/>
        <v/>
      </c>
      <c r="P691" s="49" t="str">
        <f t="shared" si="164"/>
        <v/>
      </c>
      <c r="Q691" s="49" t="str">
        <f t="shared" si="158"/>
        <v/>
      </c>
      <c r="S691" s="51" t="str">
        <f t="shared" si="159"/>
        <v/>
      </c>
      <c r="T691" s="49" t="str">
        <f>IF(ISNA(MATCH("TRUE",$T$7:T690,0)),IF(S691&gt;S690,"True",""),"")</f>
        <v/>
      </c>
      <c r="U691" s="54" t="str">
        <f t="shared" si="165"/>
        <v/>
      </c>
      <c r="V691" s="54" t="str">
        <f t="shared" si="166"/>
        <v/>
      </c>
      <c r="W691" s="54" t="str">
        <f t="shared" si="160"/>
        <v/>
      </c>
      <c r="X691" s="45"/>
    </row>
    <row r="692" spans="1:24" x14ac:dyDescent="0.2">
      <c r="A692" s="12"/>
      <c r="B692" s="57"/>
      <c r="C692" s="26"/>
      <c r="D692" s="5" t="str">
        <f>IF(ISNUMBER(B692),COUNT($B$7:$B$1006)-(RANK(B692,$B$7:$B$1006)+COUNTIF($B$7:B692,B692)-1)+1,"")</f>
        <v/>
      </c>
      <c r="E692" s="7"/>
      <c r="F692" s="7" t="str">
        <f t="shared" si="161"/>
        <v/>
      </c>
      <c r="G692" s="56" t="str">
        <f t="shared" si="153"/>
        <v/>
      </c>
      <c r="H692" s="7" t="str">
        <f t="shared" si="154"/>
        <v/>
      </c>
      <c r="I692" s="7"/>
      <c r="J692" s="7" t="str">
        <f t="shared" si="155"/>
        <v/>
      </c>
      <c r="K692" s="7" t="str">
        <f t="shared" si="162"/>
        <v/>
      </c>
      <c r="L692" s="7" t="str">
        <f t="shared" si="156"/>
        <v/>
      </c>
      <c r="M692" s="7"/>
      <c r="N692" s="49" t="str">
        <f t="shared" si="157"/>
        <v/>
      </c>
      <c r="O692" s="49" t="str">
        <f t="shared" si="163"/>
        <v/>
      </c>
      <c r="P692" s="49" t="str">
        <f t="shared" si="164"/>
        <v/>
      </c>
      <c r="Q692" s="49" t="str">
        <f t="shared" si="158"/>
        <v/>
      </c>
      <c r="S692" s="51" t="str">
        <f t="shared" si="159"/>
        <v/>
      </c>
      <c r="T692" s="49" t="str">
        <f>IF(ISNA(MATCH("TRUE",$T$7:T691,0)),IF(S692&gt;S691,"True",""),"")</f>
        <v/>
      </c>
      <c r="U692" s="54" t="str">
        <f t="shared" si="165"/>
        <v/>
      </c>
      <c r="V692" s="54" t="str">
        <f t="shared" si="166"/>
        <v/>
      </c>
      <c r="W692" s="54" t="str">
        <f t="shared" si="160"/>
        <v/>
      </c>
      <c r="X692" s="45"/>
    </row>
    <row r="693" spans="1:24" x14ac:dyDescent="0.2">
      <c r="A693" s="12"/>
      <c r="B693" s="57"/>
      <c r="C693" s="26"/>
      <c r="D693" s="5" t="str">
        <f>IF(ISNUMBER(B693),COUNT($B$7:$B$1006)-(RANK(B693,$B$7:$B$1006)+COUNTIF($B$7:B693,B693)-1)+1,"")</f>
        <v/>
      </c>
      <c r="E693" s="7"/>
      <c r="F693" s="7" t="str">
        <f t="shared" si="161"/>
        <v/>
      </c>
      <c r="G693" s="56" t="str">
        <f t="shared" si="153"/>
        <v/>
      </c>
      <c r="H693" s="7" t="str">
        <f t="shared" si="154"/>
        <v/>
      </c>
      <c r="I693" s="7"/>
      <c r="J693" s="7" t="str">
        <f t="shared" si="155"/>
        <v/>
      </c>
      <c r="K693" s="7" t="str">
        <f t="shared" si="162"/>
        <v/>
      </c>
      <c r="L693" s="7" t="str">
        <f t="shared" si="156"/>
        <v/>
      </c>
      <c r="M693" s="7"/>
      <c r="N693" s="49" t="str">
        <f t="shared" si="157"/>
        <v/>
      </c>
      <c r="O693" s="49" t="str">
        <f t="shared" si="163"/>
        <v/>
      </c>
      <c r="P693" s="49" t="str">
        <f t="shared" si="164"/>
        <v/>
      </c>
      <c r="Q693" s="49" t="str">
        <f t="shared" si="158"/>
        <v/>
      </c>
      <c r="S693" s="51" t="str">
        <f t="shared" si="159"/>
        <v/>
      </c>
      <c r="T693" s="49" t="str">
        <f>IF(ISNA(MATCH("TRUE",$T$7:T692,0)),IF(S693&gt;S692,"True",""),"")</f>
        <v/>
      </c>
      <c r="U693" s="54" t="str">
        <f t="shared" si="165"/>
        <v/>
      </c>
      <c r="V693" s="54" t="str">
        <f t="shared" si="166"/>
        <v/>
      </c>
      <c r="W693" s="54" t="str">
        <f t="shared" si="160"/>
        <v/>
      </c>
      <c r="X693" s="45"/>
    </row>
    <row r="694" spans="1:24" x14ac:dyDescent="0.2">
      <c r="A694" s="12"/>
      <c r="B694" s="57"/>
      <c r="C694" s="26"/>
      <c r="D694" s="5" t="str">
        <f>IF(ISNUMBER(B694),COUNT($B$7:$B$1006)-(RANK(B694,$B$7:$B$1006)+COUNTIF($B$7:B694,B694)-1)+1,"")</f>
        <v/>
      </c>
      <c r="E694" s="7"/>
      <c r="F694" s="7" t="str">
        <f t="shared" si="161"/>
        <v/>
      </c>
      <c r="G694" s="56" t="str">
        <f t="shared" si="153"/>
        <v/>
      </c>
      <c r="H694" s="7" t="str">
        <f t="shared" si="154"/>
        <v/>
      </c>
      <c r="I694" s="7"/>
      <c r="J694" s="7" t="str">
        <f t="shared" si="155"/>
        <v/>
      </c>
      <c r="K694" s="7" t="str">
        <f t="shared" si="162"/>
        <v/>
      </c>
      <c r="L694" s="7" t="str">
        <f t="shared" si="156"/>
        <v/>
      </c>
      <c r="M694" s="7"/>
      <c r="N694" s="49" t="str">
        <f t="shared" si="157"/>
        <v/>
      </c>
      <c r="O694" s="49" t="str">
        <f t="shared" si="163"/>
        <v/>
      </c>
      <c r="P694" s="49" t="str">
        <f t="shared" si="164"/>
        <v/>
      </c>
      <c r="Q694" s="49" t="str">
        <f t="shared" si="158"/>
        <v/>
      </c>
      <c r="S694" s="51" t="str">
        <f t="shared" si="159"/>
        <v/>
      </c>
      <c r="T694" s="49" t="str">
        <f>IF(ISNA(MATCH("TRUE",$T$7:T693,0)),IF(S694&gt;S693,"True",""),"")</f>
        <v/>
      </c>
      <c r="U694" s="54" t="str">
        <f t="shared" si="165"/>
        <v/>
      </c>
      <c r="V694" s="54" t="str">
        <f t="shared" si="166"/>
        <v/>
      </c>
      <c r="W694" s="54" t="str">
        <f t="shared" si="160"/>
        <v/>
      </c>
      <c r="X694" s="45"/>
    </row>
    <row r="695" spans="1:24" x14ac:dyDescent="0.2">
      <c r="A695" s="12"/>
      <c r="B695" s="57"/>
      <c r="C695" s="26"/>
      <c r="D695" s="5" t="str">
        <f>IF(ISNUMBER(B695),COUNT($B$7:$B$1006)-(RANK(B695,$B$7:$B$1006)+COUNTIF($B$7:B695,B695)-1)+1,"")</f>
        <v/>
      </c>
      <c r="E695" s="7"/>
      <c r="F695" s="7" t="str">
        <f t="shared" si="161"/>
        <v/>
      </c>
      <c r="G695" s="56" t="str">
        <f t="shared" si="153"/>
        <v/>
      </c>
      <c r="H695" s="7" t="str">
        <f t="shared" si="154"/>
        <v/>
      </c>
      <c r="I695" s="7"/>
      <c r="J695" s="7" t="str">
        <f t="shared" si="155"/>
        <v/>
      </c>
      <c r="K695" s="7" t="str">
        <f t="shared" si="162"/>
        <v/>
      </c>
      <c r="L695" s="7" t="str">
        <f t="shared" si="156"/>
        <v/>
      </c>
      <c r="M695" s="7"/>
      <c r="N695" s="49" t="str">
        <f t="shared" si="157"/>
        <v/>
      </c>
      <c r="O695" s="49" t="str">
        <f t="shared" si="163"/>
        <v/>
      </c>
      <c r="P695" s="49" t="str">
        <f t="shared" si="164"/>
        <v/>
      </c>
      <c r="Q695" s="49" t="str">
        <f t="shared" si="158"/>
        <v/>
      </c>
      <c r="S695" s="51" t="str">
        <f t="shared" si="159"/>
        <v/>
      </c>
      <c r="T695" s="49" t="str">
        <f>IF(ISNA(MATCH("TRUE",$T$7:T694,0)),IF(S695&gt;S694,"True",""),"")</f>
        <v/>
      </c>
      <c r="U695" s="54" t="str">
        <f t="shared" si="165"/>
        <v/>
      </c>
      <c r="V695" s="54" t="str">
        <f t="shared" si="166"/>
        <v/>
      </c>
      <c r="W695" s="54" t="str">
        <f t="shared" si="160"/>
        <v/>
      </c>
      <c r="X695" s="45"/>
    </row>
    <row r="696" spans="1:24" x14ac:dyDescent="0.2">
      <c r="A696" s="12"/>
      <c r="B696" s="57"/>
      <c r="C696" s="26"/>
      <c r="D696" s="5" t="str">
        <f>IF(ISNUMBER(B696),COUNT($B$7:$B$1006)-(RANK(B696,$B$7:$B$1006)+COUNTIF($B$7:B696,B696)-1)+1,"")</f>
        <v/>
      </c>
      <c r="E696" s="7"/>
      <c r="F696" s="7" t="str">
        <f t="shared" si="161"/>
        <v/>
      </c>
      <c r="G696" s="56" t="str">
        <f t="shared" si="153"/>
        <v/>
      </c>
      <c r="H696" s="7" t="str">
        <f t="shared" si="154"/>
        <v/>
      </c>
      <c r="I696" s="7"/>
      <c r="J696" s="7" t="str">
        <f t="shared" si="155"/>
        <v/>
      </c>
      <c r="K696" s="7" t="str">
        <f t="shared" si="162"/>
        <v/>
      </c>
      <c r="L696" s="7" t="str">
        <f t="shared" si="156"/>
        <v/>
      </c>
      <c r="M696" s="7"/>
      <c r="N696" s="49" t="str">
        <f t="shared" si="157"/>
        <v/>
      </c>
      <c r="O696" s="49" t="str">
        <f t="shared" si="163"/>
        <v/>
      </c>
      <c r="P696" s="49" t="str">
        <f t="shared" si="164"/>
        <v/>
      </c>
      <c r="Q696" s="49" t="str">
        <f t="shared" si="158"/>
        <v/>
      </c>
      <c r="S696" s="51" t="str">
        <f t="shared" si="159"/>
        <v/>
      </c>
      <c r="T696" s="49" t="str">
        <f>IF(ISNA(MATCH("TRUE",$T$7:T695,0)),IF(S696&gt;S695,"True",""),"")</f>
        <v/>
      </c>
      <c r="U696" s="54" t="str">
        <f t="shared" si="165"/>
        <v/>
      </c>
      <c r="V696" s="54" t="str">
        <f t="shared" si="166"/>
        <v/>
      </c>
      <c r="W696" s="54" t="str">
        <f t="shared" si="160"/>
        <v/>
      </c>
      <c r="X696" s="45"/>
    </row>
    <row r="697" spans="1:24" x14ac:dyDescent="0.2">
      <c r="A697" s="12"/>
      <c r="B697" s="57"/>
      <c r="C697" s="26"/>
      <c r="D697" s="5" t="str">
        <f>IF(ISNUMBER(B697),COUNT($B$7:$B$1006)-(RANK(B697,$B$7:$B$1006)+COUNTIF($B$7:B697,B697)-1)+1,"")</f>
        <v/>
      </c>
      <c r="E697" s="7"/>
      <c r="F697" s="7" t="str">
        <f t="shared" si="161"/>
        <v/>
      </c>
      <c r="G697" s="56" t="str">
        <f t="shared" si="153"/>
        <v/>
      </c>
      <c r="H697" s="7" t="str">
        <f t="shared" si="154"/>
        <v/>
      </c>
      <c r="I697" s="7"/>
      <c r="J697" s="7" t="str">
        <f t="shared" si="155"/>
        <v/>
      </c>
      <c r="K697" s="7" t="str">
        <f t="shared" si="162"/>
        <v/>
      </c>
      <c r="L697" s="7" t="str">
        <f t="shared" si="156"/>
        <v/>
      </c>
      <c r="M697" s="7"/>
      <c r="N697" s="49" t="str">
        <f t="shared" si="157"/>
        <v/>
      </c>
      <c r="O697" s="49" t="str">
        <f t="shared" si="163"/>
        <v/>
      </c>
      <c r="P697" s="49" t="str">
        <f t="shared" si="164"/>
        <v/>
      </c>
      <c r="Q697" s="49" t="str">
        <f t="shared" si="158"/>
        <v/>
      </c>
      <c r="S697" s="51" t="str">
        <f t="shared" si="159"/>
        <v/>
      </c>
      <c r="T697" s="49" t="str">
        <f>IF(ISNA(MATCH("TRUE",$T$7:T696,0)),IF(S697&gt;S696,"True",""),"")</f>
        <v/>
      </c>
      <c r="U697" s="54" t="str">
        <f t="shared" si="165"/>
        <v/>
      </c>
      <c r="V697" s="54" t="str">
        <f t="shared" si="166"/>
        <v/>
      </c>
      <c r="W697" s="54" t="str">
        <f t="shared" si="160"/>
        <v/>
      </c>
      <c r="X697" s="45"/>
    </row>
    <row r="698" spans="1:24" x14ac:dyDescent="0.2">
      <c r="A698" s="12"/>
      <c r="B698" s="57"/>
      <c r="C698" s="26"/>
      <c r="D698" s="5" t="str">
        <f>IF(ISNUMBER(B698),COUNT($B$7:$B$1006)-(RANK(B698,$B$7:$B$1006)+COUNTIF($B$7:B698,B698)-1)+1,"")</f>
        <v/>
      </c>
      <c r="E698" s="7"/>
      <c r="F698" s="7" t="str">
        <f t="shared" si="161"/>
        <v/>
      </c>
      <c r="G698" s="56" t="str">
        <f t="shared" si="153"/>
        <v/>
      </c>
      <c r="H698" s="7" t="str">
        <f t="shared" si="154"/>
        <v/>
      </c>
      <c r="I698" s="7"/>
      <c r="J698" s="7" t="str">
        <f t="shared" si="155"/>
        <v/>
      </c>
      <c r="K698" s="7" t="str">
        <f t="shared" si="162"/>
        <v/>
      </c>
      <c r="L698" s="7" t="str">
        <f t="shared" si="156"/>
        <v/>
      </c>
      <c r="M698" s="7"/>
      <c r="N698" s="49" t="str">
        <f t="shared" si="157"/>
        <v/>
      </c>
      <c r="O698" s="49" t="str">
        <f t="shared" si="163"/>
        <v/>
      </c>
      <c r="P698" s="49" t="str">
        <f t="shared" si="164"/>
        <v/>
      </c>
      <c r="Q698" s="49" t="str">
        <f t="shared" si="158"/>
        <v/>
      </c>
      <c r="S698" s="51" t="str">
        <f t="shared" si="159"/>
        <v/>
      </c>
      <c r="T698" s="49" t="str">
        <f>IF(ISNA(MATCH("TRUE",$T$7:T697,0)),IF(S698&gt;S697,"True",""),"")</f>
        <v/>
      </c>
      <c r="U698" s="54" t="str">
        <f t="shared" si="165"/>
        <v/>
      </c>
      <c r="V698" s="54" t="str">
        <f t="shared" si="166"/>
        <v/>
      </c>
      <c r="W698" s="54" t="str">
        <f t="shared" si="160"/>
        <v/>
      </c>
      <c r="X698" s="45"/>
    </row>
    <row r="699" spans="1:24" x14ac:dyDescent="0.2">
      <c r="A699" s="12"/>
      <c r="B699" s="57"/>
      <c r="C699" s="26"/>
      <c r="D699" s="5" t="str">
        <f>IF(ISNUMBER(B699),COUNT($B$7:$B$1006)-(RANK(B699,$B$7:$B$1006)+COUNTIF($B$7:B699,B699)-1)+1,"")</f>
        <v/>
      </c>
      <c r="E699" s="7"/>
      <c r="F699" s="7" t="str">
        <f t="shared" si="161"/>
        <v/>
      </c>
      <c r="G699" s="56" t="str">
        <f t="shared" si="153"/>
        <v/>
      </c>
      <c r="H699" s="7" t="str">
        <f t="shared" si="154"/>
        <v/>
      </c>
      <c r="I699" s="7"/>
      <c r="J699" s="7" t="str">
        <f t="shared" si="155"/>
        <v/>
      </c>
      <c r="K699" s="7" t="str">
        <f t="shared" si="162"/>
        <v/>
      </c>
      <c r="L699" s="7" t="str">
        <f t="shared" si="156"/>
        <v/>
      </c>
      <c r="M699" s="7"/>
      <c r="N699" s="49" t="str">
        <f t="shared" si="157"/>
        <v/>
      </c>
      <c r="O699" s="49" t="str">
        <f t="shared" si="163"/>
        <v/>
      </c>
      <c r="P699" s="49" t="str">
        <f t="shared" si="164"/>
        <v/>
      </c>
      <c r="Q699" s="49" t="str">
        <f t="shared" si="158"/>
        <v/>
      </c>
      <c r="S699" s="51" t="str">
        <f t="shared" si="159"/>
        <v/>
      </c>
      <c r="T699" s="49" t="str">
        <f>IF(ISNA(MATCH("TRUE",$T$7:T698,0)),IF(S699&gt;S698,"True",""),"")</f>
        <v/>
      </c>
      <c r="U699" s="54" t="str">
        <f t="shared" si="165"/>
        <v/>
      </c>
      <c r="V699" s="54" t="str">
        <f t="shared" si="166"/>
        <v/>
      </c>
      <c r="W699" s="54" t="str">
        <f t="shared" si="160"/>
        <v/>
      </c>
      <c r="X699" s="45"/>
    </row>
    <row r="700" spans="1:24" x14ac:dyDescent="0.2">
      <c r="A700" s="12"/>
      <c r="B700" s="57"/>
      <c r="C700" s="26"/>
      <c r="D700" s="5" t="str">
        <f>IF(ISNUMBER(B700),COUNT($B$7:$B$1006)-(RANK(B700,$B$7:$B$1006)+COUNTIF($B$7:B700,B700)-1)+1,"")</f>
        <v/>
      </c>
      <c r="E700" s="7"/>
      <c r="F700" s="7" t="str">
        <f t="shared" si="161"/>
        <v/>
      </c>
      <c r="G700" s="56" t="str">
        <f t="shared" si="153"/>
        <v/>
      </c>
      <c r="H700" s="7" t="str">
        <f t="shared" si="154"/>
        <v/>
      </c>
      <c r="I700" s="7"/>
      <c r="J700" s="7" t="str">
        <f t="shared" si="155"/>
        <v/>
      </c>
      <c r="K700" s="7" t="str">
        <f t="shared" si="162"/>
        <v/>
      </c>
      <c r="L700" s="7" t="str">
        <f t="shared" si="156"/>
        <v/>
      </c>
      <c r="M700" s="7"/>
      <c r="N700" s="49" t="str">
        <f t="shared" si="157"/>
        <v/>
      </c>
      <c r="O700" s="49" t="str">
        <f t="shared" si="163"/>
        <v/>
      </c>
      <c r="P700" s="49" t="str">
        <f t="shared" si="164"/>
        <v/>
      </c>
      <c r="Q700" s="49" t="str">
        <f t="shared" si="158"/>
        <v/>
      </c>
      <c r="S700" s="51" t="str">
        <f t="shared" si="159"/>
        <v/>
      </c>
      <c r="T700" s="49" t="str">
        <f>IF(ISNA(MATCH("TRUE",$T$7:T699,0)),IF(S700&gt;S699,"True",""),"")</f>
        <v/>
      </c>
      <c r="U700" s="54" t="str">
        <f t="shared" si="165"/>
        <v/>
      </c>
      <c r="V700" s="54" t="str">
        <f t="shared" si="166"/>
        <v/>
      </c>
      <c r="W700" s="54" t="str">
        <f t="shared" si="160"/>
        <v/>
      </c>
      <c r="X700" s="45"/>
    </row>
    <row r="701" spans="1:24" x14ac:dyDescent="0.2">
      <c r="A701" s="12"/>
      <c r="B701" s="57"/>
      <c r="C701" s="26"/>
      <c r="D701" s="5" t="str">
        <f>IF(ISNUMBER(B701),COUNT($B$7:$B$1006)-(RANK(B701,$B$7:$B$1006)+COUNTIF($B$7:B701,B701)-1)+1,"")</f>
        <v/>
      </c>
      <c r="E701" s="7"/>
      <c r="F701" s="7" t="str">
        <f t="shared" si="161"/>
        <v/>
      </c>
      <c r="G701" s="56" t="str">
        <f t="shared" si="153"/>
        <v/>
      </c>
      <c r="H701" s="7" t="str">
        <f t="shared" si="154"/>
        <v/>
      </c>
      <c r="I701" s="7"/>
      <c r="J701" s="7" t="str">
        <f t="shared" si="155"/>
        <v/>
      </c>
      <c r="K701" s="7" t="str">
        <f t="shared" si="162"/>
        <v/>
      </c>
      <c r="L701" s="7" t="str">
        <f t="shared" si="156"/>
        <v/>
      </c>
      <c r="M701" s="7"/>
      <c r="N701" s="49" t="str">
        <f t="shared" si="157"/>
        <v/>
      </c>
      <c r="O701" s="49" t="str">
        <f t="shared" si="163"/>
        <v/>
      </c>
      <c r="P701" s="49" t="str">
        <f t="shared" si="164"/>
        <v/>
      </c>
      <c r="Q701" s="49" t="str">
        <f t="shared" si="158"/>
        <v/>
      </c>
      <c r="S701" s="51" t="str">
        <f t="shared" si="159"/>
        <v/>
      </c>
      <c r="T701" s="49" t="str">
        <f>IF(ISNA(MATCH("TRUE",$T$7:T700,0)),IF(S701&gt;S700,"True",""),"")</f>
        <v/>
      </c>
      <c r="U701" s="54" t="str">
        <f t="shared" si="165"/>
        <v/>
      </c>
      <c r="V701" s="54" t="str">
        <f t="shared" si="166"/>
        <v/>
      </c>
      <c r="W701" s="54" t="str">
        <f t="shared" si="160"/>
        <v/>
      </c>
      <c r="X701" s="45"/>
    </row>
    <row r="702" spans="1:24" x14ac:dyDescent="0.2">
      <c r="A702" s="12"/>
      <c r="B702" s="57"/>
      <c r="C702" s="26"/>
      <c r="D702" s="5" t="str">
        <f>IF(ISNUMBER(B702),COUNT($B$7:$B$1006)-(RANK(B702,$B$7:$B$1006)+COUNTIF($B$7:B702,B702)-1)+1,"")</f>
        <v/>
      </c>
      <c r="E702" s="7"/>
      <c r="F702" s="7" t="str">
        <f t="shared" si="161"/>
        <v/>
      </c>
      <c r="G702" s="56" t="str">
        <f t="shared" si="153"/>
        <v/>
      </c>
      <c r="H702" s="7" t="str">
        <f t="shared" si="154"/>
        <v/>
      </c>
      <c r="I702" s="7"/>
      <c r="J702" s="7" t="str">
        <f t="shared" si="155"/>
        <v/>
      </c>
      <c r="K702" s="7" t="str">
        <f t="shared" si="162"/>
        <v/>
      </c>
      <c r="L702" s="7" t="str">
        <f t="shared" si="156"/>
        <v/>
      </c>
      <c r="M702" s="7"/>
      <c r="N702" s="49" t="str">
        <f t="shared" si="157"/>
        <v/>
      </c>
      <c r="O702" s="49" t="str">
        <f t="shared" si="163"/>
        <v/>
      </c>
      <c r="P702" s="49" t="str">
        <f t="shared" si="164"/>
        <v/>
      </c>
      <c r="Q702" s="49" t="str">
        <f t="shared" si="158"/>
        <v/>
      </c>
      <c r="S702" s="51" t="str">
        <f t="shared" si="159"/>
        <v/>
      </c>
      <c r="T702" s="49" t="str">
        <f>IF(ISNA(MATCH("TRUE",$T$7:T701,0)),IF(S702&gt;S701,"True",""),"")</f>
        <v/>
      </c>
      <c r="U702" s="54" t="str">
        <f t="shared" si="165"/>
        <v/>
      </c>
      <c r="V702" s="54" t="str">
        <f t="shared" si="166"/>
        <v/>
      </c>
      <c r="W702" s="54" t="str">
        <f t="shared" si="160"/>
        <v/>
      </c>
      <c r="X702" s="45"/>
    </row>
    <row r="703" spans="1:24" x14ac:dyDescent="0.2">
      <c r="A703" s="12"/>
      <c r="B703" s="57"/>
      <c r="C703" s="26"/>
      <c r="D703" s="5" t="str">
        <f>IF(ISNUMBER(B703),COUNT($B$7:$B$1006)-(RANK(B703,$B$7:$B$1006)+COUNTIF($B$7:B703,B703)-1)+1,"")</f>
        <v/>
      </c>
      <c r="E703" s="7"/>
      <c r="F703" s="7" t="str">
        <f t="shared" si="161"/>
        <v/>
      </c>
      <c r="G703" s="56" t="str">
        <f t="shared" si="153"/>
        <v/>
      </c>
      <c r="H703" s="7" t="str">
        <f t="shared" si="154"/>
        <v/>
      </c>
      <c r="I703" s="7"/>
      <c r="J703" s="7" t="str">
        <f t="shared" si="155"/>
        <v/>
      </c>
      <c r="K703" s="7" t="str">
        <f t="shared" si="162"/>
        <v/>
      </c>
      <c r="L703" s="7" t="str">
        <f t="shared" si="156"/>
        <v/>
      </c>
      <c r="M703" s="7"/>
      <c r="N703" s="49" t="str">
        <f t="shared" si="157"/>
        <v/>
      </c>
      <c r="O703" s="49" t="str">
        <f t="shared" si="163"/>
        <v/>
      </c>
      <c r="P703" s="49" t="str">
        <f t="shared" si="164"/>
        <v/>
      </c>
      <c r="Q703" s="49" t="str">
        <f t="shared" si="158"/>
        <v/>
      </c>
      <c r="S703" s="51" t="str">
        <f t="shared" si="159"/>
        <v/>
      </c>
      <c r="T703" s="49" t="str">
        <f>IF(ISNA(MATCH("TRUE",$T$7:T702,0)),IF(S703&gt;S702,"True",""),"")</f>
        <v/>
      </c>
      <c r="U703" s="54" t="str">
        <f t="shared" si="165"/>
        <v/>
      </c>
      <c r="V703" s="54" t="str">
        <f t="shared" si="166"/>
        <v/>
      </c>
      <c r="W703" s="54" t="str">
        <f t="shared" si="160"/>
        <v/>
      </c>
      <c r="X703" s="45"/>
    </row>
    <row r="704" spans="1:24" x14ac:dyDescent="0.2">
      <c r="A704" s="12"/>
      <c r="B704" s="57"/>
      <c r="C704" s="26"/>
      <c r="D704" s="5" t="str">
        <f>IF(ISNUMBER(B704),COUNT($B$7:$B$1006)-(RANK(B704,$B$7:$B$1006)+COUNTIF($B$7:B704,B704)-1)+1,"")</f>
        <v/>
      </c>
      <c r="E704" s="7"/>
      <c r="F704" s="7" t="str">
        <f t="shared" si="161"/>
        <v/>
      </c>
      <c r="G704" s="56" t="str">
        <f t="shared" si="153"/>
        <v/>
      </c>
      <c r="H704" s="7" t="str">
        <f t="shared" si="154"/>
        <v/>
      </c>
      <c r="I704" s="7"/>
      <c r="J704" s="7" t="str">
        <f t="shared" si="155"/>
        <v/>
      </c>
      <c r="K704" s="7" t="str">
        <f t="shared" si="162"/>
        <v/>
      </c>
      <c r="L704" s="7" t="str">
        <f t="shared" si="156"/>
        <v/>
      </c>
      <c r="M704" s="7"/>
      <c r="N704" s="49" t="str">
        <f t="shared" si="157"/>
        <v/>
      </c>
      <c r="O704" s="49" t="str">
        <f t="shared" si="163"/>
        <v/>
      </c>
      <c r="P704" s="49" t="str">
        <f t="shared" si="164"/>
        <v/>
      </c>
      <c r="Q704" s="49" t="str">
        <f t="shared" si="158"/>
        <v/>
      </c>
      <c r="S704" s="51" t="str">
        <f t="shared" si="159"/>
        <v/>
      </c>
      <c r="T704" s="49" t="str">
        <f>IF(ISNA(MATCH("TRUE",$T$7:T703,0)),IF(S704&gt;S703,"True",""),"")</f>
        <v/>
      </c>
      <c r="U704" s="54" t="str">
        <f t="shared" si="165"/>
        <v/>
      </c>
      <c r="V704" s="54" t="str">
        <f t="shared" si="166"/>
        <v/>
      </c>
      <c r="W704" s="54" t="str">
        <f t="shared" si="160"/>
        <v/>
      </c>
      <c r="X704" s="45"/>
    </row>
    <row r="705" spans="1:24" x14ac:dyDescent="0.2">
      <c r="A705" s="12"/>
      <c r="B705" s="57"/>
      <c r="C705" s="26"/>
      <c r="D705" s="5" t="str">
        <f>IF(ISNUMBER(B705),COUNT($B$7:$B$1006)-(RANK(B705,$B$7:$B$1006)+COUNTIF($B$7:B705,B705)-1)+1,"")</f>
        <v/>
      </c>
      <c r="E705" s="7"/>
      <c r="F705" s="7" t="str">
        <f t="shared" si="161"/>
        <v/>
      </c>
      <c r="G705" s="56" t="str">
        <f t="shared" si="153"/>
        <v/>
      </c>
      <c r="H705" s="7" t="str">
        <f t="shared" si="154"/>
        <v/>
      </c>
      <c r="I705" s="7"/>
      <c r="J705" s="7" t="str">
        <f t="shared" si="155"/>
        <v/>
      </c>
      <c r="K705" s="7" t="str">
        <f t="shared" si="162"/>
        <v/>
      </c>
      <c r="L705" s="7" t="str">
        <f t="shared" si="156"/>
        <v/>
      </c>
      <c r="M705" s="7"/>
      <c r="N705" s="49" t="str">
        <f t="shared" si="157"/>
        <v/>
      </c>
      <c r="O705" s="49" t="str">
        <f t="shared" si="163"/>
        <v/>
      </c>
      <c r="P705" s="49" t="str">
        <f t="shared" si="164"/>
        <v/>
      </c>
      <c r="Q705" s="49" t="str">
        <f t="shared" si="158"/>
        <v/>
      </c>
      <c r="S705" s="51" t="str">
        <f t="shared" si="159"/>
        <v/>
      </c>
      <c r="T705" s="49" t="str">
        <f>IF(ISNA(MATCH("TRUE",$T$7:T704,0)),IF(S705&gt;S704,"True",""),"")</f>
        <v/>
      </c>
      <c r="U705" s="54" t="str">
        <f t="shared" si="165"/>
        <v/>
      </c>
      <c r="V705" s="54" t="str">
        <f t="shared" si="166"/>
        <v/>
      </c>
      <c r="W705" s="54" t="str">
        <f t="shared" si="160"/>
        <v/>
      </c>
      <c r="X705" s="45"/>
    </row>
    <row r="706" spans="1:24" x14ac:dyDescent="0.2">
      <c r="A706" s="12"/>
      <c r="B706" s="57"/>
      <c r="C706" s="26"/>
      <c r="D706" s="5" t="str">
        <f>IF(ISNUMBER(B706),COUNT($B$7:$B$1006)-(RANK(B706,$B$7:$B$1006)+COUNTIF($B$7:B706,B706)-1)+1,"")</f>
        <v/>
      </c>
      <c r="E706" s="7"/>
      <c r="F706" s="7" t="str">
        <f t="shared" si="161"/>
        <v/>
      </c>
      <c r="G706" s="56" t="str">
        <f t="shared" si="153"/>
        <v/>
      </c>
      <c r="H706" s="7" t="str">
        <f t="shared" si="154"/>
        <v/>
      </c>
      <c r="I706" s="7"/>
      <c r="J706" s="7" t="str">
        <f t="shared" si="155"/>
        <v/>
      </c>
      <c r="K706" s="7" t="str">
        <f t="shared" si="162"/>
        <v/>
      </c>
      <c r="L706" s="7" t="str">
        <f t="shared" si="156"/>
        <v/>
      </c>
      <c r="M706" s="7"/>
      <c r="N706" s="49" t="str">
        <f t="shared" si="157"/>
        <v/>
      </c>
      <c r="O706" s="49" t="str">
        <f t="shared" si="163"/>
        <v/>
      </c>
      <c r="P706" s="49" t="str">
        <f t="shared" si="164"/>
        <v/>
      </c>
      <c r="Q706" s="49" t="str">
        <f t="shared" si="158"/>
        <v/>
      </c>
      <c r="S706" s="51" t="str">
        <f t="shared" si="159"/>
        <v/>
      </c>
      <c r="T706" s="49" t="str">
        <f>IF(ISNA(MATCH("TRUE",$T$7:T705,0)),IF(S706&gt;S705,"True",""),"")</f>
        <v/>
      </c>
      <c r="U706" s="54" t="str">
        <f t="shared" si="165"/>
        <v/>
      </c>
      <c r="V706" s="54" t="str">
        <f t="shared" si="166"/>
        <v/>
      </c>
      <c r="W706" s="54" t="str">
        <f t="shared" si="160"/>
        <v/>
      </c>
      <c r="X706" s="45"/>
    </row>
    <row r="707" spans="1:24" x14ac:dyDescent="0.2">
      <c r="A707" s="12"/>
      <c r="B707" s="57"/>
      <c r="C707" s="26"/>
      <c r="D707" s="5" t="str">
        <f>IF(ISNUMBER(B707),COUNT($B$7:$B$1006)-(RANK(B707,$B$7:$B$1006)+COUNTIF($B$7:B707,B707)-1)+1,"")</f>
        <v/>
      </c>
      <c r="E707" s="7"/>
      <c r="F707" s="7" t="str">
        <f t="shared" si="161"/>
        <v/>
      </c>
      <c r="G707" s="56" t="str">
        <f t="shared" si="153"/>
        <v/>
      </c>
      <c r="H707" s="7" t="str">
        <f t="shared" si="154"/>
        <v/>
      </c>
      <c r="I707" s="7"/>
      <c r="J707" s="7" t="str">
        <f t="shared" si="155"/>
        <v/>
      </c>
      <c r="K707" s="7" t="str">
        <f t="shared" si="162"/>
        <v/>
      </c>
      <c r="L707" s="7" t="str">
        <f t="shared" si="156"/>
        <v/>
      </c>
      <c r="M707" s="7"/>
      <c r="N707" s="49" t="str">
        <f t="shared" si="157"/>
        <v/>
      </c>
      <c r="O707" s="49" t="str">
        <f t="shared" si="163"/>
        <v/>
      </c>
      <c r="P707" s="49" t="str">
        <f t="shared" si="164"/>
        <v/>
      </c>
      <c r="Q707" s="49" t="str">
        <f t="shared" si="158"/>
        <v/>
      </c>
      <c r="S707" s="51" t="str">
        <f t="shared" si="159"/>
        <v/>
      </c>
      <c r="T707" s="49" t="str">
        <f>IF(ISNA(MATCH("TRUE",$T$7:T706,0)),IF(S707&gt;S706,"True",""),"")</f>
        <v/>
      </c>
      <c r="U707" s="54" t="str">
        <f t="shared" si="165"/>
        <v/>
      </c>
      <c r="V707" s="54" t="str">
        <f t="shared" si="166"/>
        <v/>
      </c>
      <c r="W707" s="54" t="str">
        <f t="shared" si="160"/>
        <v/>
      </c>
      <c r="X707" s="45"/>
    </row>
    <row r="708" spans="1:24" x14ac:dyDescent="0.2">
      <c r="A708" s="12"/>
      <c r="B708" s="57"/>
      <c r="C708" s="26"/>
      <c r="D708" s="5" t="str">
        <f>IF(ISNUMBER(B708),COUNT($B$7:$B$1006)-(RANK(B708,$B$7:$B$1006)+COUNTIF($B$7:B708,B708)-1)+1,"")</f>
        <v/>
      </c>
      <c r="E708" s="7"/>
      <c r="F708" s="7" t="str">
        <f t="shared" si="161"/>
        <v/>
      </c>
      <c r="G708" s="56" t="str">
        <f t="shared" si="153"/>
        <v/>
      </c>
      <c r="H708" s="7" t="str">
        <f t="shared" si="154"/>
        <v/>
      </c>
      <c r="I708" s="7"/>
      <c r="J708" s="7" t="str">
        <f t="shared" si="155"/>
        <v/>
      </c>
      <c r="K708" s="7" t="str">
        <f t="shared" si="162"/>
        <v/>
      </c>
      <c r="L708" s="7" t="str">
        <f t="shared" si="156"/>
        <v/>
      </c>
      <c r="M708" s="7"/>
      <c r="N708" s="49" t="str">
        <f t="shared" si="157"/>
        <v/>
      </c>
      <c r="O708" s="49" t="str">
        <f t="shared" si="163"/>
        <v/>
      </c>
      <c r="P708" s="49" t="str">
        <f t="shared" si="164"/>
        <v/>
      </c>
      <c r="Q708" s="49" t="str">
        <f t="shared" si="158"/>
        <v/>
      </c>
      <c r="S708" s="51" t="str">
        <f t="shared" si="159"/>
        <v/>
      </c>
      <c r="T708" s="49" t="str">
        <f>IF(ISNA(MATCH("TRUE",$T$7:T707,0)),IF(S708&gt;S707,"True",""),"")</f>
        <v/>
      </c>
      <c r="U708" s="54" t="str">
        <f t="shared" si="165"/>
        <v/>
      </c>
      <c r="V708" s="54" t="str">
        <f t="shared" si="166"/>
        <v/>
      </c>
      <c r="W708" s="54" t="str">
        <f t="shared" si="160"/>
        <v/>
      </c>
      <c r="X708" s="45"/>
    </row>
    <row r="709" spans="1:24" x14ac:dyDescent="0.2">
      <c r="A709" s="12"/>
      <c r="B709" s="57"/>
      <c r="C709" s="26"/>
      <c r="D709" s="5" t="str">
        <f>IF(ISNUMBER(B709),COUNT($B$7:$B$1006)-(RANK(B709,$B$7:$B$1006)+COUNTIF($B$7:B709,B709)-1)+1,"")</f>
        <v/>
      </c>
      <c r="E709" s="7"/>
      <c r="F709" s="7" t="str">
        <f t="shared" si="161"/>
        <v/>
      </c>
      <c r="G709" s="56" t="str">
        <f t="shared" si="153"/>
        <v/>
      </c>
      <c r="H709" s="7" t="str">
        <f t="shared" si="154"/>
        <v/>
      </c>
      <c r="I709" s="7"/>
      <c r="J709" s="7" t="str">
        <f t="shared" si="155"/>
        <v/>
      </c>
      <c r="K709" s="7" t="str">
        <f t="shared" si="162"/>
        <v/>
      </c>
      <c r="L709" s="7" t="str">
        <f t="shared" si="156"/>
        <v/>
      </c>
      <c r="M709" s="7"/>
      <c r="N709" s="49" t="str">
        <f t="shared" si="157"/>
        <v/>
      </c>
      <c r="O709" s="49" t="str">
        <f t="shared" si="163"/>
        <v/>
      </c>
      <c r="P709" s="49" t="str">
        <f t="shared" si="164"/>
        <v/>
      </c>
      <c r="Q709" s="49" t="str">
        <f t="shared" si="158"/>
        <v/>
      </c>
      <c r="S709" s="51" t="str">
        <f t="shared" si="159"/>
        <v/>
      </c>
      <c r="T709" s="49" t="str">
        <f>IF(ISNA(MATCH("TRUE",$T$7:T708,0)),IF(S709&gt;S708,"True",""),"")</f>
        <v/>
      </c>
      <c r="U709" s="54" t="str">
        <f t="shared" si="165"/>
        <v/>
      </c>
      <c r="V709" s="54" t="str">
        <f t="shared" si="166"/>
        <v/>
      </c>
      <c r="W709" s="54" t="str">
        <f t="shared" si="160"/>
        <v/>
      </c>
      <c r="X709" s="45"/>
    </row>
    <row r="710" spans="1:24" x14ac:dyDescent="0.2">
      <c r="A710" s="12"/>
      <c r="B710" s="57"/>
      <c r="C710" s="26"/>
      <c r="D710" s="5" t="str">
        <f>IF(ISNUMBER(B710),COUNT($B$7:$B$1006)-(RANK(B710,$B$7:$B$1006)+COUNTIF($B$7:B710,B710)-1)+1,"")</f>
        <v/>
      </c>
      <c r="E710" s="7"/>
      <c r="F710" s="7" t="str">
        <f t="shared" si="161"/>
        <v/>
      </c>
      <c r="G710" s="56" t="str">
        <f t="shared" si="153"/>
        <v/>
      </c>
      <c r="H710" s="7" t="str">
        <f t="shared" si="154"/>
        <v/>
      </c>
      <c r="I710" s="7"/>
      <c r="J710" s="7" t="str">
        <f t="shared" si="155"/>
        <v/>
      </c>
      <c r="K710" s="7" t="str">
        <f t="shared" si="162"/>
        <v/>
      </c>
      <c r="L710" s="7" t="str">
        <f t="shared" si="156"/>
        <v/>
      </c>
      <c r="M710" s="7"/>
      <c r="N710" s="49" t="str">
        <f t="shared" si="157"/>
        <v/>
      </c>
      <c r="O710" s="49" t="str">
        <f t="shared" si="163"/>
        <v/>
      </c>
      <c r="P710" s="49" t="str">
        <f t="shared" si="164"/>
        <v/>
      </c>
      <c r="Q710" s="49" t="str">
        <f t="shared" si="158"/>
        <v/>
      </c>
      <c r="S710" s="51" t="str">
        <f t="shared" si="159"/>
        <v/>
      </c>
      <c r="T710" s="49" t="str">
        <f>IF(ISNA(MATCH("TRUE",$T$7:T709,0)),IF(S710&gt;S709,"True",""),"")</f>
        <v/>
      </c>
      <c r="U710" s="54" t="str">
        <f t="shared" si="165"/>
        <v/>
      </c>
      <c r="V710" s="54" t="str">
        <f t="shared" si="166"/>
        <v/>
      </c>
      <c r="W710" s="54" t="str">
        <f t="shared" si="160"/>
        <v/>
      </c>
      <c r="X710" s="45"/>
    </row>
    <row r="711" spans="1:24" x14ac:dyDescent="0.2">
      <c r="A711" s="12"/>
      <c r="B711" s="57"/>
      <c r="C711" s="26"/>
      <c r="D711" s="5" t="str">
        <f>IF(ISNUMBER(B711),COUNT($B$7:$B$1006)-(RANK(B711,$B$7:$B$1006)+COUNTIF($B$7:B711,B711)-1)+1,"")</f>
        <v/>
      </c>
      <c r="E711" s="7"/>
      <c r="F711" s="7" t="str">
        <f t="shared" si="161"/>
        <v/>
      </c>
      <c r="G711" s="56" t="str">
        <f t="shared" ref="G711:G774" si="167">IF(ISNUMBER(B711),SMALL($B$7:$B$1006,ROW()-ROW($G$7)+1),"")</f>
        <v/>
      </c>
      <c r="H711" s="7" t="str">
        <f t="shared" ref="H711:H774" si="168">IF(ISNUMBER(B711),INDEX($A$7:$A$1006,MATCH(F711,$D$7:$D$1006,0),1),"")</f>
        <v/>
      </c>
      <c r="I711" s="7"/>
      <c r="J711" s="7" t="str">
        <f t="shared" ref="J711:J774" si="169">IF(ISNUMBER(B711),$N$1*F711/COUNT($B$7:$B$1006),"")</f>
        <v/>
      </c>
      <c r="K711" s="7" t="str">
        <f t="shared" si="162"/>
        <v/>
      </c>
      <c r="L711" s="7" t="str">
        <f t="shared" ref="L711:L774" si="170">IF(ISNUMBER(B711),MIN(L712,G711*(COUNT($B$7:$B$1006)/F711)),"")</f>
        <v/>
      </c>
      <c r="M711" s="7"/>
      <c r="N711" s="49" t="str">
        <f t="shared" ref="N711:N774" si="171">IF(ISNUMBER(B711),($N$1/(1+$N$1))*F711/COUNT($B$7:$B$1006),"")</f>
        <v/>
      </c>
      <c r="O711" s="49" t="str">
        <f t="shared" si="163"/>
        <v/>
      </c>
      <c r="P711" s="49" t="str">
        <f t="shared" si="164"/>
        <v/>
      </c>
      <c r="Q711" s="49" t="str">
        <f t="shared" ref="Q711:Q774" si="172">IF(ISNUMBER(B711),MIN(Q712,((G711*SUMPRODUCT(--($N$7:$N$1006 &lt; $G$7:$G$1006))/F711)*(1+$N$1))),"")</f>
        <v/>
      </c>
      <c r="S711" s="51" t="str">
        <f t="shared" ref="S711:S774" si="173">IF(ISNUMBER(B711),MIN((COUNTA($B$7:$B$1006)+1-F711)/(1-G711),COUNTA($B$7:$B$1006)),"")</f>
        <v/>
      </c>
      <c r="T711" s="49" t="str">
        <f>IF(ISNA(MATCH("TRUE",$T$7:T710,0)),IF(S711&gt;S710,"True",""),"")</f>
        <v/>
      </c>
      <c r="U711" s="54" t="str">
        <f t="shared" si="165"/>
        <v/>
      </c>
      <c r="V711" s="54" t="str">
        <f t="shared" si="166"/>
        <v/>
      </c>
      <c r="W711" s="54" t="str">
        <f t="shared" ref="W711:W774" si="174">IF(ISNUMBER(B711),MIN(W712,(G711*(ROUNDUP(INDEX($S$7:$S$1006,MATCH("True",$T$7:$T$1006,0),1),0)/F711))),"")</f>
        <v/>
      </c>
      <c r="X711" s="45"/>
    </row>
    <row r="712" spans="1:24" x14ac:dyDescent="0.2">
      <c r="A712" s="12"/>
      <c r="B712" s="57"/>
      <c r="C712" s="26"/>
      <c r="D712" s="5" t="str">
        <f>IF(ISNUMBER(B712),COUNT($B$7:$B$1006)-(RANK(B712,$B$7:$B$1006)+COUNTIF($B$7:B712,B712)-1)+1,"")</f>
        <v/>
      </c>
      <c r="E712" s="7"/>
      <c r="F712" s="7" t="str">
        <f t="shared" ref="F712:F775" si="175">IF(ISNUMBER(B712),F711+1,"")</f>
        <v/>
      </c>
      <c r="G712" s="56" t="str">
        <f t="shared" si="167"/>
        <v/>
      </c>
      <c r="H712" s="7" t="str">
        <f t="shared" si="168"/>
        <v/>
      </c>
      <c r="I712" s="7"/>
      <c r="J712" s="7" t="str">
        <f t="shared" si="169"/>
        <v/>
      </c>
      <c r="K712" s="7" t="str">
        <f t="shared" ref="K712:K775" si="176">IF(ISNUMBER(G712),IF(OR(AND(G712&lt;=J712,G712&lt;=0.05),K713="*"),"*",IF(AND(G712&lt;=J712,G712&gt;0.05),"!","")),"")</f>
        <v/>
      </c>
      <c r="L712" s="7" t="str">
        <f t="shared" si="170"/>
        <v/>
      </c>
      <c r="M712" s="7"/>
      <c r="N712" s="49" t="str">
        <f t="shared" si="171"/>
        <v/>
      </c>
      <c r="O712" s="49" t="str">
        <f t="shared" ref="O712:O775" si="177">IF(ISNUMBER(B712),($N$1/(1+$N$1))*COUNT($B$7:$B$1006)/SUMPRODUCT(--($N$7:$N$1006 &lt; $G$7:$G$1006))*F712/COUNT($B$7:$B$1006),"")</f>
        <v/>
      </c>
      <c r="P712" s="49" t="str">
        <f t="shared" ref="P712:P775" si="178">IF(ISNUMBER(G712),IF(OR(AND(G712&lt;=O712,G712&lt;=0.05),P713="*"),"*",IF(AND(G712&lt;=O712,G712&gt;0.05),"!","")),"")</f>
        <v/>
      </c>
      <c r="Q712" s="49" t="str">
        <f t="shared" si="172"/>
        <v/>
      </c>
      <c r="S712" s="51" t="str">
        <f t="shared" si="173"/>
        <v/>
      </c>
      <c r="T712" s="49" t="str">
        <f>IF(ISNA(MATCH("TRUE",$T$7:T711,0)),IF(S712&gt;S711,"True",""),"")</f>
        <v/>
      </c>
      <c r="U712" s="54" t="str">
        <f t="shared" ref="U712:U775" si="179">IF(ISNUMBER(B712),$N$1*(F712/ROUNDUP(INDEX($S$7:$S$1006,MATCH("True",$T$7:$T$1006,0),1),0)),"")</f>
        <v/>
      </c>
      <c r="V712" s="54" t="str">
        <f t="shared" ref="V712:V775" si="180">IF(ISNUMBER(G712),IF(OR(AND(G712&lt;=U712,G712&lt;=0.05),V713="*"),"*",IF(AND(G712&lt;=U712,G712&gt;0.05),"!","")),"")</f>
        <v/>
      </c>
      <c r="W712" s="54" t="str">
        <f t="shared" si="174"/>
        <v/>
      </c>
      <c r="X712" s="45"/>
    </row>
    <row r="713" spans="1:24" x14ac:dyDescent="0.2">
      <c r="A713" s="12"/>
      <c r="B713" s="57"/>
      <c r="C713" s="26"/>
      <c r="D713" s="5" t="str">
        <f>IF(ISNUMBER(B713),COUNT($B$7:$B$1006)-(RANK(B713,$B$7:$B$1006)+COUNTIF($B$7:B713,B713)-1)+1,"")</f>
        <v/>
      </c>
      <c r="E713" s="7"/>
      <c r="F713" s="7" t="str">
        <f t="shared" si="175"/>
        <v/>
      </c>
      <c r="G713" s="56" t="str">
        <f t="shared" si="167"/>
        <v/>
      </c>
      <c r="H713" s="7" t="str">
        <f t="shared" si="168"/>
        <v/>
      </c>
      <c r="I713" s="7"/>
      <c r="J713" s="7" t="str">
        <f t="shared" si="169"/>
        <v/>
      </c>
      <c r="K713" s="7" t="str">
        <f t="shared" si="176"/>
        <v/>
      </c>
      <c r="L713" s="7" t="str">
        <f t="shared" si="170"/>
        <v/>
      </c>
      <c r="M713" s="7"/>
      <c r="N713" s="49" t="str">
        <f t="shared" si="171"/>
        <v/>
      </c>
      <c r="O713" s="49" t="str">
        <f t="shared" si="177"/>
        <v/>
      </c>
      <c r="P713" s="49" t="str">
        <f t="shared" si="178"/>
        <v/>
      </c>
      <c r="Q713" s="49" t="str">
        <f t="shared" si="172"/>
        <v/>
      </c>
      <c r="S713" s="51" t="str">
        <f t="shared" si="173"/>
        <v/>
      </c>
      <c r="T713" s="49" t="str">
        <f>IF(ISNA(MATCH("TRUE",$T$7:T712,0)),IF(S713&gt;S712,"True",""),"")</f>
        <v/>
      </c>
      <c r="U713" s="54" t="str">
        <f t="shared" si="179"/>
        <v/>
      </c>
      <c r="V713" s="54" t="str">
        <f t="shared" si="180"/>
        <v/>
      </c>
      <c r="W713" s="54" t="str">
        <f t="shared" si="174"/>
        <v/>
      </c>
      <c r="X713" s="45"/>
    </row>
    <row r="714" spans="1:24" x14ac:dyDescent="0.2">
      <c r="A714" s="12"/>
      <c r="B714" s="57"/>
      <c r="C714" s="26"/>
      <c r="D714" s="5" t="str">
        <f>IF(ISNUMBER(B714),COUNT($B$7:$B$1006)-(RANK(B714,$B$7:$B$1006)+COUNTIF($B$7:B714,B714)-1)+1,"")</f>
        <v/>
      </c>
      <c r="E714" s="7"/>
      <c r="F714" s="7" t="str">
        <f t="shared" si="175"/>
        <v/>
      </c>
      <c r="G714" s="56" t="str">
        <f t="shared" si="167"/>
        <v/>
      </c>
      <c r="H714" s="7" t="str">
        <f t="shared" si="168"/>
        <v/>
      </c>
      <c r="I714" s="7"/>
      <c r="J714" s="7" t="str">
        <f t="shared" si="169"/>
        <v/>
      </c>
      <c r="K714" s="7" t="str">
        <f t="shared" si="176"/>
        <v/>
      </c>
      <c r="L714" s="7" t="str">
        <f t="shared" si="170"/>
        <v/>
      </c>
      <c r="M714" s="7"/>
      <c r="N714" s="49" t="str">
        <f t="shared" si="171"/>
        <v/>
      </c>
      <c r="O714" s="49" t="str">
        <f t="shared" si="177"/>
        <v/>
      </c>
      <c r="P714" s="49" t="str">
        <f t="shared" si="178"/>
        <v/>
      </c>
      <c r="Q714" s="49" t="str">
        <f t="shared" si="172"/>
        <v/>
      </c>
      <c r="S714" s="51" t="str">
        <f t="shared" si="173"/>
        <v/>
      </c>
      <c r="T714" s="49" t="str">
        <f>IF(ISNA(MATCH("TRUE",$T$7:T713,0)),IF(S714&gt;S713,"True",""),"")</f>
        <v/>
      </c>
      <c r="U714" s="54" t="str">
        <f t="shared" si="179"/>
        <v/>
      </c>
      <c r="V714" s="54" t="str">
        <f t="shared" si="180"/>
        <v/>
      </c>
      <c r="W714" s="54" t="str">
        <f t="shared" si="174"/>
        <v/>
      </c>
      <c r="X714" s="45"/>
    </row>
    <row r="715" spans="1:24" x14ac:dyDescent="0.2">
      <c r="A715" s="12"/>
      <c r="B715" s="57"/>
      <c r="C715" s="26"/>
      <c r="D715" s="5" t="str">
        <f>IF(ISNUMBER(B715),COUNT($B$7:$B$1006)-(RANK(B715,$B$7:$B$1006)+COUNTIF($B$7:B715,B715)-1)+1,"")</f>
        <v/>
      </c>
      <c r="E715" s="7"/>
      <c r="F715" s="7" t="str">
        <f t="shared" si="175"/>
        <v/>
      </c>
      <c r="G715" s="56" t="str">
        <f t="shared" si="167"/>
        <v/>
      </c>
      <c r="H715" s="7" t="str">
        <f t="shared" si="168"/>
        <v/>
      </c>
      <c r="I715" s="7"/>
      <c r="J715" s="7" t="str">
        <f t="shared" si="169"/>
        <v/>
      </c>
      <c r="K715" s="7" t="str">
        <f t="shared" si="176"/>
        <v/>
      </c>
      <c r="L715" s="7" t="str">
        <f t="shared" si="170"/>
        <v/>
      </c>
      <c r="M715" s="7"/>
      <c r="N715" s="49" t="str">
        <f t="shared" si="171"/>
        <v/>
      </c>
      <c r="O715" s="49" t="str">
        <f t="shared" si="177"/>
        <v/>
      </c>
      <c r="P715" s="49" t="str">
        <f t="shared" si="178"/>
        <v/>
      </c>
      <c r="Q715" s="49" t="str">
        <f t="shared" si="172"/>
        <v/>
      </c>
      <c r="S715" s="51" t="str">
        <f t="shared" si="173"/>
        <v/>
      </c>
      <c r="T715" s="49" t="str">
        <f>IF(ISNA(MATCH("TRUE",$T$7:T714,0)),IF(S715&gt;S714,"True",""),"")</f>
        <v/>
      </c>
      <c r="U715" s="54" t="str">
        <f t="shared" si="179"/>
        <v/>
      </c>
      <c r="V715" s="54" t="str">
        <f t="shared" si="180"/>
        <v/>
      </c>
      <c r="W715" s="54" t="str">
        <f t="shared" si="174"/>
        <v/>
      </c>
      <c r="X715" s="45"/>
    </row>
    <row r="716" spans="1:24" x14ac:dyDescent="0.2">
      <c r="A716" s="12"/>
      <c r="B716" s="57"/>
      <c r="C716" s="26"/>
      <c r="D716" s="5" t="str">
        <f>IF(ISNUMBER(B716),COUNT($B$7:$B$1006)-(RANK(B716,$B$7:$B$1006)+COUNTIF($B$7:B716,B716)-1)+1,"")</f>
        <v/>
      </c>
      <c r="E716" s="7"/>
      <c r="F716" s="7" t="str">
        <f t="shared" si="175"/>
        <v/>
      </c>
      <c r="G716" s="56" t="str">
        <f t="shared" si="167"/>
        <v/>
      </c>
      <c r="H716" s="7" t="str">
        <f t="shared" si="168"/>
        <v/>
      </c>
      <c r="I716" s="7"/>
      <c r="J716" s="7" t="str">
        <f t="shared" si="169"/>
        <v/>
      </c>
      <c r="K716" s="7" t="str">
        <f t="shared" si="176"/>
        <v/>
      </c>
      <c r="L716" s="7" t="str">
        <f t="shared" si="170"/>
        <v/>
      </c>
      <c r="M716" s="7"/>
      <c r="N716" s="49" t="str">
        <f t="shared" si="171"/>
        <v/>
      </c>
      <c r="O716" s="49" t="str">
        <f t="shared" si="177"/>
        <v/>
      </c>
      <c r="P716" s="49" t="str">
        <f t="shared" si="178"/>
        <v/>
      </c>
      <c r="Q716" s="49" t="str">
        <f t="shared" si="172"/>
        <v/>
      </c>
      <c r="S716" s="51" t="str">
        <f t="shared" si="173"/>
        <v/>
      </c>
      <c r="T716" s="49" t="str">
        <f>IF(ISNA(MATCH("TRUE",$T$7:T715,0)),IF(S716&gt;S715,"True",""),"")</f>
        <v/>
      </c>
      <c r="U716" s="54" t="str">
        <f t="shared" si="179"/>
        <v/>
      </c>
      <c r="V716" s="54" t="str">
        <f t="shared" si="180"/>
        <v/>
      </c>
      <c r="W716" s="54" t="str">
        <f t="shared" si="174"/>
        <v/>
      </c>
      <c r="X716" s="45"/>
    </row>
    <row r="717" spans="1:24" x14ac:dyDescent="0.2">
      <c r="A717" s="12"/>
      <c r="B717" s="57"/>
      <c r="C717" s="26"/>
      <c r="D717" s="5" t="str">
        <f>IF(ISNUMBER(B717),COUNT($B$7:$B$1006)-(RANK(B717,$B$7:$B$1006)+COUNTIF($B$7:B717,B717)-1)+1,"")</f>
        <v/>
      </c>
      <c r="E717" s="7"/>
      <c r="F717" s="7" t="str">
        <f t="shared" si="175"/>
        <v/>
      </c>
      <c r="G717" s="56" t="str">
        <f t="shared" si="167"/>
        <v/>
      </c>
      <c r="H717" s="7" t="str">
        <f t="shared" si="168"/>
        <v/>
      </c>
      <c r="I717" s="7"/>
      <c r="J717" s="7" t="str">
        <f t="shared" si="169"/>
        <v/>
      </c>
      <c r="K717" s="7" t="str">
        <f t="shared" si="176"/>
        <v/>
      </c>
      <c r="L717" s="7" t="str">
        <f t="shared" si="170"/>
        <v/>
      </c>
      <c r="M717" s="7"/>
      <c r="N717" s="49" t="str">
        <f t="shared" si="171"/>
        <v/>
      </c>
      <c r="O717" s="49" t="str">
        <f t="shared" si="177"/>
        <v/>
      </c>
      <c r="P717" s="49" t="str">
        <f t="shared" si="178"/>
        <v/>
      </c>
      <c r="Q717" s="49" t="str">
        <f t="shared" si="172"/>
        <v/>
      </c>
      <c r="S717" s="51" t="str">
        <f t="shared" si="173"/>
        <v/>
      </c>
      <c r="T717" s="49" t="str">
        <f>IF(ISNA(MATCH("TRUE",$T$7:T716,0)),IF(S717&gt;S716,"True",""),"")</f>
        <v/>
      </c>
      <c r="U717" s="54" t="str">
        <f t="shared" si="179"/>
        <v/>
      </c>
      <c r="V717" s="54" t="str">
        <f t="shared" si="180"/>
        <v/>
      </c>
      <c r="W717" s="54" t="str">
        <f t="shared" si="174"/>
        <v/>
      </c>
      <c r="X717" s="45"/>
    </row>
    <row r="718" spans="1:24" x14ac:dyDescent="0.2">
      <c r="A718" s="12"/>
      <c r="B718" s="57"/>
      <c r="C718" s="26"/>
      <c r="D718" s="5" t="str">
        <f>IF(ISNUMBER(B718),COUNT($B$7:$B$1006)-(RANK(B718,$B$7:$B$1006)+COUNTIF($B$7:B718,B718)-1)+1,"")</f>
        <v/>
      </c>
      <c r="E718" s="7"/>
      <c r="F718" s="7" t="str">
        <f t="shared" si="175"/>
        <v/>
      </c>
      <c r="G718" s="56" t="str">
        <f t="shared" si="167"/>
        <v/>
      </c>
      <c r="H718" s="7" t="str">
        <f t="shared" si="168"/>
        <v/>
      </c>
      <c r="I718" s="7"/>
      <c r="J718" s="7" t="str">
        <f t="shared" si="169"/>
        <v/>
      </c>
      <c r="K718" s="7" t="str">
        <f t="shared" si="176"/>
        <v/>
      </c>
      <c r="L718" s="7" t="str">
        <f t="shared" si="170"/>
        <v/>
      </c>
      <c r="M718" s="7"/>
      <c r="N718" s="49" t="str">
        <f t="shared" si="171"/>
        <v/>
      </c>
      <c r="O718" s="49" t="str">
        <f t="shared" si="177"/>
        <v/>
      </c>
      <c r="P718" s="49" t="str">
        <f t="shared" si="178"/>
        <v/>
      </c>
      <c r="Q718" s="49" t="str">
        <f t="shared" si="172"/>
        <v/>
      </c>
      <c r="S718" s="51" t="str">
        <f t="shared" si="173"/>
        <v/>
      </c>
      <c r="T718" s="49" t="str">
        <f>IF(ISNA(MATCH("TRUE",$T$7:T717,0)),IF(S718&gt;S717,"True",""),"")</f>
        <v/>
      </c>
      <c r="U718" s="54" t="str">
        <f t="shared" si="179"/>
        <v/>
      </c>
      <c r="V718" s="54" t="str">
        <f t="shared" si="180"/>
        <v/>
      </c>
      <c r="W718" s="54" t="str">
        <f t="shared" si="174"/>
        <v/>
      </c>
      <c r="X718" s="45"/>
    </row>
    <row r="719" spans="1:24" x14ac:dyDescent="0.2">
      <c r="A719" s="12"/>
      <c r="B719" s="57"/>
      <c r="C719" s="26"/>
      <c r="D719" s="5" t="str">
        <f>IF(ISNUMBER(B719),COUNT($B$7:$B$1006)-(RANK(B719,$B$7:$B$1006)+COUNTIF($B$7:B719,B719)-1)+1,"")</f>
        <v/>
      </c>
      <c r="E719" s="7"/>
      <c r="F719" s="7" t="str">
        <f t="shared" si="175"/>
        <v/>
      </c>
      <c r="G719" s="56" t="str">
        <f t="shared" si="167"/>
        <v/>
      </c>
      <c r="H719" s="7" t="str">
        <f t="shared" si="168"/>
        <v/>
      </c>
      <c r="I719" s="7"/>
      <c r="J719" s="7" t="str">
        <f t="shared" si="169"/>
        <v/>
      </c>
      <c r="K719" s="7" t="str">
        <f t="shared" si="176"/>
        <v/>
      </c>
      <c r="L719" s="7" t="str">
        <f t="shared" si="170"/>
        <v/>
      </c>
      <c r="M719" s="7"/>
      <c r="N719" s="49" t="str">
        <f t="shared" si="171"/>
        <v/>
      </c>
      <c r="O719" s="49" t="str">
        <f t="shared" si="177"/>
        <v/>
      </c>
      <c r="P719" s="49" t="str">
        <f t="shared" si="178"/>
        <v/>
      </c>
      <c r="Q719" s="49" t="str">
        <f t="shared" si="172"/>
        <v/>
      </c>
      <c r="S719" s="51" t="str">
        <f t="shared" si="173"/>
        <v/>
      </c>
      <c r="T719" s="49" t="str">
        <f>IF(ISNA(MATCH("TRUE",$T$7:T718,0)),IF(S719&gt;S718,"True",""),"")</f>
        <v/>
      </c>
      <c r="U719" s="54" t="str">
        <f t="shared" si="179"/>
        <v/>
      </c>
      <c r="V719" s="54" t="str">
        <f t="shared" si="180"/>
        <v/>
      </c>
      <c r="W719" s="54" t="str">
        <f t="shared" si="174"/>
        <v/>
      </c>
      <c r="X719" s="45"/>
    </row>
    <row r="720" spans="1:24" x14ac:dyDescent="0.2">
      <c r="A720" s="12"/>
      <c r="B720" s="57"/>
      <c r="C720" s="26"/>
      <c r="D720" s="5" t="str">
        <f>IF(ISNUMBER(B720),COUNT($B$7:$B$1006)-(RANK(B720,$B$7:$B$1006)+COUNTIF($B$7:B720,B720)-1)+1,"")</f>
        <v/>
      </c>
      <c r="E720" s="7"/>
      <c r="F720" s="7" t="str">
        <f t="shared" si="175"/>
        <v/>
      </c>
      <c r="G720" s="56" t="str">
        <f t="shared" si="167"/>
        <v/>
      </c>
      <c r="H720" s="7" t="str">
        <f t="shared" si="168"/>
        <v/>
      </c>
      <c r="I720" s="7"/>
      <c r="J720" s="7" t="str">
        <f t="shared" si="169"/>
        <v/>
      </c>
      <c r="K720" s="7" t="str">
        <f t="shared" si="176"/>
        <v/>
      </c>
      <c r="L720" s="7" t="str">
        <f t="shared" si="170"/>
        <v/>
      </c>
      <c r="M720" s="7"/>
      <c r="N720" s="49" t="str">
        <f t="shared" si="171"/>
        <v/>
      </c>
      <c r="O720" s="49" t="str">
        <f t="shared" si="177"/>
        <v/>
      </c>
      <c r="P720" s="49" t="str">
        <f t="shared" si="178"/>
        <v/>
      </c>
      <c r="Q720" s="49" t="str">
        <f t="shared" si="172"/>
        <v/>
      </c>
      <c r="S720" s="51" t="str">
        <f t="shared" si="173"/>
        <v/>
      </c>
      <c r="T720" s="49" t="str">
        <f>IF(ISNA(MATCH("TRUE",$T$7:T719,0)),IF(S720&gt;S719,"True",""),"")</f>
        <v/>
      </c>
      <c r="U720" s="54" t="str">
        <f t="shared" si="179"/>
        <v/>
      </c>
      <c r="V720" s="54" t="str">
        <f t="shared" si="180"/>
        <v/>
      </c>
      <c r="W720" s="54" t="str">
        <f t="shared" si="174"/>
        <v/>
      </c>
      <c r="X720" s="45"/>
    </row>
    <row r="721" spans="1:24" x14ac:dyDescent="0.2">
      <c r="A721" s="12"/>
      <c r="B721" s="57"/>
      <c r="C721" s="26"/>
      <c r="D721" s="5" t="str">
        <f>IF(ISNUMBER(B721),COUNT($B$7:$B$1006)-(RANK(B721,$B$7:$B$1006)+COUNTIF($B$7:B721,B721)-1)+1,"")</f>
        <v/>
      </c>
      <c r="E721" s="7"/>
      <c r="F721" s="7" t="str">
        <f t="shared" si="175"/>
        <v/>
      </c>
      <c r="G721" s="56" t="str">
        <f t="shared" si="167"/>
        <v/>
      </c>
      <c r="H721" s="7" t="str">
        <f t="shared" si="168"/>
        <v/>
      </c>
      <c r="I721" s="7"/>
      <c r="J721" s="7" t="str">
        <f t="shared" si="169"/>
        <v/>
      </c>
      <c r="K721" s="7" t="str">
        <f t="shared" si="176"/>
        <v/>
      </c>
      <c r="L721" s="7" t="str">
        <f t="shared" si="170"/>
        <v/>
      </c>
      <c r="M721" s="7"/>
      <c r="N721" s="49" t="str">
        <f t="shared" si="171"/>
        <v/>
      </c>
      <c r="O721" s="49" t="str">
        <f t="shared" si="177"/>
        <v/>
      </c>
      <c r="P721" s="49" t="str">
        <f t="shared" si="178"/>
        <v/>
      </c>
      <c r="Q721" s="49" t="str">
        <f t="shared" si="172"/>
        <v/>
      </c>
      <c r="S721" s="51" t="str">
        <f t="shared" si="173"/>
        <v/>
      </c>
      <c r="T721" s="49" t="str">
        <f>IF(ISNA(MATCH("TRUE",$T$7:T720,0)),IF(S721&gt;S720,"True",""),"")</f>
        <v/>
      </c>
      <c r="U721" s="54" t="str">
        <f t="shared" si="179"/>
        <v/>
      </c>
      <c r="V721" s="54" t="str">
        <f t="shared" si="180"/>
        <v/>
      </c>
      <c r="W721" s="54" t="str">
        <f t="shared" si="174"/>
        <v/>
      </c>
      <c r="X721" s="45"/>
    </row>
    <row r="722" spans="1:24" x14ac:dyDescent="0.2">
      <c r="A722" s="12"/>
      <c r="B722" s="57"/>
      <c r="C722" s="26"/>
      <c r="D722" s="5" t="str">
        <f>IF(ISNUMBER(B722),COUNT($B$7:$B$1006)-(RANK(B722,$B$7:$B$1006)+COUNTIF($B$7:B722,B722)-1)+1,"")</f>
        <v/>
      </c>
      <c r="E722" s="7"/>
      <c r="F722" s="7" t="str">
        <f t="shared" si="175"/>
        <v/>
      </c>
      <c r="G722" s="56" t="str">
        <f t="shared" si="167"/>
        <v/>
      </c>
      <c r="H722" s="7" t="str">
        <f t="shared" si="168"/>
        <v/>
      </c>
      <c r="I722" s="7"/>
      <c r="J722" s="7" t="str">
        <f t="shared" si="169"/>
        <v/>
      </c>
      <c r="K722" s="7" t="str">
        <f t="shared" si="176"/>
        <v/>
      </c>
      <c r="L722" s="7" t="str">
        <f t="shared" si="170"/>
        <v/>
      </c>
      <c r="M722" s="7"/>
      <c r="N722" s="49" t="str">
        <f t="shared" si="171"/>
        <v/>
      </c>
      <c r="O722" s="49" t="str">
        <f t="shared" si="177"/>
        <v/>
      </c>
      <c r="P722" s="49" t="str">
        <f t="shared" si="178"/>
        <v/>
      </c>
      <c r="Q722" s="49" t="str">
        <f t="shared" si="172"/>
        <v/>
      </c>
      <c r="S722" s="51" t="str">
        <f t="shared" si="173"/>
        <v/>
      </c>
      <c r="T722" s="49" t="str">
        <f>IF(ISNA(MATCH("TRUE",$T$7:T721,0)),IF(S722&gt;S721,"True",""),"")</f>
        <v/>
      </c>
      <c r="U722" s="54" t="str">
        <f t="shared" si="179"/>
        <v/>
      </c>
      <c r="V722" s="54" t="str">
        <f t="shared" si="180"/>
        <v/>
      </c>
      <c r="W722" s="54" t="str">
        <f t="shared" si="174"/>
        <v/>
      </c>
      <c r="X722" s="45"/>
    </row>
    <row r="723" spans="1:24" x14ac:dyDescent="0.2">
      <c r="A723" s="12"/>
      <c r="B723" s="57"/>
      <c r="C723" s="26"/>
      <c r="D723" s="5" t="str">
        <f>IF(ISNUMBER(B723),COUNT($B$7:$B$1006)-(RANK(B723,$B$7:$B$1006)+COUNTIF($B$7:B723,B723)-1)+1,"")</f>
        <v/>
      </c>
      <c r="E723" s="7"/>
      <c r="F723" s="7" t="str">
        <f t="shared" si="175"/>
        <v/>
      </c>
      <c r="G723" s="56" t="str">
        <f t="shared" si="167"/>
        <v/>
      </c>
      <c r="H723" s="7" t="str">
        <f t="shared" si="168"/>
        <v/>
      </c>
      <c r="I723" s="7"/>
      <c r="J723" s="7" t="str">
        <f t="shared" si="169"/>
        <v/>
      </c>
      <c r="K723" s="7" t="str">
        <f t="shared" si="176"/>
        <v/>
      </c>
      <c r="L723" s="7" t="str">
        <f t="shared" si="170"/>
        <v/>
      </c>
      <c r="M723" s="7"/>
      <c r="N723" s="49" t="str">
        <f t="shared" si="171"/>
        <v/>
      </c>
      <c r="O723" s="49" t="str">
        <f t="shared" si="177"/>
        <v/>
      </c>
      <c r="P723" s="49" t="str">
        <f t="shared" si="178"/>
        <v/>
      </c>
      <c r="Q723" s="49" t="str">
        <f t="shared" si="172"/>
        <v/>
      </c>
      <c r="S723" s="51" t="str">
        <f t="shared" si="173"/>
        <v/>
      </c>
      <c r="T723" s="49" t="str">
        <f>IF(ISNA(MATCH("TRUE",$T$7:T722,0)),IF(S723&gt;S722,"True",""),"")</f>
        <v/>
      </c>
      <c r="U723" s="54" t="str">
        <f t="shared" si="179"/>
        <v/>
      </c>
      <c r="V723" s="54" t="str">
        <f t="shared" si="180"/>
        <v/>
      </c>
      <c r="W723" s="54" t="str">
        <f t="shared" si="174"/>
        <v/>
      </c>
      <c r="X723" s="45"/>
    </row>
    <row r="724" spans="1:24" x14ac:dyDescent="0.2">
      <c r="A724" s="12"/>
      <c r="B724" s="57"/>
      <c r="C724" s="26"/>
      <c r="D724" s="5" t="str">
        <f>IF(ISNUMBER(B724),COUNT($B$7:$B$1006)-(RANK(B724,$B$7:$B$1006)+COUNTIF($B$7:B724,B724)-1)+1,"")</f>
        <v/>
      </c>
      <c r="E724" s="7"/>
      <c r="F724" s="7" t="str">
        <f t="shared" si="175"/>
        <v/>
      </c>
      <c r="G724" s="56" t="str">
        <f t="shared" si="167"/>
        <v/>
      </c>
      <c r="H724" s="7" t="str">
        <f t="shared" si="168"/>
        <v/>
      </c>
      <c r="I724" s="7"/>
      <c r="J724" s="7" t="str">
        <f t="shared" si="169"/>
        <v/>
      </c>
      <c r="K724" s="7" t="str">
        <f t="shared" si="176"/>
        <v/>
      </c>
      <c r="L724" s="7" t="str">
        <f t="shared" si="170"/>
        <v/>
      </c>
      <c r="M724" s="7"/>
      <c r="N724" s="49" t="str">
        <f t="shared" si="171"/>
        <v/>
      </c>
      <c r="O724" s="49" t="str">
        <f t="shared" si="177"/>
        <v/>
      </c>
      <c r="P724" s="49" t="str">
        <f t="shared" si="178"/>
        <v/>
      </c>
      <c r="Q724" s="49" t="str">
        <f t="shared" si="172"/>
        <v/>
      </c>
      <c r="S724" s="51" t="str">
        <f t="shared" si="173"/>
        <v/>
      </c>
      <c r="T724" s="49" t="str">
        <f>IF(ISNA(MATCH("TRUE",$T$7:T723,0)),IF(S724&gt;S723,"True",""),"")</f>
        <v/>
      </c>
      <c r="U724" s="54" t="str">
        <f t="shared" si="179"/>
        <v/>
      </c>
      <c r="V724" s="54" t="str">
        <f t="shared" si="180"/>
        <v/>
      </c>
      <c r="W724" s="54" t="str">
        <f t="shared" si="174"/>
        <v/>
      </c>
      <c r="X724" s="45"/>
    </row>
    <row r="725" spans="1:24" x14ac:dyDescent="0.2">
      <c r="A725" s="12"/>
      <c r="B725" s="57"/>
      <c r="C725" s="26"/>
      <c r="D725" s="5" t="str">
        <f>IF(ISNUMBER(B725),COUNT($B$7:$B$1006)-(RANK(B725,$B$7:$B$1006)+COUNTIF($B$7:B725,B725)-1)+1,"")</f>
        <v/>
      </c>
      <c r="E725" s="7"/>
      <c r="F725" s="7" t="str">
        <f t="shared" si="175"/>
        <v/>
      </c>
      <c r="G725" s="56" t="str">
        <f t="shared" si="167"/>
        <v/>
      </c>
      <c r="H725" s="7" t="str">
        <f t="shared" si="168"/>
        <v/>
      </c>
      <c r="I725" s="7"/>
      <c r="J725" s="7" t="str">
        <f t="shared" si="169"/>
        <v/>
      </c>
      <c r="K725" s="7" t="str">
        <f t="shared" si="176"/>
        <v/>
      </c>
      <c r="L725" s="7" t="str">
        <f t="shared" si="170"/>
        <v/>
      </c>
      <c r="M725" s="7"/>
      <c r="N725" s="49" t="str">
        <f t="shared" si="171"/>
        <v/>
      </c>
      <c r="O725" s="49" t="str">
        <f t="shared" si="177"/>
        <v/>
      </c>
      <c r="P725" s="49" t="str">
        <f t="shared" si="178"/>
        <v/>
      </c>
      <c r="Q725" s="49" t="str">
        <f t="shared" si="172"/>
        <v/>
      </c>
      <c r="S725" s="51" t="str">
        <f t="shared" si="173"/>
        <v/>
      </c>
      <c r="T725" s="49" t="str">
        <f>IF(ISNA(MATCH("TRUE",$T$7:T724,0)),IF(S725&gt;S724,"True",""),"")</f>
        <v/>
      </c>
      <c r="U725" s="54" t="str">
        <f t="shared" si="179"/>
        <v/>
      </c>
      <c r="V725" s="54" t="str">
        <f t="shared" si="180"/>
        <v/>
      </c>
      <c r="W725" s="54" t="str">
        <f t="shared" si="174"/>
        <v/>
      </c>
      <c r="X725" s="45"/>
    </row>
    <row r="726" spans="1:24" x14ac:dyDescent="0.2">
      <c r="A726" s="12"/>
      <c r="B726" s="57"/>
      <c r="C726" s="26"/>
      <c r="D726" s="5" t="str">
        <f>IF(ISNUMBER(B726),COUNT($B$7:$B$1006)-(RANK(B726,$B$7:$B$1006)+COUNTIF($B$7:B726,B726)-1)+1,"")</f>
        <v/>
      </c>
      <c r="E726" s="7"/>
      <c r="F726" s="7" t="str">
        <f t="shared" si="175"/>
        <v/>
      </c>
      <c r="G726" s="56" t="str">
        <f t="shared" si="167"/>
        <v/>
      </c>
      <c r="H726" s="7" t="str">
        <f t="shared" si="168"/>
        <v/>
      </c>
      <c r="I726" s="7"/>
      <c r="J726" s="7" t="str">
        <f t="shared" si="169"/>
        <v/>
      </c>
      <c r="K726" s="7" t="str">
        <f t="shared" si="176"/>
        <v/>
      </c>
      <c r="L726" s="7" t="str">
        <f t="shared" si="170"/>
        <v/>
      </c>
      <c r="M726" s="7"/>
      <c r="N726" s="49" t="str">
        <f t="shared" si="171"/>
        <v/>
      </c>
      <c r="O726" s="49" t="str">
        <f t="shared" si="177"/>
        <v/>
      </c>
      <c r="P726" s="49" t="str">
        <f t="shared" si="178"/>
        <v/>
      </c>
      <c r="Q726" s="49" t="str">
        <f t="shared" si="172"/>
        <v/>
      </c>
      <c r="S726" s="51" t="str">
        <f t="shared" si="173"/>
        <v/>
      </c>
      <c r="T726" s="49" t="str">
        <f>IF(ISNA(MATCH("TRUE",$T$7:T725,0)),IF(S726&gt;S725,"True",""),"")</f>
        <v/>
      </c>
      <c r="U726" s="54" t="str">
        <f t="shared" si="179"/>
        <v/>
      </c>
      <c r="V726" s="54" t="str">
        <f t="shared" si="180"/>
        <v/>
      </c>
      <c r="W726" s="54" t="str">
        <f t="shared" si="174"/>
        <v/>
      </c>
      <c r="X726" s="45"/>
    </row>
    <row r="727" spans="1:24" x14ac:dyDescent="0.2">
      <c r="A727" s="12"/>
      <c r="B727" s="57"/>
      <c r="C727" s="26"/>
      <c r="D727" s="5" t="str">
        <f>IF(ISNUMBER(B727),COUNT($B$7:$B$1006)-(RANK(B727,$B$7:$B$1006)+COUNTIF($B$7:B727,B727)-1)+1,"")</f>
        <v/>
      </c>
      <c r="E727" s="7"/>
      <c r="F727" s="7" t="str">
        <f t="shared" si="175"/>
        <v/>
      </c>
      <c r="G727" s="56" t="str">
        <f t="shared" si="167"/>
        <v/>
      </c>
      <c r="H727" s="7" t="str">
        <f t="shared" si="168"/>
        <v/>
      </c>
      <c r="I727" s="7"/>
      <c r="J727" s="7" t="str">
        <f t="shared" si="169"/>
        <v/>
      </c>
      <c r="K727" s="7" t="str">
        <f t="shared" si="176"/>
        <v/>
      </c>
      <c r="L727" s="7" t="str">
        <f t="shared" si="170"/>
        <v/>
      </c>
      <c r="M727" s="7"/>
      <c r="N727" s="49" t="str">
        <f t="shared" si="171"/>
        <v/>
      </c>
      <c r="O727" s="49" t="str">
        <f t="shared" si="177"/>
        <v/>
      </c>
      <c r="P727" s="49" t="str">
        <f t="shared" si="178"/>
        <v/>
      </c>
      <c r="Q727" s="49" t="str">
        <f t="shared" si="172"/>
        <v/>
      </c>
      <c r="S727" s="51" t="str">
        <f t="shared" si="173"/>
        <v/>
      </c>
      <c r="T727" s="49" t="str">
        <f>IF(ISNA(MATCH("TRUE",$T$7:T726,0)),IF(S727&gt;S726,"True",""),"")</f>
        <v/>
      </c>
      <c r="U727" s="54" t="str">
        <f t="shared" si="179"/>
        <v/>
      </c>
      <c r="V727" s="54" t="str">
        <f t="shared" si="180"/>
        <v/>
      </c>
      <c r="W727" s="54" t="str">
        <f t="shared" si="174"/>
        <v/>
      </c>
      <c r="X727" s="45"/>
    </row>
    <row r="728" spans="1:24" x14ac:dyDescent="0.2">
      <c r="A728" s="12"/>
      <c r="B728" s="57"/>
      <c r="C728" s="26"/>
      <c r="D728" s="5" t="str">
        <f>IF(ISNUMBER(B728),COUNT($B$7:$B$1006)-(RANK(B728,$B$7:$B$1006)+COUNTIF($B$7:B728,B728)-1)+1,"")</f>
        <v/>
      </c>
      <c r="E728" s="7"/>
      <c r="F728" s="7" t="str">
        <f t="shared" si="175"/>
        <v/>
      </c>
      <c r="G728" s="56" t="str">
        <f t="shared" si="167"/>
        <v/>
      </c>
      <c r="H728" s="7" t="str">
        <f t="shared" si="168"/>
        <v/>
      </c>
      <c r="I728" s="7"/>
      <c r="J728" s="7" t="str">
        <f t="shared" si="169"/>
        <v/>
      </c>
      <c r="K728" s="7" t="str">
        <f t="shared" si="176"/>
        <v/>
      </c>
      <c r="L728" s="7" t="str">
        <f t="shared" si="170"/>
        <v/>
      </c>
      <c r="M728" s="7"/>
      <c r="N728" s="49" t="str">
        <f t="shared" si="171"/>
        <v/>
      </c>
      <c r="O728" s="49" t="str">
        <f t="shared" si="177"/>
        <v/>
      </c>
      <c r="P728" s="49" t="str">
        <f t="shared" si="178"/>
        <v/>
      </c>
      <c r="Q728" s="49" t="str">
        <f t="shared" si="172"/>
        <v/>
      </c>
      <c r="S728" s="51" t="str">
        <f t="shared" si="173"/>
        <v/>
      </c>
      <c r="T728" s="49" t="str">
        <f>IF(ISNA(MATCH("TRUE",$T$7:T727,0)),IF(S728&gt;S727,"True",""),"")</f>
        <v/>
      </c>
      <c r="U728" s="54" t="str">
        <f t="shared" si="179"/>
        <v/>
      </c>
      <c r="V728" s="54" t="str">
        <f t="shared" si="180"/>
        <v/>
      </c>
      <c r="W728" s="54" t="str">
        <f t="shared" si="174"/>
        <v/>
      </c>
      <c r="X728" s="45"/>
    </row>
    <row r="729" spans="1:24" x14ac:dyDescent="0.2">
      <c r="A729" s="12"/>
      <c r="B729" s="57"/>
      <c r="C729" s="26"/>
      <c r="D729" s="5" t="str">
        <f>IF(ISNUMBER(B729),COUNT($B$7:$B$1006)-(RANK(B729,$B$7:$B$1006)+COUNTIF($B$7:B729,B729)-1)+1,"")</f>
        <v/>
      </c>
      <c r="E729" s="7"/>
      <c r="F729" s="7" t="str">
        <f t="shared" si="175"/>
        <v/>
      </c>
      <c r="G729" s="56" t="str">
        <f t="shared" si="167"/>
        <v/>
      </c>
      <c r="H729" s="7" t="str">
        <f t="shared" si="168"/>
        <v/>
      </c>
      <c r="I729" s="7"/>
      <c r="J729" s="7" t="str">
        <f t="shared" si="169"/>
        <v/>
      </c>
      <c r="K729" s="7" t="str">
        <f t="shared" si="176"/>
        <v/>
      </c>
      <c r="L729" s="7" t="str">
        <f t="shared" si="170"/>
        <v/>
      </c>
      <c r="M729" s="7"/>
      <c r="N729" s="49" t="str">
        <f t="shared" si="171"/>
        <v/>
      </c>
      <c r="O729" s="49" t="str">
        <f t="shared" si="177"/>
        <v/>
      </c>
      <c r="P729" s="49" t="str">
        <f t="shared" si="178"/>
        <v/>
      </c>
      <c r="Q729" s="49" t="str">
        <f t="shared" si="172"/>
        <v/>
      </c>
      <c r="S729" s="51" t="str">
        <f t="shared" si="173"/>
        <v/>
      </c>
      <c r="T729" s="49" t="str">
        <f>IF(ISNA(MATCH("TRUE",$T$7:T728,0)),IF(S729&gt;S728,"True",""),"")</f>
        <v/>
      </c>
      <c r="U729" s="54" t="str">
        <f t="shared" si="179"/>
        <v/>
      </c>
      <c r="V729" s="54" t="str">
        <f t="shared" si="180"/>
        <v/>
      </c>
      <c r="W729" s="54" t="str">
        <f t="shared" si="174"/>
        <v/>
      </c>
      <c r="X729" s="45"/>
    </row>
    <row r="730" spans="1:24" x14ac:dyDescent="0.2">
      <c r="A730" s="12"/>
      <c r="B730" s="57"/>
      <c r="C730" s="26"/>
      <c r="D730" s="5" t="str">
        <f>IF(ISNUMBER(B730),COUNT($B$7:$B$1006)-(RANK(B730,$B$7:$B$1006)+COUNTIF($B$7:B730,B730)-1)+1,"")</f>
        <v/>
      </c>
      <c r="E730" s="7"/>
      <c r="F730" s="7" t="str">
        <f t="shared" si="175"/>
        <v/>
      </c>
      <c r="G730" s="56" t="str">
        <f t="shared" si="167"/>
        <v/>
      </c>
      <c r="H730" s="7" t="str">
        <f t="shared" si="168"/>
        <v/>
      </c>
      <c r="I730" s="7"/>
      <c r="J730" s="7" t="str">
        <f t="shared" si="169"/>
        <v/>
      </c>
      <c r="K730" s="7" t="str">
        <f t="shared" si="176"/>
        <v/>
      </c>
      <c r="L730" s="7" t="str">
        <f t="shared" si="170"/>
        <v/>
      </c>
      <c r="M730" s="7"/>
      <c r="N730" s="49" t="str">
        <f t="shared" si="171"/>
        <v/>
      </c>
      <c r="O730" s="49" t="str">
        <f t="shared" si="177"/>
        <v/>
      </c>
      <c r="P730" s="49" t="str">
        <f t="shared" si="178"/>
        <v/>
      </c>
      <c r="Q730" s="49" t="str">
        <f t="shared" si="172"/>
        <v/>
      </c>
      <c r="S730" s="51" t="str">
        <f t="shared" si="173"/>
        <v/>
      </c>
      <c r="T730" s="49" t="str">
        <f>IF(ISNA(MATCH("TRUE",$T$7:T729,0)),IF(S730&gt;S729,"True",""),"")</f>
        <v/>
      </c>
      <c r="U730" s="54" t="str">
        <f t="shared" si="179"/>
        <v/>
      </c>
      <c r="V730" s="54" t="str">
        <f t="shared" si="180"/>
        <v/>
      </c>
      <c r="W730" s="54" t="str">
        <f t="shared" si="174"/>
        <v/>
      </c>
      <c r="X730" s="45"/>
    </row>
    <row r="731" spans="1:24" x14ac:dyDescent="0.2">
      <c r="A731" s="12"/>
      <c r="B731" s="57"/>
      <c r="C731" s="26"/>
      <c r="D731" s="5" t="str">
        <f>IF(ISNUMBER(B731),COUNT($B$7:$B$1006)-(RANK(B731,$B$7:$B$1006)+COUNTIF($B$7:B731,B731)-1)+1,"")</f>
        <v/>
      </c>
      <c r="E731" s="7"/>
      <c r="F731" s="7" t="str">
        <f t="shared" si="175"/>
        <v/>
      </c>
      <c r="G731" s="56" t="str">
        <f t="shared" si="167"/>
        <v/>
      </c>
      <c r="H731" s="7" t="str">
        <f t="shared" si="168"/>
        <v/>
      </c>
      <c r="I731" s="7"/>
      <c r="J731" s="7" t="str">
        <f t="shared" si="169"/>
        <v/>
      </c>
      <c r="K731" s="7" t="str">
        <f t="shared" si="176"/>
        <v/>
      </c>
      <c r="L731" s="7" t="str">
        <f t="shared" si="170"/>
        <v/>
      </c>
      <c r="M731" s="7"/>
      <c r="N731" s="49" t="str">
        <f t="shared" si="171"/>
        <v/>
      </c>
      <c r="O731" s="49" t="str">
        <f t="shared" si="177"/>
        <v/>
      </c>
      <c r="P731" s="49" t="str">
        <f t="shared" si="178"/>
        <v/>
      </c>
      <c r="Q731" s="49" t="str">
        <f t="shared" si="172"/>
        <v/>
      </c>
      <c r="S731" s="51" t="str">
        <f t="shared" si="173"/>
        <v/>
      </c>
      <c r="T731" s="49" t="str">
        <f>IF(ISNA(MATCH("TRUE",$T$7:T730,0)),IF(S731&gt;S730,"True",""),"")</f>
        <v/>
      </c>
      <c r="U731" s="54" t="str">
        <f t="shared" si="179"/>
        <v/>
      </c>
      <c r="V731" s="54" t="str">
        <f t="shared" si="180"/>
        <v/>
      </c>
      <c r="W731" s="54" t="str">
        <f t="shared" si="174"/>
        <v/>
      </c>
      <c r="X731" s="45"/>
    </row>
    <row r="732" spans="1:24" x14ac:dyDescent="0.2">
      <c r="A732" s="12"/>
      <c r="B732" s="57"/>
      <c r="C732" s="26"/>
      <c r="D732" s="5" t="str">
        <f>IF(ISNUMBER(B732),COUNT($B$7:$B$1006)-(RANK(B732,$B$7:$B$1006)+COUNTIF($B$7:B732,B732)-1)+1,"")</f>
        <v/>
      </c>
      <c r="E732" s="7"/>
      <c r="F732" s="7" t="str">
        <f t="shared" si="175"/>
        <v/>
      </c>
      <c r="G732" s="56" t="str">
        <f t="shared" si="167"/>
        <v/>
      </c>
      <c r="H732" s="7" t="str">
        <f t="shared" si="168"/>
        <v/>
      </c>
      <c r="I732" s="7"/>
      <c r="J732" s="7" t="str">
        <f t="shared" si="169"/>
        <v/>
      </c>
      <c r="K732" s="7" t="str">
        <f t="shared" si="176"/>
        <v/>
      </c>
      <c r="L732" s="7" t="str">
        <f t="shared" si="170"/>
        <v/>
      </c>
      <c r="M732" s="7"/>
      <c r="N732" s="49" t="str">
        <f t="shared" si="171"/>
        <v/>
      </c>
      <c r="O732" s="49" t="str">
        <f t="shared" si="177"/>
        <v/>
      </c>
      <c r="P732" s="49" t="str">
        <f t="shared" si="178"/>
        <v/>
      </c>
      <c r="Q732" s="49" t="str">
        <f t="shared" si="172"/>
        <v/>
      </c>
      <c r="S732" s="51" t="str">
        <f t="shared" si="173"/>
        <v/>
      </c>
      <c r="T732" s="49" t="str">
        <f>IF(ISNA(MATCH("TRUE",$T$7:T731,0)),IF(S732&gt;S731,"True",""),"")</f>
        <v/>
      </c>
      <c r="U732" s="54" t="str">
        <f t="shared" si="179"/>
        <v/>
      </c>
      <c r="V732" s="54" t="str">
        <f t="shared" si="180"/>
        <v/>
      </c>
      <c r="W732" s="54" t="str">
        <f t="shared" si="174"/>
        <v/>
      </c>
      <c r="X732" s="45"/>
    </row>
    <row r="733" spans="1:24" x14ac:dyDescent="0.2">
      <c r="A733" s="12"/>
      <c r="B733" s="57"/>
      <c r="C733" s="26"/>
      <c r="D733" s="5" t="str">
        <f>IF(ISNUMBER(B733),COUNT($B$7:$B$1006)-(RANK(B733,$B$7:$B$1006)+COUNTIF($B$7:B733,B733)-1)+1,"")</f>
        <v/>
      </c>
      <c r="E733" s="7"/>
      <c r="F733" s="7" t="str">
        <f t="shared" si="175"/>
        <v/>
      </c>
      <c r="G733" s="56" t="str">
        <f t="shared" si="167"/>
        <v/>
      </c>
      <c r="H733" s="7" t="str">
        <f t="shared" si="168"/>
        <v/>
      </c>
      <c r="I733" s="7"/>
      <c r="J733" s="7" t="str">
        <f t="shared" si="169"/>
        <v/>
      </c>
      <c r="K733" s="7" t="str">
        <f t="shared" si="176"/>
        <v/>
      </c>
      <c r="L733" s="7" t="str">
        <f t="shared" si="170"/>
        <v/>
      </c>
      <c r="M733" s="7"/>
      <c r="N733" s="49" t="str">
        <f t="shared" si="171"/>
        <v/>
      </c>
      <c r="O733" s="49" t="str">
        <f t="shared" si="177"/>
        <v/>
      </c>
      <c r="P733" s="49" t="str">
        <f t="shared" si="178"/>
        <v/>
      </c>
      <c r="Q733" s="49" t="str">
        <f t="shared" si="172"/>
        <v/>
      </c>
      <c r="S733" s="51" t="str">
        <f t="shared" si="173"/>
        <v/>
      </c>
      <c r="T733" s="49" t="str">
        <f>IF(ISNA(MATCH("TRUE",$T$7:T732,0)),IF(S733&gt;S732,"True",""),"")</f>
        <v/>
      </c>
      <c r="U733" s="54" t="str">
        <f t="shared" si="179"/>
        <v/>
      </c>
      <c r="V733" s="54" t="str">
        <f t="shared" si="180"/>
        <v/>
      </c>
      <c r="W733" s="54" t="str">
        <f t="shared" si="174"/>
        <v/>
      </c>
      <c r="X733" s="45"/>
    </row>
    <row r="734" spans="1:24" x14ac:dyDescent="0.2">
      <c r="A734" s="12"/>
      <c r="B734" s="57"/>
      <c r="C734" s="26"/>
      <c r="D734" s="5" t="str">
        <f>IF(ISNUMBER(B734),COUNT($B$7:$B$1006)-(RANK(B734,$B$7:$B$1006)+COUNTIF($B$7:B734,B734)-1)+1,"")</f>
        <v/>
      </c>
      <c r="E734" s="7"/>
      <c r="F734" s="7" t="str">
        <f t="shared" si="175"/>
        <v/>
      </c>
      <c r="G734" s="56" t="str">
        <f t="shared" si="167"/>
        <v/>
      </c>
      <c r="H734" s="7" t="str">
        <f t="shared" si="168"/>
        <v/>
      </c>
      <c r="I734" s="7"/>
      <c r="J734" s="7" t="str">
        <f t="shared" si="169"/>
        <v/>
      </c>
      <c r="K734" s="7" t="str">
        <f t="shared" si="176"/>
        <v/>
      </c>
      <c r="L734" s="7" t="str">
        <f t="shared" si="170"/>
        <v/>
      </c>
      <c r="M734" s="7"/>
      <c r="N734" s="49" t="str">
        <f t="shared" si="171"/>
        <v/>
      </c>
      <c r="O734" s="49" t="str">
        <f t="shared" si="177"/>
        <v/>
      </c>
      <c r="P734" s="49" t="str">
        <f t="shared" si="178"/>
        <v/>
      </c>
      <c r="Q734" s="49" t="str">
        <f t="shared" si="172"/>
        <v/>
      </c>
      <c r="S734" s="51" t="str">
        <f t="shared" si="173"/>
        <v/>
      </c>
      <c r="T734" s="49" t="str">
        <f>IF(ISNA(MATCH("TRUE",$T$7:T733,0)),IF(S734&gt;S733,"True",""),"")</f>
        <v/>
      </c>
      <c r="U734" s="54" t="str">
        <f t="shared" si="179"/>
        <v/>
      </c>
      <c r="V734" s="54" t="str">
        <f t="shared" si="180"/>
        <v/>
      </c>
      <c r="W734" s="54" t="str">
        <f t="shared" si="174"/>
        <v/>
      </c>
      <c r="X734" s="45"/>
    </row>
    <row r="735" spans="1:24" x14ac:dyDescent="0.2">
      <c r="A735" s="12"/>
      <c r="B735" s="57"/>
      <c r="C735" s="26"/>
      <c r="D735" s="5" t="str">
        <f>IF(ISNUMBER(B735),COUNT($B$7:$B$1006)-(RANK(B735,$B$7:$B$1006)+COUNTIF($B$7:B735,B735)-1)+1,"")</f>
        <v/>
      </c>
      <c r="E735" s="7"/>
      <c r="F735" s="7" t="str">
        <f t="shared" si="175"/>
        <v/>
      </c>
      <c r="G735" s="56" t="str">
        <f t="shared" si="167"/>
        <v/>
      </c>
      <c r="H735" s="7" t="str">
        <f t="shared" si="168"/>
        <v/>
      </c>
      <c r="I735" s="7"/>
      <c r="J735" s="7" t="str">
        <f t="shared" si="169"/>
        <v/>
      </c>
      <c r="K735" s="7" t="str">
        <f t="shared" si="176"/>
        <v/>
      </c>
      <c r="L735" s="7" t="str">
        <f t="shared" si="170"/>
        <v/>
      </c>
      <c r="M735" s="7"/>
      <c r="N735" s="49" t="str">
        <f t="shared" si="171"/>
        <v/>
      </c>
      <c r="O735" s="49" t="str">
        <f t="shared" si="177"/>
        <v/>
      </c>
      <c r="P735" s="49" t="str">
        <f t="shared" si="178"/>
        <v/>
      </c>
      <c r="Q735" s="49" t="str">
        <f t="shared" si="172"/>
        <v/>
      </c>
      <c r="S735" s="51" t="str">
        <f t="shared" si="173"/>
        <v/>
      </c>
      <c r="T735" s="49" t="str">
        <f>IF(ISNA(MATCH("TRUE",$T$7:T734,0)),IF(S735&gt;S734,"True",""),"")</f>
        <v/>
      </c>
      <c r="U735" s="54" t="str">
        <f t="shared" si="179"/>
        <v/>
      </c>
      <c r="V735" s="54" t="str">
        <f t="shared" si="180"/>
        <v/>
      </c>
      <c r="W735" s="54" t="str">
        <f t="shared" si="174"/>
        <v/>
      </c>
      <c r="X735" s="45"/>
    </row>
    <row r="736" spans="1:24" x14ac:dyDescent="0.2">
      <c r="A736" s="12"/>
      <c r="B736" s="57"/>
      <c r="C736" s="26"/>
      <c r="D736" s="5" t="str">
        <f>IF(ISNUMBER(B736),COUNT($B$7:$B$1006)-(RANK(B736,$B$7:$B$1006)+COUNTIF($B$7:B736,B736)-1)+1,"")</f>
        <v/>
      </c>
      <c r="E736" s="7"/>
      <c r="F736" s="7" t="str">
        <f t="shared" si="175"/>
        <v/>
      </c>
      <c r="G736" s="56" t="str">
        <f t="shared" si="167"/>
        <v/>
      </c>
      <c r="H736" s="7" t="str">
        <f t="shared" si="168"/>
        <v/>
      </c>
      <c r="I736" s="7"/>
      <c r="J736" s="7" t="str">
        <f t="shared" si="169"/>
        <v/>
      </c>
      <c r="K736" s="7" t="str">
        <f t="shared" si="176"/>
        <v/>
      </c>
      <c r="L736" s="7" t="str">
        <f t="shared" si="170"/>
        <v/>
      </c>
      <c r="M736" s="7"/>
      <c r="N736" s="49" t="str">
        <f t="shared" si="171"/>
        <v/>
      </c>
      <c r="O736" s="49" t="str">
        <f t="shared" si="177"/>
        <v/>
      </c>
      <c r="P736" s="49" t="str">
        <f t="shared" si="178"/>
        <v/>
      </c>
      <c r="Q736" s="49" t="str">
        <f t="shared" si="172"/>
        <v/>
      </c>
      <c r="S736" s="51" t="str">
        <f t="shared" si="173"/>
        <v/>
      </c>
      <c r="T736" s="49" t="str">
        <f>IF(ISNA(MATCH("TRUE",$T$7:T735,0)),IF(S736&gt;S735,"True",""),"")</f>
        <v/>
      </c>
      <c r="U736" s="54" t="str">
        <f t="shared" si="179"/>
        <v/>
      </c>
      <c r="V736" s="54" t="str">
        <f t="shared" si="180"/>
        <v/>
      </c>
      <c r="W736" s="54" t="str">
        <f t="shared" si="174"/>
        <v/>
      </c>
      <c r="X736" s="45"/>
    </row>
    <row r="737" spans="1:24" x14ac:dyDescent="0.2">
      <c r="A737" s="12"/>
      <c r="B737" s="57"/>
      <c r="C737" s="26"/>
      <c r="D737" s="5" t="str">
        <f>IF(ISNUMBER(B737),COUNT($B$7:$B$1006)-(RANK(B737,$B$7:$B$1006)+COUNTIF($B$7:B737,B737)-1)+1,"")</f>
        <v/>
      </c>
      <c r="E737" s="7"/>
      <c r="F737" s="7" t="str">
        <f t="shared" si="175"/>
        <v/>
      </c>
      <c r="G737" s="56" t="str">
        <f t="shared" si="167"/>
        <v/>
      </c>
      <c r="H737" s="7" t="str">
        <f t="shared" si="168"/>
        <v/>
      </c>
      <c r="I737" s="7"/>
      <c r="J737" s="7" t="str">
        <f t="shared" si="169"/>
        <v/>
      </c>
      <c r="K737" s="7" t="str">
        <f t="shared" si="176"/>
        <v/>
      </c>
      <c r="L737" s="7" t="str">
        <f t="shared" si="170"/>
        <v/>
      </c>
      <c r="M737" s="7"/>
      <c r="N737" s="49" t="str">
        <f t="shared" si="171"/>
        <v/>
      </c>
      <c r="O737" s="49" t="str">
        <f t="shared" si="177"/>
        <v/>
      </c>
      <c r="P737" s="49" t="str">
        <f t="shared" si="178"/>
        <v/>
      </c>
      <c r="Q737" s="49" t="str">
        <f t="shared" si="172"/>
        <v/>
      </c>
      <c r="S737" s="51" t="str">
        <f t="shared" si="173"/>
        <v/>
      </c>
      <c r="T737" s="49" t="str">
        <f>IF(ISNA(MATCH("TRUE",$T$7:T736,0)),IF(S737&gt;S736,"True",""),"")</f>
        <v/>
      </c>
      <c r="U737" s="54" t="str">
        <f t="shared" si="179"/>
        <v/>
      </c>
      <c r="V737" s="54" t="str">
        <f t="shared" si="180"/>
        <v/>
      </c>
      <c r="W737" s="54" t="str">
        <f t="shared" si="174"/>
        <v/>
      </c>
      <c r="X737" s="45"/>
    </row>
    <row r="738" spans="1:24" x14ac:dyDescent="0.2">
      <c r="A738" s="12"/>
      <c r="B738" s="57"/>
      <c r="C738" s="26"/>
      <c r="D738" s="5" t="str">
        <f>IF(ISNUMBER(B738),COUNT($B$7:$B$1006)-(RANK(B738,$B$7:$B$1006)+COUNTIF($B$7:B738,B738)-1)+1,"")</f>
        <v/>
      </c>
      <c r="E738" s="7"/>
      <c r="F738" s="7" t="str">
        <f t="shared" si="175"/>
        <v/>
      </c>
      <c r="G738" s="56" t="str">
        <f t="shared" si="167"/>
        <v/>
      </c>
      <c r="H738" s="7" t="str">
        <f t="shared" si="168"/>
        <v/>
      </c>
      <c r="I738" s="7"/>
      <c r="J738" s="7" t="str">
        <f t="shared" si="169"/>
        <v/>
      </c>
      <c r="K738" s="7" t="str">
        <f t="shared" si="176"/>
        <v/>
      </c>
      <c r="L738" s="7" t="str">
        <f t="shared" si="170"/>
        <v/>
      </c>
      <c r="M738" s="7"/>
      <c r="N738" s="49" t="str">
        <f t="shared" si="171"/>
        <v/>
      </c>
      <c r="O738" s="49" t="str">
        <f t="shared" si="177"/>
        <v/>
      </c>
      <c r="P738" s="49" t="str">
        <f t="shared" si="178"/>
        <v/>
      </c>
      <c r="Q738" s="49" t="str">
        <f t="shared" si="172"/>
        <v/>
      </c>
      <c r="S738" s="51" t="str">
        <f t="shared" si="173"/>
        <v/>
      </c>
      <c r="T738" s="49" t="str">
        <f>IF(ISNA(MATCH("TRUE",$T$7:T737,0)),IF(S738&gt;S737,"True",""),"")</f>
        <v/>
      </c>
      <c r="U738" s="54" t="str">
        <f t="shared" si="179"/>
        <v/>
      </c>
      <c r="V738" s="54" t="str">
        <f t="shared" si="180"/>
        <v/>
      </c>
      <c r="W738" s="54" t="str">
        <f t="shared" si="174"/>
        <v/>
      </c>
      <c r="X738" s="45"/>
    </row>
    <row r="739" spans="1:24" x14ac:dyDescent="0.2">
      <c r="A739" s="12"/>
      <c r="B739" s="57"/>
      <c r="C739" s="26"/>
      <c r="D739" s="5" t="str">
        <f>IF(ISNUMBER(B739),COUNT($B$7:$B$1006)-(RANK(B739,$B$7:$B$1006)+COUNTIF($B$7:B739,B739)-1)+1,"")</f>
        <v/>
      </c>
      <c r="E739" s="7"/>
      <c r="F739" s="7" t="str">
        <f t="shared" si="175"/>
        <v/>
      </c>
      <c r="G739" s="56" t="str">
        <f t="shared" si="167"/>
        <v/>
      </c>
      <c r="H739" s="7" t="str">
        <f t="shared" si="168"/>
        <v/>
      </c>
      <c r="I739" s="7"/>
      <c r="J739" s="7" t="str">
        <f t="shared" si="169"/>
        <v/>
      </c>
      <c r="K739" s="7" t="str">
        <f t="shared" si="176"/>
        <v/>
      </c>
      <c r="L739" s="7" t="str">
        <f t="shared" si="170"/>
        <v/>
      </c>
      <c r="M739" s="7"/>
      <c r="N739" s="49" t="str">
        <f t="shared" si="171"/>
        <v/>
      </c>
      <c r="O739" s="49" t="str">
        <f t="shared" si="177"/>
        <v/>
      </c>
      <c r="P739" s="49" t="str">
        <f t="shared" si="178"/>
        <v/>
      </c>
      <c r="Q739" s="49" t="str">
        <f t="shared" si="172"/>
        <v/>
      </c>
      <c r="S739" s="51" t="str">
        <f t="shared" si="173"/>
        <v/>
      </c>
      <c r="T739" s="49" t="str">
        <f>IF(ISNA(MATCH("TRUE",$T$7:T738,0)),IF(S739&gt;S738,"True",""),"")</f>
        <v/>
      </c>
      <c r="U739" s="54" t="str">
        <f t="shared" si="179"/>
        <v/>
      </c>
      <c r="V739" s="54" t="str">
        <f t="shared" si="180"/>
        <v/>
      </c>
      <c r="W739" s="54" t="str">
        <f t="shared" si="174"/>
        <v/>
      </c>
      <c r="X739" s="45"/>
    </row>
    <row r="740" spans="1:24" x14ac:dyDescent="0.2">
      <c r="A740" s="12"/>
      <c r="B740" s="57"/>
      <c r="C740" s="26"/>
      <c r="D740" s="5" t="str">
        <f>IF(ISNUMBER(B740),COUNT($B$7:$B$1006)-(RANK(B740,$B$7:$B$1006)+COUNTIF($B$7:B740,B740)-1)+1,"")</f>
        <v/>
      </c>
      <c r="E740" s="7"/>
      <c r="F740" s="7" t="str">
        <f t="shared" si="175"/>
        <v/>
      </c>
      <c r="G740" s="56" t="str">
        <f t="shared" si="167"/>
        <v/>
      </c>
      <c r="H740" s="7" t="str">
        <f t="shared" si="168"/>
        <v/>
      </c>
      <c r="I740" s="7"/>
      <c r="J740" s="7" t="str">
        <f t="shared" si="169"/>
        <v/>
      </c>
      <c r="K740" s="7" t="str">
        <f t="shared" si="176"/>
        <v/>
      </c>
      <c r="L740" s="7" t="str">
        <f t="shared" si="170"/>
        <v/>
      </c>
      <c r="M740" s="7"/>
      <c r="N740" s="49" t="str">
        <f t="shared" si="171"/>
        <v/>
      </c>
      <c r="O740" s="49" t="str">
        <f t="shared" si="177"/>
        <v/>
      </c>
      <c r="P740" s="49" t="str">
        <f t="shared" si="178"/>
        <v/>
      </c>
      <c r="Q740" s="49" t="str">
        <f t="shared" si="172"/>
        <v/>
      </c>
      <c r="S740" s="51" t="str">
        <f t="shared" si="173"/>
        <v/>
      </c>
      <c r="T740" s="49" t="str">
        <f>IF(ISNA(MATCH("TRUE",$T$7:T739,0)),IF(S740&gt;S739,"True",""),"")</f>
        <v/>
      </c>
      <c r="U740" s="54" t="str">
        <f t="shared" si="179"/>
        <v/>
      </c>
      <c r="V740" s="54" t="str">
        <f t="shared" si="180"/>
        <v/>
      </c>
      <c r="W740" s="54" t="str">
        <f t="shared" si="174"/>
        <v/>
      </c>
      <c r="X740" s="45"/>
    </row>
    <row r="741" spans="1:24" x14ac:dyDescent="0.2">
      <c r="A741" s="12"/>
      <c r="B741" s="57"/>
      <c r="C741" s="26"/>
      <c r="D741" s="5" t="str">
        <f>IF(ISNUMBER(B741),COUNT($B$7:$B$1006)-(RANK(B741,$B$7:$B$1006)+COUNTIF($B$7:B741,B741)-1)+1,"")</f>
        <v/>
      </c>
      <c r="E741" s="7"/>
      <c r="F741" s="7" t="str">
        <f t="shared" si="175"/>
        <v/>
      </c>
      <c r="G741" s="56" t="str">
        <f t="shared" si="167"/>
        <v/>
      </c>
      <c r="H741" s="7" t="str">
        <f t="shared" si="168"/>
        <v/>
      </c>
      <c r="I741" s="7"/>
      <c r="J741" s="7" t="str">
        <f t="shared" si="169"/>
        <v/>
      </c>
      <c r="K741" s="7" t="str">
        <f t="shared" si="176"/>
        <v/>
      </c>
      <c r="L741" s="7" t="str">
        <f t="shared" si="170"/>
        <v/>
      </c>
      <c r="M741" s="7"/>
      <c r="N741" s="49" t="str">
        <f t="shared" si="171"/>
        <v/>
      </c>
      <c r="O741" s="49" t="str">
        <f t="shared" si="177"/>
        <v/>
      </c>
      <c r="P741" s="49" t="str">
        <f t="shared" si="178"/>
        <v/>
      </c>
      <c r="Q741" s="49" t="str">
        <f t="shared" si="172"/>
        <v/>
      </c>
      <c r="S741" s="51" t="str">
        <f t="shared" si="173"/>
        <v/>
      </c>
      <c r="T741" s="49" t="str">
        <f>IF(ISNA(MATCH("TRUE",$T$7:T740,0)),IF(S741&gt;S740,"True",""),"")</f>
        <v/>
      </c>
      <c r="U741" s="54" t="str">
        <f t="shared" si="179"/>
        <v/>
      </c>
      <c r="V741" s="54" t="str">
        <f t="shared" si="180"/>
        <v/>
      </c>
      <c r="W741" s="54" t="str">
        <f t="shared" si="174"/>
        <v/>
      </c>
      <c r="X741" s="45"/>
    </row>
    <row r="742" spans="1:24" x14ac:dyDescent="0.2">
      <c r="A742" s="12"/>
      <c r="B742" s="57"/>
      <c r="C742" s="26"/>
      <c r="D742" s="5" t="str">
        <f>IF(ISNUMBER(B742),COUNT($B$7:$B$1006)-(RANK(B742,$B$7:$B$1006)+COUNTIF($B$7:B742,B742)-1)+1,"")</f>
        <v/>
      </c>
      <c r="E742" s="7"/>
      <c r="F742" s="7" t="str">
        <f t="shared" si="175"/>
        <v/>
      </c>
      <c r="G742" s="56" t="str">
        <f t="shared" si="167"/>
        <v/>
      </c>
      <c r="H742" s="7" t="str">
        <f t="shared" si="168"/>
        <v/>
      </c>
      <c r="I742" s="7"/>
      <c r="J742" s="7" t="str">
        <f t="shared" si="169"/>
        <v/>
      </c>
      <c r="K742" s="7" t="str">
        <f t="shared" si="176"/>
        <v/>
      </c>
      <c r="L742" s="7" t="str">
        <f t="shared" si="170"/>
        <v/>
      </c>
      <c r="M742" s="7"/>
      <c r="N742" s="49" t="str">
        <f t="shared" si="171"/>
        <v/>
      </c>
      <c r="O742" s="49" t="str">
        <f t="shared" si="177"/>
        <v/>
      </c>
      <c r="P742" s="49" t="str">
        <f t="shared" si="178"/>
        <v/>
      </c>
      <c r="Q742" s="49" t="str">
        <f t="shared" si="172"/>
        <v/>
      </c>
      <c r="S742" s="51" t="str">
        <f t="shared" si="173"/>
        <v/>
      </c>
      <c r="T742" s="49" t="str">
        <f>IF(ISNA(MATCH("TRUE",$T$7:T741,0)),IF(S742&gt;S741,"True",""),"")</f>
        <v/>
      </c>
      <c r="U742" s="54" t="str">
        <f t="shared" si="179"/>
        <v/>
      </c>
      <c r="V742" s="54" t="str">
        <f t="shared" si="180"/>
        <v/>
      </c>
      <c r="W742" s="54" t="str">
        <f t="shared" si="174"/>
        <v/>
      </c>
      <c r="X742" s="45"/>
    </row>
    <row r="743" spans="1:24" x14ac:dyDescent="0.2">
      <c r="A743" s="12"/>
      <c r="B743" s="57"/>
      <c r="C743" s="26"/>
      <c r="D743" s="5" t="str">
        <f>IF(ISNUMBER(B743),COUNT($B$7:$B$1006)-(RANK(B743,$B$7:$B$1006)+COUNTIF($B$7:B743,B743)-1)+1,"")</f>
        <v/>
      </c>
      <c r="E743" s="7"/>
      <c r="F743" s="7" t="str">
        <f t="shared" si="175"/>
        <v/>
      </c>
      <c r="G743" s="56" t="str">
        <f t="shared" si="167"/>
        <v/>
      </c>
      <c r="H743" s="7" t="str">
        <f t="shared" si="168"/>
        <v/>
      </c>
      <c r="I743" s="7"/>
      <c r="J743" s="7" t="str">
        <f t="shared" si="169"/>
        <v/>
      </c>
      <c r="K743" s="7" t="str">
        <f t="shared" si="176"/>
        <v/>
      </c>
      <c r="L743" s="7" t="str">
        <f t="shared" si="170"/>
        <v/>
      </c>
      <c r="M743" s="7"/>
      <c r="N743" s="49" t="str">
        <f t="shared" si="171"/>
        <v/>
      </c>
      <c r="O743" s="49" t="str">
        <f t="shared" si="177"/>
        <v/>
      </c>
      <c r="P743" s="49" t="str">
        <f t="shared" si="178"/>
        <v/>
      </c>
      <c r="Q743" s="49" t="str">
        <f t="shared" si="172"/>
        <v/>
      </c>
      <c r="S743" s="51" t="str">
        <f t="shared" si="173"/>
        <v/>
      </c>
      <c r="T743" s="49" t="str">
        <f>IF(ISNA(MATCH("TRUE",$T$7:T742,0)),IF(S743&gt;S742,"True",""),"")</f>
        <v/>
      </c>
      <c r="U743" s="54" t="str">
        <f t="shared" si="179"/>
        <v/>
      </c>
      <c r="V743" s="54" t="str">
        <f t="shared" si="180"/>
        <v/>
      </c>
      <c r="W743" s="54" t="str">
        <f t="shared" si="174"/>
        <v/>
      </c>
      <c r="X743" s="45"/>
    </row>
    <row r="744" spans="1:24" x14ac:dyDescent="0.2">
      <c r="A744" s="12"/>
      <c r="B744" s="57"/>
      <c r="C744" s="26"/>
      <c r="D744" s="5" t="str">
        <f>IF(ISNUMBER(B744),COUNT($B$7:$B$1006)-(RANK(B744,$B$7:$B$1006)+COUNTIF($B$7:B744,B744)-1)+1,"")</f>
        <v/>
      </c>
      <c r="E744" s="7"/>
      <c r="F744" s="7" t="str">
        <f t="shared" si="175"/>
        <v/>
      </c>
      <c r="G744" s="56" t="str">
        <f t="shared" si="167"/>
        <v/>
      </c>
      <c r="H744" s="7" t="str">
        <f t="shared" si="168"/>
        <v/>
      </c>
      <c r="I744" s="7"/>
      <c r="J744" s="7" t="str">
        <f t="shared" si="169"/>
        <v/>
      </c>
      <c r="K744" s="7" t="str">
        <f t="shared" si="176"/>
        <v/>
      </c>
      <c r="L744" s="7" t="str">
        <f t="shared" si="170"/>
        <v/>
      </c>
      <c r="M744" s="7"/>
      <c r="N744" s="49" t="str">
        <f t="shared" si="171"/>
        <v/>
      </c>
      <c r="O744" s="49" t="str">
        <f t="shared" si="177"/>
        <v/>
      </c>
      <c r="P744" s="49" t="str">
        <f t="shared" si="178"/>
        <v/>
      </c>
      <c r="Q744" s="49" t="str">
        <f t="shared" si="172"/>
        <v/>
      </c>
      <c r="S744" s="51" t="str">
        <f t="shared" si="173"/>
        <v/>
      </c>
      <c r="T744" s="49" t="str">
        <f>IF(ISNA(MATCH("TRUE",$T$7:T743,0)),IF(S744&gt;S743,"True",""),"")</f>
        <v/>
      </c>
      <c r="U744" s="54" t="str">
        <f t="shared" si="179"/>
        <v/>
      </c>
      <c r="V744" s="54" t="str">
        <f t="shared" si="180"/>
        <v/>
      </c>
      <c r="W744" s="54" t="str">
        <f t="shared" si="174"/>
        <v/>
      </c>
      <c r="X744" s="45"/>
    </row>
    <row r="745" spans="1:24" x14ac:dyDescent="0.2">
      <c r="A745" s="12"/>
      <c r="B745" s="57"/>
      <c r="C745" s="26"/>
      <c r="D745" s="5" t="str">
        <f>IF(ISNUMBER(B745),COUNT($B$7:$B$1006)-(RANK(B745,$B$7:$B$1006)+COUNTIF($B$7:B745,B745)-1)+1,"")</f>
        <v/>
      </c>
      <c r="E745" s="7"/>
      <c r="F745" s="7" t="str">
        <f t="shared" si="175"/>
        <v/>
      </c>
      <c r="G745" s="56" t="str">
        <f t="shared" si="167"/>
        <v/>
      </c>
      <c r="H745" s="7" t="str">
        <f t="shared" si="168"/>
        <v/>
      </c>
      <c r="I745" s="7"/>
      <c r="J745" s="7" t="str">
        <f t="shared" si="169"/>
        <v/>
      </c>
      <c r="K745" s="7" t="str">
        <f t="shared" si="176"/>
        <v/>
      </c>
      <c r="L745" s="7" t="str">
        <f t="shared" si="170"/>
        <v/>
      </c>
      <c r="M745" s="7"/>
      <c r="N745" s="49" t="str">
        <f t="shared" si="171"/>
        <v/>
      </c>
      <c r="O745" s="49" t="str">
        <f t="shared" si="177"/>
        <v/>
      </c>
      <c r="P745" s="49" t="str">
        <f t="shared" si="178"/>
        <v/>
      </c>
      <c r="Q745" s="49" t="str">
        <f t="shared" si="172"/>
        <v/>
      </c>
      <c r="S745" s="51" t="str">
        <f t="shared" si="173"/>
        <v/>
      </c>
      <c r="T745" s="49" t="str">
        <f>IF(ISNA(MATCH("TRUE",$T$7:T744,0)),IF(S745&gt;S744,"True",""),"")</f>
        <v/>
      </c>
      <c r="U745" s="54" t="str">
        <f t="shared" si="179"/>
        <v/>
      </c>
      <c r="V745" s="54" t="str">
        <f t="shared" si="180"/>
        <v/>
      </c>
      <c r="W745" s="54" t="str">
        <f t="shared" si="174"/>
        <v/>
      </c>
      <c r="X745" s="45"/>
    </row>
    <row r="746" spans="1:24" x14ac:dyDescent="0.2">
      <c r="A746" s="12"/>
      <c r="B746" s="57"/>
      <c r="C746" s="26"/>
      <c r="D746" s="5" t="str">
        <f>IF(ISNUMBER(B746),COUNT($B$7:$B$1006)-(RANK(B746,$B$7:$B$1006)+COUNTIF($B$7:B746,B746)-1)+1,"")</f>
        <v/>
      </c>
      <c r="E746" s="7"/>
      <c r="F746" s="7" t="str">
        <f t="shared" si="175"/>
        <v/>
      </c>
      <c r="G746" s="56" t="str">
        <f t="shared" si="167"/>
        <v/>
      </c>
      <c r="H746" s="7" t="str">
        <f t="shared" si="168"/>
        <v/>
      </c>
      <c r="I746" s="7"/>
      <c r="J746" s="7" t="str">
        <f t="shared" si="169"/>
        <v/>
      </c>
      <c r="K746" s="7" t="str">
        <f t="shared" si="176"/>
        <v/>
      </c>
      <c r="L746" s="7" t="str">
        <f t="shared" si="170"/>
        <v/>
      </c>
      <c r="M746" s="7"/>
      <c r="N746" s="49" t="str">
        <f t="shared" si="171"/>
        <v/>
      </c>
      <c r="O746" s="49" t="str">
        <f t="shared" si="177"/>
        <v/>
      </c>
      <c r="P746" s="49" t="str">
        <f t="shared" si="178"/>
        <v/>
      </c>
      <c r="Q746" s="49" t="str">
        <f t="shared" si="172"/>
        <v/>
      </c>
      <c r="S746" s="51" t="str">
        <f t="shared" si="173"/>
        <v/>
      </c>
      <c r="T746" s="49" t="str">
        <f>IF(ISNA(MATCH("TRUE",$T$7:T745,0)),IF(S746&gt;S745,"True",""),"")</f>
        <v/>
      </c>
      <c r="U746" s="54" t="str">
        <f t="shared" si="179"/>
        <v/>
      </c>
      <c r="V746" s="54" t="str">
        <f t="shared" si="180"/>
        <v/>
      </c>
      <c r="W746" s="54" t="str">
        <f t="shared" si="174"/>
        <v/>
      </c>
      <c r="X746" s="45"/>
    </row>
    <row r="747" spans="1:24" x14ac:dyDescent="0.2">
      <c r="A747" s="12"/>
      <c r="B747" s="57"/>
      <c r="C747" s="26"/>
      <c r="D747" s="5" t="str">
        <f>IF(ISNUMBER(B747),COUNT($B$7:$B$1006)-(RANK(B747,$B$7:$B$1006)+COUNTIF($B$7:B747,B747)-1)+1,"")</f>
        <v/>
      </c>
      <c r="E747" s="7"/>
      <c r="F747" s="7" t="str">
        <f t="shared" si="175"/>
        <v/>
      </c>
      <c r="G747" s="56" t="str">
        <f t="shared" si="167"/>
        <v/>
      </c>
      <c r="H747" s="7" t="str">
        <f t="shared" si="168"/>
        <v/>
      </c>
      <c r="I747" s="7"/>
      <c r="J747" s="7" t="str">
        <f t="shared" si="169"/>
        <v/>
      </c>
      <c r="K747" s="7" t="str">
        <f t="shared" si="176"/>
        <v/>
      </c>
      <c r="L747" s="7" t="str">
        <f t="shared" si="170"/>
        <v/>
      </c>
      <c r="M747" s="7"/>
      <c r="N747" s="49" t="str">
        <f t="shared" si="171"/>
        <v/>
      </c>
      <c r="O747" s="49" t="str">
        <f t="shared" si="177"/>
        <v/>
      </c>
      <c r="P747" s="49" t="str">
        <f t="shared" si="178"/>
        <v/>
      </c>
      <c r="Q747" s="49" t="str">
        <f t="shared" si="172"/>
        <v/>
      </c>
      <c r="S747" s="51" t="str">
        <f t="shared" si="173"/>
        <v/>
      </c>
      <c r="T747" s="49" t="str">
        <f>IF(ISNA(MATCH("TRUE",$T$7:T746,0)),IF(S747&gt;S746,"True",""),"")</f>
        <v/>
      </c>
      <c r="U747" s="54" t="str">
        <f t="shared" si="179"/>
        <v/>
      </c>
      <c r="V747" s="54" t="str">
        <f t="shared" si="180"/>
        <v/>
      </c>
      <c r="W747" s="54" t="str">
        <f t="shared" si="174"/>
        <v/>
      </c>
      <c r="X747" s="45"/>
    </row>
    <row r="748" spans="1:24" x14ac:dyDescent="0.2">
      <c r="A748" s="12"/>
      <c r="B748" s="57"/>
      <c r="C748" s="26"/>
      <c r="D748" s="5" t="str">
        <f>IF(ISNUMBER(B748),COUNT($B$7:$B$1006)-(RANK(B748,$B$7:$B$1006)+COUNTIF($B$7:B748,B748)-1)+1,"")</f>
        <v/>
      </c>
      <c r="E748" s="7"/>
      <c r="F748" s="7" t="str">
        <f t="shared" si="175"/>
        <v/>
      </c>
      <c r="G748" s="56" t="str">
        <f t="shared" si="167"/>
        <v/>
      </c>
      <c r="H748" s="7" t="str">
        <f t="shared" si="168"/>
        <v/>
      </c>
      <c r="I748" s="7"/>
      <c r="J748" s="7" t="str">
        <f t="shared" si="169"/>
        <v/>
      </c>
      <c r="K748" s="7" t="str">
        <f t="shared" si="176"/>
        <v/>
      </c>
      <c r="L748" s="7" t="str">
        <f t="shared" si="170"/>
        <v/>
      </c>
      <c r="M748" s="7"/>
      <c r="N748" s="49" t="str">
        <f t="shared" si="171"/>
        <v/>
      </c>
      <c r="O748" s="49" t="str">
        <f t="shared" si="177"/>
        <v/>
      </c>
      <c r="P748" s="49" t="str">
        <f t="shared" si="178"/>
        <v/>
      </c>
      <c r="Q748" s="49" t="str">
        <f t="shared" si="172"/>
        <v/>
      </c>
      <c r="S748" s="51" t="str">
        <f t="shared" si="173"/>
        <v/>
      </c>
      <c r="T748" s="49" t="str">
        <f>IF(ISNA(MATCH("TRUE",$T$7:T747,0)),IF(S748&gt;S747,"True",""),"")</f>
        <v/>
      </c>
      <c r="U748" s="54" t="str">
        <f t="shared" si="179"/>
        <v/>
      </c>
      <c r="V748" s="54" t="str">
        <f t="shared" si="180"/>
        <v/>
      </c>
      <c r="W748" s="54" t="str">
        <f t="shared" si="174"/>
        <v/>
      </c>
      <c r="X748" s="45"/>
    </row>
    <row r="749" spans="1:24" x14ac:dyDescent="0.2">
      <c r="A749" s="12"/>
      <c r="B749" s="57"/>
      <c r="C749" s="26"/>
      <c r="D749" s="5" t="str">
        <f>IF(ISNUMBER(B749),COUNT($B$7:$B$1006)-(RANK(B749,$B$7:$B$1006)+COUNTIF($B$7:B749,B749)-1)+1,"")</f>
        <v/>
      </c>
      <c r="E749" s="7"/>
      <c r="F749" s="7" t="str">
        <f t="shared" si="175"/>
        <v/>
      </c>
      <c r="G749" s="56" t="str">
        <f t="shared" si="167"/>
        <v/>
      </c>
      <c r="H749" s="7" t="str">
        <f t="shared" si="168"/>
        <v/>
      </c>
      <c r="I749" s="7"/>
      <c r="J749" s="7" t="str">
        <f t="shared" si="169"/>
        <v/>
      </c>
      <c r="K749" s="7" t="str">
        <f t="shared" si="176"/>
        <v/>
      </c>
      <c r="L749" s="7" t="str">
        <f t="shared" si="170"/>
        <v/>
      </c>
      <c r="M749" s="7"/>
      <c r="N749" s="49" t="str">
        <f t="shared" si="171"/>
        <v/>
      </c>
      <c r="O749" s="49" t="str">
        <f t="shared" si="177"/>
        <v/>
      </c>
      <c r="P749" s="49" t="str">
        <f t="shared" si="178"/>
        <v/>
      </c>
      <c r="Q749" s="49" t="str">
        <f t="shared" si="172"/>
        <v/>
      </c>
      <c r="S749" s="51" t="str">
        <f t="shared" si="173"/>
        <v/>
      </c>
      <c r="T749" s="49" t="str">
        <f>IF(ISNA(MATCH("TRUE",$T$7:T748,0)),IF(S749&gt;S748,"True",""),"")</f>
        <v/>
      </c>
      <c r="U749" s="54" t="str">
        <f t="shared" si="179"/>
        <v/>
      </c>
      <c r="V749" s="54" t="str">
        <f t="shared" si="180"/>
        <v/>
      </c>
      <c r="W749" s="54" t="str">
        <f t="shared" si="174"/>
        <v/>
      </c>
      <c r="X749" s="45"/>
    </row>
    <row r="750" spans="1:24" x14ac:dyDescent="0.2">
      <c r="A750" s="12"/>
      <c r="B750" s="57"/>
      <c r="C750" s="26"/>
      <c r="D750" s="5" t="str">
        <f>IF(ISNUMBER(B750),COUNT($B$7:$B$1006)-(RANK(B750,$B$7:$B$1006)+COUNTIF($B$7:B750,B750)-1)+1,"")</f>
        <v/>
      </c>
      <c r="E750" s="7"/>
      <c r="F750" s="7" t="str">
        <f t="shared" si="175"/>
        <v/>
      </c>
      <c r="G750" s="56" t="str">
        <f t="shared" si="167"/>
        <v/>
      </c>
      <c r="H750" s="7" t="str">
        <f t="shared" si="168"/>
        <v/>
      </c>
      <c r="I750" s="7"/>
      <c r="J750" s="7" t="str">
        <f t="shared" si="169"/>
        <v/>
      </c>
      <c r="K750" s="7" t="str">
        <f t="shared" si="176"/>
        <v/>
      </c>
      <c r="L750" s="7" t="str">
        <f t="shared" si="170"/>
        <v/>
      </c>
      <c r="M750" s="7"/>
      <c r="N750" s="49" t="str">
        <f t="shared" si="171"/>
        <v/>
      </c>
      <c r="O750" s="49" t="str">
        <f t="shared" si="177"/>
        <v/>
      </c>
      <c r="P750" s="49" t="str">
        <f t="shared" si="178"/>
        <v/>
      </c>
      <c r="Q750" s="49" t="str">
        <f t="shared" si="172"/>
        <v/>
      </c>
      <c r="S750" s="51" t="str">
        <f t="shared" si="173"/>
        <v/>
      </c>
      <c r="T750" s="49" t="str">
        <f>IF(ISNA(MATCH("TRUE",$T$7:T749,0)),IF(S750&gt;S749,"True",""),"")</f>
        <v/>
      </c>
      <c r="U750" s="54" t="str">
        <f t="shared" si="179"/>
        <v/>
      </c>
      <c r="V750" s="54" t="str">
        <f t="shared" si="180"/>
        <v/>
      </c>
      <c r="W750" s="54" t="str">
        <f t="shared" si="174"/>
        <v/>
      </c>
      <c r="X750" s="45"/>
    </row>
    <row r="751" spans="1:24" x14ac:dyDescent="0.2">
      <c r="A751" s="12"/>
      <c r="B751" s="57"/>
      <c r="C751" s="26"/>
      <c r="D751" s="5" t="str">
        <f>IF(ISNUMBER(B751),COUNT($B$7:$B$1006)-(RANK(B751,$B$7:$B$1006)+COUNTIF($B$7:B751,B751)-1)+1,"")</f>
        <v/>
      </c>
      <c r="E751" s="7"/>
      <c r="F751" s="7" t="str">
        <f t="shared" si="175"/>
        <v/>
      </c>
      <c r="G751" s="56" t="str">
        <f t="shared" si="167"/>
        <v/>
      </c>
      <c r="H751" s="7" t="str">
        <f t="shared" si="168"/>
        <v/>
      </c>
      <c r="I751" s="7"/>
      <c r="J751" s="7" t="str">
        <f t="shared" si="169"/>
        <v/>
      </c>
      <c r="K751" s="7" t="str">
        <f t="shared" si="176"/>
        <v/>
      </c>
      <c r="L751" s="7" t="str">
        <f t="shared" si="170"/>
        <v/>
      </c>
      <c r="M751" s="7"/>
      <c r="N751" s="49" t="str">
        <f t="shared" si="171"/>
        <v/>
      </c>
      <c r="O751" s="49" t="str">
        <f t="shared" si="177"/>
        <v/>
      </c>
      <c r="P751" s="49" t="str">
        <f t="shared" si="178"/>
        <v/>
      </c>
      <c r="Q751" s="49" t="str">
        <f t="shared" si="172"/>
        <v/>
      </c>
      <c r="S751" s="51" t="str">
        <f t="shared" si="173"/>
        <v/>
      </c>
      <c r="T751" s="49" t="str">
        <f>IF(ISNA(MATCH("TRUE",$T$7:T750,0)),IF(S751&gt;S750,"True",""),"")</f>
        <v/>
      </c>
      <c r="U751" s="54" t="str">
        <f t="shared" si="179"/>
        <v/>
      </c>
      <c r="V751" s="54" t="str">
        <f t="shared" si="180"/>
        <v/>
      </c>
      <c r="W751" s="54" t="str">
        <f t="shared" si="174"/>
        <v/>
      </c>
      <c r="X751" s="45"/>
    </row>
    <row r="752" spans="1:24" x14ac:dyDescent="0.2">
      <c r="A752" s="12"/>
      <c r="B752" s="57"/>
      <c r="C752" s="26"/>
      <c r="D752" s="5" t="str">
        <f>IF(ISNUMBER(B752),COUNT($B$7:$B$1006)-(RANK(B752,$B$7:$B$1006)+COUNTIF($B$7:B752,B752)-1)+1,"")</f>
        <v/>
      </c>
      <c r="E752" s="7"/>
      <c r="F752" s="7" t="str">
        <f t="shared" si="175"/>
        <v/>
      </c>
      <c r="G752" s="56" t="str">
        <f t="shared" si="167"/>
        <v/>
      </c>
      <c r="H752" s="7" t="str">
        <f t="shared" si="168"/>
        <v/>
      </c>
      <c r="I752" s="7"/>
      <c r="J752" s="7" t="str">
        <f t="shared" si="169"/>
        <v/>
      </c>
      <c r="K752" s="7" t="str">
        <f t="shared" si="176"/>
        <v/>
      </c>
      <c r="L752" s="7" t="str">
        <f t="shared" si="170"/>
        <v/>
      </c>
      <c r="M752" s="7"/>
      <c r="N752" s="49" t="str">
        <f t="shared" si="171"/>
        <v/>
      </c>
      <c r="O752" s="49" t="str">
        <f t="shared" si="177"/>
        <v/>
      </c>
      <c r="P752" s="49" t="str">
        <f t="shared" si="178"/>
        <v/>
      </c>
      <c r="Q752" s="49" t="str">
        <f t="shared" si="172"/>
        <v/>
      </c>
      <c r="S752" s="51" t="str">
        <f t="shared" si="173"/>
        <v/>
      </c>
      <c r="T752" s="49" t="str">
        <f>IF(ISNA(MATCH("TRUE",$T$7:T751,0)),IF(S752&gt;S751,"True",""),"")</f>
        <v/>
      </c>
      <c r="U752" s="54" t="str">
        <f t="shared" si="179"/>
        <v/>
      </c>
      <c r="V752" s="54" t="str">
        <f t="shared" si="180"/>
        <v/>
      </c>
      <c r="W752" s="54" t="str">
        <f t="shared" si="174"/>
        <v/>
      </c>
      <c r="X752" s="45"/>
    </row>
    <row r="753" spans="1:24" x14ac:dyDescent="0.2">
      <c r="A753" s="12"/>
      <c r="B753" s="57"/>
      <c r="C753" s="26"/>
      <c r="D753" s="5" t="str">
        <f>IF(ISNUMBER(B753),COUNT($B$7:$B$1006)-(RANK(B753,$B$7:$B$1006)+COUNTIF($B$7:B753,B753)-1)+1,"")</f>
        <v/>
      </c>
      <c r="E753" s="7"/>
      <c r="F753" s="7" t="str">
        <f t="shared" si="175"/>
        <v/>
      </c>
      <c r="G753" s="56" t="str">
        <f t="shared" si="167"/>
        <v/>
      </c>
      <c r="H753" s="7" t="str">
        <f t="shared" si="168"/>
        <v/>
      </c>
      <c r="I753" s="7"/>
      <c r="J753" s="7" t="str">
        <f t="shared" si="169"/>
        <v/>
      </c>
      <c r="K753" s="7" t="str">
        <f t="shared" si="176"/>
        <v/>
      </c>
      <c r="L753" s="7" t="str">
        <f t="shared" si="170"/>
        <v/>
      </c>
      <c r="M753" s="7"/>
      <c r="N753" s="49" t="str">
        <f t="shared" si="171"/>
        <v/>
      </c>
      <c r="O753" s="49" t="str">
        <f t="shared" si="177"/>
        <v/>
      </c>
      <c r="P753" s="49" t="str">
        <f t="shared" si="178"/>
        <v/>
      </c>
      <c r="Q753" s="49" t="str">
        <f t="shared" si="172"/>
        <v/>
      </c>
      <c r="S753" s="51" t="str">
        <f t="shared" si="173"/>
        <v/>
      </c>
      <c r="T753" s="49" t="str">
        <f>IF(ISNA(MATCH("TRUE",$T$7:T752,0)),IF(S753&gt;S752,"True",""),"")</f>
        <v/>
      </c>
      <c r="U753" s="54" t="str">
        <f t="shared" si="179"/>
        <v/>
      </c>
      <c r="V753" s="54" t="str">
        <f t="shared" si="180"/>
        <v/>
      </c>
      <c r="W753" s="54" t="str">
        <f t="shared" si="174"/>
        <v/>
      </c>
      <c r="X753" s="45"/>
    </row>
    <row r="754" spans="1:24" x14ac:dyDescent="0.2">
      <c r="A754" s="12"/>
      <c r="B754" s="57"/>
      <c r="C754" s="26"/>
      <c r="D754" s="5" t="str">
        <f>IF(ISNUMBER(B754),COUNT($B$7:$B$1006)-(RANK(B754,$B$7:$B$1006)+COUNTIF($B$7:B754,B754)-1)+1,"")</f>
        <v/>
      </c>
      <c r="E754" s="7"/>
      <c r="F754" s="7" t="str">
        <f t="shared" si="175"/>
        <v/>
      </c>
      <c r="G754" s="56" t="str">
        <f t="shared" si="167"/>
        <v/>
      </c>
      <c r="H754" s="7" t="str">
        <f t="shared" si="168"/>
        <v/>
      </c>
      <c r="I754" s="7"/>
      <c r="J754" s="7" t="str">
        <f t="shared" si="169"/>
        <v/>
      </c>
      <c r="K754" s="7" t="str">
        <f t="shared" si="176"/>
        <v/>
      </c>
      <c r="L754" s="7" t="str">
        <f t="shared" si="170"/>
        <v/>
      </c>
      <c r="M754" s="7"/>
      <c r="N754" s="49" t="str">
        <f t="shared" si="171"/>
        <v/>
      </c>
      <c r="O754" s="49" t="str">
        <f t="shared" si="177"/>
        <v/>
      </c>
      <c r="P754" s="49" t="str">
        <f t="shared" si="178"/>
        <v/>
      </c>
      <c r="Q754" s="49" t="str">
        <f t="shared" si="172"/>
        <v/>
      </c>
      <c r="S754" s="51" t="str">
        <f t="shared" si="173"/>
        <v/>
      </c>
      <c r="T754" s="49" t="str">
        <f>IF(ISNA(MATCH("TRUE",$T$7:T753,0)),IF(S754&gt;S753,"True",""),"")</f>
        <v/>
      </c>
      <c r="U754" s="54" t="str">
        <f t="shared" si="179"/>
        <v/>
      </c>
      <c r="V754" s="54" t="str">
        <f t="shared" si="180"/>
        <v/>
      </c>
      <c r="W754" s="54" t="str">
        <f t="shared" si="174"/>
        <v/>
      </c>
      <c r="X754" s="45"/>
    </row>
    <row r="755" spans="1:24" x14ac:dyDescent="0.2">
      <c r="A755" s="12"/>
      <c r="B755" s="57"/>
      <c r="C755" s="26"/>
      <c r="D755" s="5" t="str">
        <f>IF(ISNUMBER(B755),COUNT($B$7:$B$1006)-(RANK(B755,$B$7:$B$1006)+COUNTIF($B$7:B755,B755)-1)+1,"")</f>
        <v/>
      </c>
      <c r="E755" s="7"/>
      <c r="F755" s="7" t="str">
        <f t="shared" si="175"/>
        <v/>
      </c>
      <c r="G755" s="56" t="str">
        <f t="shared" si="167"/>
        <v/>
      </c>
      <c r="H755" s="7" t="str">
        <f t="shared" si="168"/>
        <v/>
      </c>
      <c r="I755" s="7"/>
      <c r="J755" s="7" t="str">
        <f t="shared" si="169"/>
        <v/>
      </c>
      <c r="K755" s="7" t="str">
        <f t="shared" si="176"/>
        <v/>
      </c>
      <c r="L755" s="7" t="str">
        <f t="shared" si="170"/>
        <v/>
      </c>
      <c r="M755" s="7"/>
      <c r="N755" s="49" t="str">
        <f t="shared" si="171"/>
        <v/>
      </c>
      <c r="O755" s="49" t="str">
        <f t="shared" si="177"/>
        <v/>
      </c>
      <c r="P755" s="49" t="str">
        <f t="shared" si="178"/>
        <v/>
      </c>
      <c r="Q755" s="49" t="str">
        <f t="shared" si="172"/>
        <v/>
      </c>
      <c r="S755" s="51" t="str">
        <f t="shared" si="173"/>
        <v/>
      </c>
      <c r="T755" s="49" t="str">
        <f>IF(ISNA(MATCH("TRUE",$T$7:T754,0)),IF(S755&gt;S754,"True",""),"")</f>
        <v/>
      </c>
      <c r="U755" s="54" t="str">
        <f t="shared" si="179"/>
        <v/>
      </c>
      <c r="V755" s="54" t="str">
        <f t="shared" si="180"/>
        <v/>
      </c>
      <c r="W755" s="54" t="str">
        <f t="shared" si="174"/>
        <v/>
      </c>
      <c r="X755" s="45"/>
    </row>
    <row r="756" spans="1:24" x14ac:dyDescent="0.2">
      <c r="A756" s="12"/>
      <c r="B756" s="57"/>
      <c r="C756" s="26"/>
      <c r="D756" s="5" t="str">
        <f>IF(ISNUMBER(B756),COUNT($B$7:$B$1006)-(RANK(B756,$B$7:$B$1006)+COUNTIF($B$7:B756,B756)-1)+1,"")</f>
        <v/>
      </c>
      <c r="E756" s="7"/>
      <c r="F756" s="7" t="str">
        <f t="shared" si="175"/>
        <v/>
      </c>
      <c r="G756" s="56" t="str">
        <f t="shared" si="167"/>
        <v/>
      </c>
      <c r="H756" s="7" t="str">
        <f t="shared" si="168"/>
        <v/>
      </c>
      <c r="I756" s="7"/>
      <c r="J756" s="7" t="str">
        <f t="shared" si="169"/>
        <v/>
      </c>
      <c r="K756" s="7" t="str">
        <f t="shared" si="176"/>
        <v/>
      </c>
      <c r="L756" s="7" t="str">
        <f t="shared" si="170"/>
        <v/>
      </c>
      <c r="M756" s="7"/>
      <c r="N756" s="49" t="str">
        <f t="shared" si="171"/>
        <v/>
      </c>
      <c r="O756" s="49" t="str">
        <f t="shared" si="177"/>
        <v/>
      </c>
      <c r="P756" s="49" t="str">
        <f t="shared" si="178"/>
        <v/>
      </c>
      <c r="Q756" s="49" t="str">
        <f t="shared" si="172"/>
        <v/>
      </c>
      <c r="S756" s="51" t="str">
        <f t="shared" si="173"/>
        <v/>
      </c>
      <c r="T756" s="49" t="str">
        <f>IF(ISNA(MATCH("TRUE",$T$7:T755,0)),IF(S756&gt;S755,"True",""),"")</f>
        <v/>
      </c>
      <c r="U756" s="54" t="str">
        <f t="shared" si="179"/>
        <v/>
      </c>
      <c r="V756" s="54" t="str">
        <f t="shared" si="180"/>
        <v/>
      </c>
      <c r="W756" s="54" t="str">
        <f t="shared" si="174"/>
        <v/>
      </c>
      <c r="X756" s="45"/>
    </row>
    <row r="757" spans="1:24" x14ac:dyDescent="0.2">
      <c r="A757" s="12"/>
      <c r="B757" s="57"/>
      <c r="C757" s="26"/>
      <c r="D757" s="5" t="str">
        <f>IF(ISNUMBER(B757),COUNT($B$7:$B$1006)-(RANK(B757,$B$7:$B$1006)+COUNTIF($B$7:B757,B757)-1)+1,"")</f>
        <v/>
      </c>
      <c r="E757" s="7"/>
      <c r="F757" s="7" t="str">
        <f t="shared" si="175"/>
        <v/>
      </c>
      <c r="G757" s="56" t="str">
        <f t="shared" si="167"/>
        <v/>
      </c>
      <c r="H757" s="7" t="str">
        <f t="shared" si="168"/>
        <v/>
      </c>
      <c r="I757" s="7"/>
      <c r="J757" s="7" t="str">
        <f t="shared" si="169"/>
        <v/>
      </c>
      <c r="K757" s="7" t="str">
        <f t="shared" si="176"/>
        <v/>
      </c>
      <c r="L757" s="7" t="str">
        <f t="shared" si="170"/>
        <v/>
      </c>
      <c r="M757" s="7"/>
      <c r="N757" s="49" t="str">
        <f t="shared" si="171"/>
        <v/>
      </c>
      <c r="O757" s="49" t="str">
        <f t="shared" si="177"/>
        <v/>
      </c>
      <c r="P757" s="49" t="str">
        <f t="shared" si="178"/>
        <v/>
      </c>
      <c r="Q757" s="49" t="str">
        <f t="shared" si="172"/>
        <v/>
      </c>
      <c r="S757" s="51" t="str">
        <f t="shared" si="173"/>
        <v/>
      </c>
      <c r="T757" s="49" t="str">
        <f>IF(ISNA(MATCH("TRUE",$T$7:T756,0)),IF(S757&gt;S756,"True",""),"")</f>
        <v/>
      </c>
      <c r="U757" s="54" t="str">
        <f t="shared" si="179"/>
        <v/>
      </c>
      <c r="V757" s="54" t="str">
        <f t="shared" si="180"/>
        <v/>
      </c>
      <c r="W757" s="54" t="str">
        <f t="shared" si="174"/>
        <v/>
      </c>
      <c r="X757" s="45"/>
    </row>
    <row r="758" spans="1:24" x14ac:dyDescent="0.2">
      <c r="A758" s="12"/>
      <c r="B758" s="57"/>
      <c r="C758" s="26"/>
      <c r="D758" s="5" t="str">
        <f>IF(ISNUMBER(B758),COUNT($B$7:$B$1006)-(RANK(B758,$B$7:$B$1006)+COUNTIF($B$7:B758,B758)-1)+1,"")</f>
        <v/>
      </c>
      <c r="E758" s="7"/>
      <c r="F758" s="7" t="str">
        <f t="shared" si="175"/>
        <v/>
      </c>
      <c r="G758" s="56" t="str">
        <f t="shared" si="167"/>
        <v/>
      </c>
      <c r="H758" s="7" t="str">
        <f t="shared" si="168"/>
        <v/>
      </c>
      <c r="I758" s="7"/>
      <c r="J758" s="7" t="str">
        <f t="shared" si="169"/>
        <v/>
      </c>
      <c r="K758" s="7" t="str">
        <f t="shared" si="176"/>
        <v/>
      </c>
      <c r="L758" s="7" t="str">
        <f t="shared" si="170"/>
        <v/>
      </c>
      <c r="M758" s="7"/>
      <c r="N758" s="49" t="str">
        <f t="shared" si="171"/>
        <v/>
      </c>
      <c r="O758" s="49" t="str">
        <f t="shared" si="177"/>
        <v/>
      </c>
      <c r="P758" s="49" t="str">
        <f t="shared" si="178"/>
        <v/>
      </c>
      <c r="Q758" s="49" t="str">
        <f t="shared" si="172"/>
        <v/>
      </c>
      <c r="S758" s="51" t="str">
        <f t="shared" si="173"/>
        <v/>
      </c>
      <c r="T758" s="49" t="str">
        <f>IF(ISNA(MATCH("TRUE",$T$7:T757,0)),IF(S758&gt;S757,"True",""),"")</f>
        <v/>
      </c>
      <c r="U758" s="54" t="str">
        <f t="shared" si="179"/>
        <v/>
      </c>
      <c r="V758" s="54" t="str">
        <f t="shared" si="180"/>
        <v/>
      </c>
      <c r="W758" s="54" t="str">
        <f t="shared" si="174"/>
        <v/>
      </c>
      <c r="X758" s="45"/>
    </row>
    <row r="759" spans="1:24" x14ac:dyDescent="0.2">
      <c r="A759" s="12"/>
      <c r="B759" s="57"/>
      <c r="C759" s="26"/>
      <c r="D759" s="5" t="str">
        <f>IF(ISNUMBER(B759),COUNT($B$7:$B$1006)-(RANK(B759,$B$7:$B$1006)+COUNTIF($B$7:B759,B759)-1)+1,"")</f>
        <v/>
      </c>
      <c r="E759" s="7"/>
      <c r="F759" s="7" t="str">
        <f t="shared" si="175"/>
        <v/>
      </c>
      <c r="G759" s="56" t="str">
        <f t="shared" si="167"/>
        <v/>
      </c>
      <c r="H759" s="7" t="str">
        <f t="shared" si="168"/>
        <v/>
      </c>
      <c r="I759" s="7"/>
      <c r="J759" s="7" t="str">
        <f t="shared" si="169"/>
        <v/>
      </c>
      <c r="K759" s="7" t="str">
        <f t="shared" si="176"/>
        <v/>
      </c>
      <c r="L759" s="7" t="str">
        <f t="shared" si="170"/>
        <v/>
      </c>
      <c r="M759" s="7"/>
      <c r="N759" s="49" t="str">
        <f t="shared" si="171"/>
        <v/>
      </c>
      <c r="O759" s="49" t="str">
        <f t="shared" si="177"/>
        <v/>
      </c>
      <c r="P759" s="49" t="str">
        <f t="shared" si="178"/>
        <v/>
      </c>
      <c r="Q759" s="49" t="str">
        <f t="shared" si="172"/>
        <v/>
      </c>
      <c r="S759" s="51" t="str">
        <f t="shared" si="173"/>
        <v/>
      </c>
      <c r="T759" s="49" t="str">
        <f>IF(ISNA(MATCH("TRUE",$T$7:T758,0)),IF(S759&gt;S758,"True",""),"")</f>
        <v/>
      </c>
      <c r="U759" s="54" t="str">
        <f t="shared" si="179"/>
        <v/>
      </c>
      <c r="V759" s="54" t="str">
        <f t="shared" si="180"/>
        <v/>
      </c>
      <c r="W759" s="54" t="str">
        <f t="shared" si="174"/>
        <v/>
      </c>
      <c r="X759" s="45"/>
    </row>
    <row r="760" spans="1:24" x14ac:dyDescent="0.2">
      <c r="A760" s="12"/>
      <c r="B760" s="57"/>
      <c r="C760" s="26"/>
      <c r="D760" s="5" t="str">
        <f>IF(ISNUMBER(B760),COUNT($B$7:$B$1006)-(RANK(B760,$B$7:$B$1006)+COUNTIF($B$7:B760,B760)-1)+1,"")</f>
        <v/>
      </c>
      <c r="E760" s="7"/>
      <c r="F760" s="7" t="str">
        <f t="shared" si="175"/>
        <v/>
      </c>
      <c r="G760" s="56" t="str">
        <f t="shared" si="167"/>
        <v/>
      </c>
      <c r="H760" s="7" t="str">
        <f t="shared" si="168"/>
        <v/>
      </c>
      <c r="I760" s="7"/>
      <c r="J760" s="7" t="str">
        <f t="shared" si="169"/>
        <v/>
      </c>
      <c r="K760" s="7" t="str">
        <f t="shared" si="176"/>
        <v/>
      </c>
      <c r="L760" s="7" t="str">
        <f t="shared" si="170"/>
        <v/>
      </c>
      <c r="M760" s="7"/>
      <c r="N760" s="49" t="str">
        <f t="shared" si="171"/>
        <v/>
      </c>
      <c r="O760" s="49" t="str">
        <f t="shared" si="177"/>
        <v/>
      </c>
      <c r="P760" s="49" t="str">
        <f t="shared" si="178"/>
        <v/>
      </c>
      <c r="Q760" s="49" t="str">
        <f t="shared" si="172"/>
        <v/>
      </c>
      <c r="S760" s="51" t="str">
        <f t="shared" si="173"/>
        <v/>
      </c>
      <c r="T760" s="49" t="str">
        <f>IF(ISNA(MATCH("TRUE",$T$7:T759,0)),IF(S760&gt;S759,"True",""),"")</f>
        <v/>
      </c>
      <c r="U760" s="54" t="str">
        <f t="shared" si="179"/>
        <v/>
      </c>
      <c r="V760" s="54" t="str">
        <f t="shared" si="180"/>
        <v/>
      </c>
      <c r="W760" s="54" t="str">
        <f t="shared" si="174"/>
        <v/>
      </c>
      <c r="X760" s="45"/>
    </row>
    <row r="761" spans="1:24" x14ac:dyDescent="0.2">
      <c r="A761" s="12"/>
      <c r="B761" s="57"/>
      <c r="C761" s="26"/>
      <c r="D761" s="5" t="str">
        <f>IF(ISNUMBER(B761),COUNT($B$7:$B$1006)-(RANK(B761,$B$7:$B$1006)+COUNTIF($B$7:B761,B761)-1)+1,"")</f>
        <v/>
      </c>
      <c r="E761" s="7"/>
      <c r="F761" s="7" t="str">
        <f t="shared" si="175"/>
        <v/>
      </c>
      <c r="G761" s="56" t="str">
        <f t="shared" si="167"/>
        <v/>
      </c>
      <c r="H761" s="7" t="str">
        <f t="shared" si="168"/>
        <v/>
      </c>
      <c r="I761" s="7"/>
      <c r="J761" s="7" t="str">
        <f t="shared" si="169"/>
        <v/>
      </c>
      <c r="K761" s="7" t="str">
        <f t="shared" si="176"/>
        <v/>
      </c>
      <c r="L761" s="7" t="str">
        <f t="shared" si="170"/>
        <v/>
      </c>
      <c r="M761" s="7"/>
      <c r="N761" s="49" t="str">
        <f t="shared" si="171"/>
        <v/>
      </c>
      <c r="O761" s="49" t="str">
        <f t="shared" si="177"/>
        <v/>
      </c>
      <c r="P761" s="49" t="str">
        <f t="shared" si="178"/>
        <v/>
      </c>
      <c r="Q761" s="49" t="str">
        <f t="shared" si="172"/>
        <v/>
      </c>
      <c r="S761" s="51" t="str">
        <f t="shared" si="173"/>
        <v/>
      </c>
      <c r="T761" s="49" t="str">
        <f>IF(ISNA(MATCH("TRUE",$T$7:T760,0)),IF(S761&gt;S760,"True",""),"")</f>
        <v/>
      </c>
      <c r="U761" s="54" t="str">
        <f t="shared" si="179"/>
        <v/>
      </c>
      <c r="V761" s="54" t="str">
        <f t="shared" si="180"/>
        <v/>
      </c>
      <c r="W761" s="54" t="str">
        <f t="shared" si="174"/>
        <v/>
      </c>
      <c r="X761" s="45"/>
    </row>
    <row r="762" spans="1:24" x14ac:dyDescent="0.2">
      <c r="A762" s="12"/>
      <c r="B762" s="57"/>
      <c r="C762" s="26"/>
      <c r="D762" s="5" t="str">
        <f>IF(ISNUMBER(B762),COUNT($B$7:$B$1006)-(RANK(B762,$B$7:$B$1006)+COUNTIF($B$7:B762,B762)-1)+1,"")</f>
        <v/>
      </c>
      <c r="E762" s="7"/>
      <c r="F762" s="7" t="str">
        <f t="shared" si="175"/>
        <v/>
      </c>
      <c r="G762" s="56" t="str">
        <f t="shared" si="167"/>
        <v/>
      </c>
      <c r="H762" s="7" t="str">
        <f t="shared" si="168"/>
        <v/>
      </c>
      <c r="I762" s="7"/>
      <c r="J762" s="7" t="str">
        <f t="shared" si="169"/>
        <v/>
      </c>
      <c r="K762" s="7" t="str">
        <f t="shared" si="176"/>
        <v/>
      </c>
      <c r="L762" s="7" t="str">
        <f t="shared" si="170"/>
        <v/>
      </c>
      <c r="M762" s="7"/>
      <c r="N762" s="49" t="str">
        <f t="shared" si="171"/>
        <v/>
      </c>
      <c r="O762" s="49" t="str">
        <f t="shared" si="177"/>
        <v/>
      </c>
      <c r="P762" s="49" t="str">
        <f t="shared" si="178"/>
        <v/>
      </c>
      <c r="Q762" s="49" t="str">
        <f t="shared" si="172"/>
        <v/>
      </c>
      <c r="S762" s="51" t="str">
        <f t="shared" si="173"/>
        <v/>
      </c>
      <c r="T762" s="49" t="str">
        <f>IF(ISNA(MATCH("TRUE",$T$7:T761,0)),IF(S762&gt;S761,"True",""),"")</f>
        <v/>
      </c>
      <c r="U762" s="54" t="str">
        <f t="shared" si="179"/>
        <v/>
      </c>
      <c r="V762" s="54" t="str">
        <f t="shared" si="180"/>
        <v/>
      </c>
      <c r="W762" s="54" t="str">
        <f t="shared" si="174"/>
        <v/>
      </c>
      <c r="X762" s="45"/>
    </row>
    <row r="763" spans="1:24" x14ac:dyDescent="0.2">
      <c r="A763" s="12"/>
      <c r="B763" s="57"/>
      <c r="C763" s="26"/>
      <c r="D763" s="5" t="str">
        <f>IF(ISNUMBER(B763),COUNT($B$7:$B$1006)-(RANK(B763,$B$7:$B$1006)+COUNTIF($B$7:B763,B763)-1)+1,"")</f>
        <v/>
      </c>
      <c r="E763" s="7"/>
      <c r="F763" s="7" t="str">
        <f t="shared" si="175"/>
        <v/>
      </c>
      <c r="G763" s="56" t="str">
        <f t="shared" si="167"/>
        <v/>
      </c>
      <c r="H763" s="7" t="str">
        <f t="shared" si="168"/>
        <v/>
      </c>
      <c r="I763" s="7"/>
      <c r="J763" s="7" t="str">
        <f t="shared" si="169"/>
        <v/>
      </c>
      <c r="K763" s="7" t="str">
        <f t="shared" si="176"/>
        <v/>
      </c>
      <c r="L763" s="7" t="str">
        <f t="shared" si="170"/>
        <v/>
      </c>
      <c r="M763" s="7"/>
      <c r="N763" s="49" t="str">
        <f t="shared" si="171"/>
        <v/>
      </c>
      <c r="O763" s="49" t="str">
        <f t="shared" si="177"/>
        <v/>
      </c>
      <c r="P763" s="49" t="str">
        <f t="shared" si="178"/>
        <v/>
      </c>
      <c r="Q763" s="49" t="str">
        <f t="shared" si="172"/>
        <v/>
      </c>
      <c r="S763" s="51" t="str">
        <f t="shared" si="173"/>
        <v/>
      </c>
      <c r="T763" s="49" t="str">
        <f>IF(ISNA(MATCH("TRUE",$T$7:T762,0)),IF(S763&gt;S762,"True",""),"")</f>
        <v/>
      </c>
      <c r="U763" s="54" t="str">
        <f t="shared" si="179"/>
        <v/>
      </c>
      <c r="V763" s="54" t="str">
        <f t="shared" si="180"/>
        <v/>
      </c>
      <c r="W763" s="54" t="str">
        <f t="shared" si="174"/>
        <v/>
      </c>
      <c r="X763" s="45"/>
    </row>
    <row r="764" spans="1:24" x14ac:dyDescent="0.2">
      <c r="A764" s="12"/>
      <c r="B764" s="57"/>
      <c r="C764" s="26"/>
      <c r="D764" s="5" t="str">
        <f>IF(ISNUMBER(B764),COUNT($B$7:$B$1006)-(RANK(B764,$B$7:$B$1006)+COUNTIF($B$7:B764,B764)-1)+1,"")</f>
        <v/>
      </c>
      <c r="E764" s="7"/>
      <c r="F764" s="7" t="str">
        <f t="shared" si="175"/>
        <v/>
      </c>
      <c r="G764" s="56" t="str">
        <f t="shared" si="167"/>
        <v/>
      </c>
      <c r="H764" s="7" t="str">
        <f t="shared" si="168"/>
        <v/>
      </c>
      <c r="I764" s="7"/>
      <c r="J764" s="7" t="str">
        <f t="shared" si="169"/>
        <v/>
      </c>
      <c r="K764" s="7" t="str">
        <f t="shared" si="176"/>
        <v/>
      </c>
      <c r="L764" s="7" t="str">
        <f t="shared" si="170"/>
        <v/>
      </c>
      <c r="M764" s="7"/>
      <c r="N764" s="49" t="str">
        <f t="shared" si="171"/>
        <v/>
      </c>
      <c r="O764" s="49" t="str">
        <f t="shared" si="177"/>
        <v/>
      </c>
      <c r="P764" s="49" t="str">
        <f t="shared" si="178"/>
        <v/>
      </c>
      <c r="Q764" s="49" t="str">
        <f t="shared" si="172"/>
        <v/>
      </c>
      <c r="S764" s="51" t="str">
        <f t="shared" si="173"/>
        <v/>
      </c>
      <c r="T764" s="49" t="str">
        <f>IF(ISNA(MATCH("TRUE",$T$7:T763,0)),IF(S764&gt;S763,"True",""),"")</f>
        <v/>
      </c>
      <c r="U764" s="54" t="str">
        <f t="shared" si="179"/>
        <v/>
      </c>
      <c r="V764" s="54" t="str">
        <f t="shared" si="180"/>
        <v/>
      </c>
      <c r="W764" s="54" t="str">
        <f t="shared" si="174"/>
        <v/>
      </c>
      <c r="X764" s="45"/>
    </row>
    <row r="765" spans="1:24" x14ac:dyDescent="0.2">
      <c r="A765" s="12"/>
      <c r="B765" s="57"/>
      <c r="C765" s="26"/>
      <c r="D765" s="5" t="str">
        <f>IF(ISNUMBER(B765),COUNT($B$7:$B$1006)-(RANK(B765,$B$7:$B$1006)+COUNTIF($B$7:B765,B765)-1)+1,"")</f>
        <v/>
      </c>
      <c r="E765" s="7"/>
      <c r="F765" s="7" t="str">
        <f t="shared" si="175"/>
        <v/>
      </c>
      <c r="G765" s="56" t="str">
        <f t="shared" si="167"/>
        <v/>
      </c>
      <c r="H765" s="7" t="str">
        <f t="shared" si="168"/>
        <v/>
      </c>
      <c r="I765" s="7"/>
      <c r="J765" s="7" t="str">
        <f t="shared" si="169"/>
        <v/>
      </c>
      <c r="K765" s="7" t="str">
        <f t="shared" si="176"/>
        <v/>
      </c>
      <c r="L765" s="7" t="str">
        <f t="shared" si="170"/>
        <v/>
      </c>
      <c r="M765" s="7"/>
      <c r="N765" s="49" t="str">
        <f t="shared" si="171"/>
        <v/>
      </c>
      <c r="O765" s="49" t="str">
        <f t="shared" si="177"/>
        <v/>
      </c>
      <c r="P765" s="49" t="str">
        <f t="shared" si="178"/>
        <v/>
      </c>
      <c r="Q765" s="49" t="str">
        <f t="shared" si="172"/>
        <v/>
      </c>
      <c r="S765" s="51" t="str">
        <f t="shared" si="173"/>
        <v/>
      </c>
      <c r="T765" s="49" t="str">
        <f>IF(ISNA(MATCH("TRUE",$T$7:T764,0)),IF(S765&gt;S764,"True",""),"")</f>
        <v/>
      </c>
      <c r="U765" s="54" t="str">
        <f t="shared" si="179"/>
        <v/>
      </c>
      <c r="V765" s="54" t="str">
        <f t="shared" si="180"/>
        <v/>
      </c>
      <c r="W765" s="54" t="str">
        <f t="shared" si="174"/>
        <v/>
      </c>
      <c r="X765" s="45"/>
    </row>
    <row r="766" spans="1:24" x14ac:dyDescent="0.2">
      <c r="A766" s="12"/>
      <c r="B766" s="57"/>
      <c r="C766" s="26"/>
      <c r="D766" s="5" t="str">
        <f>IF(ISNUMBER(B766),COUNT($B$7:$B$1006)-(RANK(B766,$B$7:$B$1006)+COUNTIF($B$7:B766,B766)-1)+1,"")</f>
        <v/>
      </c>
      <c r="E766" s="7"/>
      <c r="F766" s="7" t="str">
        <f t="shared" si="175"/>
        <v/>
      </c>
      <c r="G766" s="56" t="str">
        <f t="shared" si="167"/>
        <v/>
      </c>
      <c r="H766" s="7" t="str">
        <f t="shared" si="168"/>
        <v/>
      </c>
      <c r="I766" s="7"/>
      <c r="J766" s="7" t="str">
        <f t="shared" si="169"/>
        <v/>
      </c>
      <c r="K766" s="7" t="str">
        <f t="shared" si="176"/>
        <v/>
      </c>
      <c r="L766" s="7" t="str">
        <f t="shared" si="170"/>
        <v/>
      </c>
      <c r="M766" s="7"/>
      <c r="N766" s="49" t="str">
        <f t="shared" si="171"/>
        <v/>
      </c>
      <c r="O766" s="49" t="str">
        <f t="shared" si="177"/>
        <v/>
      </c>
      <c r="P766" s="49" t="str">
        <f t="shared" si="178"/>
        <v/>
      </c>
      <c r="Q766" s="49" t="str">
        <f t="shared" si="172"/>
        <v/>
      </c>
      <c r="S766" s="51" t="str">
        <f t="shared" si="173"/>
        <v/>
      </c>
      <c r="T766" s="49" t="str">
        <f>IF(ISNA(MATCH("TRUE",$T$7:T765,0)),IF(S766&gt;S765,"True",""),"")</f>
        <v/>
      </c>
      <c r="U766" s="54" t="str">
        <f t="shared" si="179"/>
        <v/>
      </c>
      <c r="V766" s="54" t="str">
        <f t="shared" si="180"/>
        <v/>
      </c>
      <c r="W766" s="54" t="str">
        <f t="shared" si="174"/>
        <v/>
      </c>
      <c r="X766" s="45"/>
    </row>
    <row r="767" spans="1:24" x14ac:dyDescent="0.2">
      <c r="A767" s="12"/>
      <c r="B767" s="57"/>
      <c r="C767" s="26"/>
      <c r="D767" s="5" t="str">
        <f>IF(ISNUMBER(B767),COUNT($B$7:$B$1006)-(RANK(B767,$B$7:$B$1006)+COUNTIF($B$7:B767,B767)-1)+1,"")</f>
        <v/>
      </c>
      <c r="E767" s="7"/>
      <c r="F767" s="7" t="str">
        <f t="shared" si="175"/>
        <v/>
      </c>
      <c r="G767" s="56" t="str">
        <f t="shared" si="167"/>
        <v/>
      </c>
      <c r="H767" s="7" t="str">
        <f t="shared" si="168"/>
        <v/>
      </c>
      <c r="I767" s="7"/>
      <c r="J767" s="7" t="str">
        <f t="shared" si="169"/>
        <v/>
      </c>
      <c r="K767" s="7" t="str">
        <f t="shared" si="176"/>
        <v/>
      </c>
      <c r="L767" s="7" t="str">
        <f t="shared" si="170"/>
        <v/>
      </c>
      <c r="M767" s="7"/>
      <c r="N767" s="49" t="str">
        <f t="shared" si="171"/>
        <v/>
      </c>
      <c r="O767" s="49" t="str">
        <f t="shared" si="177"/>
        <v/>
      </c>
      <c r="P767" s="49" t="str">
        <f t="shared" si="178"/>
        <v/>
      </c>
      <c r="Q767" s="49" t="str">
        <f t="shared" si="172"/>
        <v/>
      </c>
      <c r="S767" s="51" t="str">
        <f t="shared" si="173"/>
        <v/>
      </c>
      <c r="T767" s="49" t="str">
        <f>IF(ISNA(MATCH("TRUE",$T$7:T766,0)),IF(S767&gt;S766,"True",""),"")</f>
        <v/>
      </c>
      <c r="U767" s="54" t="str">
        <f t="shared" si="179"/>
        <v/>
      </c>
      <c r="V767" s="54" t="str">
        <f t="shared" si="180"/>
        <v/>
      </c>
      <c r="W767" s="54" t="str">
        <f t="shared" si="174"/>
        <v/>
      </c>
      <c r="X767" s="45"/>
    </row>
    <row r="768" spans="1:24" x14ac:dyDescent="0.2">
      <c r="A768" s="12"/>
      <c r="B768" s="57"/>
      <c r="C768" s="26"/>
      <c r="D768" s="5" t="str">
        <f>IF(ISNUMBER(B768),COUNT($B$7:$B$1006)-(RANK(B768,$B$7:$B$1006)+COUNTIF($B$7:B768,B768)-1)+1,"")</f>
        <v/>
      </c>
      <c r="E768" s="7"/>
      <c r="F768" s="7" t="str">
        <f t="shared" si="175"/>
        <v/>
      </c>
      <c r="G768" s="56" t="str">
        <f t="shared" si="167"/>
        <v/>
      </c>
      <c r="H768" s="7" t="str">
        <f t="shared" si="168"/>
        <v/>
      </c>
      <c r="I768" s="7"/>
      <c r="J768" s="7" t="str">
        <f t="shared" si="169"/>
        <v/>
      </c>
      <c r="K768" s="7" t="str">
        <f t="shared" si="176"/>
        <v/>
      </c>
      <c r="L768" s="7" t="str">
        <f t="shared" si="170"/>
        <v/>
      </c>
      <c r="M768" s="7"/>
      <c r="N768" s="49" t="str">
        <f t="shared" si="171"/>
        <v/>
      </c>
      <c r="O768" s="49" t="str">
        <f t="shared" si="177"/>
        <v/>
      </c>
      <c r="P768" s="49" t="str">
        <f t="shared" si="178"/>
        <v/>
      </c>
      <c r="Q768" s="49" t="str">
        <f t="shared" si="172"/>
        <v/>
      </c>
      <c r="S768" s="51" t="str">
        <f t="shared" si="173"/>
        <v/>
      </c>
      <c r="T768" s="49" t="str">
        <f>IF(ISNA(MATCH("TRUE",$T$7:T767,0)),IF(S768&gt;S767,"True",""),"")</f>
        <v/>
      </c>
      <c r="U768" s="54" t="str">
        <f t="shared" si="179"/>
        <v/>
      </c>
      <c r="V768" s="54" t="str">
        <f t="shared" si="180"/>
        <v/>
      </c>
      <c r="W768" s="54" t="str">
        <f t="shared" si="174"/>
        <v/>
      </c>
      <c r="X768" s="45"/>
    </row>
    <row r="769" spans="1:24" x14ac:dyDescent="0.2">
      <c r="A769" s="12"/>
      <c r="B769" s="57"/>
      <c r="C769" s="26"/>
      <c r="D769" s="5" t="str">
        <f>IF(ISNUMBER(B769),COUNT($B$7:$B$1006)-(RANK(B769,$B$7:$B$1006)+COUNTIF($B$7:B769,B769)-1)+1,"")</f>
        <v/>
      </c>
      <c r="E769" s="7"/>
      <c r="F769" s="7" t="str">
        <f t="shared" si="175"/>
        <v/>
      </c>
      <c r="G769" s="56" t="str">
        <f t="shared" si="167"/>
        <v/>
      </c>
      <c r="H769" s="7" t="str">
        <f t="shared" si="168"/>
        <v/>
      </c>
      <c r="I769" s="7"/>
      <c r="J769" s="7" t="str">
        <f t="shared" si="169"/>
        <v/>
      </c>
      <c r="K769" s="7" t="str">
        <f t="shared" si="176"/>
        <v/>
      </c>
      <c r="L769" s="7" t="str">
        <f t="shared" si="170"/>
        <v/>
      </c>
      <c r="M769" s="7"/>
      <c r="N769" s="49" t="str">
        <f t="shared" si="171"/>
        <v/>
      </c>
      <c r="O769" s="49" t="str">
        <f t="shared" si="177"/>
        <v/>
      </c>
      <c r="P769" s="49" t="str">
        <f t="shared" si="178"/>
        <v/>
      </c>
      <c r="Q769" s="49" t="str">
        <f t="shared" si="172"/>
        <v/>
      </c>
      <c r="S769" s="51" t="str">
        <f t="shared" si="173"/>
        <v/>
      </c>
      <c r="T769" s="49" t="str">
        <f>IF(ISNA(MATCH("TRUE",$T$7:T768,0)),IF(S769&gt;S768,"True",""),"")</f>
        <v/>
      </c>
      <c r="U769" s="54" t="str">
        <f t="shared" si="179"/>
        <v/>
      </c>
      <c r="V769" s="54" t="str">
        <f t="shared" si="180"/>
        <v/>
      </c>
      <c r="W769" s="54" t="str">
        <f t="shared" si="174"/>
        <v/>
      </c>
      <c r="X769" s="45"/>
    </row>
    <row r="770" spans="1:24" x14ac:dyDescent="0.2">
      <c r="A770" s="12"/>
      <c r="B770" s="57"/>
      <c r="C770" s="26"/>
      <c r="D770" s="5" t="str">
        <f>IF(ISNUMBER(B770),COUNT($B$7:$B$1006)-(RANK(B770,$B$7:$B$1006)+COUNTIF($B$7:B770,B770)-1)+1,"")</f>
        <v/>
      </c>
      <c r="E770" s="7"/>
      <c r="F770" s="7" t="str">
        <f t="shared" si="175"/>
        <v/>
      </c>
      <c r="G770" s="56" t="str">
        <f t="shared" si="167"/>
        <v/>
      </c>
      <c r="H770" s="7" t="str">
        <f t="shared" si="168"/>
        <v/>
      </c>
      <c r="I770" s="7"/>
      <c r="J770" s="7" t="str">
        <f t="shared" si="169"/>
        <v/>
      </c>
      <c r="K770" s="7" t="str">
        <f t="shared" si="176"/>
        <v/>
      </c>
      <c r="L770" s="7" t="str">
        <f t="shared" si="170"/>
        <v/>
      </c>
      <c r="M770" s="7"/>
      <c r="N770" s="49" t="str">
        <f t="shared" si="171"/>
        <v/>
      </c>
      <c r="O770" s="49" t="str">
        <f t="shared" si="177"/>
        <v/>
      </c>
      <c r="P770" s="49" t="str">
        <f t="shared" si="178"/>
        <v/>
      </c>
      <c r="Q770" s="49" t="str">
        <f t="shared" si="172"/>
        <v/>
      </c>
      <c r="S770" s="51" t="str">
        <f t="shared" si="173"/>
        <v/>
      </c>
      <c r="T770" s="49" t="str">
        <f>IF(ISNA(MATCH("TRUE",$T$7:T769,0)),IF(S770&gt;S769,"True",""),"")</f>
        <v/>
      </c>
      <c r="U770" s="54" t="str">
        <f t="shared" si="179"/>
        <v/>
      </c>
      <c r="V770" s="54" t="str">
        <f t="shared" si="180"/>
        <v/>
      </c>
      <c r="W770" s="54" t="str">
        <f t="shared" si="174"/>
        <v/>
      </c>
      <c r="X770" s="45"/>
    </row>
    <row r="771" spans="1:24" x14ac:dyDescent="0.2">
      <c r="A771" s="12"/>
      <c r="B771" s="57"/>
      <c r="C771" s="26"/>
      <c r="D771" s="5" t="str">
        <f>IF(ISNUMBER(B771),COUNT($B$7:$B$1006)-(RANK(B771,$B$7:$B$1006)+COUNTIF($B$7:B771,B771)-1)+1,"")</f>
        <v/>
      </c>
      <c r="E771" s="7"/>
      <c r="F771" s="7" t="str">
        <f t="shared" si="175"/>
        <v/>
      </c>
      <c r="G771" s="56" t="str">
        <f t="shared" si="167"/>
        <v/>
      </c>
      <c r="H771" s="7" t="str">
        <f t="shared" si="168"/>
        <v/>
      </c>
      <c r="I771" s="7"/>
      <c r="J771" s="7" t="str">
        <f t="shared" si="169"/>
        <v/>
      </c>
      <c r="K771" s="7" t="str">
        <f t="shared" si="176"/>
        <v/>
      </c>
      <c r="L771" s="7" t="str">
        <f t="shared" si="170"/>
        <v/>
      </c>
      <c r="M771" s="7"/>
      <c r="N771" s="49" t="str">
        <f t="shared" si="171"/>
        <v/>
      </c>
      <c r="O771" s="49" t="str">
        <f t="shared" si="177"/>
        <v/>
      </c>
      <c r="P771" s="49" t="str">
        <f t="shared" si="178"/>
        <v/>
      </c>
      <c r="Q771" s="49" t="str">
        <f t="shared" si="172"/>
        <v/>
      </c>
      <c r="S771" s="51" t="str">
        <f t="shared" si="173"/>
        <v/>
      </c>
      <c r="T771" s="49" t="str">
        <f>IF(ISNA(MATCH("TRUE",$T$7:T770,0)),IF(S771&gt;S770,"True",""),"")</f>
        <v/>
      </c>
      <c r="U771" s="54" t="str">
        <f t="shared" si="179"/>
        <v/>
      </c>
      <c r="V771" s="54" t="str">
        <f t="shared" si="180"/>
        <v/>
      </c>
      <c r="W771" s="54" t="str">
        <f t="shared" si="174"/>
        <v/>
      </c>
      <c r="X771" s="45"/>
    </row>
    <row r="772" spans="1:24" x14ac:dyDescent="0.2">
      <c r="A772" s="12"/>
      <c r="B772" s="57"/>
      <c r="C772" s="26"/>
      <c r="D772" s="5" t="str">
        <f>IF(ISNUMBER(B772),COUNT($B$7:$B$1006)-(RANK(B772,$B$7:$B$1006)+COUNTIF($B$7:B772,B772)-1)+1,"")</f>
        <v/>
      </c>
      <c r="E772" s="7"/>
      <c r="F772" s="7" t="str">
        <f t="shared" si="175"/>
        <v/>
      </c>
      <c r="G772" s="56" t="str">
        <f t="shared" si="167"/>
        <v/>
      </c>
      <c r="H772" s="7" t="str">
        <f t="shared" si="168"/>
        <v/>
      </c>
      <c r="I772" s="7"/>
      <c r="J772" s="7" t="str">
        <f t="shared" si="169"/>
        <v/>
      </c>
      <c r="K772" s="7" t="str">
        <f t="shared" si="176"/>
        <v/>
      </c>
      <c r="L772" s="7" t="str">
        <f t="shared" si="170"/>
        <v/>
      </c>
      <c r="M772" s="7"/>
      <c r="N772" s="49" t="str">
        <f t="shared" si="171"/>
        <v/>
      </c>
      <c r="O772" s="49" t="str">
        <f t="shared" si="177"/>
        <v/>
      </c>
      <c r="P772" s="49" t="str">
        <f t="shared" si="178"/>
        <v/>
      </c>
      <c r="Q772" s="49" t="str">
        <f t="shared" si="172"/>
        <v/>
      </c>
      <c r="S772" s="51" t="str">
        <f t="shared" si="173"/>
        <v/>
      </c>
      <c r="T772" s="49" t="str">
        <f>IF(ISNA(MATCH("TRUE",$T$7:T771,0)),IF(S772&gt;S771,"True",""),"")</f>
        <v/>
      </c>
      <c r="U772" s="54" t="str">
        <f t="shared" si="179"/>
        <v/>
      </c>
      <c r="V772" s="54" t="str">
        <f t="shared" si="180"/>
        <v/>
      </c>
      <c r="W772" s="54" t="str">
        <f t="shared" si="174"/>
        <v/>
      </c>
      <c r="X772" s="45"/>
    </row>
    <row r="773" spans="1:24" x14ac:dyDescent="0.2">
      <c r="A773" s="12"/>
      <c r="B773" s="57"/>
      <c r="C773" s="26"/>
      <c r="D773" s="5" t="str">
        <f>IF(ISNUMBER(B773),COUNT($B$7:$B$1006)-(RANK(B773,$B$7:$B$1006)+COUNTIF($B$7:B773,B773)-1)+1,"")</f>
        <v/>
      </c>
      <c r="E773" s="7"/>
      <c r="F773" s="7" t="str">
        <f t="shared" si="175"/>
        <v/>
      </c>
      <c r="G773" s="56" t="str">
        <f t="shared" si="167"/>
        <v/>
      </c>
      <c r="H773" s="7" t="str">
        <f t="shared" si="168"/>
        <v/>
      </c>
      <c r="I773" s="7"/>
      <c r="J773" s="7" t="str">
        <f t="shared" si="169"/>
        <v/>
      </c>
      <c r="K773" s="7" t="str">
        <f t="shared" si="176"/>
        <v/>
      </c>
      <c r="L773" s="7" t="str">
        <f t="shared" si="170"/>
        <v/>
      </c>
      <c r="M773" s="7"/>
      <c r="N773" s="49" t="str">
        <f t="shared" si="171"/>
        <v/>
      </c>
      <c r="O773" s="49" t="str">
        <f t="shared" si="177"/>
        <v/>
      </c>
      <c r="P773" s="49" t="str">
        <f t="shared" si="178"/>
        <v/>
      </c>
      <c r="Q773" s="49" t="str">
        <f t="shared" si="172"/>
        <v/>
      </c>
      <c r="S773" s="51" t="str">
        <f t="shared" si="173"/>
        <v/>
      </c>
      <c r="T773" s="49" t="str">
        <f>IF(ISNA(MATCH("TRUE",$T$7:T772,0)),IF(S773&gt;S772,"True",""),"")</f>
        <v/>
      </c>
      <c r="U773" s="54" t="str">
        <f t="shared" si="179"/>
        <v/>
      </c>
      <c r="V773" s="54" t="str">
        <f t="shared" si="180"/>
        <v/>
      </c>
      <c r="W773" s="54" t="str">
        <f t="shared" si="174"/>
        <v/>
      </c>
      <c r="X773" s="45"/>
    </row>
    <row r="774" spans="1:24" x14ac:dyDescent="0.2">
      <c r="A774" s="12"/>
      <c r="B774" s="57"/>
      <c r="C774" s="26"/>
      <c r="D774" s="5" t="str">
        <f>IF(ISNUMBER(B774),COUNT($B$7:$B$1006)-(RANK(B774,$B$7:$B$1006)+COUNTIF($B$7:B774,B774)-1)+1,"")</f>
        <v/>
      </c>
      <c r="E774" s="7"/>
      <c r="F774" s="7" t="str">
        <f t="shared" si="175"/>
        <v/>
      </c>
      <c r="G774" s="56" t="str">
        <f t="shared" si="167"/>
        <v/>
      </c>
      <c r="H774" s="7" t="str">
        <f t="shared" si="168"/>
        <v/>
      </c>
      <c r="I774" s="7"/>
      <c r="J774" s="7" t="str">
        <f t="shared" si="169"/>
        <v/>
      </c>
      <c r="K774" s="7" t="str">
        <f t="shared" si="176"/>
        <v/>
      </c>
      <c r="L774" s="7" t="str">
        <f t="shared" si="170"/>
        <v/>
      </c>
      <c r="M774" s="7"/>
      <c r="N774" s="49" t="str">
        <f t="shared" si="171"/>
        <v/>
      </c>
      <c r="O774" s="49" t="str">
        <f t="shared" si="177"/>
        <v/>
      </c>
      <c r="P774" s="49" t="str">
        <f t="shared" si="178"/>
        <v/>
      </c>
      <c r="Q774" s="49" t="str">
        <f t="shared" si="172"/>
        <v/>
      </c>
      <c r="S774" s="51" t="str">
        <f t="shared" si="173"/>
        <v/>
      </c>
      <c r="T774" s="49" t="str">
        <f>IF(ISNA(MATCH("TRUE",$T$7:T773,0)),IF(S774&gt;S773,"True",""),"")</f>
        <v/>
      </c>
      <c r="U774" s="54" t="str">
        <f t="shared" si="179"/>
        <v/>
      </c>
      <c r="V774" s="54" t="str">
        <f t="shared" si="180"/>
        <v/>
      </c>
      <c r="W774" s="54" t="str">
        <f t="shared" si="174"/>
        <v/>
      </c>
      <c r="X774" s="45"/>
    </row>
    <row r="775" spans="1:24" x14ac:dyDescent="0.2">
      <c r="A775" s="12"/>
      <c r="B775" s="57"/>
      <c r="C775" s="26"/>
      <c r="D775" s="5" t="str">
        <f>IF(ISNUMBER(B775),COUNT($B$7:$B$1006)-(RANK(B775,$B$7:$B$1006)+COUNTIF($B$7:B775,B775)-1)+1,"")</f>
        <v/>
      </c>
      <c r="E775" s="7"/>
      <c r="F775" s="7" t="str">
        <f t="shared" si="175"/>
        <v/>
      </c>
      <c r="G775" s="56" t="str">
        <f t="shared" ref="G775:G838" si="181">IF(ISNUMBER(B775),SMALL($B$7:$B$1006,ROW()-ROW($G$7)+1),"")</f>
        <v/>
      </c>
      <c r="H775" s="7" t="str">
        <f t="shared" ref="H775:H838" si="182">IF(ISNUMBER(B775),INDEX($A$7:$A$1006,MATCH(F775,$D$7:$D$1006,0),1),"")</f>
        <v/>
      </c>
      <c r="I775" s="7"/>
      <c r="J775" s="7" t="str">
        <f t="shared" ref="J775:J838" si="183">IF(ISNUMBER(B775),$N$1*F775/COUNT($B$7:$B$1006),"")</f>
        <v/>
      </c>
      <c r="K775" s="7" t="str">
        <f t="shared" si="176"/>
        <v/>
      </c>
      <c r="L775" s="7" t="str">
        <f t="shared" ref="L775:L838" si="184">IF(ISNUMBER(B775),MIN(L776,G775*(COUNT($B$7:$B$1006)/F775)),"")</f>
        <v/>
      </c>
      <c r="M775" s="7"/>
      <c r="N775" s="49" t="str">
        <f t="shared" ref="N775:N838" si="185">IF(ISNUMBER(B775),($N$1/(1+$N$1))*F775/COUNT($B$7:$B$1006),"")</f>
        <v/>
      </c>
      <c r="O775" s="49" t="str">
        <f t="shared" si="177"/>
        <v/>
      </c>
      <c r="P775" s="49" t="str">
        <f t="shared" si="178"/>
        <v/>
      </c>
      <c r="Q775" s="49" t="str">
        <f t="shared" ref="Q775:Q838" si="186">IF(ISNUMBER(B775),MIN(Q776,((G775*SUMPRODUCT(--($N$7:$N$1006 &lt; $G$7:$G$1006))/F775)*(1+$N$1))),"")</f>
        <v/>
      </c>
      <c r="S775" s="51" t="str">
        <f t="shared" ref="S775:S838" si="187">IF(ISNUMBER(B775),MIN((COUNTA($B$7:$B$1006)+1-F775)/(1-G775),COUNTA($B$7:$B$1006)),"")</f>
        <v/>
      </c>
      <c r="T775" s="49" t="str">
        <f>IF(ISNA(MATCH("TRUE",$T$7:T774,0)),IF(S775&gt;S774,"True",""),"")</f>
        <v/>
      </c>
      <c r="U775" s="54" t="str">
        <f t="shared" si="179"/>
        <v/>
      </c>
      <c r="V775" s="54" t="str">
        <f t="shared" si="180"/>
        <v/>
      </c>
      <c r="W775" s="54" t="str">
        <f t="shared" ref="W775:W838" si="188">IF(ISNUMBER(B775),MIN(W776,(G775*(ROUNDUP(INDEX($S$7:$S$1006,MATCH("True",$T$7:$T$1006,0),1),0)/F775))),"")</f>
        <v/>
      </c>
      <c r="X775" s="45"/>
    </row>
    <row r="776" spans="1:24" x14ac:dyDescent="0.2">
      <c r="A776" s="12"/>
      <c r="B776" s="57"/>
      <c r="C776" s="26"/>
      <c r="D776" s="5" t="str">
        <f>IF(ISNUMBER(B776),COUNT($B$7:$B$1006)-(RANK(B776,$B$7:$B$1006)+COUNTIF($B$7:B776,B776)-1)+1,"")</f>
        <v/>
      </c>
      <c r="E776" s="7"/>
      <c r="F776" s="7" t="str">
        <f t="shared" ref="F776:F839" si="189">IF(ISNUMBER(B776),F775+1,"")</f>
        <v/>
      </c>
      <c r="G776" s="56" t="str">
        <f t="shared" si="181"/>
        <v/>
      </c>
      <c r="H776" s="7" t="str">
        <f t="shared" si="182"/>
        <v/>
      </c>
      <c r="I776" s="7"/>
      <c r="J776" s="7" t="str">
        <f t="shared" si="183"/>
        <v/>
      </c>
      <c r="K776" s="7" t="str">
        <f t="shared" ref="K776:K839" si="190">IF(ISNUMBER(G776),IF(OR(AND(G776&lt;=J776,G776&lt;=0.05),K777="*"),"*",IF(AND(G776&lt;=J776,G776&gt;0.05),"!","")),"")</f>
        <v/>
      </c>
      <c r="L776" s="7" t="str">
        <f t="shared" si="184"/>
        <v/>
      </c>
      <c r="M776" s="7"/>
      <c r="N776" s="49" t="str">
        <f t="shared" si="185"/>
        <v/>
      </c>
      <c r="O776" s="49" t="str">
        <f t="shared" ref="O776:O839" si="191">IF(ISNUMBER(B776),($N$1/(1+$N$1))*COUNT($B$7:$B$1006)/SUMPRODUCT(--($N$7:$N$1006 &lt; $G$7:$G$1006))*F776/COUNT($B$7:$B$1006),"")</f>
        <v/>
      </c>
      <c r="P776" s="49" t="str">
        <f t="shared" ref="P776:P839" si="192">IF(ISNUMBER(G776),IF(OR(AND(G776&lt;=O776,G776&lt;=0.05),P777="*"),"*",IF(AND(G776&lt;=O776,G776&gt;0.05),"!","")),"")</f>
        <v/>
      </c>
      <c r="Q776" s="49" t="str">
        <f t="shared" si="186"/>
        <v/>
      </c>
      <c r="S776" s="51" t="str">
        <f t="shared" si="187"/>
        <v/>
      </c>
      <c r="T776" s="49" t="str">
        <f>IF(ISNA(MATCH("TRUE",$T$7:T775,0)),IF(S776&gt;S775,"True",""),"")</f>
        <v/>
      </c>
      <c r="U776" s="54" t="str">
        <f t="shared" ref="U776:U839" si="193">IF(ISNUMBER(B776),$N$1*(F776/ROUNDUP(INDEX($S$7:$S$1006,MATCH("True",$T$7:$T$1006,0),1),0)),"")</f>
        <v/>
      </c>
      <c r="V776" s="54" t="str">
        <f t="shared" ref="V776:V839" si="194">IF(ISNUMBER(G776),IF(OR(AND(G776&lt;=U776,G776&lt;=0.05),V777="*"),"*",IF(AND(G776&lt;=U776,G776&gt;0.05),"!","")),"")</f>
        <v/>
      </c>
      <c r="W776" s="54" t="str">
        <f t="shared" si="188"/>
        <v/>
      </c>
      <c r="X776" s="45"/>
    </row>
    <row r="777" spans="1:24" x14ac:dyDescent="0.2">
      <c r="A777" s="12"/>
      <c r="B777" s="57"/>
      <c r="C777" s="26"/>
      <c r="D777" s="5" t="str">
        <f>IF(ISNUMBER(B777),COUNT($B$7:$B$1006)-(RANK(B777,$B$7:$B$1006)+COUNTIF($B$7:B777,B777)-1)+1,"")</f>
        <v/>
      </c>
      <c r="E777" s="7"/>
      <c r="F777" s="7" t="str">
        <f t="shared" si="189"/>
        <v/>
      </c>
      <c r="G777" s="56" t="str">
        <f t="shared" si="181"/>
        <v/>
      </c>
      <c r="H777" s="7" t="str">
        <f t="shared" si="182"/>
        <v/>
      </c>
      <c r="I777" s="7"/>
      <c r="J777" s="7" t="str">
        <f t="shared" si="183"/>
        <v/>
      </c>
      <c r="K777" s="7" t="str">
        <f t="shared" si="190"/>
        <v/>
      </c>
      <c r="L777" s="7" t="str">
        <f t="shared" si="184"/>
        <v/>
      </c>
      <c r="M777" s="7"/>
      <c r="N777" s="49" t="str">
        <f t="shared" si="185"/>
        <v/>
      </c>
      <c r="O777" s="49" t="str">
        <f t="shared" si="191"/>
        <v/>
      </c>
      <c r="P777" s="49" t="str">
        <f t="shared" si="192"/>
        <v/>
      </c>
      <c r="Q777" s="49" t="str">
        <f t="shared" si="186"/>
        <v/>
      </c>
      <c r="S777" s="51" t="str">
        <f t="shared" si="187"/>
        <v/>
      </c>
      <c r="T777" s="49" t="str">
        <f>IF(ISNA(MATCH("TRUE",$T$7:T776,0)),IF(S777&gt;S776,"True",""),"")</f>
        <v/>
      </c>
      <c r="U777" s="54" t="str">
        <f t="shared" si="193"/>
        <v/>
      </c>
      <c r="V777" s="54" t="str">
        <f t="shared" si="194"/>
        <v/>
      </c>
      <c r="W777" s="54" t="str">
        <f t="shared" si="188"/>
        <v/>
      </c>
      <c r="X777" s="45"/>
    </row>
    <row r="778" spans="1:24" x14ac:dyDescent="0.2">
      <c r="A778" s="12"/>
      <c r="B778" s="57"/>
      <c r="C778" s="26"/>
      <c r="D778" s="5" t="str">
        <f>IF(ISNUMBER(B778),COUNT($B$7:$B$1006)-(RANK(B778,$B$7:$B$1006)+COUNTIF($B$7:B778,B778)-1)+1,"")</f>
        <v/>
      </c>
      <c r="E778" s="7"/>
      <c r="F778" s="7" t="str">
        <f t="shared" si="189"/>
        <v/>
      </c>
      <c r="G778" s="56" t="str">
        <f t="shared" si="181"/>
        <v/>
      </c>
      <c r="H778" s="7" t="str">
        <f t="shared" si="182"/>
        <v/>
      </c>
      <c r="I778" s="7"/>
      <c r="J778" s="7" t="str">
        <f t="shared" si="183"/>
        <v/>
      </c>
      <c r="K778" s="7" t="str">
        <f t="shared" si="190"/>
        <v/>
      </c>
      <c r="L778" s="7" t="str">
        <f t="shared" si="184"/>
        <v/>
      </c>
      <c r="M778" s="7"/>
      <c r="N778" s="49" t="str">
        <f t="shared" si="185"/>
        <v/>
      </c>
      <c r="O778" s="49" t="str">
        <f t="shared" si="191"/>
        <v/>
      </c>
      <c r="P778" s="49" t="str">
        <f t="shared" si="192"/>
        <v/>
      </c>
      <c r="Q778" s="49" t="str">
        <f t="shared" si="186"/>
        <v/>
      </c>
      <c r="S778" s="51" t="str">
        <f t="shared" si="187"/>
        <v/>
      </c>
      <c r="T778" s="49" t="str">
        <f>IF(ISNA(MATCH("TRUE",$T$7:T777,0)),IF(S778&gt;S777,"True",""),"")</f>
        <v/>
      </c>
      <c r="U778" s="54" t="str">
        <f t="shared" si="193"/>
        <v/>
      </c>
      <c r="V778" s="54" t="str">
        <f t="shared" si="194"/>
        <v/>
      </c>
      <c r="W778" s="54" t="str">
        <f t="shared" si="188"/>
        <v/>
      </c>
      <c r="X778" s="45"/>
    </row>
    <row r="779" spans="1:24" x14ac:dyDescent="0.2">
      <c r="A779" s="12"/>
      <c r="B779" s="57"/>
      <c r="C779" s="26"/>
      <c r="D779" s="5" t="str">
        <f>IF(ISNUMBER(B779),COUNT($B$7:$B$1006)-(RANK(B779,$B$7:$B$1006)+COUNTIF($B$7:B779,B779)-1)+1,"")</f>
        <v/>
      </c>
      <c r="E779" s="7"/>
      <c r="F779" s="7" t="str">
        <f t="shared" si="189"/>
        <v/>
      </c>
      <c r="G779" s="56" t="str">
        <f t="shared" si="181"/>
        <v/>
      </c>
      <c r="H779" s="7" t="str">
        <f t="shared" si="182"/>
        <v/>
      </c>
      <c r="I779" s="7"/>
      <c r="J779" s="7" t="str">
        <f t="shared" si="183"/>
        <v/>
      </c>
      <c r="K779" s="7" t="str">
        <f t="shared" si="190"/>
        <v/>
      </c>
      <c r="L779" s="7" t="str">
        <f t="shared" si="184"/>
        <v/>
      </c>
      <c r="M779" s="7"/>
      <c r="N779" s="49" t="str">
        <f t="shared" si="185"/>
        <v/>
      </c>
      <c r="O779" s="49" t="str">
        <f t="shared" si="191"/>
        <v/>
      </c>
      <c r="P779" s="49" t="str">
        <f t="shared" si="192"/>
        <v/>
      </c>
      <c r="Q779" s="49" t="str">
        <f t="shared" si="186"/>
        <v/>
      </c>
      <c r="S779" s="51" t="str">
        <f t="shared" si="187"/>
        <v/>
      </c>
      <c r="T779" s="49" t="str">
        <f>IF(ISNA(MATCH("TRUE",$T$7:T778,0)),IF(S779&gt;S778,"True",""),"")</f>
        <v/>
      </c>
      <c r="U779" s="54" t="str">
        <f t="shared" si="193"/>
        <v/>
      </c>
      <c r="V779" s="54" t="str">
        <f t="shared" si="194"/>
        <v/>
      </c>
      <c r="W779" s="54" t="str">
        <f t="shared" si="188"/>
        <v/>
      </c>
      <c r="X779" s="45"/>
    </row>
    <row r="780" spans="1:24" x14ac:dyDescent="0.2">
      <c r="A780" s="12"/>
      <c r="B780" s="57"/>
      <c r="C780" s="26"/>
      <c r="D780" s="5" t="str">
        <f>IF(ISNUMBER(B780),COUNT($B$7:$B$1006)-(RANK(B780,$B$7:$B$1006)+COUNTIF($B$7:B780,B780)-1)+1,"")</f>
        <v/>
      </c>
      <c r="E780" s="7"/>
      <c r="F780" s="7" t="str">
        <f t="shared" si="189"/>
        <v/>
      </c>
      <c r="G780" s="56" t="str">
        <f t="shared" si="181"/>
        <v/>
      </c>
      <c r="H780" s="7" t="str">
        <f t="shared" si="182"/>
        <v/>
      </c>
      <c r="I780" s="7"/>
      <c r="J780" s="7" t="str">
        <f t="shared" si="183"/>
        <v/>
      </c>
      <c r="K780" s="7" t="str">
        <f t="shared" si="190"/>
        <v/>
      </c>
      <c r="L780" s="7" t="str">
        <f t="shared" si="184"/>
        <v/>
      </c>
      <c r="M780" s="7"/>
      <c r="N780" s="49" t="str">
        <f t="shared" si="185"/>
        <v/>
      </c>
      <c r="O780" s="49" t="str">
        <f t="shared" si="191"/>
        <v/>
      </c>
      <c r="P780" s="49" t="str">
        <f t="shared" si="192"/>
        <v/>
      </c>
      <c r="Q780" s="49" t="str">
        <f t="shared" si="186"/>
        <v/>
      </c>
      <c r="S780" s="51" t="str">
        <f t="shared" si="187"/>
        <v/>
      </c>
      <c r="T780" s="49" t="str">
        <f>IF(ISNA(MATCH("TRUE",$T$7:T779,0)),IF(S780&gt;S779,"True",""),"")</f>
        <v/>
      </c>
      <c r="U780" s="54" t="str">
        <f t="shared" si="193"/>
        <v/>
      </c>
      <c r="V780" s="54" t="str">
        <f t="shared" si="194"/>
        <v/>
      </c>
      <c r="W780" s="54" t="str">
        <f t="shared" si="188"/>
        <v/>
      </c>
      <c r="X780" s="45"/>
    </row>
    <row r="781" spans="1:24" x14ac:dyDescent="0.2">
      <c r="A781" s="12"/>
      <c r="B781" s="57"/>
      <c r="C781" s="26"/>
      <c r="D781" s="5" t="str">
        <f>IF(ISNUMBER(B781),COUNT($B$7:$B$1006)-(RANK(B781,$B$7:$B$1006)+COUNTIF($B$7:B781,B781)-1)+1,"")</f>
        <v/>
      </c>
      <c r="E781" s="7"/>
      <c r="F781" s="7" t="str">
        <f t="shared" si="189"/>
        <v/>
      </c>
      <c r="G781" s="56" t="str">
        <f t="shared" si="181"/>
        <v/>
      </c>
      <c r="H781" s="7" t="str">
        <f t="shared" si="182"/>
        <v/>
      </c>
      <c r="I781" s="7"/>
      <c r="J781" s="7" t="str">
        <f t="shared" si="183"/>
        <v/>
      </c>
      <c r="K781" s="7" t="str">
        <f t="shared" si="190"/>
        <v/>
      </c>
      <c r="L781" s="7" t="str">
        <f t="shared" si="184"/>
        <v/>
      </c>
      <c r="M781" s="7"/>
      <c r="N781" s="49" t="str">
        <f t="shared" si="185"/>
        <v/>
      </c>
      <c r="O781" s="49" t="str">
        <f t="shared" si="191"/>
        <v/>
      </c>
      <c r="P781" s="49" t="str">
        <f t="shared" si="192"/>
        <v/>
      </c>
      <c r="Q781" s="49" t="str">
        <f t="shared" si="186"/>
        <v/>
      </c>
      <c r="S781" s="51" t="str">
        <f t="shared" si="187"/>
        <v/>
      </c>
      <c r="T781" s="49" t="str">
        <f>IF(ISNA(MATCH("TRUE",$T$7:T780,0)),IF(S781&gt;S780,"True",""),"")</f>
        <v/>
      </c>
      <c r="U781" s="54" t="str">
        <f t="shared" si="193"/>
        <v/>
      </c>
      <c r="V781" s="54" t="str">
        <f t="shared" si="194"/>
        <v/>
      </c>
      <c r="W781" s="54" t="str">
        <f t="shared" si="188"/>
        <v/>
      </c>
      <c r="X781" s="45"/>
    </row>
    <row r="782" spans="1:24" x14ac:dyDescent="0.2">
      <c r="A782" s="12"/>
      <c r="B782" s="57"/>
      <c r="C782" s="26"/>
      <c r="D782" s="5" t="str">
        <f>IF(ISNUMBER(B782),COUNT($B$7:$B$1006)-(RANK(B782,$B$7:$B$1006)+COUNTIF($B$7:B782,B782)-1)+1,"")</f>
        <v/>
      </c>
      <c r="E782" s="7"/>
      <c r="F782" s="7" t="str">
        <f t="shared" si="189"/>
        <v/>
      </c>
      <c r="G782" s="56" t="str">
        <f t="shared" si="181"/>
        <v/>
      </c>
      <c r="H782" s="7" t="str">
        <f t="shared" si="182"/>
        <v/>
      </c>
      <c r="I782" s="7"/>
      <c r="J782" s="7" t="str">
        <f t="shared" si="183"/>
        <v/>
      </c>
      <c r="K782" s="7" t="str">
        <f t="shared" si="190"/>
        <v/>
      </c>
      <c r="L782" s="7" t="str">
        <f t="shared" si="184"/>
        <v/>
      </c>
      <c r="M782" s="7"/>
      <c r="N782" s="49" t="str">
        <f t="shared" si="185"/>
        <v/>
      </c>
      <c r="O782" s="49" t="str">
        <f t="shared" si="191"/>
        <v/>
      </c>
      <c r="P782" s="49" t="str">
        <f t="shared" si="192"/>
        <v/>
      </c>
      <c r="Q782" s="49" t="str">
        <f t="shared" si="186"/>
        <v/>
      </c>
      <c r="S782" s="51" t="str">
        <f t="shared" si="187"/>
        <v/>
      </c>
      <c r="T782" s="49" t="str">
        <f>IF(ISNA(MATCH("TRUE",$T$7:T781,0)),IF(S782&gt;S781,"True",""),"")</f>
        <v/>
      </c>
      <c r="U782" s="54" t="str">
        <f t="shared" si="193"/>
        <v/>
      </c>
      <c r="V782" s="54" t="str">
        <f t="shared" si="194"/>
        <v/>
      </c>
      <c r="W782" s="54" t="str">
        <f t="shared" si="188"/>
        <v/>
      </c>
      <c r="X782" s="45"/>
    </row>
    <row r="783" spans="1:24" x14ac:dyDescent="0.2">
      <c r="A783" s="12"/>
      <c r="B783" s="57"/>
      <c r="C783" s="26"/>
      <c r="D783" s="5" t="str">
        <f>IF(ISNUMBER(B783),COUNT($B$7:$B$1006)-(RANK(B783,$B$7:$B$1006)+COUNTIF($B$7:B783,B783)-1)+1,"")</f>
        <v/>
      </c>
      <c r="E783" s="7"/>
      <c r="F783" s="7" t="str">
        <f t="shared" si="189"/>
        <v/>
      </c>
      <c r="G783" s="56" t="str">
        <f t="shared" si="181"/>
        <v/>
      </c>
      <c r="H783" s="7" t="str">
        <f t="shared" si="182"/>
        <v/>
      </c>
      <c r="I783" s="7"/>
      <c r="J783" s="7" t="str">
        <f t="shared" si="183"/>
        <v/>
      </c>
      <c r="K783" s="7" t="str">
        <f t="shared" si="190"/>
        <v/>
      </c>
      <c r="L783" s="7" t="str">
        <f t="shared" si="184"/>
        <v/>
      </c>
      <c r="M783" s="7"/>
      <c r="N783" s="49" t="str">
        <f t="shared" si="185"/>
        <v/>
      </c>
      <c r="O783" s="49" t="str">
        <f t="shared" si="191"/>
        <v/>
      </c>
      <c r="P783" s="49" t="str">
        <f t="shared" si="192"/>
        <v/>
      </c>
      <c r="Q783" s="49" t="str">
        <f t="shared" si="186"/>
        <v/>
      </c>
      <c r="S783" s="51" t="str">
        <f t="shared" si="187"/>
        <v/>
      </c>
      <c r="T783" s="49" t="str">
        <f>IF(ISNA(MATCH("TRUE",$T$7:T782,0)),IF(S783&gt;S782,"True",""),"")</f>
        <v/>
      </c>
      <c r="U783" s="54" t="str">
        <f t="shared" si="193"/>
        <v/>
      </c>
      <c r="V783" s="54" t="str">
        <f t="shared" si="194"/>
        <v/>
      </c>
      <c r="W783" s="54" t="str">
        <f t="shared" si="188"/>
        <v/>
      </c>
      <c r="X783" s="45"/>
    </row>
    <row r="784" spans="1:24" x14ac:dyDescent="0.2">
      <c r="A784" s="12"/>
      <c r="B784" s="57"/>
      <c r="C784" s="26"/>
      <c r="D784" s="5" t="str">
        <f>IF(ISNUMBER(B784),COUNT($B$7:$B$1006)-(RANK(B784,$B$7:$B$1006)+COUNTIF($B$7:B784,B784)-1)+1,"")</f>
        <v/>
      </c>
      <c r="E784" s="7"/>
      <c r="F784" s="7" t="str">
        <f t="shared" si="189"/>
        <v/>
      </c>
      <c r="G784" s="56" t="str">
        <f t="shared" si="181"/>
        <v/>
      </c>
      <c r="H784" s="7" t="str">
        <f t="shared" si="182"/>
        <v/>
      </c>
      <c r="I784" s="7"/>
      <c r="J784" s="7" t="str">
        <f t="shared" si="183"/>
        <v/>
      </c>
      <c r="K784" s="7" t="str">
        <f t="shared" si="190"/>
        <v/>
      </c>
      <c r="L784" s="7" t="str">
        <f t="shared" si="184"/>
        <v/>
      </c>
      <c r="M784" s="7"/>
      <c r="N784" s="49" t="str">
        <f t="shared" si="185"/>
        <v/>
      </c>
      <c r="O784" s="49" t="str">
        <f t="shared" si="191"/>
        <v/>
      </c>
      <c r="P784" s="49" t="str">
        <f t="shared" si="192"/>
        <v/>
      </c>
      <c r="Q784" s="49" t="str">
        <f t="shared" si="186"/>
        <v/>
      </c>
      <c r="S784" s="51" t="str">
        <f t="shared" si="187"/>
        <v/>
      </c>
      <c r="T784" s="49" t="str">
        <f>IF(ISNA(MATCH("TRUE",$T$7:T783,0)),IF(S784&gt;S783,"True",""),"")</f>
        <v/>
      </c>
      <c r="U784" s="54" t="str">
        <f t="shared" si="193"/>
        <v/>
      </c>
      <c r="V784" s="54" t="str">
        <f t="shared" si="194"/>
        <v/>
      </c>
      <c r="W784" s="54" t="str">
        <f t="shared" si="188"/>
        <v/>
      </c>
      <c r="X784" s="45"/>
    </row>
    <row r="785" spans="1:24" x14ac:dyDescent="0.2">
      <c r="A785" s="12"/>
      <c r="B785" s="57"/>
      <c r="C785" s="26"/>
      <c r="D785" s="5" t="str">
        <f>IF(ISNUMBER(B785),COUNT($B$7:$B$1006)-(RANK(B785,$B$7:$B$1006)+COUNTIF($B$7:B785,B785)-1)+1,"")</f>
        <v/>
      </c>
      <c r="E785" s="7"/>
      <c r="F785" s="7" t="str">
        <f t="shared" si="189"/>
        <v/>
      </c>
      <c r="G785" s="56" t="str">
        <f t="shared" si="181"/>
        <v/>
      </c>
      <c r="H785" s="7" t="str">
        <f t="shared" si="182"/>
        <v/>
      </c>
      <c r="I785" s="7"/>
      <c r="J785" s="7" t="str">
        <f t="shared" si="183"/>
        <v/>
      </c>
      <c r="K785" s="7" t="str">
        <f t="shared" si="190"/>
        <v/>
      </c>
      <c r="L785" s="7" t="str">
        <f t="shared" si="184"/>
        <v/>
      </c>
      <c r="M785" s="7"/>
      <c r="N785" s="49" t="str">
        <f t="shared" si="185"/>
        <v/>
      </c>
      <c r="O785" s="49" t="str">
        <f t="shared" si="191"/>
        <v/>
      </c>
      <c r="P785" s="49" t="str">
        <f t="shared" si="192"/>
        <v/>
      </c>
      <c r="Q785" s="49" t="str">
        <f t="shared" si="186"/>
        <v/>
      </c>
      <c r="S785" s="51" t="str">
        <f t="shared" si="187"/>
        <v/>
      </c>
      <c r="T785" s="49" t="str">
        <f>IF(ISNA(MATCH("TRUE",$T$7:T784,0)),IF(S785&gt;S784,"True",""),"")</f>
        <v/>
      </c>
      <c r="U785" s="54" t="str">
        <f t="shared" si="193"/>
        <v/>
      </c>
      <c r="V785" s="54" t="str">
        <f t="shared" si="194"/>
        <v/>
      </c>
      <c r="W785" s="54" t="str">
        <f t="shared" si="188"/>
        <v/>
      </c>
      <c r="X785" s="45"/>
    </row>
    <row r="786" spans="1:24" x14ac:dyDescent="0.2">
      <c r="A786" s="12"/>
      <c r="B786" s="57"/>
      <c r="C786" s="26"/>
      <c r="D786" s="5" t="str">
        <f>IF(ISNUMBER(B786),COUNT($B$7:$B$1006)-(RANK(B786,$B$7:$B$1006)+COUNTIF($B$7:B786,B786)-1)+1,"")</f>
        <v/>
      </c>
      <c r="E786" s="7"/>
      <c r="F786" s="7" t="str">
        <f t="shared" si="189"/>
        <v/>
      </c>
      <c r="G786" s="56" t="str">
        <f t="shared" si="181"/>
        <v/>
      </c>
      <c r="H786" s="7" t="str">
        <f t="shared" si="182"/>
        <v/>
      </c>
      <c r="I786" s="7"/>
      <c r="J786" s="7" t="str">
        <f t="shared" si="183"/>
        <v/>
      </c>
      <c r="K786" s="7" t="str">
        <f t="shared" si="190"/>
        <v/>
      </c>
      <c r="L786" s="7" t="str">
        <f t="shared" si="184"/>
        <v/>
      </c>
      <c r="M786" s="7"/>
      <c r="N786" s="49" t="str">
        <f t="shared" si="185"/>
        <v/>
      </c>
      <c r="O786" s="49" t="str">
        <f t="shared" si="191"/>
        <v/>
      </c>
      <c r="P786" s="49" t="str">
        <f t="shared" si="192"/>
        <v/>
      </c>
      <c r="Q786" s="49" t="str">
        <f t="shared" si="186"/>
        <v/>
      </c>
      <c r="S786" s="51" t="str">
        <f t="shared" si="187"/>
        <v/>
      </c>
      <c r="T786" s="49" t="str">
        <f>IF(ISNA(MATCH("TRUE",$T$7:T785,0)),IF(S786&gt;S785,"True",""),"")</f>
        <v/>
      </c>
      <c r="U786" s="54" t="str">
        <f t="shared" si="193"/>
        <v/>
      </c>
      <c r="V786" s="54" t="str">
        <f t="shared" si="194"/>
        <v/>
      </c>
      <c r="W786" s="54" t="str">
        <f t="shared" si="188"/>
        <v/>
      </c>
      <c r="X786" s="45"/>
    </row>
    <row r="787" spans="1:24" x14ac:dyDescent="0.2">
      <c r="A787" s="12"/>
      <c r="B787" s="57"/>
      <c r="C787" s="26"/>
      <c r="D787" s="5" t="str">
        <f>IF(ISNUMBER(B787),COUNT($B$7:$B$1006)-(RANK(B787,$B$7:$B$1006)+COUNTIF($B$7:B787,B787)-1)+1,"")</f>
        <v/>
      </c>
      <c r="E787" s="7"/>
      <c r="F787" s="7" t="str">
        <f t="shared" si="189"/>
        <v/>
      </c>
      <c r="G787" s="56" t="str">
        <f t="shared" si="181"/>
        <v/>
      </c>
      <c r="H787" s="7" t="str">
        <f t="shared" si="182"/>
        <v/>
      </c>
      <c r="I787" s="7"/>
      <c r="J787" s="7" t="str">
        <f t="shared" si="183"/>
        <v/>
      </c>
      <c r="K787" s="7" t="str">
        <f t="shared" si="190"/>
        <v/>
      </c>
      <c r="L787" s="7" t="str">
        <f t="shared" si="184"/>
        <v/>
      </c>
      <c r="M787" s="7"/>
      <c r="N787" s="49" t="str">
        <f t="shared" si="185"/>
        <v/>
      </c>
      <c r="O787" s="49" t="str">
        <f t="shared" si="191"/>
        <v/>
      </c>
      <c r="P787" s="49" t="str">
        <f t="shared" si="192"/>
        <v/>
      </c>
      <c r="Q787" s="49" t="str">
        <f t="shared" si="186"/>
        <v/>
      </c>
      <c r="S787" s="51" t="str">
        <f t="shared" si="187"/>
        <v/>
      </c>
      <c r="T787" s="49" t="str">
        <f>IF(ISNA(MATCH("TRUE",$T$7:T786,0)),IF(S787&gt;S786,"True",""),"")</f>
        <v/>
      </c>
      <c r="U787" s="54" t="str">
        <f t="shared" si="193"/>
        <v/>
      </c>
      <c r="V787" s="54" t="str">
        <f t="shared" si="194"/>
        <v/>
      </c>
      <c r="W787" s="54" t="str">
        <f t="shared" si="188"/>
        <v/>
      </c>
      <c r="X787" s="45"/>
    </row>
    <row r="788" spans="1:24" x14ac:dyDescent="0.2">
      <c r="A788" s="12"/>
      <c r="B788" s="57"/>
      <c r="C788" s="26"/>
      <c r="D788" s="5" t="str">
        <f>IF(ISNUMBER(B788),COUNT($B$7:$B$1006)-(RANK(B788,$B$7:$B$1006)+COUNTIF($B$7:B788,B788)-1)+1,"")</f>
        <v/>
      </c>
      <c r="E788" s="7"/>
      <c r="F788" s="7" t="str">
        <f t="shared" si="189"/>
        <v/>
      </c>
      <c r="G788" s="56" t="str">
        <f t="shared" si="181"/>
        <v/>
      </c>
      <c r="H788" s="7" t="str">
        <f t="shared" si="182"/>
        <v/>
      </c>
      <c r="I788" s="7"/>
      <c r="J788" s="7" t="str">
        <f t="shared" si="183"/>
        <v/>
      </c>
      <c r="K788" s="7" t="str">
        <f t="shared" si="190"/>
        <v/>
      </c>
      <c r="L788" s="7" t="str">
        <f t="shared" si="184"/>
        <v/>
      </c>
      <c r="M788" s="7"/>
      <c r="N788" s="49" t="str">
        <f t="shared" si="185"/>
        <v/>
      </c>
      <c r="O788" s="49" t="str">
        <f t="shared" si="191"/>
        <v/>
      </c>
      <c r="P788" s="49" t="str">
        <f t="shared" si="192"/>
        <v/>
      </c>
      <c r="Q788" s="49" t="str">
        <f t="shared" si="186"/>
        <v/>
      </c>
      <c r="S788" s="51" t="str">
        <f t="shared" si="187"/>
        <v/>
      </c>
      <c r="T788" s="49" t="str">
        <f>IF(ISNA(MATCH("TRUE",$T$7:T787,0)),IF(S788&gt;S787,"True",""),"")</f>
        <v/>
      </c>
      <c r="U788" s="54" t="str">
        <f t="shared" si="193"/>
        <v/>
      </c>
      <c r="V788" s="54" t="str">
        <f t="shared" si="194"/>
        <v/>
      </c>
      <c r="W788" s="54" t="str">
        <f t="shared" si="188"/>
        <v/>
      </c>
      <c r="X788" s="45"/>
    </row>
    <row r="789" spans="1:24" x14ac:dyDescent="0.2">
      <c r="A789" s="12"/>
      <c r="B789" s="57"/>
      <c r="C789" s="26"/>
      <c r="D789" s="5" t="str">
        <f>IF(ISNUMBER(B789),COUNT($B$7:$B$1006)-(RANK(B789,$B$7:$B$1006)+COUNTIF($B$7:B789,B789)-1)+1,"")</f>
        <v/>
      </c>
      <c r="E789" s="7"/>
      <c r="F789" s="7" t="str">
        <f t="shared" si="189"/>
        <v/>
      </c>
      <c r="G789" s="56" t="str">
        <f t="shared" si="181"/>
        <v/>
      </c>
      <c r="H789" s="7" t="str">
        <f t="shared" si="182"/>
        <v/>
      </c>
      <c r="I789" s="7"/>
      <c r="J789" s="7" t="str">
        <f t="shared" si="183"/>
        <v/>
      </c>
      <c r="K789" s="7" t="str">
        <f t="shared" si="190"/>
        <v/>
      </c>
      <c r="L789" s="7" t="str">
        <f t="shared" si="184"/>
        <v/>
      </c>
      <c r="M789" s="7"/>
      <c r="N789" s="49" t="str">
        <f t="shared" si="185"/>
        <v/>
      </c>
      <c r="O789" s="49" t="str">
        <f t="shared" si="191"/>
        <v/>
      </c>
      <c r="P789" s="49" t="str">
        <f t="shared" si="192"/>
        <v/>
      </c>
      <c r="Q789" s="49" t="str">
        <f t="shared" si="186"/>
        <v/>
      </c>
      <c r="S789" s="51" t="str">
        <f t="shared" si="187"/>
        <v/>
      </c>
      <c r="T789" s="49" t="str">
        <f>IF(ISNA(MATCH("TRUE",$T$7:T788,0)),IF(S789&gt;S788,"True",""),"")</f>
        <v/>
      </c>
      <c r="U789" s="54" t="str">
        <f t="shared" si="193"/>
        <v/>
      </c>
      <c r="V789" s="54" t="str">
        <f t="shared" si="194"/>
        <v/>
      </c>
      <c r="W789" s="54" t="str">
        <f t="shared" si="188"/>
        <v/>
      </c>
      <c r="X789" s="45"/>
    </row>
    <row r="790" spans="1:24" x14ac:dyDescent="0.2">
      <c r="A790" s="12"/>
      <c r="B790" s="57"/>
      <c r="C790" s="26"/>
      <c r="D790" s="5" t="str">
        <f>IF(ISNUMBER(B790),COUNT($B$7:$B$1006)-(RANK(B790,$B$7:$B$1006)+COUNTIF($B$7:B790,B790)-1)+1,"")</f>
        <v/>
      </c>
      <c r="E790" s="7"/>
      <c r="F790" s="7" t="str">
        <f t="shared" si="189"/>
        <v/>
      </c>
      <c r="G790" s="56" t="str">
        <f t="shared" si="181"/>
        <v/>
      </c>
      <c r="H790" s="7" t="str">
        <f t="shared" si="182"/>
        <v/>
      </c>
      <c r="I790" s="7"/>
      <c r="J790" s="7" t="str">
        <f t="shared" si="183"/>
        <v/>
      </c>
      <c r="K790" s="7" t="str">
        <f t="shared" si="190"/>
        <v/>
      </c>
      <c r="L790" s="7" t="str">
        <f t="shared" si="184"/>
        <v/>
      </c>
      <c r="M790" s="7"/>
      <c r="N790" s="49" t="str">
        <f t="shared" si="185"/>
        <v/>
      </c>
      <c r="O790" s="49" t="str">
        <f t="shared" si="191"/>
        <v/>
      </c>
      <c r="P790" s="49" t="str">
        <f t="shared" si="192"/>
        <v/>
      </c>
      <c r="Q790" s="49" t="str">
        <f t="shared" si="186"/>
        <v/>
      </c>
      <c r="S790" s="51" t="str">
        <f t="shared" si="187"/>
        <v/>
      </c>
      <c r="T790" s="49" t="str">
        <f>IF(ISNA(MATCH("TRUE",$T$7:T789,0)),IF(S790&gt;S789,"True",""),"")</f>
        <v/>
      </c>
      <c r="U790" s="54" t="str">
        <f t="shared" si="193"/>
        <v/>
      </c>
      <c r="V790" s="54" t="str">
        <f t="shared" si="194"/>
        <v/>
      </c>
      <c r="W790" s="54" t="str">
        <f t="shared" si="188"/>
        <v/>
      </c>
      <c r="X790" s="45"/>
    </row>
    <row r="791" spans="1:24" x14ac:dyDescent="0.2">
      <c r="A791" s="12"/>
      <c r="B791" s="57"/>
      <c r="C791" s="26"/>
      <c r="D791" s="5" t="str">
        <f>IF(ISNUMBER(B791),COUNT($B$7:$B$1006)-(RANK(B791,$B$7:$B$1006)+COUNTIF($B$7:B791,B791)-1)+1,"")</f>
        <v/>
      </c>
      <c r="E791" s="7"/>
      <c r="F791" s="7" t="str">
        <f t="shared" si="189"/>
        <v/>
      </c>
      <c r="G791" s="56" t="str">
        <f t="shared" si="181"/>
        <v/>
      </c>
      <c r="H791" s="7" t="str">
        <f t="shared" si="182"/>
        <v/>
      </c>
      <c r="I791" s="7"/>
      <c r="J791" s="7" t="str">
        <f t="shared" si="183"/>
        <v/>
      </c>
      <c r="K791" s="7" t="str">
        <f t="shared" si="190"/>
        <v/>
      </c>
      <c r="L791" s="7" t="str">
        <f t="shared" si="184"/>
        <v/>
      </c>
      <c r="M791" s="7"/>
      <c r="N791" s="49" t="str">
        <f t="shared" si="185"/>
        <v/>
      </c>
      <c r="O791" s="49" t="str">
        <f t="shared" si="191"/>
        <v/>
      </c>
      <c r="P791" s="49" t="str">
        <f t="shared" si="192"/>
        <v/>
      </c>
      <c r="Q791" s="49" t="str">
        <f t="shared" si="186"/>
        <v/>
      </c>
      <c r="S791" s="51" t="str">
        <f t="shared" si="187"/>
        <v/>
      </c>
      <c r="T791" s="49" t="str">
        <f>IF(ISNA(MATCH("TRUE",$T$7:T790,0)),IF(S791&gt;S790,"True",""),"")</f>
        <v/>
      </c>
      <c r="U791" s="54" t="str">
        <f t="shared" si="193"/>
        <v/>
      </c>
      <c r="V791" s="54" t="str">
        <f t="shared" si="194"/>
        <v/>
      </c>
      <c r="W791" s="54" t="str">
        <f t="shared" si="188"/>
        <v/>
      </c>
      <c r="X791" s="45"/>
    </row>
    <row r="792" spans="1:24" x14ac:dyDescent="0.2">
      <c r="A792" s="12"/>
      <c r="B792" s="57"/>
      <c r="C792" s="26"/>
      <c r="D792" s="5" t="str">
        <f>IF(ISNUMBER(B792),COUNT($B$7:$B$1006)-(RANK(B792,$B$7:$B$1006)+COUNTIF($B$7:B792,B792)-1)+1,"")</f>
        <v/>
      </c>
      <c r="E792" s="7"/>
      <c r="F792" s="7" t="str">
        <f t="shared" si="189"/>
        <v/>
      </c>
      <c r="G792" s="56" t="str">
        <f t="shared" si="181"/>
        <v/>
      </c>
      <c r="H792" s="7" t="str">
        <f t="shared" si="182"/>
        <v/>
      </c>
      <c r="I792" s="7"/>
      <c r="J792" s="7" t="str">
        <f t="shared" si="183"/>
        <v/>
      </c>
      <c r="K792" s="7" t="str">
        <f t="shared" si="190"/>
        <v/>
      </c>
      <c r="L792" s="7" t="str">
        <f t="shared" si="184"/>
        <v/>
      </c>
      <c r="M792" s="7"/>
      <c r="N792" s="49" t="str">
        <f t="shared" si="185"/>
        <v/>
      </c>
      <c r="O792" s="49" t="str">
        <f t="shared" si="191"/>
        <v/>
      </c>
      <c r="P792" s="49" t="str">
        <f t="shared" si="192"/>
        <v/>
      </c>
      <c r="Q792" s="49" t="str">
        <f t="shared" si="186"/>
        <v/>
      </c>
      <c r="S792" s="51" t="str">
        <f t="shared" si="187"/>
        <v/>
      </c>
      <c r="T792" s="49" t="str">
        <f>IF(ISNA(MATCH("TRUE",$T$7:T791,0)),IF(S792&gt;S791,"True",""),"")</f>
        <v/>
      </c>
      <c r="U792" s="54" t="str">
        <f t="shared" si="193"/>
        <v/>
      </c>
      <c r="V792" s="54" t="str">
        <f t="shared" si="194"/>
        <v/>
      </c>
      <c r="W792" s="54" t="str">
        <f t="shared" si="188"/>
        <v/>
      </c>
      <c r="X792" s="45"/>
    </row>
    <row r="793" spans="1:24" x14ac:dyDescent="0.2">
      <c r="A793" s="12"/>
      <c r="B793" s="57"/>
      <c r="C793" s="26"/>
      <c r="D793" s="5" t="str">
        <f>IF(ISNUMBER(B793),COUNT($B$7:$B$1006)-(RANK(B793,$B$7:$B$1006)+COUNTIF($B$7:B793,B793)-1)+1,"")</f>
        <v/>
      </c>
      <c r="E793" s="7"/>
      <c r="F793" s="7" t="str">
        <f t="shared" si="189"/>
        <v/>
      </c>
      <c r="G793" s="56" t="str">
        <f t="shared" si="181"/>
        <v/>
      </c>
      <c r="H793" s="7" t="str">
        <f t="shared" si="182"/>
        <v/>
      </c>
      <c r="I793" s="7"/>
      <c r="J793" s="7" t="str">
        <f t="shared" si="183"/>
        <v/>
      </c>
      <c r="K793" s="7" t="str">
        <f t="shared" si="190"/>
        <v/>
      </c>
      <c r="L793" s="7" t="str">
        <f t="shared" si="184"/>
        <v/>
      </c>
      <c r="M793" s="7"/>
      <c r="N793" s="49" t="str">
        <f t="shared" si="185"/>
        <v/>
      </c>
      <c r="O793" s="49" t="str">
        <f t="shared" si="191"/>
        <v/>
      </c>
      <c r="P793" s="49" t="str">
        <f t="shared" si="192"/>
        <v/>
      </c>
      <c r="Q793" s="49" t="str">
        <f t="shared" si="186"/>
        <v/>
      </c>
      <c r="S793" s="51" t="str">
        <f t="shared" si="187"/>
        <v/>
      </c>
      <c r="T793" s="49" t="str">
        <f>IF(ISNA(MATCH("TRUE",$T$7:T792,0)),IF(S793&gt;S792,"True",""),"")</f>
        <v/>
      </c>
      <c r="U793" s="54" t="str">
        <f t="shared" si="193"/>
        <v/>
      </c>
      <c r="V793" s="54" t="str">
        <f t="shared" si="194"/>
        <v/>
      </c>
      <c r="W793" s="54" t="str">
        <f t="shared" si="188"/>
        <v/>
      </c>
      <c r="X793" s="45"/>
    </row>
    <row r="794" spans="1:24" x14ac:dyDescent="0.2">
      <c r="A794" s="12"/>
      <c r="B794" s="57"/>
      <c r="C794" s="26"/>
      <c r="D794" s="5" t="str">
        <f>IF(ISNUMBER(B794),COUNT($B$7:$B$1006)-(RANK(B794,$B$7:$B$1006)+COUNTIF($B$7:B794,B794)-1)+1,"")</f>
        <v/>
      </c>
      <c r="E794" s="7"/>
      <c r="F794" s="7" t="str">
        <f t="shared" si="189"/>
        <v/>
      </c>
      <c r="G794" s="56" t="str">
        <f t="shared" si="181"/>
        <v/>
      </c>
      <c r="H794" s="7" t="str">
        <f t="shared" si="182"/>
        <v/>
      </c>
      <c r="I794" s="7"/>
      <c r="J794" s="7" t="str">
        <f t="shared" si="183"/>
        <v/>
      </c>
      <c r="K794" s="7" t="str">
        <f t="shared" si="190"/>
        <v/>
      </c>
      <c r="L794" s="7" t="str">
        <f t="shared" si="184"/>
        <v/>
      </c>
      <c r="M794" s="7"/>
      <c r="N794" s="49" t="str">
        <f t="shared" si="185"/>
        <v/>
      </c>
      <c r="O794" s="49" t="str">
        <f t="shared" si="191"/>
        <v/>
      </c>
      <c r="P794" s="49" t="str">
        <f t="shared" si="192"/>
        <v/>
      </c>
      <c r="Q794" s="49" t="str">
        <f t="shared" si="186"/>
        <v/>
      </c>
      <c r="S794" s="51" t="str">
        <f t="shared" si="187"/>
        <v/>
      </c>
      <c r="T794" s="49" t="str">
        <f>IF(ISNA(MATCH("TRUE",$T$7:T793,0)),IF(S794&gt;S793,"True",""),"")</f>
        <v/>
      </c>
      <c r="U794" s="54" t="str">
        <f t="shared" si="193"/>
        <v/>
      </c>
      <c r="V794" s="54" t="str">
        <f t="shared" si="194"/>
        <v/>
      </c>
      <c r="W794" s="54" t="str">
        <f t="shared" si="188"/>
        <v/>
      </c>
      <c r="X794" s="45"/>
    </row>
    <row r="795" spans="1:24" x14ac:dyDescent="0.2">
      <c r="A795" s="12"/>
      <c r="B795" s="57"/>
      <c r="C795" s="26"/>
      <c r="D795" s="5" t="str">
        <f>IF(ISNUMBER(B795),COUNT($B$7:$B$1006)-(RANK(B795,$B$7:$B$1006)+COUNTIF($B$7:B795,B795)-1)+1,"")</f>
        <v/>
      </c>
      <c r="E795" s="7"/>
      <c r="F795" s="7" t="str">
        <f t="shared" si="189"/>
        <v/>
      </c>
      <c r="G795" s="56" t="str">
        <f t="shared" si="181"/>
        <v/>
      </c>
      <c r="H795" s="7" t="str">
        <f t="shared" si="182"/>
        <v/>
      </c>
      <c r="I795" s="7"/>
      <c r="J795" s="7" t="str">
        <f t="shared" si="183"/>
        <v/>
      </c>
      <c r="K795" s="7" t="str">
        <f t="shared" si="190"/>
        <v/>
      </c>
      <c r="L795" s="7" t="str">
        <f t="shared" si="184"/>
        <v/>
      </c>
      <c r="M795" s="7"/>
      <c r="N795" s="49" t="str">
        <f t="shared" si="185"/>
        <v/>
      </c>
      <c r="O795" s="49" t="str">
        <f t="shared" si="191"/>
        <v/>
      </c>
      <c r="P795" s="49" t="str">
        <f t="shared" si="192"/>
        <v/>
      </c>
      <c r="Q795" s="49" t="str">
        <f t="shared" si="186"/>
        <v/>
      </c>
      <c r="S795" s="51" t="str">
        <f t="shared" si="187"/>
        <v/>
      </c>
      <c r="T795" s="49" t="str">
        <f>IF(ISNA(MATCH("TRUE",$T$7:T794,0)),IF(S795&gt;S794,"True",""),"")</f>
        <v/>
      </c>
      <c r="U795" s="54" t="str">
        <f t="shared" si="193"/>
        <v/>
      </c>
      <c r="V795" s="54" t="str">
        <f t="shared" si="194"/>
        <v/>
      </c>
      <c r="W795" s="54" t="str">
        <f t="shared" si="188"/>
        <v/>
      </c>
      <c r="X795" s="45"/>
    </row>
    <row r="796" spans="1:24" x14ac:dyDescent="0.2">
      <c r="A796" s="12"/>
      <c r="B796" s="57"/>
      <c r="C796" s="26"/>
      <c r="D796" s="5" t="str">
        <f>IF(ISNUMBER(B796),COUNT($B$7:$B$1006)-(RANK(B796,$B$7:$B$1006)+COUNTIF($B$7:B796,B796)-1)+1,"")</f>
        <v/>
      </c>
      <c r="E796" s="7"/>
      <c r="F796" s="7" t="str">
        <f t="shared" si="189"/>
        <v/>
      </c>
      <c r="G796" s="56" t="str">
        <f t="shared" si="181"/>
        <v/>
      </c>
      <c r="H796" s="7" t="str">
        <f t="shared" si="182"/>
        <v/>
      </c>
      <c r="I796" s="7"/>
      <c r="J796" s="7" t="str">
        <f t="shared" si="183"/>
        <v/>
      </c>
      <c r="K796" s="7" t="str">
        <f t="shared" si="190"/>
        <v/>
      </c>
      <c r="L796" s="7" t="str">
        <f t="shared" si="184"/>
        <v/>
      </c>
      <c r="M796" s="7"/>
      <c r="N796" s="49" t="str">
        <f t="shared" si="185"/>
        <v/>
      </c>
      <c r="O796" s="49" t="str">
        <f t="shared" si="191"/>
        <v/>
      </c>
      <c r="P796" s="49" t="str">
        <f t="shared" si="192"/>
        <v/>
      </c>
      <c r="Q796" s="49" t="str">
        <f t="shared" si="186"/>
        <v/>
      </c>
      <c r="S796" s="51" t="str">
        <f t="shared" si="187"/>
        <v/>
      </c>
      <c r="T796" s="49" t="str">
        <f>IF(ISNA(MATCH("TRUE",$T$7:T795,0)),IF(S796&gt;S795,"True",""),"")</f>
        <v/>
      </c>
      <c r="U796" s="54" t="str">
        <f t="shared" si="193"/>
        <v/>
      </c>
      <c r="V796" s="54" t="str">
        <f t="shared" si="194"/>
        <v/>
      </c>
      <c r="W796" s="54" t="str">
        <f t="shared" si="188"/>
        <v/>
      </c>
      <c r="X796" s="45"/>
    </row>
    <row r="797" spans="1:24" x14ac:dyDescent="0.2">
      <c r="A797" s="12"/>
      <c r="B797" s="57"/>
      <c r="C797" s="26"/>
      <c r="D797" s="5" t="str">
        <f>IF(ISNUMBER(B797),COUNT($B$7:$B$1006)-(RANK(B797,$B$7:$B$1006)+COUNTIF($B$7:B797,B797)-1)+1,"")</f>
        <v/>
      </c>
      <c r="E797" s="7"/>
      <c r="F797" s="7" t="str">
        <f t="shared" si="189"/>
        <v/>
      </c>
      <c r="G797" s="56" t="str">
        <f t="shared" si="181"/>
        <v/>
      </c>
      <c r="H797" s="7" t="str">
        <f t="shared" si="182"/>
        <v/>
      </c>
      <c r="I797" s="7"/>
      <c r="J797" s="7" t="str">
        <f t="shared" si="183"/>
        <v/>
      </c>
      <c r="K797" s="7" t="str">
        <f t="shared" si="190"/>
        <v/>
      </c>
      <c r="L797" s="7" t="str">
        <f t="shared" si="184"/>
        <v/>
      </c>
      <c r="M797" s="7"/>
      <c r="N797" s="49" t="str">
        <f t="shared" si="185"/>
        <v/>
      </c>
      <c r="O797" s="49" t="str">
        <f t="shared" si="191"/>
        <v/>
      </c>
      <c r="P797" s="49" t="str">
        <f t="shared" si="192"/>
        <v/>
      </c>
      <c r="Q797" s="49" t="str">
        <f t="shared" si="186"/>
        <v/>
      </c>
      <c r="S797" s="51" t="str">
        <f t="shared" si="187"/>
        <v/>
      </c>
      <c r="T797" s="49" t="str">
        <f>IF(ISNA(MATCH("TRUE",$T$7:T796,0)),IF(S797&gt;S796,"True",""),"")</f>
        <v/>
      </c>
      <c r="U797" s="54" t="str">
        <f t="shared" si="193"/>
        <v/>
      </c>
      <c r="V797" s="54" t="str">
        <f t="shared" si="194"/>
        <v/>
      </c>
      <c r="W797" s="54" t="str">
        <f t="shared" si="188"/>
        <v/>
      </c>
      <c r="X797" s="45"/>
    </row>
    <row r="798" spans="1:24" x14ac:dyDescent="0.2">
      <c r="A798" s="12"/>
      <c r="B798" s="57"/>
      <c r="C798" s="26"/>
      <c r="D798" s="5" t="str">
        <f>IF(ISNUMBER(B798),COUNT($B$7:$B$1006)-(RANK(B798,$B$7:$B$1006)+COUNTIF($B$7:B798,B798)-1)+1,"")</f>
        <v/>
      </c>
      <c r="E798" s="7"/>
      <c r="F798" s="7" t="str">
        <f t="shared" si="189"/>
        <v/>
      </c>
      <c r="G798" s="56" t="str">
        <f t="shared" si="181"/>
        <v/>
      </c>
      <c r="H798" s="7" t="str">
        <f t="shared" si="182"/>
        <v/>
      </c>
      <c r="I798" s="7"/>
      <c r="J798" s="7" t="str">
        <f t="shared" si="183"/>
        <v/>
      </c>
      <c r="K798" s="7" t="str">
        <f t="shared" si="190"/>
        <v/>
      </c>
      <c r="L798" s="7" t="str">
        <f t="shared" si="184"/>
        <v/>
      </c>
      <c r="M798" s="7"/>
      <c r="N798" s="49" t="str">
        <f t="shared" si="185"/>
        <v/>
      </c>
      <c r="O798" s="49" t="str">
        <f t="shared" si="191"/>
        <v/>
      </c>
      <c r="P798" s="49" t="str">
        <f t="shared" si="192"/>
        <v/>
      </c>
      <c r="Q798" s="49" t="str">
        <f t="shared" si="186"/>
        <v/>
      </c>
      <c r="S798" s="51" t="str">
        <f t="shared" si="187"/>
        <v/>
      </c>
      <c r="T798" s="49" t="str">
        <f>IF(ISNA(MATCH("TRUE",$T$7:T797,0)),IF(S798&gt;S797,"True",""),"")</f>
        <v/>
      </c>
      <c r="U798" s="54" t="str">
        <f t="shared" si="193"/>
        <v/>
      </c>
      <c r="V798" s="54" t="str">
        <f t="shared" si="194"/>
        <v/>
      </c>
      <c r="W798" s="54" t="str">
        <f t="shared" si="188"/>
        <v/>
      </c>
      <c r="X798" s="45"/>
    </row>
    <row r="799" spans="1:24" x14ac:dyDescent="0.2">
      <c r="A799" s="12"/>
      <c r="B799" s="57"/>
      <c r="C799" s="26"/>
      <c r="D799" s="5" t="str">
        <f>IF(ISNUMBER(B799),COUNT($B$7:$B$1006)-(RANK(B799,$B$7:$B$1006)+COUNTIF($B$7:B799,B799)-1)+1,"")</f>
        <v/>
      </c>
      <c r="E799" s="7"/>
      <c r="F799" s="7" t="str">
        <f t="shared" si="189"/>
        <v/>
      </c>
      <c r="G799" s="56" t="str">
        <f t="shared" si="181"/>
        <v/>
      </c>
      <c r="H799" s="7" t="str">
        <f t="shared" si="182"/>
        <v/>
      </c>
      <c r="I799" s="7"/>
      <c r="J799" s="7" t="str">
        <f t="shared" si="183"/>
        <v/>
      </c>
      <c r="K799" s="7" t="str">
        <f t="shared" si="190"/>
        <v/>
      </c>
      <c r="L799" s="7" t="str">
        <f t="shared" si="184"/>
        <v/>
      </c>
      <c r="M799" s="7"/>
      <c r="N799" s="49" t="str">
        <f t="shared" si="185"/>
        <v/>
      </c>
      <c r="O799" s="49" t="str">
        <f t="shared" si="191"/>
        <v/>
      </c>
      <c r="P799" s="49" t="str">
        <f t="shared" si="192"/>
        <v/>
      </c>
      <c r="Q799" s="49" t="str">
        <f t="shared" si="186"/>
        <v/>
      </c>
      <c r="S799" s="51" t="str">
        <f t="shared" si="187"/>
        <v/>
      </c>
      <c r="T799" s="49" t="str">
        <f>IF(ISNA(MATCH("TRUE",$T$7:T798,0)),IF(S799&gt;S798,"True",""),"")</f>
        <v/>
      </c>
      <c r="U799" s="54" t="str">
        <f t="shared" si="193"/>
        <v/>
      </c>
      <c r="V799" s="54" t="str">
        <f t="shared" si="194"/>
        <v/>
      </c>
      <c r="W799" s="54" t="str">
        <f t="shared" si="188"/>
        <v/>
      </c>
      <c r="X799" s="45"/>
    </row>
    <row r="800" spans="1:24" x14ac:dyDescent="0.2">
      <c r="A800" s="12"/>
      <c r="B800" s="57"/>
      <c r="C800" s="26"/>
      <c r="D800" s="5" t="str">
        <f>IF(ISNUMBER(B800),COUNT($B$7:$B$1006)-(RANK(B800,$B$7:$B$1006)+COUNTIF($B$7:B800,B800)-1)+1,"")</f>
        <v/>
      </c>
      <c r="E800" s="7"/>
      <c r="F800" s="7" t="str">
        <f t="shared" si="189"/>
        <v/>
      </c>
      <c r="G800" s="56" t="str">
        <f t="shared" si="181"/>
        <v/>
      </c>
      <c r="H800" s="7" t="str">
        <f t="shared" si="182"/>
        <v/>
      </c>
      <c r="I800" s="7"/>
      <c r="J800" s="7" t="str">
        <f t="shared" si="183"/>
        <v/>
      </c>
      <c r="K800" s="7" t="str">
        <f t="shared" si="190"/>
        <v/>
      </c>
      <c r="L800" s="7" t="str">
        <f t="shared" si="184"/>
        <v/>
      </c>
      <c r="M800" s="7"/>
      <c r="N800" s="49" t="str">
        <f t="shared" si="185"/>
        <v/>
      </c>
      <c r="O800" s="49" t="str">
        <f t="shared" si="191"/>
        <v/>
      </c>
      <c r="P800" s="49" t="str">
        <f t="shared" si="192"/>
        <v/>
      </c>
      <c r="Q800" s="49" t="str">
        <f t="shared" si="186"/>
        <v/>
      </c>
      <c r="S800" s="51" t="str">
        <f t="shared" si="187"/>
        <v/>
      </c>
      <c r="T800" s="49" t="str">
        <f>IF(ISNA(MATCH("TRUE",$T$7:T799,0)),IF(S800&gt;S799,"True",""),"")</f>
        <v/>
      </c>
      <c r="U800" s="54" t="str">
        <f t="shared" si="193"/>
        <v/>
      </c>
      <c r="V800" s="54" t="str">
        <f t="shared" si="194"/>
        <v/>
      </c>
      <c r="W800" s="54" t="str">
        <f t="shared" si="188"/>
        <v/>
      </c>
      <c r="X800" s="45"/>
    </row>
    <row r="801" spans="1:24" x14ac:dyDescent="0.2">
      <c r="A801" s="12"/>
      <c r="B801" s="57"/>
      <c r="C801" s="26"/>
      <c r="D801" s="5" t="str">
        <f>IF(ISNUMBER(B801),COUNT($B$7:$B$1006)-(RANK(B801,$B$7:$B$1006)+COUNTIF($B$7:B801,B801)-1)+1,"")</f>
        <v/>
      </c>
      <c r="E801" s="7"/>
      <c r="F801" s="7" t="str">
        <f t="shared" si="189"/>
        <v/>
      </c>
      <c r="G801" s="56" t="str">
        <f t="shared" si="181"/>
        <v/>
      </c>
      <c r="H801" s="7" t="str">
        <f t="shared" si="182"/>
        <v/>
      </c>
      <c r="I801" s="7"/>
      <c r="J801" s="7" t="str">
        <f t="shared" si="183"/>
        <v/>
      </c>
      <c r="K801" s="7" t="str">
        <f t="shared" si="190"/>
        <v/>
      </c>
      <c r="L801" s="7" t="str">
        <f t="shared" si="184"/>
        <v/>
      </c>
      <c r="M801" s="7"/>
      <c r="N801" s="49" t="str">
        <f t="shared" si="185"/>
        <v/>
      </c>
      <c r="O801" s="49" t="str">
        <f t="shared" si="191"/>
        <v/>
      </c>
      <c r="P801" s="49" t="str">
        <f t="shared" si="192"/>
        <v/>
      </c>
      <c r="Q801" s="49" t="str">
        <f t="shared" si="186"/>
        <v/>
      </c>
      <c r="S801" s="51" t="str">
        <f t="shared" si="187"/>
        <v/>
      </c>
      <c r="T801" s="49" t="str">
        <f>IF(ISNA(MATCH("TRUE",$T$7:T800,0)),IF(S801&gt;S800,"True",""),"")</f>
        <v/>
      </c>
      <c r="U801" s="54" t="str">
        <f t="shared" si="193"/>
        <v/>
      </c>
      <c r="V801" s="54" t="str">
        <f t="shared" si="194"/>
        <v/>
      </c>
      <c r="W801" s="54" t="str">
        <f t="shared" si="188"/>
        <v/>
      </c>
      <c r="X801" s="45"/>
    </row>
    <row r="802" spans="1:24" x14ac:dyDescent="0.2">
      <c r="A802" s="12"/>
      <c r="B802" s="57"/>
      <c r="C802" s="26"/>
      <c r="D802" s="5" t="str">
        <f>IF(ISNUMBER(B802),COUNT($B$7:$B$1006)-(RANK(B802,$B$7:$B$1006)+COUNTIF($B$7:B802,B802)-1)+1,"")</f>
        <v/>
      </c>
      <c r="E802" s="7"/>
      <c r="F802" s="7" t="str">
        <f t="shared" si="189"/>
        <v/>
      </c>
      <c r="G802" s="56" t="str">
        <f t="shared" si="181"/>
        <v/>
      </c>
      <c r="H802" s="7" t="str">
        <f t="shared" si="182"/>
        <v/>
      </c>
      <c r="I802" s="7"/>
      <c r="J802" s="7" t="str">
        <f t="shared" si="183"/>
        <v/>
      </c>
      <c r="K802" s="7" t="str">
        <f t="shared" si="190"/>
        <v/>
      </c>
      <c r="L802" s="7" t="str">
        <f t="shared" si="184"/>
        <v/>
      </c>
      <c r="M802" s="7"/>
      <c r="N802" s="49" t="str">
        <f t="shared" si="185"/>
        <v/>
      </c>
      <c r="O802" s="49" t="str">
        <f t="shared" si="191"/>
        <v/>
      </c>
      <c r="P802" s="49" t="str">
        <f t="shared" si="192"/>
        <v/>
      </c>
      <c r="Q802" s="49" t="str">
        <f t="shared" si="186"/>
        <v/>
      </c>
      <c r="S802" s="51" t="str">
        <f t="shared" si="187"/>
        <v/>
      </c>
      <c r="T802" s="49" t="str">
        <f>IF(ISNA(MATCH("TRUE",$T$7:T801,0)),IF(S802&gt;S801,"True",""),"")</f>
        <v/>
      </c>
      <c r="U802" s="54" t="str">
        <f t="shared" si="193"/>
        <v/>
      </c>
      <c r="V802" s="54" t="str">
        <f t="shared" si="194"/>
        <v/>
      </c>
      <c r="W802" s="54" t="str">
        <f t="shared" si="188"/>
        <v/>
      </c>
      <c r="X802" s="45"/>
    </row>
    <row r="803" spans="1:24" x14ac:dyDescent="0.2">
      <c r="A803" s="12"/>
      <c r="B803" s="57"/>
      <c r="C803" s="26"/>
      <c r="D803" s="5" t="str">
        <f>IF(ISNUMBER(B803),COUNT($B$7:$B$1006)-(RANK(B803,$B$7:$B$1006)+COUNTIF($B$7:B803,B803)-1)+1,"")</f>
        <v/>
      </c>
      <c r="E803" s="7"/>
      <c r="F803" s="7" t="str">
        <f t="shared" si="189"/>
        <v/>
      </c>
      <c r="G803" s="56" t="str">
        <f t="shared" si="181"/>
        <v/>
      </c>
      <c r="H803" s="7" t="str">
        <f t="shared" si="182"/>
        <v/>
      </c>
      <c r="I803" s="7"/>
      <c r="J803" s="7" t="str">
        <f t="shared" si="183"/>
        <v/>
      </c>
      <c r="K803" s="7" t="str">
        <f t="shared" si="190"/>
        <v/>
      </c>
      <c r="L803" s="7" t="str">
        <f t="shared" si="184"/>
        <v/>
      </c>
      <c r="M803" s="7"/>
      <c r="N803" s="49" t="str">
        <f t="shared" si="185"/>
        <v/>
      </c>
      <c r="O803" s="49" t="str">
        <f t="shared" si="191"/>
        <v/>
      </c>
      <c r="P803" s="49" t="str">
        <f t="shared" si="192"/>
        <v/>
      </c>
      <c r="Q803" s="49" t="str">
        <f t="shared" si="186"/>
        <v/>
      </c>
      <c r="S803" s="51" t="str">
        <f t="shared" si="187"/>
        <v/>
      </c>
      <c r="T803" s="49" t="str">
        <f>IF(ISNA(MATCH("TRUE",$T$7:T802,0)),IF(S803&gt;S802,"True",""),"")</f>
        <v/>
      </c>
      <c r="U803" s="54" t="str">
        <f t="shared" si="193"/>
        <v/>
      </c>
      <c r="V803" s="54" t="str">
        <f t="shared" si="194"/>
        <v/>
      </c>
      <c r="W803" s="54" t="str">
        <f t="shared" si="188"/>
        <v/>
      </c>
      <c r="X803" s="45"/>
    </row>
    <row r="804" spans="1:24" x14ac:dyDescent="0.2">
      <c r="A804" s="12"/>
      <c r="B804" s="57"/>
      <c r="C804" s="26"/>
      <c r="D804" s="5" t="str">
        <f>IF(ISNUMBER(B804),COUNT($B$7:$B$1006)-(RANK(B804,$B$7:$B$1006)+COUNTIF($B$7:B804,B804)-1)+1,"")</f>
        <v/>
      </c>
      <c r="E804" s="7"/>
      <c r="F804" s="7" t="str">
        <f t="shared" si="189"/>
        <v/>
      </c>
      <c r="G804" s="56" t="str">
        <f t="shared" si="181"/>
        <v/>
      </c>
      <c r="H804" s="7" t="str">
        <f t="shared" si="182"/>
        <v/>
      </c>
      <c r="I804" s="7"/>
      <c r="J804" s="7" t="str">
        <f t="shared" si="183"/>
        <v/>
      </c>
      <c r="K804" s="7" t="str">
        <f t="shared" si="190"/>
        <v/>
      </c>
      <c r="L804" s="7" t="str">
        <f t="shared" si="184"/>
        <v/>
      </c>
      <c r="M804" s="7"/>
      <c r="N804" s="49" t="str">
        <f t="shared" si="185"/>
        <v/>
      </c>
      <c r="O804" s="49" t="str">
        <f t="shared" si="191"/>
        <v/>
      </c>
      <c r="P804" s="49" t="str">
        <f t="shared" si="192"/>
        <v/>
      </c>
      <c r="Q804" s="49" t="str">
        <f t="shared" si="186"/>
        <v/>
      </c>
      <c r="S804" s="51" t="str">
        <f t="shared" si="187"/>
        <v/>
      </c>
      <c r="T804" s="49" t="str">
        <f>IF(ISNA(MATCH("TRUE",$T$7:T803,0)),IF(S804&gt;S803,"True",""),"")</f>
        <v/>
      </c>
      <c r="U804" s="54" t="str">
        <f t="shared" si="193"/>
        <v/>
      </c>
      <c r="V804" s="54" t="str">
        <f t="shared" si="194"/>
        <v/>
      </c>
      <c r="W804" s="54" t="str">
        <f t="shared" si="188"/>
        <v/>
      </c>
      <c r="X804" s="45"/>
    </row>
    <row r="805" spans="1:24" x14ac:dyDescent="0.2">
      <c r="A805" s="12"/>
      <c r="B805" s="57"/>
      <c r="C805" s="26"/>
      <c r="D805" s="5" t="str">
        <f>IF(ISNUMBER(B805),COUNT($B$7:$B$1006)-(RANK(B805,$B$7:$B$1006)+COUNTIF($B$7:B805,B805)-1)+1,"")</f>
        <v/>
      </c>
      <c r="E805" s="7"/>
      <c r="F805" s="7" t="str">
        <f t="shared" si="189"/>
        <v/>
      </c>
      <c r="G805" s="56" t="str">
        <f t="shared" si="181"/>
        <v/>
      </c>
      <c r="H805" s="7" t="str">
        <f t="shared" si="182"/>
        <v/>
      </c>
      <c r="I805" s="7"/>
      <c r="J805" s="7" t="str">
        <f t="shared" si="183"/>
        <v/>
      </c>
      <c r="K805" s="7" t="str">
        <f t="shared" si="190"/>
        <v/>
      </c>
      <c r="L805" s="7" t="str">
        <f t="shared" si="184"/>
        <v/>
      </c>
      <c r="M805" s="7"/>
      <c r="N805" s="49" t="str">
        <f t="shared" si="185"/>
        <v/>
      </c>
      <c r="O805" s="49" t="str">
        <f t="shared" si="191"/>
        <v/>
      </c>
      <c r="P805" s="49" t="str">
        <f t="shared" si="192"/>
        <v/>
      </c>
      <c r="Q805" s="49" t="str">
        <f t="shared" si="186"/>
        <v/>
      </c>
      <c r="S805" s="51" t="str">
        <f t="shared" si="187"/>
        <v/>
      </c>
      <c r="T805" s="49" t="str">
        <f>IF(ISNA(MATCH("TRUE",$T$7:T804,0)),IF(S805&gt;S804,"True",""),"")</f>
        <v/>
      </c>
      <c r="U805" s="54" t="str">
        <f t="shared" si="193"/>
        <v/>
      </c>
      <c r="V805" s="54" t="str">
        <f t="shared" si="194"/>
        <v/>
      </c>
      <c r="W805" s="54" t="str">
        <f t="shared" si="188"/>
        <v/>
      </c>
      <c r="X805" s="45"/>
    </row>
    <row r="806" spans="1:24" x14ac:dyDescent="0.2">
      <c r="A806" s="12"/>
      <c r="B806" s="57"/>
      <c r="C806" s="26"/>
      <c r="D806" s="5" t="str">
        <f>IF(ISNUMBER(B806),COUNT($B$7:$B$1006)-(RANK(B806,$B$7:$B$1006)+COUNTIF($B$7:B806,B806)-1)+1,"")</f>
        <v/>
      </c>
      <c r="E806" s="7"/>
      <c r="F806" s="7" t="str">
        <f t="shared" si="189"/>
        <v/>
      </c>
      <c r="G806" s="56" t="str">
        <f t="shared" si="181"/>
        <v/>
      </c>
      <c r="H806" s="7" t="str">
        <f t="shared" si="182"/>
        <v/>
      </c>
      <c r="I806" s="7"/>
      <c r="J806" s="7" t="str">
        <f t="shared" si="183"/>
        <v/>
      </c>
      <c r="K806" s="7" t="str">
        <f t="shared" si="190"/>
        <v/>
      </c>
      <c r="L806" s="7" t="str">
        <f t="shared" si="184"/>
        <v/>
      </c>
      <c r="M806" s="7"/>
      <c r="N806" s="49" t="str">
        <f t="shared" si="185"/>
        <v/>
      </c>
      <c r="O806" s="49" t="str">
        <f t="shared" si="191"/>
        <v/>
      </c>
      <c r="P806" s="49" t="str">
        <f t="shared" si="192"/>
        <v/>
      </c>
      <c r="Q806" s="49" t="str">
        <f t="shared" si="186"/>
        <v/>
      </c>
      <c r="S806" s="51" t="str">
        <f t="shared" si="187"/>
        <v/>
      </c>
      <c r="T806" s="49" t="str">
        <f>IF(ISNA(MATCH("TRUE",$T$7:T805,0)),IF(S806&gt;S805,"True",""),"")</f>
        <v/>
      </c>
      <c r="U806" s="54" t="str">
        <f t="shared" si="193"/>
        <v/>
      </c>
      <c r="V806" s="54" t="str">
        <f t="shared" si="194"/>
        <v/>
      </c>
      <c r="W806" s="54" t="str">
        <f t="shared" si="188"/>
        <v/>
      </c>
      <c r="X806" s="45"/>
    </row>
    <row r="807" spans="1:24" x14ac:dyDescent="0.2">
      <c r="A807" s="12"/>
      <c r="B807" s="57"/>
      <c r="C807" s="26"/>
      <c r="D807" s="5" t="str">
        <f>IF(ISNUMBER(B807),COUNT($B$7:$B$1006)-(RANK(B807,$B$7:$B$1006)+COUNTIF($B$7:B807,B807)-1)+1,"")</f>
        <v/>
      </c>
      <c r="E807" s="7"/>
      <c r="F807" s="7" t="str">
        <f t="shared" si="189"/>
        <v/>
      </c>
      <c r="G807" s="56" t="str">
        <f t="shared" si="181"/>
        <v/>
      </c>
      <c r="H807" s="7" t="str">
        <f t="shared" si="182"/>
        <v/>
      </c>
      <c r="I807" s="7"/>
      <c r="J807" s="7" t="str">
        <f t="shared" si="183"/>
        <v/>
      </c>
      <c r="K807" s="7" t="str">
        <f t="shared" si="190"/>
        <v/>
      </c>
      <c r="L807" s="7" t="str">
        <f t="shared" si="184"/>
        <v/>
      </c>
      <c r="M807" s="7"/>
      <c r="N807" s="49" t="str">
        <f t="shared" si="185"/>
        <v/>
      </c>
      <c r="O807" s="49" t="str">
        <f t="shared" si="191"/>
        <v/>
      </c>
      <c r="P807" s="49" t="str">
        <f t="shared" si="192"/>
        <v/>
      </c>
      <c r="Q807" s="49" t="str">
        <f t="shared" si="186"/>
        <v/>
      </c>
      <c r="S807" s="51" t="str">
        <f t="shared" si="187"/>
        <v/>
      </c>
      <c r="T807" s="49" t="str">
        <f>IF(ISNA(MATCH("TRUE",$T$7:T806,0)),IF(S807&gt;S806,"True",""),"")</f>
        <v/>
      </c>
      <c r="U807" s="54" t="str">
        <f t="shared" si="193"/>
        <v/>
      </c>
      <c r="V807" s="54" t="str">
        <f t="shared" si="194"/>
        <v/>
      </c>
      <c r="W807" s="54" t="str">
        <f t="shared" si="188"/>
        <v/>
      </c>
      <c r="X807" s="45"/>
    </row>
    <row r="808" spans="1:24" x14ac:dyDescent="0.2">
      <c r="A808" s="12"/>
      <c r="B808" s="57"/>
      <c r="C808" s="26"/>
      <c r="D808" s="5" t="str">
        <f>IF(ISNUMBER(B808),COUNT($B$7:$B$1006)-(RANK(B808,$B$7:$B$1006)+COUNTIF($B$7:B808,B808)-1)+1,"")</f>
        <v/>
      </c>
      <c r="E808" s="7"/>
      <c r="F808" s="7" t="str">
        <f t="shared" si="189"/>
        <v/>
      </c>
      <c r="G808" s="56" t="str">
        <f t="shared" si="181"/>
        <v/>
      </c>
      <c r="H808" s="7" t="str">
        <f t="shared" si="182"/>
        <v/>
      </c>
      <c r="I808" s="7"/>
      <c r="J808" s="7" t="str">
        <f t="shared" si="183"/>
        <v/>
      </c>
      <c r="K808" s="7" t="str">
        <f t="shared" si="190"/>
        <v/>
      </c>
      <c r="L808" s="7" t="str">
        <f t="shared" si="184"/>
        <v/>
      </c>
      <c r="M808" s="7"/>
      <c r="N808" s="49" t="str">
        <f t="shared" si="185"/>
        <v/>
      </c>
      <c r="O808" s="49" t="str">
        <f t="shared" si="191"/>
        <v/>
      </c>
      <c r="P808" s="49" t="str">
        <f t="shared" si="192"/>
        <v/>
      </c>
      <c r="Q808" s="49" t="str">
        <f t="shared" si="186"/>
        <v/>
      </c>
      <c r="S808" s="51" t="str">
        <f t="shared" si="187"/>
        <v/>
      </c>
      <c r="T808" s="49" t="str">
        <f>IF(ISNA(MATCH("TRUE",$T$7:T807,0)),IF(S808&gt;S807,"True",""),"")</f>
        <v/>
      </c>
      <c r="U808" s="54" t="str">
        <f t="shared" si="193"/>
        <v/>
      </c>
      <c r="V808" s="54" t="str">
        <f t="shared" si="194"/>
        <v/>
      </c>
      <c r="W808" s="54" t="str">
        <f t="shared" si="188"/>
        <v/>
      </c>
      <c r="X808" s="45"/>
    </row>
    <row r="809" spans="1:24" x14ac:dyDescent="0.2">
      <c r="A809" s="12"/>
      <c r="B809" s="57"/>
      <c r="C809" s="26"/>
      <c r="D809" s="5" t="str">
        <f>IF(ISNUMBER(B809),COUNT($B$7:$B$1006)-(RANK(B809,$B$7:$B$1006)+COUNTIF($B$7:B809,B809)-1)+1,"")</f>
        <v/>
      </c>
      <c r="E809" s="7"/>
      <c r="F809" s="7" t="str">
        <f t="shared" si="189"/>
        <v/>
      </c>
      <c r="G809" s="56" t="str">
        <f t="shared" si="181"/>
        <v/>
      </c>
      <c r="H809" s="7" t="str">
        <f t="shared" si="182"/>
        <v/>
      </c>
      <c r="I809" s="7"/>
      <c r="J809" s="7" t="str">
        <f t="shared" si="183"/>
        <v/>
      </c>
      <c r="K809" s="7" t="str">
        <f t="shared" si="190"/>
        <v/>
      </c>
      <c r="L809" s="7" t="str">
        <f t="shared" si="184"/>
        <v/>
      </c>
      <c r="M809" s="7"/>
      <c r="N809" s="49" t="str">
        <f t="shared" si="185"/>
        <v/>
      </c>
      <c r="O809" s="49" t="str">
        <f t="shared" si="191"/>
        <v/>
      </c>
      <c r="P809" s="49" t="str">
        <f t="shared" si="192"/>
        <v/>
      </c>
      <c r="Q809" s="49" t="str">
        <f t="shared" si="186"/>
        <v/>
      </c>
      <c r="S809" s="51" t="str">
        <f t="shared" si="187"/>
        <v/>
      </c>
      <c r="T809" s="49" t="str">
        <f>IF(ISNA(MATCH("TRUE",$T$7:T808,0)),IF(S809&gt;S808,"True",""),"")</f>
        <v/>
      </c>
      <c r="U809" s="54" t="str">
        <f t="shared" si="193"/>
        <v/>
      </c>
      <c r="V809" s="54" t="str">
        <f t="shared" si="194"/>
        <v/>
      </c>
      <c r="W809" s="54" t="str">
        <f t="shared" si="188"/>
        <v/>
      </c>
      <c r="X809" s="45"/>
    </row>
    <row r="810" spans="1:24" x14ac:dyDescent="0.2">
      <c r="A810" s="12"/>
      <c r="B810" s="57"/>
      <c r="C810" s="26"/>
      <c r="D810" s="5" t="str">
        <f>IF(ISNUMBER(B810),COUNT($B$7:$B$1006)-(RANK(B810,$B$7:$B$1006)+COUNTIF($B$7:B810,B810)-1)+1,"")</f>
        <v/>
      </c>
      <c r="E810" s="7"/>
      <c r="F810" s="7" t="str">
        <f t="shared" si="189"/>
        <v/>
      </c>
      <c r="G810" s="56" t="str">
        <f t="shared" si="181"/>
        <v/>
      </c>
      <c r="H810" s="7" t="str">
        <f t="shared" si="182"/>
        <v/>
      </c>
      <c r="I810" s="7"/>
      <c r="J810" s="7" t="str">
        <f t="shared" si="183"/>
        <v/>
      </c>
      <c r="K810" s="7" t="str">
        <f t="shared" si="190"/>
        <v/>
      </c>
      <c r="L810" s="7" t="str">
        <f t="shared" si="184"/>
        <v/>
      </c>
      <c r="M810" s="7"/>
      <c r="N810" s="49" t="str">
        <f t="shared" si="185"/>
        <v/>
      </c>
      <c r="O810" s="49" t="str">
        <f t="shared" si="191"/>
        <v/>
      </c>
      <c r="P810" s="49" t="str">
        <f t="shared" si="192"/>
        <v/>
      </c>
      <c r="Q810" s="49" t="str">
        <f t="shared" si="186"/>
        <v/>
      </c>
      <c r="S810" s="51" t="str">
        <f t="shared" si="187"/>
        <v/>
      </c>
      <c r="T810" s="49" t="str">
        <f>IF(ISNA(MATCH("TRUE",$T$7:T809,0)),IF(S810&gt;S809,"True",""),"")</f>
        <v/>
      </c>
      <c r="U810" s="54" t="str">
        <f t="shared" si="193"/>
        <v/>
      </c>
      <c r="V810" s="54" t="str">
        <f t="shared" si="194"/>
        <v/>
      </c>
      <c r="W810" s="54" t="str">
        <f t="shared" si="188"/>
        <v/>
      </c>
      <c r="X810" s="45"/>
    </row>
    <row r="811" spans="1:24" x14ac:dyDescent="0.2">
      <c r="A811" s="12"/>
      <c r="B811" s="57"/>
      <c r="C811" s="26"/>
      <c r="D811" s="5" t="str">
        <f>IF(ISNUMBER(B811),COUNT($B$7:$B$1006)-(RANK(B811,$B$7:$B$1006)+COUNTIF($B$7:B811,B811)-1)+1,"")</f>
        <v/>
      </c>
      <c r="E811" s="7"/>
      <c r="F811" s="7" t="str">
        <f t="shared" si="189"/>
        <v/>
      </c>
      <c r="G811" s="56" t="str">
        <f t="shared" si="181"/>
        <v/>
      </c>
      <c r="H811" s="7" t="str">
        <f t="shared" si="182"/>
        <v/>
      </c>
      <c r="I811" s="7"/>
      <c r="J811" s="7" t="str">
        <f t="shared" si="183"/>
        <v/>
      </c>
      <c r="K811" s="7" t="str">
        <f t="shared" si="190"/>
        <v/>
      </c>
      <c r="L811" s="7" t="str">
        <f t="shared" si="184"/>
        <v/>
      </c>
      <c r="M811" s="7"/>
      <c r="N811" s="49" t="str">
        <f t="shared" si="185"/>
        <v/>
      </c>
      <c r="O811" s="49" t="str">
        <f t="shared" si="191"/>
        <v/>
      </c>
      <c r="P811" s="49" t="str">
        <f t="shared" si="192"/>
        <v/>
      </c>
      <c r="Q811" s="49" t="str">
        <f t="shared" si="186"/>
        <v/>
      </c>
      <c r="S811" s="51" t="str">
        <f t="shared" si="187"/>
        <v/>
      </c>
      <c r="T811" s="49" t="str">
        <f>IF(ISNA(MATCH("TRUE",$T$7:T810,0)),IF(S811&gt;S810,"True",""),"")</f>
        <v/>
      </c>
      <c r="U811" s="54" t="str">
        <f t="shared" si="193"/>
        <v/>
      </c>
      <c r="V811" s="54" t="str">
        <f t="shared" si="194"/>
        <v/>
      </c>
      <c r="W811" s="54" t="str">
        <f t="shared" si="188"/>
        <v/>
      </c>
      <c r="X811" s="45"/>
    </row>
    <row r="812" spans="1:24" x14ac:dyDescent="0.2">
      <c r="A812" s="12"/>
      <c r="B812" s="57"/>
      <c r="C812" s="26"/>
      <c r="D812" s="5" t="str">
        <f>IF(ISNUMBER(B812),COUNT($B$7:$B$1006)-(RANK(B812,$B$7:$B$1006)+COUNTIF($B$7:B812,B812)-1)+1,"")</f>
        <v/>
      </c>
      <c r="E812" s="7"/>
      <c r="F812" s="7" t="str">
        <f t="shared" si="189"/>
        <v/>
      </c>
      <c r="G812" s="56" t="str">
        <f t="shared" si="181"/>
        <v/>
      </c>
      <c r="H812" s="7" t="str">
        <f t="shared" si="182"/>
        <v/>
      </c>
      <c r="I812" s="7"/>
      <c r="J812" s="7" t="str">
        <f t="shared" si="183"/>
        <v/>
      </c>
      <c r="K812" s="7" t="str">
        <f t="shared" si="190"/>
        <v/>
      </c>
      <c r="L812" s="7" t="str">
        <f t="shared" si="184"/>
        <v/>
      </c>
      <c r="M812" s="7"/>
      <c r="N812" s="49" t="str">
        <f t="shared" si="185"/>
        <v/>
      </c>
      <c r="O812" s="49" t="str">
        <f t="shared" si="191"/>
        <v/>
      </c>
      <c r="P812" s="49" t="str">
        <f t="shared" si="192"/>
        <v/>
      </c>
      <c r="Q812" s="49" t="str">
        <f t="shared" si="186"/>
        <v/>
      </c>
      <c r="S812" s="51" t="str">
        <f t="shared" si="187"/>
        <v/>
      </c>
      <c r="T812" s="49" t="str">
        <f>IF(ISNA(MATCH("TRUE",$T$7:T811,0)),IF(S812&gt;S811,"True",""),"")</f>
        <v/>
      </c>
      <c r="U812" s="54" t="str">
        <f t="shared" si="193"/>
        <v/>
      </c>
      <c r="V812" s="54" t="str">
        <f t="shared" si="194"/>
        <v/>
      </c>
      <c r="W812" s="54" t="str">
        <f t="shared" si="188"/>
        <v/>
      </c>
      <c r="X812" s="45"/>
    </row>
    <row r="813" spans="1:24" x14ac:dyDescent="0.2">
      <c r="A813" s="12"/>
      <c r="B813" s="57"/>
      <c r="C813" s="26"/>
      <c r="D813" s="5" t="str">
        <f>IF(ISNUMBER(B813),COUNT($B$7:$B$1006)-(RANK(B813,$B$7:$B$1006)+COUNTIF($B$7:B813,B813)-1)+1,"")</f>
        <v/>
      </c>
      <c r="E813" s="7"/>
      <c r="F813" s="7" t="str">
        <f t="shared" si="189"/>
        <v/>
      </c>
      <c r="G813" s="56" t="str">
        <f t="shared" si="181"/>
        <v/>
      </c>
      <c r="H813" s="7" t="str">
        <f t="shared" si="182"/>
        <v/>
      </c>
      <c r="I813" s="7"/>
      <c r="J813" s="7" t="str">
        <f t="shared" si="183"/>
        <v/>
      </c>
      <c r="K813" s="7" t="str">
        <f t="shared" si="190"/>
        <v/>
      </c>
      <c r="L813" s="7" t="str">
        <f t="shared" si="184"/>
        <v/>
      </c>
      <c r="M813" s="7"/>
      <c r="N813" s="49" t="str">
        <f t="shared" si="185"/>
        <v/>
      </c>
      <c r="O813" s="49" t="str">
        <f t="shared" si="191"/>
        <v/>
      </c>
      <c r="P813" s="49" t="str">
        <f t="shared" si="192"/>
        <v/>
      </c>
      <c r="Q813" s="49" t="str">
        <f t="shared" si="186"/>
        <v/>
      </c>
      <c r="S813" s="51" t="str">
        <f t="shared" si="187"/>
        <v/>
      </c>
      <c r="T813" s="49" t="str">
        <f>IF(ISNA(MATCH("TRUE",$T$7:T812,0)),IF(S813&gt;S812,"True",""),"")</f>
        <v/>
      </c>
      <c r="U813" s="54" t="str">
        <f t="shared" si="193"/>
        <v/>
      </c>
      <c r="V813" s="54" t="str">
        <f t="shared" si="194"/>
        <v/>
      </c>
      <c r="W813" s="54" t="str">
        <f t="shared" si="188"/>
        <v/>
      </c>
      <c r="X813" s="45"/>
    </row>
    <row r="814" spans="1:24" x14ac:dyDescent="0.2">
      <c r="A814" s="12"/>
      <c r="B814" s="57"/>
      <c r="C814" s="26"/>
      <c r="D814" s="5" t="str">
        <f>IF(ISNUMBER(B814),COUNT($B$7:$B$1006)-(RANK(B814,$B$7:$B$1006)+COUNTIF($B$7:B814,B814)-1)+1,"")</f>
        <v/>
      </c>
      <c r="E814" s="7"/>
      <c r="F814" s="7" t="str">
        <f t="shared" si="189"/>
        <v/>
      </c>
      <c r="G814" s="56" t="str">
        <f t="shared" si="181"/>
        <v/>
      </c>
      <c r="H814" s="7" t="str">
        <f t="shared" si="182"/>
        <v/>
      </c>
      <c r="I814" s="7"/>
      <c r="J814" s="7" t="str">
        <f t="shared" si="183"/>
        <v/>
      </c>
      <c r="K814" s="7" t="str">
        <f t="shared" si="190"/>
        <v/>
      </c>
      <c r="L814" s="7" t="str">
        <f t="shared" si="184"/>
        <v/>
      </c>
      <c r="M814" s="7"/>
      <c r="N814" s="49" t="str">
        <f t="shared" si="185"/>
        <v/>
      </c>
      <c r="O814" s="49" t="str">
        <f t="shared" si="191"/>
        <v/>
      </c>
      <c r="P814" s="49" t="str">
        <f t="shared" si="192"/>
        <v/>
      </c>
      <c r="Q814" s="49" t="str">
        <f t="shared" si="186"/>
        <v/>
      </c>
      <c r="S814" s="51" t="str">
        <f t="shared" si="187"/>
        <v/>
      </c>
      <c r="T814" s="49" t="str">
        <f>IF(ISNA(MATCH("TRUE",$T$7:T813,0)),IF(S814&gt;S813,"True",""),"")</f>
        <v/>
      </c>
      <c r="U814" s="54" t="str">
        <f t="shared" si="193"/>
        <v/>
      </c>
      <c r="V814" s="54" t="str">
        <f t="shared" si="194"/>
        <v/>
      </c>
      <c r="W814" s="54" t="str">
        <f t="shared" si="188"/>
        <v/>
      </c>
      <c r="X814" s="45"/>
    </row>
    <row r="815" spans="1:24" x14ac:dyDescent="0.2">
      <c r="A815" s="12"/>
      <c r="B815" s="57"/>
      <c r="C815" s="26"/>
      <c r="D815" s="5" t="str">
        <f>IF(ISNUMBER(B815),COUNT($B$7:$B$1006)-(RANK(B815,$B$7:$B$1006)+COUNTIF($B$7:B815,B815)-1)+1,"")</f>
        <v/>
      </c>
      <c r="E815" s="7"/>
      <c r="F815" s="7" t="str">
        <f t="shared" si="189"/>
        <v/>
      </c>
      <c r="G815" s="56" t="str">
        <f t="shared" si="181"/>
        <v/>
      </c>
      <c r="H815" s="7" t="str">
        <f t="shared" si="182"/>
        <v/>
      </c>
      <c r="I815" s="7"/>
      <c r="J815" s="7" t="str">
        <f t="shared" si="183"/>
        <v/>
      </c>
      <c r="K815" s="7" t="str">
        <f t="shared" si="190"/>
        <v/>
      </c>
      <c r="L815" s="7" t="str">
        <f t="shared" si="184"/>
        <v/>
      </c>
      <c r="M815" s="7"/>
      <c r="N815" s="49" t="str">
        <f t="shared" si="185"/>
        <v/>
      </c>
      <c r="O815" s="49" t="str">
        <f t="shared" si="191"/>
        <v/>
      </c>
      <c r="P815" s="49" t="str">
        <f t="shared" si="192"/>
        <v/>
      </c>
      <c r="Q815" s="49" t="str">
        <f t="shared" si="186"/>
        <v/>
      </c>
      <c r="S815" s="51" t="str">
        <f t="shared" si="187"/>
        <v/>
      </c>
      <c r="T815" s="49" t="str">
        <f>IF(ISNA(MATCH("TRUE",$T$7:T814,0)),IF(S815&gt;S814,"True",""),"")</f>
        <v/>
      </c>
      <c r="U815" s="54" t="str">
        <f t="shared" si="193"/>
        <v/>
      </c>
      <c r="V815" s="54" t="str">
        <f t="shared" si="194"/>
        <v/>
      </c>
      <c r="W815" s="54" t="str">
        <f t="shared" si="188"/>
        <v/>
      </c>
      <c r="X815" s="45"/>
    </row>
    <row r="816" spans="1:24" x14ac:dyDescent="0.2">
      <c r="A816" s="12"/>
      <c r="B816" s="57"/>
      <c r="C816" s="26"/>
      <c r="D816" s="5" t="str">
        <f>IF(ISNUMBER(B816),COUNT($B$7:$B$1006)-(RANK(B816,$B$7:$B$1006)+COUNTIF($B$7:B816,B816)-1)+1,"")</f>
        <v/>
      </c>
      <c r="E816" s="7"/>
      <c r="F816" s="7" t="str">
        <f t="shared" si="189"/>
        <v/>
      </c>
      <c r="G816" s="56" t="str">
        <f t="shared" si="181"/>
        <v/>
      </c>
      <c r="H816" s="7" t="str">
        <f t="shared" si="182"/>
        <v/>
      </c>
      <c r="I816" s="7"/>
      <c r="J816" s="7" t="str">
        <f t="shared" si="183"/>
        <v/>
      </c>
      <c r="K816" s="7" t="str">
        <f t="shared" si="190"/>
        <v/>
      </c>
      <c r="L816" s="7" t="str">
        <f t="shared" si="184"/>
        <v/>
      </c>
      <c r="M816" s="7"/>
      <c r="N816" s="49" t="str">
        <f t="shared" si="185"/>
        <v/>
      </c>
      <c r="O816" s="49" t="str">
        <f t="shared" si="191"/>
        <v/>
      </c>
      <c r="P816" s="49" t="str">
        <f t="shared" si="192"/>
        <v/>
      </c>
      <c r="Q816" s="49" t="str">
        <f t="shared" si="186"/>
        <v/>
      </c>
      <c r="S816" s="51" t="str">
        <f t="shared" si="187"/>
        <v/>
      </c>
      <c r="T816" s="49" t="str">
        <f>IF(ISNA(MATCH("TRUE",$T$7:T815,0)),IF(S816&gt;S815,"True",""),"")</f>
        <v/>
      </c>
      <c r="U816" s="54" t="str">
        <f t="shared" si="193"/>
        <v/>
      </c>
      <c r="V816" s="54" t="str">
        <f t="shared" si="194"/>
        <v/>
      </c>
      <c r="W816" s="54" t="str">
        <f t="shared" si="188"/>
        <v/>
      </c>
      <c r="X816" s="45"/>
    </row>
    <row r="817" spans="1:24" x14ac:dyDescent="0.2">
      <c r="A817" s="12"/>
      <c r="B817" s="57"/>
      <c r="C817" s="26"/>
      <c r="D817" s="5" t="str">
        <f>IF(ISNUMBER(B817),COUNT($B$7:$B$1006)-(RANK(B817,$B$7:$B$1006)+COUNTIF($B$7:B817,B817)-1)+1,"")</f>
        <v/>
      </c>
      <c r="E817" s="7"/>
      <c r="F817" s="7" t="str">
        <f t="shared" si="189"/>
        <v/>
      </c>
      <c r="G817" s="56" t="str">
        <f t="shared" si="181"/>
        <v/>
      </c>
      <c r="H817" s="7" t="str">
        <f t="shared" si="182"/>
        <v/>
      </c>
      <c r="I817" s="7"/>
      <c r="J817" s="7" t="str">
        <f t="shared" si="183"/>
        <v/>
      </c>
      <c r="K817" s="7" t="str">
        <f t="shared" si="190"/>
        <v/>
      </c>
      <c r="L817" s="7" t="str">
        <f t="shared" si="184"/>
        <v/>
      </c>
      <c r="M817" s="7"/>
      <c r="N817" s="49" t="str">
        <f t="shared" si="185"/>
        <v/>
      </c>
      <c r="O817" s="49" t="str">
        <f t="shared" si="191"/>
        <v/>
      </c>
      <c r="P817" s="49" t="str">
        <f t="shared" si="192"/>
        <v/>
      </c>
      <c r="Q817" s="49" t="str">
        <f t="shared" si="186"/>
        <v/>
      </c>
      <c r="S817" s="51" t="str">
        <f t="shared" si="187"/>
        <v/>
      </c>
      <c r="T817" s="49" t="str">
        <f>IF(ISNA(MATCH("TRUE",$T$7:T816,0)),IF(S817&gt;S816,"True",""),"")</f>
        <v/>
      </c>
      <c r="U817" s="54" t="str">
        <f t="shared" si="193"/>
        <v/>
      </c>
      <c r="V817" s="54" t="str">
        <f t="shared" si="194"/>
        <v/>
      </c>
      <c r="W817" s="54" t="str">
        <f t="shared" si="188"/>
        <v/>
      </c>
      <c r="X817" s="45"/>
    </row>
    <row r="818" spans="1:24" x14ac:dyDescent="0.2">
      <c r="A818" s="12"/>
      <c r="B818" s="57"/>
      <c r="C818" s="26"/>
      <c r="D818" s="5" t="str">
        <f>IF(ISNUMBER(B818),COUNT($B$7:$B$1006)-(RANK(B818,$B$7:$B$1006)+COUNTIF($B$7:B818,B818)-1)+1,"")</f>
        <v/>
      </c>
      <c r="E818" s="7"/>
      <c r="F818" s="7" t="str">
        <f t="shared" si="189"/>
        <v/>
      </c>
      <c r="G818" s="56" t="str">
        <f t="shared" si="181"/>
        <v/>
      </c>
      <c r="H818" s="7" t="str">
        <f t="shared" si="182"/>
        <v/>
      </c>
      <c r="I818" s="7"/>
      <c r="J818" s="7" t="str">
        <f t="shared" si="183"/>
        <v/>
      </c>
      <c r="K818" s="7" t="str">
        <f t="shared" si="190"/>
        <v/>
      </c>
      <c r="L818" s="7" t="str">
        <f t="shared" si="184"/>
        <v/>
      </c>
      <c r="M818" s="7"/>
      <c r="N818" s="49" t="str">
        <f t="shared" si="185"/>
        <v/>
      </c>
      <c r="O818" s="49" t="str">
        <f t="shared" si="191"/>
        <v/>
      </c>
      <c r="P818" s="49" t="str">
        <f t="shared" si="192"/>
        <v/>
      </c>
      <c r="Q818" s="49" t="str">
        <f t="shared" si="186"/>
        <v/>
      </c>
      <c r="S818" s="51" t="str">
        <f t="shared" si="187"/>
        <v/>
      </c>
      <c r="T818" s="49" t="str">
        <f>IF(ISNA(MATCH("TRUE",$T$7:T817,0)),IF(S818&gt;S817,"True",""),"")</f>
        <v/>
      </c>
      <c r="U818" s="54" t="str">
        <f t="shared" si="193"/>
        <v/>
      </c>
      <c r="V818" s="54" t="str">
        <f t="shared" si="194"/>
        <v/>
      </c>
      <c r="W818" s="54" t="str">
        <f t="shared" si="188"/>
        <v/>
      </c>
      <c r="X818" s="45"/>
    </row>
    <row r="819" spans="1:24" x14ac:dyDescent="0.2">
      <c r="A819" s="12"/>
      <c r="B819" s="57"/>
      <c r="C819" s="26"/>
      <c r="D819" s="5" t="str">
        <f>IF(ISNUMBER(B819),COUNT($B$7:$B$1006)-(RANK(B819,$B$7:$B$1006)+COUNTIF($B$7:B819,B819)-1)+1,"")</f>
        <v/>
      </c>
      <c r="E819" s="7"/>
      <c r="F819" s="7" t="str">
        <f t="shared" si="189"/>
        <v/>
      </c>
      <c r="G819" s="56" t="str">
        <f t="shared" si="181"/>
        <v/>
      </c>
      <c r="H819" s="7" t="str">
        <f t="shared" si="182"/>
        <v/>
      </c>
      <c r="I819" s="7"/>
      <c r="J819" s="7" t="str">
        <f t="shared" si="183"/>
        <v/>
      </c>
      <c r="K819" s="7" t="str">
        <f t="shared" si="190"/>
        <v/>
      </c>
      <c r="L819" s="7" t="str">
        <f t="shared" si="184"/>
        <v/>
      </c>
      <c r="M819" s="7"/>
      <c r="N819" s="49" t="str">
        <f t="shared" si="185"/>
        <v/>
      </c>
      <c r="O819" s="49" t="str">
        <f t="shared" si="191"/>
        <v/>
      </c>
      <c r="P819" s="49" t="str">
        <f t="shared" si="192"/>
        <v/>
      </c>
      <c r="Q819" s="49" t="str">
        <f t="shared" si="186"/>
        <v/>
      </c>
      <c r="S819" s="51" t="str">
        <f t="shared" si="187"/>
        <v/>
      </c>
      <c r="T819" s="49" t="str">
        <f>IF(ISNA(MATCH("TRUE",$T$7:T818,0)),IF(S819&gt;S818,"True",""),"")</f>
        <v/>
      </c>
      <c r="U819" s="54" t="str">
        <f t="shared" si="193"/>
        <v/>
      </c>
      <c r="V819" s="54" t="str">
        <f t="shared" si="194"/>
        <v/>
      </c>
      <c r="W819" s="54" t="str">
        <f t="shared" si="188"/>
        <v/>
      </c>
      <c r="X819" s="45"/>
    </row>
    <row r="820" spans="1:24" x14ac:dyDescent="0.2">
      <c r="A820" s="12"/>
      <c r="B820" s="57"/>
      <c r="C820" s="26"/>
      <c r="D820" s="5" t="str">
        <f>IF(ISNUMBER(B820),COUNT($B$7:$B$1006)-(RANK(B820,$B$7:$B$1006)+COUNTIF($B$7:B820,B820)-1)+1,"")</f>
        <v/>
      </c>
      <c r="E820" s="7"/>
      <c r="F820" s="7" t="str">
        <f t="shared" si="189"/>
        <v/>
      </c>
      <c r="G820" s="56" t="str">
        <f t="shared" si="181"/>
        <v/>
      </c>
      <c r="H820" s="7" t="str">
        <f t="shared" si="182"/>
        <v/>
      </c>
      <c r="I820" s="7"/>
      <c r="J820" s="7" t="str">
        <f t="shared" si="183"/>
        <v/>
      </c>
      <c r="K820" s="7" t="str">
        <f t="shared" si="190"/>
        <v/>
      </c>
      <c r="L820" s="7" t="str">
        <f t="shared" si="184"/>
        <v/>
      </c>
      <c r="M820" s="7"/>
      <c r="N820" s="49" t="str">
        <f t="shared" si="185"/>
        <v/>
      </c>
      <c r="O820" s="49" t="str">
        <f t="shared" si="191"/>
        <v/>
      </c>
      <c r="P820" s="49" t="str">
        <f t="shared" si="192"/>
        <v/>
      </c>
      <c r="Q820" s="49" t="str">
        <f t="shared" si="186"/>
        <v/>
      </c>
      <c r="S820" s="51" t="str">
        <f t="shared" si="187"/>
        <v/>
      </c>
      <c r="T820" s="49" t="str">
        <f>IF(ISNA(MATCH("TRUE",$T$7:T819,0)),IF(S820&gt;S819,"True",""),"")</f>
        <v/>
      </c>
      <c r="U820" s="54" t="str">
        <f t="shared" si="193"/>
        <v/>
      </c>
      <c r="V820" s="54" t="str">
        <f t="shared" si="194"/>
        <v/>
      </c>
      <c r="W820" s="54" t="str">
        <f t="shared" si="188"/>
        <v/>
      </c>
      <c r="X820" s="45"/>
    </row>
    <row r="821" spans="1:24" x14ac:dyDescent="0.2">
      <c r="A821" s="12"/>
      <c r="B821" s="57"/>
      <c r="C821" s="26"/>
      <c r="D821" s="5" t="str">
        <f>IF(ISNUMBER(B821),COUNT($B$7:$B$1006)-(RANK(B821,$B$7:$B$1006)+COUNTIF($B$7:B821,B821)-1)+1,"")</f>
        <v/>
      </c>
      <c r="E821" s="7"/>
      <c r="F821" s="7" t="str">
        <f t="shared" si="189"/>
        <v/>
      </c>
      <c r="G821" s="56" t="str">
        <f t="shared" si="181"/>
        <v/>
      </c>
      <c r="H821" s="7" t="str">
        <f t="shared" si="182"/>
        <v/>
      </c>
      <c r="I821" s="7"/>
      <c r="J821" s="7" t="str">
        <f t="shared" si="183"/>
        <v/>
      </c>
      <c r="K821" s="7" t="str">
        <f t="shared" si="190"/>
        <v/>
      </c>
      <c r="L821" s="7" t="str">
        <f t="shared" si="184"/>
        <v/>
      </c>
      <c r="M821" s="7"/>
      <c r="N821" s="49" t="str">
        <f t="shared" si="185"/>
        <v/>
      </c>
      <c r="O821" s="49" t="str">
        <f t="shared" si="191"/>
        <v/>
      </c>
      <c r="P821" s="49" t="str">
        <f t="shared" si="192"/>
        <v/>
      </c>
      <c r="Q821" s="49" t="str">
        <f t="shared" si="186"/>
        <v/>
      </c>
      <c r="S821" s="51" t="str">
        <f t="shared" si="187"/>
        <v/>
      </c>
      <c r="T821" s="49" t="str">
        <f>IF(ISNA(MATCH("TRUE",$T$7:T820,0)),IF(S821&gt;S820,"True",""),"")</f>
        <v/>
      </c>
      <c r="U821" s="54" t="str">
        <f t="shared" si="193"/>
        <v/>
      </c>
      <c r="V821" s="54" t="str">
        <f t="shared" si="194"/>
        <v/>
      </c>
      <c r="W821" s="54" t="str">
        <f t="shared" si="188"/>
        <v/>
      </c>
      <c r="X821" s="45"/>
    </row>
    <row r="822" spans="1:24" x14ac:dyDescent="0.2">
      <c r="A822" s="12"/>
      <c r="B822" s="57"/>
      <c r="C822" s="26"/>
      <c r="D822" s="5" t="str">
        <f>IF(ISNUMBER(B822),COUNT($B$7:$B$1006)-(RANK(B822,$B$7:$B$1006)+COUNTIF($B$7:B822,B822)-1)+1,"")</f>
        <v/>
      </c>
      <c r="E822" s="7"/>
      <c r="F822" s="7" t="str">
        <f t="shared" si="189"/>
        <v/>
      </c>
      <c r="G822" s="56" t="str">
        <f t="shared" si="181"/>
        <v/>
      </c>
      <c r="H822" s="7" t="str">
        <f t="shared" si="182"/>
        <v/>
      </c>
      <c r="I822" s="7"/>
      <c r="J822" s="7" t="str">
        <f t="shared" si="183"/>
        <v/>
      </c>
      <c r="K822" s="7" t="str">
        <f t="shared" si="190"/>
        <v/>
      </c>
      <c r="L822" s="7" t="str">
        <f t="shared" si="184"/>
        <v/>
      </c>
      <c r="M822" s="7"/>
      <c r="N822" s="49" t="str">
        <f t="shared" si="185"/>
        <v/>
      </c>
      <c r="O822" s="49" t="str">
        <f t="shared" si="191"/>
        <v/>
      </c>
      <c r="P822" s="49" t="str">
        <f t="shared" si="192"/>
        <v/>
      </c>
      <c r="Q822" s="49" t="str">
        <f t="shared" si="186"/>
        <v/>
      </c>
      <c r="S822" s="51" t="str">
        <f t="shared" si="187"/>
        <v/>
      </c>
      <c r="T822" s="49" t="str">
        <f>IF(ISNA(MATCH("TRUE",$T$7:T821,0)),IF(S822&gt;S821,"True",""),"")</f>
        <v/>
      </c>
      <c r="U822" s="54" t="str">
        <f t="shared" si="193"/>
        <v/>
      </c>
      <c r="V822" s="54" t="str">
        <f t="shared" si="194"/>
        <v/>
      </c>
      <c r="W822" s="54" t="str">
        <f t="shared" si="188"/>
        <v/>
      </c>
      <c r="X822" s="45"/>
    </row>
    <row r="823" spans="1:24" x14ac:dyDescent="0.2">
      <c r="A823" s="12"/>
      <c r="B823" s="57"/>
      <c r="C823" s="26"/>
      <c r="D823" s="5" t="str">
        <f>IF(ISNUMBER(B823),COUNT($B$7:$B$1006)-(RANK(B823,$B$7:$B$1006)+COUNTIF($B$7:B823,B823)-1)+1,"")</f>
        <v/>
      </c>
      <c r="E823" s="7"/>
      <c r="F823" s="7" t="str">
        <f t="shared" si="189"/>
        <v/>
      </c>
      <c r="G823" s="56" t="str">
        <f t="shared" si="181"/>
        <v/>
      </c>
      <c r="H823" s="7" t="str">
        <f t="shared" si="182"/>
        <v/>
      </c>
      <c r="I823" s="7"/>
      <c r="J823" s="7" t="str">
        <f t="shared" si="183"/>
        <v/>
      </c>
      <c r="K823" s="7" t="str">
        <f t="shared" si="190"/>
        <v/>
      </c>
      <c r="L823" s="7" t="str">
        <f t="shared" si="184"/>
        <v/>
      </c>
      <c r="M823" s="7"/>
      <c r="N823" s="49" t="str">
        <f t="shared" si="185"/>
        <v/>
      </c>
      <c r="O823" s="49" t="str">
        <f t="shared" si="191"/>
        <v/>
      </c>
      <c r="P823" s="49" t="str">
        <f t="shared" si="192"/>
        <v/>
      </c>
      <c r="Q823" s="49" t="str">
        <f t="shared" si="186"/>
        <v/>
      </c>
      <c r="S823" s="51" t="str">
        <f t="shared" si="187"/>
        <v/>
      </c>
      <c r="T823" s="49" t="str">
        <f>IF(ISNA(MATCH("TRUE",$T$7:T822,0)),IF(S823&gt;S822,"True",""),"")</f>
        <v/>
      </c>
      <c r="U823" s="54" t="str">
        <f t="shared" si="193"/>
        <v/>
      </c>
      <c r="V823" s="54" t="str">
        <f t="shared" si="194"/>
        <v/>
      </c>
      <c r="W823" s="54" t="str">
        <f t="shared" si="188"/>
        <v/>
      </c>
      <c r="X823" s="45"/>
    </row>
    <row r="824" spans="1:24" x14ac:dyDescent="0.2">
      <c r="A824" s="12"/>
      <c r="B824" s="57"/>
      <c r="C824" s="26"/>
      <c r="D824" s="5" t="str">
        <f>IF(ISNUMBER(B824),COUNT($B$7:$B$1006)-(RANK(B824,$B$7:$B$1006)+COUNTIF($B$7:B824,B824)-1)+1,"")</f>
        <v/>
      </c>
      <c r="E824" s="7"/>
      <c r="F824" s="7" t="str">
        <f t="shared" si="189"/>
        <v/>
      </c>
      <c r="G824" s="56" t="str">
        <f t="shared" si="181"/>
        <v/>
      </c>
      <c r="H824" s="7" t="str">
        <f t="shared" si="182"/>
        <v/>
      </c>
      <c r="I824" s="7"/>
      <c r="J824" s="7" t="str">
        <f t="shared" si="183"/>
        <v/>
      </c>
      <c r="K824" s="7" t="str">
        <f t="shared" si="190"/>
        <v/>
      </c>
      <c r="L824" s="7" t="str">
        <f t="shared" si="184"/>
        <v/>
      </c>
      <c r="M824" s="7"/>
      <c r="N824" s="49" t="str">
        <f t="shared" si="185"/>
        <v/>
      </c>
      <c r="O824" s="49" t="str">
        <f t="shared" si="191"/>
        <v/>
      </c>
      <c r="P824" s="49" t="str">
        <f t="shared" si="192"/>
        <v/>
      </c>
      <c r="Q824" s="49" t="str">
        <f t="shared" si="186"/>
        <v/>
      </c>
      <c r="S824" s="51" t="str">
        <f t="shared" si="187"/>
        <v/>
      </c>
      <c r="T824" s="49" t="str">
        <f>IF(ISNA(MATCH("TRUE",$T$7:T823,0)),IF(S824&gt;S823,"True",""),"")</f>
        <v/>
      </c>
      <c r="U824" s="54" t="str">
        <f t="shared" si="193"/>
        <v/>
      </c>
      <c r="V824" s="54" t="str">
        <f t="shared" si="194"/>
        <v/>
      </c>
      <c r="W824" s="54" t="str">
        <f t="shared" si="188"/>
        <v/>
      </c>
      <c r="X824" s="45"/>
    </row>
    <row r="825" spans="1:24" x14ac:dyDescent="0.2">
      <c r="A825" s="12"/>
      <c r="B825" s="57"/>
      <c r="C825" s="26"/>
      <c r="D825" s="5" t="str">
        <f>IF(ISNUMBER(B825),COUNT($B$7:$B$1006)-(RANK(B825,$B$7:$B$1006)+COUNTIF($B$7:B825,B825)-1)+1,"")</f>
        <v/>
      </c>
      <c r="E825" s="7"/>
      <c r="F825" s="7" t="str">
        <f t="shared" si="189"/>
        <v/>
      </c>
      <c r="G825" s="56" t="str">
        <f t="shared" si="181"/>
        <v/>
      </c>
      <c r="H825" s="7" t="str">
        <f t="shared" si="182"/>
        <v/>
      </c>
      <c r="I825" s="7"/>
      <c r="J825" s="7" t="str">
        <f t="shared" si="183"/>
        <v/>
      </c>
      <c r="K825" s="7" t="str">
        <f t="shared" si="190"/>
        <v/>
      </c>
      <c r="L825" s="7" t="str">
        <f t="shared" si="184"/>
        <v/>
      </c>
      <c r="M825" s="7"/>
      <c r="N825" s="49" t="str">
        <f t="shared" si="185"/>
        <v/>
      </c>
      <c r="O825" s="49" t="str">
        <f t="shared" si="191"/>
        <v/>
      </c>
      <c r="P825" s="49" t="str">
        <f t="shared" si="192"/>
        <v/>
      </c>
      <c r="Q825" s="49" t="str">
        <f t="shared" si="186"/>
        <v/>
      </c>
      <c r="S825" s="51" t="str">
        <f t="shared" si="187"/>
        <v/>
      </c>
      <c r="T825" s="49" t="str">
        <f>IF(ISNA(MATCH("TRUE",$T$7:T824,0)),IF(S825&gt;S824,"True",""),"")</f>
        <v/>
      </c>
      <c r="U825" s="54" t="str">
        <f t="shared" si="193"/>
        <v/>
      </c>
      <c r="V825" s="54" t="str">
        <f t="shared" si="194"/>
        <v/>
      </c>
      <c r="W825" s="54" t="str">
        <f t="shared" si="188"/>
        <v/>
      </c>
      <c r="X825" s="45"/>
    </row>
    <row r="826" spans="1:24" x14ac:dyDescent="0.2">
      <c r="A826" s="12"/>
      <c r="B826" s="57"/>
      <c r="C826" s="26"/>
      <c r="D826" s="5" t="str">
        <f>IF(ISNUMBER(B826),COUNT($B$7:$B$1006)-(RANK(B826,$B$7:$B$1006)+COUNTIF($B$7:B826,B826)-1)+1,"")</f>
        <v/>
      </c>
      <c r="E826" s="7"/>
      <c r="F826" s="7" t="str">
        <f t="shared" si="189"/>
        <v/>
      </c>
      <c r="G826" s="56" t="str">
        <f t="shared" si="181"/>
        <v/>
      </c>
      <c r="H826" s="7" t="str">
        <f t="shared" si="182"/>
        <v/>
      </c>
      <c r="I826" s="7"/>
      <c r="J826" s="7" t="str">
        <f t="shared" si="183"/>
        <v/>
      </c>
      <c r="K826" s="7" t="str">
        <f t="shared" si="190"/>
        <v/>
      </c>
      <c r="L826" s="7" t="str">
        <f t="shared" si="184"/>
        <v/>
      </c>
      <c r="M826" s="7"/>
      <c r="N826" s="49" t="str">
        <f t="shared" si="185"/>
        <v/>
      </c>
      <c r="O826" s="49" t="str">
        <f t="shared" si="191"/>
        <v/>
      </c>
      <c r="P826" s="49" t="str">
        <f t="shared" si="192"/>
        <v/>
      </c>
      <c r="Q826" s="49" t="str">
        <f t="shared" si="186"/>
        <v/>
      </c>
      <c r="S826" s="51" t="str">
        <f t="shared" si="187"/>
        <v/>
      </c>
      <c r="T826" s="49" t="str">
        <f>IF(ISNA(MATCH("TRUE",$T$7:T825,0)),IF(S826&gt;S825,"True",""),"")</f>
        <v/>
      </c>
      <c r="U826" s="54" t="str">
        <f t="shared" si="193"/>
        <v/>
      </c>
      <c r="V826" s="54" t="str">
        <f t="shared" si="194"/>
        <v/>
      </c>
      <c r="W826" s="54" t="str">
        <f t="shared" si="188"/>
        <v/>
      </c>
      <c r="X826" s="45"/>
    </row>
    <row r="827" spans="1:24" x14ac:dyDescent="0.2">
      <c r="A827" s="12"/>
      <c r="B827" s="57"/>
      <c r="C827" s="26"/>
      <c r="D827" s="5" t="str">
        <f>IF(ISNUMBER(B827),COUNT($B$7:$B$1006)-(RANK(B827,$B$7:$B$1006)+COUNTIF($B$7:B827,B827)-1)+1,"")</f>
        <v/>
      </c>
      <c r="E827" s="7"/>
      <c r="F827" s="7" t="str">
        <f t="shared" si="189"/>
        <v/>
      </c>
      <c r="G827" s="56" t="str">
        <f t="shared" si="181"/>
        <v/>
      </c>
      <c r="H827" s="7" t="str">
        <f t="shared" si="182"/>
        <v/>
      </c>
      <c r="I827" s="7"/>
      <c r="J827" s="7" t="str">
        <f t="shared" si="183"/>
        <v/>
      </c>
      <c r="K827" s="7" t="str">
        <f t="shared" si="190"/>
        <v/>
      </c>
      <c r="L827" s="7" t="str">
        <f t="shared" si="184"/>
        <v/>
      </c>
      <c r="M827" s="7"/>
      <c r="N827" s="49" t="str">
        <f t="shared" si="185"/>
        <v/>
      </c>
      <c r="O827" s="49" t="str">
        <f t="shared" si="191"/>
        <v/>
      </c>
      <c r="P827" s="49" t="str">
        <f t="shared" si="192"/>
        <v/>
      </c>
      <c r="Q827" s="49" t="str">
        <f t="shared" si="186"/>
        <v/>
      </c>
      <c r="S827" s="51" t="str">
        <f t="shared" si="187"/>
        <v/>
      </c>
      <c r="T827" s="49" t="str">
        <f>IF(ISNA(MATCH("TRUE",$T$7:T826,0)),IF(S827&gt;S826,"True",""),"")</f>
        <v/>
      </c>
      <c r="U827" s="54" t="str">
        <f t="shared" si="193"/>
        <v/>
      </c>
      <c r="V827" s="54" t="str">
        <f t="shared" si="194"/>
        <v/>
      </c>
      <c r="W827" s="54" t="str">
        <f t="shared" si="188"/>
        <v/>
      </c>
      <c r="X827" s="45"/>
    </row>
    <row r="828" spans="1:24" x14ac:dyDescent="0.2">
      <c r="A828" s="12"/>
      <c r="B828" s="57"/>
      <c r="C828" s="26"/>
      <c r="D828" s="5" t="str">
        <f>IF(ISNUMBER(B828),COUNT($B$7:$B$1006)-(RANK(B828,$B$7:$B$1006)+COUNTIF($B$7:B828,B828)-1)+1,"")</f>
        <v/>
      </c>
      <c r="E828" s="7"/>
      <c r="F828" s="7" t="str">
        <f t="shared" si="189"/>
        <v/>
      </c>
      <c r="G828" s="56" t="str">
        <f t="shared" si="181"/>
        <v/>
      </c>
      <c r="H828" s="7" t="str">
        <f t="shared" si="182"/>
        <v/>
      </c>
      <c r="I828" s="7"/>
      <c r="J828" s="7" t="str">
        <f t="shared" si="183"/>
        <v/>
      </c>
      <c r="K828" s="7" t="str">
        <f t="shared" si="190"/>
        <v/>
      </c>
      <c r="L828" s="7" t="str">
        <f t="shared" si="184"/>
        <v/>
      </c>
      <c r="M828" s="7"/>
      <c r="N828" s="49" t="str">
        <f t="shared" si="185"/>
        <v/>
      </c>
      <c r="O828" s="49" t="str">
        <f t="shared" si="191"/>
        <v/>
      </c>
      <c r="P828" s="49" t="str">
        <f t="shared" si="192"/>
        <v/>
      </c>
      <c r="Q828" s="49" t="str">
        <f t="shared" si="186"/>
        <v/>
      </c>
      <c r="S828" s="51" t="str">
        <f t="shared" si="187"/>
        <v/>
      </c>
      <c r="T828" s="49" t="str">
        <f>IF(ISNA(MATCH("TRUE",$T$7:T827,0)),IF(S828&gt;S827,"True",""),"")</f>
        <v/>
      </c>
      <c r="U828" s="54" t="str">
        <f t="shared" si="193"/>
        <v/>
      </c>
      <c r="V828" s="54" t="str">
        <f t="shared" si="194"/>
        <v/>
      </c>
      <c r="W828" s="54" t="str">
        <f t="shared" si="188"/>
        <v/>
      </c>
      <c r="X828" s="45"/>
    </row>
    <row r="829" spans="1:24" x14ac:dyDescent="0.2">
      <c r="A829" s="12"/>
      <c r="B829" s="57"/>
      <c r="C829" s="26"/>
      <c r="D829" s="5" t="str">
        <f>IF(ISNUMBER(B829),COUNT($B$7:$B$1006)-(RANK(B829,$B$7:$B$1006)+COUNTIF($B$7:B829,B829)-1)+1,"")</f>
        <v/>
      </c>
      <c r="E829" s="7"/>
      <c r="F829" s="7" t="str">
        <f t="shared" si="189"/>
        <v/>
      </c>
      <c r="G829" s="56" t="str">
        <f t="shared" si="181"/>
        <v/>
      </c>
      <c r="H829" s="7" t="str">
        <f t="shared" si="182"/>
        <v/>
      </c>
      <c r="I829" s="7"/>
      <c r="J829" s="7" t="str">
        <f t="shared" si="183"/>
        <v/>
      </c>
      <c r="K829" s="7" t="str">
        <f t="shared" si="190"/>
        <v/>
      </c>
      <c r="L829" s="7" t="str">
        <f t="shared" si="184"/>
        <v/>
      </c>
      <c r="M829" s="7"/>
      <c r="N829" s="49" t="str">
        <f t="shared" si="185"/>
        <v/>
      </c>
      <c r="O829" s="49" t="str">
        <f t="shared" si="191"/>
        <v/>
      </c>
      <c r="P829" s="49" t="str">
        <f t="shared" si="192"/>
        <v/>
      </c>
      <c r="Q829" s="49" t="str">
        <f t="shared" si="186"/>
        <v/>
      </c>
      <c r="S829" s="51" t="str">
        <f t="shared" si="187"/>
        <v/>
      </c>
      <c r="T829" s="49" t="str">
        <f>IF(ISNA(MATCH("TRUE",$T$7:T828,0)),IF(S829&gt;S828,"True",""),"")</f>
        <v/>
      </c>
      <c r="U829" s="54" t="str">
        <f t="shared" si="193"/>
        <v/>
      </c>
      <c r="V829" s="54" t="str">
        <f t="shared" si="194"/>
        <v/>
      </c>
      <c r="W829" s="54" t="str">
        <f t="shared" si="188"/>
        <v/>
      </c>
      <c r="X829" s="45"/>
    </row>
    <row r="830" spans="1:24" x14ac:dyDescent="0.2">
      <c r="A830" s="12"/>
      <c r="B830" s="57"/>
      <c r="C830" s="26"/>
      <c r="D830" s="5" t="str">
        <f>IF(ISNUMBER(B830),COUNT($B$7:$B$1006)-(RANK(B830,$B$7:$B$1006)+COUNTIF($B$7:B830,B830)-1)+1,"")</f>
        <v/>
      </c>
      <c r="E830" s="7"/>
      <c r="F830" s="7" t="str">
        <f t="shared" si="189"/>
        <v/>
      </c>
      <c r="G830" s="56" t="str">
        <f t="shared" si="181"/>
        <v/>
      </c>
      <c r="H830" s="7" t="str">
        <f t="shared" si="182"/>
        <v/>
      </c>
      <c r="I830" s="7"/>
      <c r="J830" s="7" t="str">
        <f t="shared" si="183"/>
        <v/>
      </c>
      <c r="K830" s="7" t="str">
        <f t="shared" si="190"/>
        <v/>
      </c>
      <c r="L830" s="7" t="str">
        <f t="shared" si="184"/>
        <v/>
      </c>
      <c r="M830" s="7"/>
      <c r="N830" s="49" t="str">
        <f t="shared" si="185"/>
        <v/>
      </c>
      <c r="O830" s="49" t="str">
        <f t="shared" si="191"/>
        <v/>
      </c>
      <c r="P830" s="49" t="str">
        <f t="shared" si="192"/>
        <v/>
      </c>
      <c r="Q830" s="49" t="str">
        <f t="shared" si="186"/>
        <v/>
      </c>
      <c r="S830" s="51" t="str">
        <f t="shared" si="187"/>
        <v/>
      </c>
      <c r="T830" s="49" t="str">
        <f>IF(ISNA(MATCH("TRUE",$T$7:T829,0)),IF(S830&gt;S829,"True",""),"")</f>
        <v/>
      </c>
      <c r="U830" s="54" t="str">
        <f t="shared" si="193"/>
        <v/>
      </c>
      <c r="V830" s="54" t="str">
        <f t="shared" si="194"/>
        <v/>
      </c>
      <c r="W830" s="54" t="str">
        <f t="shared" si="188"/>
        <v/>
      </c>
      <c r="X830" s="45"/>
    </row>
    <row r="831" spans="1:24" x14ac:dyDescent="0.2">
      <c r="A831" s="12"/>
      <c r="B831" s="57"/>
      <c r="C831" s="26"/>
      <c r="D831" s="5" t="str">
        <f>IF(ISNUMBER(B831),COUNT($B$7:$B$1006)-(RANK(B831,$B$7:$B$1006)+COUNTIF($B$7:B831,B831)-1)+1,"")</f>
        <v/>
      </c>
      <c r="E831" s="7"/>
      <c r="F831" s="7" t="str">
        <f t="shared" si="189"/>
        <v/>
      </c>
      <c r="G831" s="56" t="str">
        <f t="shared" si="181"/>
        <v/>
      </c>
      <c r="H831" s="7" t="str">
        <f t="shared" si="182"/>
        <v/>
      </c>
      <c r="I831" s="7"/>
      <c r="J831" s="7" t="str">
        <f t="shared" si="183"/>
        <v/>
      </c>
      <c r="K831" s="7" t="str">
        <f t="shared" si="190"/>
        <v/>
      </c>
      <c r="L831" s="7" t="str">
        <f t="shared" si="184"/>
        <v/>
      </c>
      <c r="M831" s="7"/>
      <c r="N831" s="49" t="str">
        <f t="shared" si="185"/>
        <v/>
      </c>
      <c r="O831" s="49" t="str">
        <f t="shared" si="191"/>
        <v/>
      </c>
      <c r="P831" s="49" t="str">
        <f t="shared" si="192"/>
        <v/>
      </c>
      <c r="Q831" s="49" t="str">
        <f t="shared" si="186"/>
        <v/>
      </c>
      <c r="S831" s="51" t="str">
        <f t="shared" si="187"/>
        <v/>
      </c>
      <c r="T831" s="49" t="str">
        <f>IF(ISNA(MATCH("TRUE",$T$7:T830,0)),IF(S831&gt;S830,"True",""),"")</f>
        <v/>
      </c>
      <c r="U831" s="54" t="str">
        <f t="shared" si="193"/>
        <v/>
      </c>
      <c r="V831" s="54" t="str">
        <f t="shared" si="194"/>
        <v/>
      </c>
      <c r="W831" s="54" t="str">
        <f t="shared" si="188"/>
        <v/>
      </c>
      <c r="X831" s="45"/>
    </row>
    <row r="832" spans="1:24" x14ac:dyDescent="0.2">
      <c r="A832" s="12"/>
      <c r="B832" s="57"/>
      <c r="C832" s="26"/>
      <c r="D832" s="5" t="str">
        <f>IF(ISNUMBER(B832),COUNT($B$7:$B$1006)-(RANK(B832,$B$7:$B$1006)+COUNTIF($B$7:B832,B832)-1)+1,"")</f>
        <v/>
      </c>
      <c r="E832" s="7"/>
      <c r="F832" s="7" t="str">
        <f t="shared" si="189"/>
        <v/>
      </c>
      <c r="G832" s="56" t="str">
        <f t="shared" si="181"/>
        <v/>
      </c>
      <c r="H832" s="7" t="str">
        <f t="shared" si="182"/>
        <v/>
      </c>
      <c r="I832" s="7"/>
      <c r="J832" s="7" t="str">
        <f t="shared" si="183"/>
        <v/>
      </c>
      <c r="K832" s="7" t="str">
        <f t="shared" si="190"/>
        <v/>
      </c>
      <c r="L832" s="7" t="str">
        <f t="shared" si="184"/>
        <v/>
      </c>
      <c r="M832" s="7"/>
      <c r="N832" s="49" t="str">
        <f t="shared" si="185"/>
        <v/>
      </c>
      <c r="O832" s="49" t="str">
        <f t="shared" si="191"/>
        <v/>
      </c>
      <c r="P832" s="49" t="str">
        <f t="shared" si="192"/>
        <v/>
      </c>
      <c r="Q832" s="49" t="str">
        <f t="shared" si="186"/>
        <v/>
      </c>
      <c r="S832" s="51" t="str">
        <f t="shared" si="187"/>
        <v/>
      </c>
      <c r="T832" s="49" t="str">
        <f>IF(ISNA(MATCH("TRUE",$T$7:T831,0)),IF(S832&gt;S831,"True",""),"")</f>
        <v/>
      </c>
      <c r="U832" s="54" t="str">
        <f t="shared" si="193"/>
        <v/>
      </c>
      <c r="V832" s="54" t="str">
        <f t="shared" si="194"/>
        <v/>
      </c>
      <c r="W832" s="54" t="str">
        <f t="shared" si="188"/>
        <v/>
      </c>
      <c r="X832" s="45"/>
    </row>
    <row r="833" spans="1:24" x14ac:dyDescent="0.2">
      <c r="A833" s="12"/>
      <c r="B833" s="57"/>
      <c r="C833" s="26"/>
      <c r="D833" s="5" t="str">
        <f>IF(ISNUMBER(B833),COUNT($B$7:$B$1006)-(RANK(B833,$B$7:$B$1006)+COUNTIF($B$7:B833,B833)-1)+1,"")</f>
        <v/>
      </c>
      <c r="E833" s="7"/>
      <c r="F833" s="7" t="str">
        <f t="shared" si="189"/>
        <v/>
      </c>
      <c r="G833" s="56" t="str">
        <f t="shared" si="181"/>
        <v/>
      </c>
      <c r="H833" s="7" t="str">
        <f t="shared" si="182"/>
        <v/>
      </c>
      <c r="I833" s="7"/>
      <c r="J833" s="7" t="str">
        <f t="shared" si="183"/>
        <v/>
      </c>
      <c r="K833" s="7" t="str">
        <f t="shared" si="190"/>
        <v/>
      </c>
      <c r="L833" s="7" t="str">
        <f t="shared" si="184"/>
        <v/>
      </c>
      <c r="M833" s="7"/>
      <c r="N833" s="49" t="str">
        <f t="shared" si="185"/>
        <v/>
      </c>
      <c r="O833" s="49" t="str">
        <f t="shared" si="191"/>
        <v/>
      </c>
      <c r="P833" s="49" t="str">
        <f t="shared" si="192"/>
        <v/>
      </c>
      <c r="Q833" s="49" t="str">
        <f t="shared" si="186"/>
        <v/>
      </c>
      <c r="S833" s="51" t="str">
        <f t="shared" si="187"/>
        <v/>
      </c>
      <c r="T833" s="49" t="str">
        <f>IF(ISNA(MATCH("TRUE",$T$7:T832,0)),IF(S833&gt;S832,"True",""),"")</f>
        <v/>
      </c>
      <c r="U833" s="54" t="str">
        <f t="shared" si="193"/>
        <v/>
      </c>
      <c r="V833" s="54" t="str">
        <f t="shared" si="194"/>
        <v/>
      </c>
      <c r="W833" s="54" t="str">
        <f t="shared" si="188"/>
        <v/>
      </c>
      <c r="X833" s="45"/>
    </row>
    <row r="834" spans="1:24" x14ac:dyDescent="0.2">
      <c r="A834" s="12"/>
      <c r="B834" s="57"/>
      <c r="C834" s="26"/>
      <c r="D834" s="5" t="str">
        <f>IF(ISNUMBER(B834),COUNT($B$7:$B$1006)-(RANK(B834,$B$7:$B$1006)+COUNTIF($B$7:B834,B834)-1)+1,"")</f>
        <v/>
      </c>
      <c r="E834" s="7"/>
      <c r="F834" s="7" t="str">
        <f t="shared" si="189"/>
        <v/>
      </c>
      <c r="G834" s="56" t="str">
        <f t="shared" si="181"/>
        <v/>
      </c>
      <c r="H834" s="7" t="str">
        <f t="shared" si="182"/>
        <v/>
      </c>
      <c r="I834" s="7"/>
      <c r="J834" s="7" t="str">
        <f t="shared" si="183"/>
        <v/>
      </c>
      <c r="K834" s="7" t="str">
        <f t="shared" si="190"/>
        <v/>
      </c>
      <c r="L834" s="7" t="str">
        <f t="shared" si="184"/>
        <v/>
      </c>
      <c r="M834" s="7"/>
      <c r="N834" s="49" t="str">
        <f t="shared" si="185"/>
        <v/>
      </c>
      <c r="O834" s="49" t="str">
        <f t="shared" si="191"/>
        <v/>
      </c>
      <c r="P834" s="49" t="str">
        <f t="shared" si="192"/>
        <v/>
      </c>
      <c r="Q834" s="49" t="str">
        <f t="shared" si="186"/>
        <v/>
      </c>
      <c r="S834" s="51" t="str">
        <f t="shared" si="187"/>
        <v/>
      </c>
      <c r="T834" s="49" t="str">
        <f>IF(ISNA(MATCH("TRUE",$T$7:T833,0)),IF(S834&gt;S833,"True",""),"")</f>
        <v/>
      </c>
      <c r="U834" s="54" t="str">
        <f t="shared" si="193"/>
        <v/>
      </c>
      <c r="V834" s="54" t="str">
        <f t="shared" si="194"/>
        <v/>
      </c>
      <c r="W834" s="54" t="str">
        <f t="shared" si="188"/>
        <v/>
      </c>
      <c r="X834" s="45"/>
    </row>
    <row r="835" spans="1:24" x14ac:dyDescent="0.2">
      <c r="A835" s="12"/>
      <c r="B835" s="57"/>
      <c r="C835" s="26"/>
      <c r="D835" s="5" t="str">
        <f>IF(ISNUMBER(B835),COUNT($B$7:$B$1006)-(RANK(B835,$B$7:$B$1006)+COUNTIF($B$7:B835,B835)-1)+1,"")</f>
        <v/>
      </c>
      <c r="E835" s="7"/>
      <c r="F835" s="7" t="str">
        <f t="shared" si="189"/>
        <v/>
      </c>
      <c r="G835" s="56" t="str">
        <f t="shared" si="181"/>
        <v/>
      </c>
      <c r="H835" s="7" t="str">
        <f t="shared" si="182"/>
        <v/>
      </c>
      <c r="I835" s="7"/>
      <c r="J835" s="7" t="str">
        <f t="shared" si="183"/>
        <v/>
      </c>
      <c r="K835" s="7" t="str">
        <f t="shared" si="190"/>
        <v/>
      </c>
      <c r="L835" s="7" t="str">
        <f t="shared" si="184"/>
        <v/>
      </c>
      <c r="M835" s="7"/>
      <c r="N835" s="49" t="str">
        <f t="shared" si="185"/>
        <v/>
      </c>
      <c r="O835" s="49" t="str">
        <f t="shared" si="191"/>
        <v/>
      </c>
      <c r="P835" s="49" t="str">
        <f t="shared" si="192"/>
        <v/>
      </c>
      <c r="Q835" s="49" t="str">
        <f t="shared" si="186"/>
        <v/>
      </c>
      <c r="S835" s="51" t="str">
        <f t="shared" si="187"/>
        <v/>
      </c>
      <c r="T835" s="49" t="str">
        <f>IF(ISNA(MATCH("TRUE",$T$7:T834,0)),IF(S835&gt;S834,"True",""),"")</f>
        <v/>
      </c>
      <c r="U835" s="54" t="str">
        <f t="shared" si="193"/>
        <v/>
      </c>
      <c r="V835" s="54" t="str">
        <f t="shared" si="194"/>
        <v/>
      </c>
      <c r="W835" s="54" t="str">
        <f t="shared" si="188"/>
        <v/>
      </c>
      <c r="X835" s="45"/>
    </row>
    <row r="836" spans="1:24" x14ac:dyDescent="0.2">
      <c r="A836" s="12"/>
      <c r="B836" s="57"/>
      <c r="C836" s="26"/>
      <c r="D836" s="5" t="str">
        <f>IF(ISNUMBER(B836),COUNT($B$7:$B$1006)-(RANK(B836,$B$7:$B$1006)+COUNTIF($B$7:B836,B836)-1)+1,"")</f>
        <v/>
      </c>
      <c r="E836" s="7"/>
      <c r="F836" s="7" t="str">
        <f t="shared" si="189"/>
        <v/>
      </c>
      <c r="G836" s="56" t="str">
        <f t="shared" si="181"/>
        <v/>
      </c>
      <c r="H836" s="7" t="str">
        <f t="shared" si="182"/>
        <v/>
      </c>
      <c r="I836" s="7"/>
      <c r="J836" s="7" t="str">
        <f t="shared" si="183"/>
        <v/>
      </c>
      <c r="K836" s="7" t="str">
        <f t="shared" si="190"/>
        <v/>
      </c>
      <c r="L836" s="7" t="str">
        <f t="shared" si="184"/>
        <v/>
      </c>
      <c r="M836" s="7"/>
      <c r="N836" s="49" t="str">
        <f t="shared" si="185"/>
        <v/>
      </c>
      <c r="O836" s="49" t="str">
        <f t="shared" si="191"/>
        <v/>
      </c>
      <c r="P836" s="49" t="str">
        <f t="shared" si="192"/>
        <v/>
      </c>
      <c r="Q836" s="49" t="str">
        <f t="shared" si="186"/>
        <v/>
      </c>
      <c r="S836" s="51" t="str">
        <f t="shared" si="187"/>
        <v/>
      </c>
      <c r="T836" s="49" t="str">
        <f>IF(ISNA(MATCH("TRUE",$T$7:T835,0)),IF(S836&gt;S835,"True",""),"")</f>
        <v/>
      </c>
      <c r="U836" s="54" t="str">
        <f t="shared" si="193"/>
        <v/>
      </c>
      <c r="V836" s="54" t="str">
        <f t="shared" si="194"/>
        <v/>
      </c>
      <c r="W836" s="54" t="str">
        <f t="shared" si="188"/>
        <v/>
      </c>
      <c r="X836" s="45"/>
    </row>
    <row r="837" spans="1:24" x14ac:dyDescent="0.2">
      <c r="A837" s="12"/>
      <c r="B837" s="57"/>
      <c r="C837" s="26"/>
      <c r="D837" s="5" t="str">
        <f>IF(ISNUMBER(B837),COUNT($B$7:$B$1006)-(RANK(B837,$B$7:$B$1006)+COUNTIF($B$7:B837,B837)-1)+1,"")</f>
        <v/>
      </c>
      <c r="E837" s="7"/>
      <c r="F837" s="7" t="str">
        <f t="shared" si="189"/>
        <v/>
      </c>
      <c r="G837" s="56" t="str">
        <f t="shared" si="181"/>
        <v/>
      </c>
      <c r="H837" s="7" t="str">
        <f t="shared" si="182"/>
        <v/>
      </c>
      <c r="I837" s="7"/>
      <c r="J837" s="7" t="str">
        <f t="shared" si="183"/>
        <v/>
      </c>
      <c r="K837" s="7" t="str">
        <f t="shared" si="190"/>
        <v/>
      </c>
      <c r="L837" s="7" t="str">
        <f t="shared" si="184"/>
        <v/>
      </c>
      <c r="M837" s="7"/>
      <c r="N837" s="49" t="str">
        <f t="shared" si="185"/>
        <v/>
      </c>
      <c r="O837" s="49" t="str">
        <f t="shared" si="191"/>
        <v/>
      </c>
      <c r="P837" s="49" t="str">
        <f t="shared" si="192"/>
        <v/>
      </c>
      <c r="Q837" s="49" t="str">
        <f t="shared" si="186"/>
        <v/>
      </c>
      <c r="S837" s="51" t="str">
        <f t="shared" si="187"/>
        <v/>
      </c>
      <c r="T837" s="49" t="str">
        <f>IF(ISNA(MATCH("TRUE",$T$7:T836,0)),IF(S837&gt;S836,"True",""),"")</f>
        <v/>
      </c>
      <c r="U837" s="54" t="str">
        <f t="shared" si="193"/>
        <v/>
      </c>
      <c r="V837" s="54" t="str">
        <f t="shared" si="194"/>
        <v/>
      </c>
      <c r="W837" s="54" t="str">
        <f t="shared" si="188"/>
        <v/>
      </c>
      <c r="X837" s="45"/>
    </row>
    <row r="838" spans="1:24" x14ac:dyDescent="0.2">
      <c r="A838" s="12"/>
      <c r="B838" s="57"/>
      <c r="C838" s="26"/>
      <c r="D838" s="5" t="str">
        <f>IF(ISNUMBER(B838),COUNT($B$7:$B$1006)-(RANK(B838,$B$7:$B$1006)+COUNTIF($B$7:B838,B838)-1)+1,"")</f>
        <v/>
      </c>
      <c r="E838" s="7"/>
      <c r="F838" s="7" t="str">
        <f t="shared" si="189"/>
        <v/>
      </c>
      <c r="G838" s="56" t="str">
        <f t="shared" si="181"/>
        <v/>
      </c>
      <c r="H838" s="7" t="str">
        <f t="shared" si="182"/>
        <v/>
      </c>
      <c r="I838" s="7"/>
      <c r="J838" s="7" t="str">
        <f t="shared" si="183"/>
        <v/>
      </c>
      <c r="K838" s="7" t="str">
        <f t="shared" si="190"/>
        <v/>
      </c>
      <c r="L838" s="7" t="str">
        <f t="shared" si="184"/>
        <v/>
      </c>
      <c r="M838" s="7"/>
      <c r="N838" s="49" t="str">
        <f t="shared" si="185"/>
        <v/>
      </c>
      <c r="O838" s="49" t="str">
        <f t="shared" si="191"/>
        <v/>
      </c>
      <c r="P838" s="49" t="str">
        <f t="shared" si="192"/>
        <v/>
      </c>
      <c r="Q838" s="49" t="str">
        <f t="shared" si="186"/>
        <v/>
      </c>
      <c r="S838" s="51" t="str">
        <f t="shared" si="187"/>
        <v/>
      </c>
      <c r="T838" s="49" t="str">
        <f>IF(ISNA(MATCH("TRUE",$T$7:T837,0)),IF(S838&gt;S837,"True",""),"")</f>
        <v/>
      </c>
      <c r="U838" s="54" t="str">
        <f t="shared" si="193"/>
        <v/>
      </c>
      <c r="V838" s="54" t="str">
        <f t="shared" si="194"/>
        <v/>
      </c>
      <c r="W838" s="54" t="str">
        <f t="shared" si="188"/>
        <v/>
      </c>
      <c r="X838" s="45"/>
    </row>
    <row r="839" spans="1:24" x14ac:dyDescent="0.2">
      <c r="A839" s="12"/>
      <c r="B839" s="57"/>
      <c r="C839" s="26"/>
      <c r="D839" s="5" t="str">
        <f>IF(ISNUMBER(B839),COUNT($B$7:$B$1006)-(RANK(B839,$B$7:$B$1006)+COUNTIF($B$7:B839,B839)-1)+1,"")</f>
        <v/>
      </c>
      <c r="E839" s="7"/>
      <c r="F839" s="7" t="str">
        <f t="shared" si="189"/>
        <v/>
      </c>
      <c r="G839" s="56" t="str">
        <f t="shared" ref="G839:G902" si="195">IF(ISNUMBER(B839),SMALL($B$7:$B$1006,ROW()-ROW($G$7)+1),"")</f>
        <v/>
      </c>
      <c r="H839" s="7" t="str">
        <f t="shared" ref="H839:H902" si="196">IF(ISNUMBER(B839),INDEX($A$7:$A$1006,MATCH(F839,$D$7:$D$1006,0),1),"")</f>
        <v/>
      </c>
      <c r="I839" s="7"/>
      <c r="J839" s="7" t="str">
        <f t="shared" ref="J839:J902" si="197">IF(ISNUMBER(B839),$N$1*F839/COUNT($B$7:$B$1006),"")</f>
        <v/>
      </c>
      <c r="K839" s="7" t="str">
        <f t="shared" si="190"/>
        <v/>
      </c>
      <c r="L839" s="7" t="str">
        <f t="shared" ref="L839:L902" si="198">IF(ISNUMBER(B839),MIN(L840,G839*(COUNT($B$7:$B$1006)/F839)),"")</f>
        <v/>
      </c>
      <c r="M839" s="7"/>
      <c r="N839" s="49" t="str">
        <f t="shared" ref="N839:N902" si="199">IF(ISNUMBER(B839),($N$1/(1+$N$1))*F839/COUNT($B$7:$B$1006),"")</f>
        <v/>
      </c>
      <c r="O839" s="49" t="str">
        <f t="shared" si="191"/>
        <v/>
      </c>
      <c r="P839" s="49" t="str">
        <f t="shared" si="192"/>
        <v/>
      </c>
      <c r="Q839" s="49" t="str">
        <f t="shared" ref="Q839:Q902" si="200">IF(ISNUMBER(B839),MIN(Q840,((G839*SUMPRODUCT(--($N$7:$N$1006 &lt; $G$7:$G$1006))/F839)*(1+$N$1))),"")</f>
        <v/>
      </c>
      <c r="S839" s="51" t="str">
        <f t="shared" ref="S839:S902" si="201">IF(ISNUMBER(B839),MIN((COUNTA($B$7:$B$1006)+1-F839)/(1-G839),COUNTA($B$7:$B$1006)),"")</f>
        <v/>
      </c>
      <c r="T839" s="49" t="str">
        <f>IF(ISNA(MATCH("TRUE",$T$7:T838,0)),IF(S839&gt;S838,"True",""),"")</f>
        <v/>
      </c>
      <c r="U839" s="54" t="str">
        <f t="shared" si="193"/>
        <v/>
      </c>
      <c r="V839" s="54" t="str">
        <f t="shared" si="194"/>
        <v/>
      </c>
      <c r="W839" s="54" t="str">
        <f t="shared" ref="W839:W902" si="202">IF(ISNUMBER(B839),MIN(W840,(G839*(ROUNDUP(INDEX($S$7:$S$1006,MATCH("True",$T$7:$T$1006,0),1),0)/F839))),"")</f>
        <v/>
      </c>
      <c r="X839" s="45"/>
    </row>
    <row r="840" spans="1:24" x14ac:dyDescent="0.2">
      <c r="A840" s="12"/>
      <c r="B840" s="57"/>
      <c r="C840" s="26"/>
      <c r="D840" s="5" t="str">
        <f>IF(ISNUMBER(B840),COUNT($B$7:$B$1006)-(RANK(B840,$B$7:$B$1006)+COUNTIF($B$7:B840,B840)-1)+1,"")</f>
        <v/>
      </c>
      <c r="E840" s="7"/>
      <c r="F840" s="7" t="str">
        <f t="shared" ref="F840:F903" si="203">IF(ISNUMBER(B840),F839+1,"")</f>
        <v/>
      </c>
      <c r="G840" s="56" t="str">
        <f t="shared" si="195"/>
        <v/>
      </c>
      <c r="H840" s="7" t="str">
        <f t="shared" si="196"/>
        <v/>
      </c>
      <c r="I840" s="7"/>
      <c r="J840" s="7" t="str">
        <f t="shared" si="197"/>
        <v/>
      </c>
      <c r="K840" s="7" t="str">
        <f t="shared" ref="K840:K903" si="204">IF(ISNUMBER(G840),IF(OR(AND(G840&lt;=J840,G840&lt;=0.05),K841="*"),"*",IF(AND(G840&lt;=J840,G840&gt;0.05),"!","")),"")</f>
        <v/>
      </c>
      <c r="L840" s="7" t="str">
        <f t="shared" si="198"/>
        <v/>
      </c>
      <c r="M840" s="7"/>
      <c r="N840" s="49" t="str">
        <f t="shared" si="199"/>
        <v/>
      </c>
      <c r="O840" s="49" t="str">
        <f t="shared" ref="O840:O903" si="205">IF(ISNUMBER(B840),($N$1/(1+$N$1))*COUNT($B$7:$B$1006)/SUMPRODUCT(--($N$7:$N$1006 &lt; $G$7:$G$1006))*F840/COUNT($B$7:$B$1006),"")</f>
        <v/>
      </c>
      <c r="P840" s="49" t="str">
        <f t="shared" ref="P840:P903" si="206">IF(ISNUMBER(G840),IF(OR(AND(G840&lt;=O840,G840&lt;=0.05),P841="*"),"*",IF(AND(G840&lt;=O840,G840&gt;0.05),"!","")),"")</f>
        <v/>
      </c>
      <c r="Q840" s="49" t="str">
        <f t="shared" si="200"/>
        <v/>
      </c>
      <c r="S840" s="51" t="str">
        <f t="shared" si="201"/>
        <v/>
      </c>
      <c r="T840" s="49" t="str">
        <f>IF(ISNA(MATCH("TRUE",$T$7:T839,0)),IF(S840&gt;S839,"True",""),"")</f>
        <v/>
      </c>
      <c r="U840" s="54" t="str">
        <f t="shared" ref="U840:U903" si="207">IF(ISNUMBER(B840),$N$1*(F840/ROUNDUP(INDEX($S$7:$S$1006,MATCH("True",$T$7:$T$1006,0),1),0)),"")</f>
        <v/>
      </c>
      <c r="V840" s="54" t="str">
        <f t="shared" ref="V840:V903" si="208">IF(ISNUMBER(G840),IF(OR(AND(G840&lt;=U840,G840&lt;=0.05),V841="*"),"*",IF(AND(G840&lt;=U840,G840&gt;0.05),"!","")),"")</f>
        <v/>
      </c>
      <c r="W840" s="54" t="str">
        <f t="shared" si="202"/>
        <v/>
      </c>
      <c r="X840" s="45"/>
    </row>
    <row r="841" spans="1:24" x14ac:dyDescent="0.2">
      <c r="A841" s="12"/>
      <c r="B841" s="57"/>
      <c r="C841" s="26"/>
      <c r="D841" s="5" t="str">
        <f>IF(ISNUMBER(B841),COUNT($B$7:$B$1006)-(RANK(B841,$B$7:$B$1006)+COUNTIF($B$7:B841,B841)-1)+1,"")</f>
        <v/>
      </c>
      <c r="E841" s="7"/>
      <c r="F841" s="7" t="str">
        <f t="shared" si="203"/>
        <v/>
      </c>
      <c r="G841" s="56" t="str">
        <f t="shared" si="195"/>
        <v/>
      </c>
      <c r="H841" s="7" t="str">
        <f t="shared" si="196"/>
        <v/>
      </c>
      <c r="I841" s="7"/>
      <c r="J841" s="7" t="str">
        <f t="shared" si="197"/>
        <v/>
      </c>
      <c r="K841" s="7" t="str">
        <f t="shared" si="204"/>
        <v/>
      </c>
      <c r="L841" s="7" t="str">
        <f t="shared" si="198"/>
        <v/>
      </c>
      <c r="M841" s="7"/>
      <c r="N841" s="49" t="str">
        <f t="shared" si="199"/>
        <v/>
      </c>
      <c r="O841" s="49" t="str">
        <f t="shared" si="205"/>
        <v/>
      </c>
      <c r="P841" s="49" t="str">
        <f t="shared" si="206"/>
        <v/>
      </c>
      <c r="Q841" s="49" t="str">
        <f t="shared" si="200"/>
        <v/>
      </c>
      <c r="S841" s="51" t="str">
        <f t="shared" si="201"/>
        <v/>
      </c>
      <c r="T841" s="49" t="str">
        <f>IF(ISNA(MATCH("TRUE",$T$7:T840,0)),IF(S841&gt;S840,"True",""),"")</f>
        <v/>
      </c>
      <c r="U841" s="54" t="str">
        <f t="shared" si="207"/>
        <v/>
      </c>
      <c r="V841" s="54" t="str">
        <f t="shared" si="208"/>
        <v/>
      </c>
      <c r="W841" s="54" t="str">
        <f t="shared" si="202"/>
        <v/>
      </c>
      <c r="X841" s="45"/>
    </row>
    <row r="842" spans="1:24" x14ac:dyDescent="0.2">
      <c r="A842" s="12"/>
      <c r="B842" s="57"/>
      <c r="C842" s="26"/>
      <c r="D842" s="5" t="str">
        <f>IF(ISNUMBER(B842),COUNT($B$7:$B$1006)-(RANK(B842,$B$7:$B$1006)+COUNTIF($B$7:B842,B842)-1)+1,"")</f>
        <v/>
      </c>
      <c r="E842" s="7"/>
      <c r="F842" s="7" t="str">
        <f t="shared" si="203"/>
        <v/>
      </c>
      <c r="G842" s="56" t="str">
        <f t="shared" si="195"/>
        <v/>
      </c>
      <c r="H842" s="7" t="str">
        <f t="shared" si="196"/>
        <v/>
      </c>
      <c r="I842" s="7"/>
      <c r="J842" s="7" t="str">
        <f t="shared" si="197"/>
        <v/>
      </c>
      <c r="K842" s="7" t="str">
        <f t="shared" si="204"/>
        <v/>
      </c>
      <c r="L842" s="7" t="str">
        <f t="shared" si="198"/>
        <v/>
      </c>
      <c r="M842" s="7"/>
      <c r="N842" s="49" t="str">
        <f t="shared" si="199"/>
        <v/>
      </c>
      <c r="O842" s="49" t="str">
        <f t="shared" si="205"/>
        <v/>
      </c>
      <c r="P842" s="49" t="str">
        <f t="shared" si="206"/>
        <v/>
      </c>
      <c r="Q842" s="49" t="str">
        <f t="shared" si="200"/>
        <v/>
      </c>
      <c r="S842" s="51" t="str">
        <f t="shared" si="201"/>
        <v/>
      </c>
      <c r="T842" s="49" t="str">
        <f>IF(ISNA(MATCH("TRUE",$T$7:T841,0)),IF(S842&gt;S841,"True",""),"")</f>
        <v/>
      </c>
      <c r="U842" s="54" t="str">
        <f t="shared" si="207"/>
        <v/>
      </c>
      <c r="V842" s="54" t="str">
        <f t="shared" si="208"/>
        <v/>
      </c>
      <c r="W842" s="54" t="str">
        <f t="shared" si="202"/>
        <v/>
      </c>
      <c r="X842" s="45"/>
    </row>
    <row r="843" spans="1:24" x14ac:dyDescent="0.2">
      <c r="A843" s="12"/>
      <c r="B843" s="57"/>
      <c r="C843" s="26"/>
      <c r="D843" s="5" t="str">
        <f>IF(ISNUMBER(B843),COUNT($B$7:$B$1006)-(RANK(B843,$B$7:$B$1006)+COUNTIF($B$7:B843,B843)-1)+1,"")</f>
        <v/>
      </c>
      <c r="E843" s="7"/>
      <c r="F843" s="7" t="str">
        <f t="shared" si="203"/>
        <v/>
      </c>
      <c r="G843" s="56" t="str">
        <f t="shared" si="195"/>
        <v/>
      </c>
      <c r="H843" s="7" t="str">
        <f t="shared" si="196"/>
        <v/>
      </c>
      <c r="I843" s="7"/>
      <c r="J843" s="7" t="str">
        <f t="shared" si="197"/>
        <v/>
      </c>
      <c r="K843" s="7" t="str">
        <f t="shared" si="204"/>
        <v/>
      </c>
      <c r="L843" s="7" t="str">
        <f t="shared" si="198"/>
        <v/>
      </c>
      <c r="M843" s="7"/>
      <c r="N843" s="49" t="str">
        <f t="shared" si="199"/>
        <v/>
      </c>
      <c r="O843" s="49" t="str">
        <f t="shared" si="205"/>
        <v/>
      </c>
      <c r="P843" s="49" t="str">
        <f t="shared" si="206"/>
        <v/>
      </c>
      <c r="Q843" s="49" t="str">
        <f t="shared" si="200"/>
        <v/>
      </c>
      <c r="S843" s="51" t="str">
        <f t="shared" si="201"/>
        <v/>
      </c>
      <c r="T843" s="49" t="str">
        <f>IF(ISNA(MATCH("TRUE",$T$7:T842,0)),IF(S843&gt;S842,"True",""),"")</f>
        <v/>
      </c>
      <c r="U843" s="54" t="str">
        <f t="shared" si="207"/>
        <v/>
      </c>
      <c r="V843" s="54" t="str">
        <f t="shared" si="208"/>
        <v/>
      </c>
      <c r="W843" s="54" t="str">
        <f t="shared" si="202"/>
        <v/>
      </c>
      <c r="X843" s="45"/>
    </row>
    <row r="844" spans="1:24" x14ac:dyDescent="0.2">
      <c r="A844" s="12"/>
      <c r="B844" s="57"/>
      <c r="C844" s="26"/>
      <c r="D844" s="5" t="str">
        <f>IF(ISNUMBER(B844),COUNT($B$7:$B$1006)-(RANK(B844,$B$7:$B$1006)+COUNTIF($B$7:B844,B844)-1)+1,"")</f>
        <v/>
      </c>
      <c r="E844" s="7"/>
      <c r="F844" s="7" t="str">
        <f t="shared" si="203"/>
        <v/>
      </c>
      <c r="G844" s="56" t="str">
        <f t="shared" si="195"/>
        <v/>
      </c>
      <c r="H844" s="7" t="str">
        <f t="shared" si="196"/>
        <v/>
      </c>
      <c r="I844" s="7"/>
      <c r="J844" s="7" t="str">
        <f t="shared" si="197"/>
        <v/>
      </c>
      <c r="K844" s="7" t="str">
        <f t="shared" si="204"/>
        <v/>
      </c>
      <c r="L844" s="7" t="str">
        <f t="shared" si="198"/>
        <v/>
      </c>
      <c r="M844" s="7"/>
      <c r="N844" s="49" t="str">
        <f t="shared" si="199"/>
        <v/>
      </c>
      <c r="O844" s="49" t="str">
        <f t="shared" si="205"/>
        <v/>
      </c>
      <c r="P844" s="49" t="str">
        <f t="shared" si="206"/>
        <v/>
      </c>
      <c r="Q844" s="49" t="str">
        <f t="shared" si="200"/>
        <v/>
      </c>
      <c r="S844" s="51" t="str">
        <f t="shared" si="201"/>
        <v/>
      </c>
      <c r="T844" s="49" t="str">
        <f>IF(ISNA(MATCH("TRUE",$T$7:T843,0)),IF(S844&gt;S843,"True",""),"")</f>
        <v/>
      </c>
      <c r="U844" s="54" t="str">
        <f t="shared" si="207"/>
        <v/>
      </c>
      <c r="V844" s="54" t="str">
        <f t="shared" si="208"/>
        <v/>
      </c>
      <c r="W844" s="54" t="str">
        <f t="shared" si="202"/>
        <v/>
      </c>
      <c r="X844" s="45"/>
    </row>
    <row r="845" spans="1:24" x14ac:dyDescent="0.2">
      <c r="A845" s="12"/>
      <c r="B845" s="57"/>
      <c r="C845" s="26"/>
      <c r="D845" s="5" t="str">
        <f>IF(ISNUMBER(B845),COUNT($B$7:$B$1006)-(RANK(B845,$B$7:$B$1006)+COUNTIF($B$7:B845,B845)-1)+1,"")</f>
        <v/>
      </c>
      <c r="E845" s="7"/>
      <c r="F845" s="7" t="str">
        <f t="shared" si="203"/>
        <v/>
      </c>
      <c r="G845" s="56" t="str">
        <f t="shared" si="195"/>
        <v/>
      </c>
      <c r="H845" s="7" t="str">
        <f t="shared" si="196"/>
        <v/>
      </c>
      <c r="I845" s="7"/>
      <c r="J845" s="7" t="str">
        <f t="shared" si="197"/>
        <v/>
      </c>
      <c r="K845" s="7" t="str">
        <f t="shared" si="204"/>
        <v/>
      </c>
      <c r="L845" s="7" t="str">
        <f t="shared" si="198"/>
        <v/>
      </c>
      <c r="M845" s="7"/>
      <c r="N845" s="49" t="str">
        <f t="shared" si="199"/>
        <v/>
      </c>
      <c r="O845" s="49" t="str">
        <f t="shared" si="205"/>
        <v/>
      </c>
      <c r="P845" s="49" t="str">
        <f t="shared" si="206"/>
        <v/>
      </c>
      <c r="Q845" s="49" t="str">
        <f t="shared" si="200"/>
        <v/>
      </c>
      <c r="S845" s="51" t="str">
        <f t="shared" si="201"/>
        <v/>
      </c>
      <c r="T845" s="49" t="str">
        <f>IF(ISNA(MATCH("TRUE",$T$7:T844,0)),IF(S845&gt;S844,"True",""),"")</f>
        <v/>
      </c>
      <c r="U845" s="54" t="str">
        <f t="shared" si="207"/>
        <v/>
      </c>
      <c r="V845" s="54" t="str">
        <f t="shared" si="208"/>
        <v/>
      </c>
      <c r="W845" s="54" t="str">
        <f t="shared" si="202"/>
        <v/>
      </c>
      <c r="X845" s="45"/>
    </row>
    <row r="846" spans="1:24" x14ac:dyDescent="0.2">
      <c r="A846" s="12"/>
      <c r="B846" s="57"/>
      <c r="C846" s="26"/>
      <c r="D846" s="5" t="str">
        <f>IF(ISNUMBER(B846),COUNT($B$7:$B$1006)-(RANK(B846,$B$7:$B$1006)+COUNTIF($B$7:B846,B846)-1)+1,"")</f>
        <v/>
      </c>
      <c r="E846" s="7"/>
      <c r="F846" s="7" t="str">
        <f t="shared" si="203"/>
        <v/>
      </c>
      <c r="G846" s="56" t="str">
        <f t="shared" si="195"/>
        <v/>
      </c>
      <c r="H846" s="7" t="str">
        <f t="shared" si="196"/>
        <v/>
      </c>
      <c r="I846" s="7"/>
      <c r="J846" s="7" t="str">
        <f t="shared" si="197"/>
        <v/>
      </c>
      <c r="K846" s="7" t="str">
        <f t="shared" si="204"/>
        <v/>
      </c>
      <c r="L846" s="7" t="str">
        <f t="shared" si="198"/>
        <v/>
      </c>
      <c r="M846" s="7"/>
      <c r="N846" s="49" t="str">
        <f t="shared" si="199"/>
        <v/>
      </c>
      <c r="O846" s="49" t="str">
        <f t="shared" si="205"/>
        <v/>
      </c>
      <c r="P846" s="49" t="str">
        <f t="shared" si="206"/>
        <v/>
      </c>
      <c r="Q846" s="49" t="str">
        <f t="shared" si="200"/>
        <v/>
      </c>
      <c r="S846" s="51" t="str">
        <f t="shared" si="201"/>
        <v/>
      </c>
      <c r="T846" s="49" t="str">
        <f>IF(ISNA(MATCH("TRUE",$T$7:T845,0)),IF(S846&gt;S845,"True",""),"")</f>
        <v/>
      </c>
      <c r="U846" s="54" t="str">
        <f t="shared" si="207"/>
        <v/>
      </c>
      <c r="V846" s="54" t="str">
        <f t="shared" si="208"/>
        <v/>
      </c>
      <c r="W846" s="54" t="str">
        <f t="shared" si="202"/>
        <v/>
      </c>
      <c r="X846" s="45"/>
    </row>
    <row r="847" spans="1:24" x14ac:dyDescent="0.2">
      <c r="A847" s="12"/>
      <c r="B847" s="57"/>
      <c r="C847" s="26"/>
      <c r="D847" s="5" t="str">
        <f>IF(ISNUMBER(B847),COUNT($B$7:$B$1006)-(RANK(B847,$B$7:$B$1006)+COUNTIF($B$7:B847,B847)-1)+1,"")</f>
        <v/>
      </c>
      <c r="E847" s="7"/>
      <c r="F847" s="7" t="str">
        <f t="shared" si="203"/>
        <v/>
      </c>
      <c r="G847" s="56" t="str">
        <f t="shared" si="195"/>
        <v/>
      </c>
      <c r="H847" s="7" t="str">
        <f t="shared" si="196"/>
        <v/>
      </c>
      <c r="I847" s="7"/>
      <c r="J847" s="7" t="str">
        <f t="shared" si="197"/>
        <v/>
      </c>
      <c r="K847" s="7" t="str">
        <f t="shared" si="204"/>
        <v/>
      </c>
      <c r="L847" s="7" t="str">
        <f t="shared" si="198"/>
        <v/>
      </c>
      <c r="M847" s="7"/>
      <c r="N847" s="49" t="str">
        <f t="shared" si="199"/>
        <v/>
      </c>
      <c r="O847" s="49" t="str">
        <f t="shared" si="205"/>
        <v/>
      </c>
      <c r="P847" s="49" t="str">
        <f t="shared" si="206"/>
        <v/>
      </c>
      <c r="Q847" s="49" t="str">
        <f t="shared" si="200"/>
        <v/>
      </c>
      <c r="S847" s="51" t="str">
        <f t="shared" si="201"/>
        <v/>
      </c>
      <c r="T847" s="49" t="str">
        <f>IF(ISNA(MATCH("TRUE",$T$7:T846,0)),IF(S847&gt;S846,"True",""),"")</f>
        <v/>
      </c>
      <c r="U847" s="54" t="str">
        <f t="shared" si="207"/>
        <v/>
      </c>
      <c r="V847" s="54" t="str">
        <f t="shared" si="208"/>
        <v/>
      </c>
      <c r="W847" s="54" t="str">
        <f t="shared" si="202"/>
        <v/>
      </c>
      <c r="X847" s="45"/>
    </row>
    <row r="848" spans="1:24" x14ac:dyDescent="0.2">
      <c r="A848" s="12"/>
      <c r="B848" s="57"/>
      <c r="C848" s="26"/>
      <c r="D848" s="5" t="str">
        <f>IF(ISNUMBER(B848),COUNT($B$7:$B$1006)-(RANK(B848,$B$7:$B$1006)+COUNTIF($B$7:B848,B848)-1)+1,"")</f>
        <v/>
      </c>
      <c r="E848" s="7"/>
      <c r="F848" s="7" t="str">
        <f t="shared" si="203"/>
        <v/>
      </c>
      <c r="G848" s="56" t="str">
        <f t="shared" si="195"/>
        <v/>
      </c>
      <c r="H848" s="7" t="str">
        <f t="shared" si="196"/>
        <v/>
      </c>
      <c r="I848" s="7"/>
      <c r="J848" s="7" t="str">
        <f t="shared" si="197"/>
        <v/>
      </c>
      <c r="K848" s="7" t="str">
        <f t="shared" si="204"/>
        <v/>
      </c>
      <c r="L848" s="7" t="str">
        <f t="shared" si="198"/>
        <v/>
      </c>
      <c r="M848" s="7"/>
      <c r="N848" s="49" t="str">
        <f t="shared" si="199"/>
        <v/>
      </c>
      <c r="O848" s="49" t="str">
        <f t="shared" si="205"/>
        <v/>
      </c>
      <c r="P848" s="49" t="str">
        <f t="shared" si="206"/>
        <v/>
      </c>
      <c r="Q848" s="49" t="str">
        <f t="shared" si="200"/>
        <v/>
      </c>
      <c r="S848" s="51" t="str">
        <f t="shared" si="201"/>
        <v/>
      </c>
      <c r="T848" s="49" t="str">
        <f>IF(ISNA(MATCH("TRUE",$T$7:T847,0)),IF(S848&gt;S847,"True",""),"")</f>
        <v/>
      </c>
      <c r="U848" s="54" t="str">
        <f t="shared" si="207"/>
        <v/>
      </c>
      <c r="V848" s="54" t="str">
        <f t="shared" si="208"/>
        <v/>
      </c>
      <c r="W848" s="54" t="str">
        <f t="shared" si="202"/>
        <v/>
      </c>
      <c r="X848" s="45"/>
    </row>
    <row r="849" spans="1:24" x14ac:dyDescent="0.2">
      <c r="A849" s="12"/>
      <c r="B849" s="57"/>
      <c r="C849" s="26"/>
      <c r="D849" s="5" t="str">
        <f>IF(ISNUMBER(B849),COUNT($B$7:$B$1006)-(RANK(B849,$B$7:$B$1006)+COUNTIF($B$7:B849,B849)-1)+1,"")</f>
        <v/>
      </c>
      <c r="E849" s="7"/>
      <c r="F849" s="7" t="str">
        <f t="shared" si="203"/>
        <v/>
      </c>
      <c r="G849" s="56" t="str">
        <f t="shared" si="195"/>
        <v/>
      </c>
      <c r="H849" s="7" t="str">
        <f t="shared" si="196"/>
        <v/>
      </c>
      <c r="I849" s="7"/>
      <c r="J849" s="7" t="str">
        <f t="shared" si="197"/>
        <v/>
      </c>
      <c r="K849" s="7" t="str">
        <f t="shared" si="204"/>
        <v/>
      </c>
      <c r="L849" s="7" t="str">
        <f t="shared" si="198"/>
        <v/>
      </c>
      <c r="M849" s="7"/>
      <c r="N849" s="49" t="str">
        <f t="shared" si="199"/>
        <v/>
      </c>
      <c r="O849" s="49" t="str">
        <f t="shared" si="205"/>
        <v/>
      </c>
      <c r="P849" s="49" t="str">
        <f t="shared" si="206"/>
        <v/>
      </c>
      <c r="Q849" s="49" t="str">
        <f t="shared" si="200"/>
        <v/>
      </c>
      <c r="S849" s="51" t="str">
        <f t="shared" si="201"/>
        <v/>
      </c>
      <c r="T849" s="49" t="str">
        <f>IF(ISNA(MATCH("TRUE",$T$7:T848,0)),IF(S849&gt;S848,"True",""),"")</f>
        <v/>
      </c>
      <c r="U849" s="54" t="str">
        <f t="shared" si="207"/>
        <v/>
      </c>
      <c r="V849" s="54" t="str">
        <f t="shared" si="208"/>
        <v/>
      </c>
      <c r="W849" s="54" t="str">
        <f t="shared" si="202"/>
        <v/>
      </c>
      <c r="X849" s="45"/>
    </row>
    <row r="850" spans="1:24" x14ac:dyDescent="0.2">
      <c r="A850" s="12"/>
      <c r="B850" s="57"/>
      <c r="C850" s="26"/>
      <c r="D850" s="5" t="str">
        <f>IF(ISNUMBER(B850),COUNT($B$7:$B$1006)-(RANK(B850,$B$7:$B$1006)+COUNTIF($B$7:B850,B850)-1)+1,"")</f>
        <v/>
      </c>
      <c r="E850" s="7"/>
      <c r="F850" s="7" t="str">
        <f t="shared" si="203"/>
        <v/>
      </c>
      <c r="G850" s="56" t="str">
        <f t="shared" si="195"/>
        <v/>
      </c>
      <c r="H850" s="7" t="str">
        <f t="shared" si="196"/>
        <v/>
      </c>
      <c r="I850" s="7"/>
      <c r="J850" s="7" t="str">
        <f t="shared" si="197"/>
        <v/>
      </c>
      <c r="K850" s="7" t="str">
        <f t="shared" si="204"/>
        <v/>
      </c>
      <c r="L850" s="7" t="str">
        <f t="shared" si="198"/>
        <v/>
      </c>
      <c r="M850" s="7"/>
      <c r="N850" s="49" t="str">
        <f t="shared" si="199"/>
        <v/>
      </c>
      <c r="O850" s="49" t="str">
        <f t="shared" si="205"/>
        <v/>
      </c>
      <c r="P850" s="49" t="str">
        <f t="shared" si="206"/>
        <v/>
      </c>
      <c r="Q850" s="49" t="str">
        <f t="shared" si="200"/>
        <v/>
      </c>
      <c r="S850" s="51" t="str">
        <f t="shared" si="201"/>
        <v/>
      </c>
      <c r="T850" s="49" t="str">
        <f>IF(ISNA(MATCH("TRUE",$T$7:T849,0)),IF(S850&gt;S849,"True",""),"")</f>
        <v/>
      </c>
      <c r="U850" s="54" t="str">
        <f t="shared" si="207"/>
        <v/>
      </c>
      <c r="V850" s="54" t="str">
        <f t="shared" si="208"/>
        <v/>
      </c>
      <c r="W850" s="54" t="str">
        <f t="shared" si="202"/>
        <v/>
      </c>
      <c r="X850" s="45"/>
    </row>
    <row r="851" spans="1:24" x14ac:dyDescent="0.2">
      <c r="A851" s="12"/>
      <c r="B851" s="57"/>
      <c r="C851" s="26"/>
      <c r="D851" s="5" t="str">
        <f>IF(ISNUMBER(B851),COUNT($B$7:$B$1006)-(RANK(B851,$B$7:$B$1006)+COUNTIF($B$7:B851,B851)-1)+1,"")</f>
        <v/>
      </c>
      <c r="E851" s="7"/>
      <c r="F851" s="7" t="str">
        <f t="shared" si="203"/>
        <v/>
      </c>
      <c r="G851" s="56" t="str">
        <f t="shared" si="195"/>
        <v/>
      </c>
      <c r="H851" s="7" t="str">
        <f t="shared" si="196"/>
        <v/>
      </c>
      <c r="I851" s="7"/>
      <c r="J851" s="7" t="str">
        <f t="shared" si="197"/>
        <v/>
      </c>
      <c r="K851" s="7" t="str">
        <f t="shared" si="204"/>
        <v/>
      </c>
      <c r="L851" s="7" t="str">
        <f t="shared" si="198"/>
        <v/>
      </c>
      <c r="M851" s="7"/>
      <c r="N851" s="49" t="str">
        <f t="shared" si="199"/>
        <v/>
      </c>
      <c r="O851" s="49" t="str">
        <f t="shared" si="205"/>
        <v/>
      </c>
      <c r="P851" s="49" t="str">
        <f t="shared" si="206"/>
        <v/>
      </c>
      <c r="Q851" s="49" t="str">
        <f t="shared" si="200"/>
        <v/>
      </c>
      <c r="S851" s="51" t="str">
        <f t="shared" si="201"/>
        <v/>
      </c>
      <c r="T851" s="49" t="str">
        <f>IF(ISNA(MATCH("TRUE",$T$7:T850,0)),IF(S851&gt;S850,"True",""),"")</f>
        <v/>
      </c>
      <c r="U851" s="54" t="str">
        <f t="shared" si="207"/>
        <v/>
      </c>
      <c r="V851" s="54" t="str">
        <f t="shared" si="208"/>
        <v/>
      </c>
      <c r="W851" s="54" t="str">
        <f t="shared" si="202"/>
        <v/>
      </c>
      <c r="X851" s="45"/>
    </row>
    <row r="852" spans="1:24" x14ac:dyDescent="0.2">
      <c r="A852" s="12"/>
      <c r="B852" s="57"/>
      <c r="C852" s="26"/>
      <c r="D852" s="5" t="str">
        <f>IF(ISNUMBER(B852),COUNT($B$7:$B$1006)-(RANK(B852,$B$7:$B$1006)+COUNTIF($B$7:B852,B852)-1)+1,"")</f>
        <v/>
      </c>
      <c r="E852" s="7"/>
      <c r="F852" s="7" t="str">
        <f t="shared" si="203"/>
        <v/>
      </c>
      <c r="G852" s="56" t="str">
        <f t="shared" si="195"/>
        <v/>
      </c>
      <c r="H852" s="7" t="str">
        <f t="shared" si="196"/>
        <v/>
      </c>
      <c r="I852" s="7"/>
      <c r="J852" s="7" t="str">
        <f t="shared" si="197"/>
        <v/>
      </c>
      <c r="K852" s="7" t="str">
        <f t="shared" si="204"/>
        <v/>
      </c>
      <c r="L852" s="7" t="str">
        <f t="shared" si="198"/>
        <v/>
      </c>
      <c r="M852" s="7"/>
      <c r="N852" s="49" t="str">
        <f t="shared" si="199"/>
        <v/>
      </c>
      <c r="O852" s="49" t="str">
        <f t="shared" si="205"/>
        <v/>
      </c>
      <c r="P852" s="49" t="str">
        <f t="shared" si="206"/>
        <v/>
      </c>
      <c r="Q852" s="49" t="str">
        <f t="shared" si="200"/>
        <v/>
      </c>
      <c r="S852" s="51" t="str">
        <f t="shared" si="201"/>
        <v/>
      </c>
      <c r="T852" s="49" t="str">
        <f>IF(ISNA(MATCH("TRUE",$T$7:T851,0)),IF(S852&gt;S851,"True",""),"")</f>
        <v/>
      </c>
      <c r="U852" s="54" t="str">
        <f t="shared" si="207"/>
        <v/>
      </c>
      <c r="V852" s="54" t="str">
        <f t="shared" si="208"/>
        <v/>
      </c>
      <c r="W852" s="54" t="str">
        <f t="shared" si="202"/>
        <v/>
      </c>
      <c r="X852" s="45"/>
    </row>
    <row r="853" spans="1:24" x14ac:dyDescent="0.2">
      <c r="A853" s="12"/>
      <c r="B853" s="57"/>
      <c r="C853" s="26"/>
      <c r="D853" s="5" t="str">
        <f>IF(ISNUMBER(B853),COUNT($B$7:$B$1006)-(RANK(B853,$B$7:$B$1006)+COUNTIF($B$7:B853,B853)-1)+1,"")</f>
        <v/>
      </c>
      <c r="E853" s="7"/>
      <c r="F853" s="7" t="str">
        <f t="shared" si="203"/>
        <v/>
      </c>
      <c r="G853" s="56" t="str">
        <f t="shared" si="195"/>
        <v/>
      </c>
      <c r="H853" s="7" t="str">
        <f t="shared" si="196"/>
        <v/>
      </c>
      <c r="I853" s="7"/>
      <c r="J853" s="7" t="str">
        <f t="shared" si="197"/>
        <v/>
      </c>
      <c r="K853" s="7" t="str">
        <f t="shared" si="204"/>
        <v/>
      </c>
      <c r="L853" s="7" t="str">
        <f t="shared" si="198"/>
        <v/>
      </c>
      <c r="M853" s="7"/>
      <c r="N853" s="49" t="str">
        <f t="shared" si="199"/>
        <v/>
      </c>
      <c r="O853" s="49" t="str">
        <f t="shared" si="205"/>
        <v/>
      </c>
      <c r="P853" s="49" t="str">
        <f t="shared" si="206"/>
        <v/>
      </c>
      <c r="Q853" s="49" t="str">
        <f t="shared" si="200"/>
        <v/>
      </c>
      <c r="S853" s="51" t="str">
        <f t="shared" si="201"/>
        <v/>
      </c>
      <c r="T853" s="49" t="str">
        <f>IF(ISNA(MATCH("TRUE",$T$7:T852,0)),IF(S853&gt;S852,"True",""),"")</f>
        <v/>
      </c>
      <c r="U853" s="54" t="str">
        <f t="shared" si="207"/>
        <v/>
      </c>
      <c r="V853" s="54" t="str">
        <f t="shared" si="208"/>
        <v/>
      </c>
      <c r="W853" s="54" t="str">
        <f t="shared" si="202"/>
        <v/>
      </c>
      <c r="X853" s="45"/>
    </row>
    <row r="854" spans="1:24" x14ac:dyDescent="0.2">
      <c r="A854" s="12"/>
      <c r="B854" s="57"/>
      <c r="C854" s="26"/>
      <c r="D854" s="5" t="str">
        <f>IF(ISNUMBER(B854),COUNT($B$7:$B$1006)-(RANK(B854,$B$7:$B$1006)+COUNTIF($B$7:B854,B854)-1)+1,"")</f>
        <v/>
      </c>
      <c r="E854" s="7"/>
      <c r="F854" s="7" t="str">
        <f t="shared" si="203"/>
        <v/>
      </c>
      <c r="G854" s="56" t="str">
        <f t="shared" si="195"/>
        <v/>
      </c>
      <c r="H854" s="7" t="str">
        <f t="shared" si="196"/>
        <v/>
      </c>
      <c r="I854" s="7"/>
      <c r="J854" s="7" t="str">
        <f t="shared" si="197"/>
        <v/>
      </c>
      <c r="K854" s="7" t="str">
        <f t="shared" si="204"/>
        <v/>
      </c>
      <c r="L854" s="7" t="str">
        <f t="shared" si="198"/>
        <v/>
      </c>
      <c r="M854" s="7"/>
      <c r="N854" s="49" t="str">
        <f t="shared" si="199"/>
        <v/>
      </c>
      <c r="O854" s="49" t="str">
        <f t="shared" si="205"/>
        <v/>
      </c>
      <c r="P854" s="49" t="str">
        <f t="shared" si="206"/>
        <v/>
      </c>
      <c r="Q854" s="49" t="str">
        <f t="shared" si="200"/>
        <v/>
      </c>
      <c r="S854" s="51" t="str">
        <f t="shared" si="201"/>
        <v/>
      </c>
      <c r="T854" s="49" t="str">
        <f>IF(ISNA(MATCH("TRUE",$T$7:T853,0)),IF(S854&gt;S853,"True",""),"")</f>
        <v/>
      </c>
      <c r="U854" s="54" t="str">
        <f t="shared" si="207"/>
        <v/>
      </c>
      <c r="V854" s="54" t="str">
        <f t="shared" si="208"/>
        <v/>
      </c>
      <c r="W854" s="54" t="str">
        <f t="shared" si="202"/>
        <v/>
      </c>
      <c r="X854" s="45"/>
    </row>
    <row r="855" spans="1:24" x14ac:dyDescent="0.2">
      <c r="A855" s="12"/>
      <c r="B855" s="57"/>
      <c r="C855" s="26"/>
      <c r="D855" s="5" t="str">
        <f>IF(ISNUMBER(B855),COUNT($B$7:$B$1006)-(RANK(B855,$B$7:$B$1006)+COUNTIF($B$7:B855,B855)-1)+1,"")</f>
        <v/>
      </c>
      <c r="E855" s="7"/>
      <c r="F855" s="7" t="str">
        <f t="shared" si="203"/>
        <v/>
      </c>
      <c r="G855" s="56" t="str">
        <f t="shared" si="195"/>
        <v/>
      </c>
      <c r="H855" s="7" t="str">
        <f t="shared" si="196"/>
        <v/>
      </c>
      <c r="I855" s="7"/>
      <c r="J855" s="7" t="str">
        <f t="shared" si="197"/>
        <v/>
      </c>
      <c r="K855" s="7" t="str">
        <f t="shared" si="204"/>
        <v/>
      </c>
      <c r="L855" s="7" t="str">
        <f t="shared" si="198"/>
        <v/>
      </c>
      <c r="M855" s="7"/>
      <c r="N855" s="49" t="str">
        <f t="shared" si="199"/>
        <v/>
      </c>
      <c r="O855" s="49" t="str">
        <f t="shared" si="205"/>
        <v/>
      </c>
      <c r="P855" s="49" t="str">
        <f t="shared" si="206"/>
        <v/>
      </c>
      <c r="Q855" s="49" t="str">
        <f t="shared" si="200"/>
        <v/>
      </c>
      <c r="S855" s="51" t="str">
        <f t="shared" si="201"/>
        <v/>
      </c>
      <c r="T855" s="49" t="str">
        <f>IF(ISNA(MATCH("TRUE",$T$7:T854,0)),IF(S855&gt;S854,"True",""),"")</f>
        <v/>
      </c>
      <c r="U855" s="54" t="str">
        <f t="shared" si="207"/>
        <v/>
      </c>
      <c r="V855" s="54" t="str">
        <f t="shared" si="208"/>
        <v/>
      </c>
      <c r="W855" s="54" t="str">
        <f t="shared" si="202"/>
        <v/>
      </c>
      <c r="X855" s="45"/>
    </row>
    <row r="856" spans="1:24" x14ac:dyDescent="0.2">
      <c r="A856" s="12"/>
      <c r="B856" s="57"/>
      <c r="C856" s="26"/>
      <c r="D856" s="5" t="str">
        <f>IF(ISNUMBER(B856),COUNT($B$7:$B$1006)-(RANK(B856,$B$7:$B$1006)+COUNTIF($B$7:B856,B856)-1)+1,"")</f>
        <v/>
      </c>
      <c r="E856" s="7"/>
      <c r="F856" s="7" t="str">
        <f t="shared" si="203"/>
        <v/>
      </c>
      <c r="G856" s="56" t="str">
        <f t="shared" si="195"/>
        <v/>
      </c>
      <c r="H856" s="7" t="str">
        <f t="shared" si="196"/>
        <v/>
      </c>
      <c r="I856" s="7"/>
      <c r="J856" s="7" t="str">
        <f t="shared" si="197"/>
        <v/>
      </c>
      <c r="K856" s="7" t="str">
        <f t="shared" si="204"/>
        <v/>
      </c>
      <c r="L856" s="7" t="str">
        <f t="shared" si="198"/>
        <v/>
      </c>
      <c r="M856" s="7"/>
      <c r="N856" s="49" t="str">
        <f t="shared" si="199"/>
        <v/>
      </c>
      <c r="O856" s="49" t="str">
        <f t="shared" si="205"/>
        <v/>
      </c>
      <c r="P856" s="49" t="str">
        <f t="shared" si="206"/>
        <v/>
      </c>
      <c r="Q856" s="49" t="str">
        <f t="shared" si="200"/>
        <v/>
      </c>
      <c r="S856" s="51" t="str">
        <f t="shared" si="201"/>
        <v/>
      </c>
      <c r="T856" s="49" t="str">
        <f>IF(ISNA(MATCH("TRUE",$T$7:T855,0)),IF(S856&gt;S855,"True",""),"")</f>
        <v/>
      </c>
      <c r="U856" s="54" t="str">
        <f t="shared" si="207"/>
        <v/>
      </c>
      <c r="V856" s="54" t="str">
        <f t="shared" si="208"/>
        <v/>
      </c>
      <c r="W856" s="54" t="str">
        <f t="shared" si="202"/>
        <v/>
      </c>
      <c r="X856" s="45"/>
    </row>
    <row r="857" spans="1:24" x14ac:dyDescent="0.2">
      <c r="A857" s="12"/>
      <c r="B857" s="57"/>
      <c r="C857" s="26"/>
      <c r="D857" s="5" t="str">
        <f>IF(ISNUMBER(B857),COUNT($B$7:$B$1006)-(RANK(B857,$B$7:$B$1006)+COUNTIF($B$7:B857,B857)-1)+1,"")</f>
        <v/>
      </c>
      <c r="E857" s="7"/>
      <c r="F857" s="7" t="str">
        <f t="shared" si="203"/>
        <v/>
      </c>
      <c r="G857" s="56" t="str">
        <f t="shared" si="195"/>
        <v/>
      </c>
      <c r="H857" s="7" t="str">
        <f t="shared" si="196"/>
        <v/>
      </c>
      <c r="I857" s="7"/>
      <c r="J857" s="7" t="str">
        <f t="shared" si="197"/>
        <v/>
      </c>
      <c r="K857" s="7" t="str">
        <f t="shared" si="204"/>
        <v/>
      </c>
      <c r="L857" s="7" t="str">
        <f t="shared" si="198"/>
        <v/>
      </c>
      <c r="M857" s="7"/>
      <c r="N857" s="49" t="str">
        <f t="shared" si="199"/>
        <v/>
      </c>
      <c r="O857" s="49" t="str">
        <f t="shared" si="205"/>
        <v/>
      </c>
      <c r="P857" s="49" t="str">
        <f t="shared" si="206"/>
        <v/>
      </c>
      <c r="Q857" s="49" t="str">
        <f t="shared" si="200"/>
        <v/>
      </c>
      <c r="S857" s="51" t="str">
        <f t="shared" si="201"/>
        <v/>
      </c>
      <c r="T857" s="49" t="str">
        <f>IF(ISNA(MATCH("TRUE",$T$7:T856,0)),IF(S857&gt;S856,"True",""),"")</f>
        <v/>
      </c>
      <c r="U857" s="54" t="str">
        <f t="shared" si="207"/>
        <v/>
      </c>
      <c r="V857" s="54" t="str">
        <f t="shared" si="208"/>
        <v/>
      </c>
      <c r="W857" s="54" t="str">
        <f t="shared" si="202"/>
        <v/>
      </c>
      <c r="X857" s="45"/>
    </row>
    <row r="858" spans="1:24" x14ac:dyDescent="0.2">
      <c r="A858" s="12"/>
      <c r="B858" s="57"/>
      <c r="C858" s="26"/>
      <c r="D858" s="5" t="str">
        <f>IF(ISNUMBER(B858),COUNT($B$7:$B$1006)-(RANK(B858,$B$7:$B$1006)+COUNTIF($B$7:B858,B858)-1)+1,"")</f>
        <v/>
      </c>
      <c r="E858" s="7"/>
      <c r="F858" s="7" t="str">
        <f t="shared" si="203"/>
        <v/>
      </c>
      <c r="G858" s="56" t="str">
        <f t="shared" si="195"/>
        <v/>
      </c>
      <c r="H858" s="7" t="str">
        <f t="shared" si="196"/>
        <v/>
      </c>
      <c r="I858" s="7"/>
      <c r="J858" s="7" t="str">
        <f t="shared" si="197"/>
        <v/>
      </c>
      <c r="K858" s="7" t="str">
        <f t="shared" si="204"/>
        <v/>
      </c>
      <c r="L858" s="7" t="str">
        <f t="shared" si="198"/>
        <v/>
      </c>
      <c r="M858" s="7"/>
      <c r="N858" s="49" t="str">
        <f t="shared" si="199"/>
        <v/>
      </c>
      <c r="O858" s="49" t="str">
        <f t="shared" si="205"/>
        <v/>
      </c>
      <c r="P858" s="49" t="str">
        <f t="shared" si="206"/>
        <v/>
      </c>
      <c r="Q858" s="49" t="str">
        <f t="shared" si="200"/>
        <v/>
      </c>
      <c r="S858" s="51" t="str">
        <f t="shared" si="201"/>
        <v/>
      </c>
      <c r="T858" s="49" t="str">
        <f>IF(ISNA(MATCH("TRUE",$T$7:T857,0)),IF(S858&gt;S857,"True",""),"")</f>
        <v/>
      </c>
      <c r="U858" s="54" t="str">
        <f t="shared" si="207"/>
        <v/>
      </c>
      <c r="V858" s="54" t="str">
        <f t="shared" si="208"/>
        <v/>
      </c>
      <c r="W858" s="54" t="str">
        <f t="shared" si="202"/>
        <v/>
      </c>
      <c r="X858" s="45"/>
    </row>
    <row r="859" spans="1:24" x14ac:dyDescent="0.2">
      <c r="A859" s="12"/>
      <c r="B859" s="57"/>
      <c r="C859" s="26"/>
      <c r="D859" s="5" t="str">
        <f>IF(ISNUMBER(B859),COUNT($B$7:$B$1006)-(RANK(B859,$B$7:$B$1006)+COUNTIF($B$7:B859,B859)-1)+1,"")</f>
        <v/>
      </c>
      <c r="E859" s="7"/>
      <c r="F859" s="7" t="str">
        <f t="shared" si="203"/>
        <v/>
      </c>
      <c r="G859" s="56" t="str">
        <f t="shared" si="195"/>
        <v/>
      </c>
      <c r="H859" s="7" t="str">
        <f t="shared" si="196"/>
        <v/>
      </c>
      <c r="I859" s="7"/>
      <c r="J859" s="7" t="str">
        <f t="shared" si="197"/>
        <v/>
      </c>
      <c r="K859" s="7" t="str">
        <f t="shared" si="204"/>
        <v/>
      </c>
      <c r="L859" s="7" t="str">
        <f t="shared" si="198"/>
        <v/>
      </c>
      <c r="M859" s="7"/>
      <c r="N859" s="49" t="str">
        <f t="shared" si="199"/>
        <v/>
      </c>
      <c r="O859" s="49" t="str">
        <f t="shared" si="205"/>
        <v/>
      </c>
      <c r="P859" s="49" t="str">
        <f t="shared" si="206"/>
        <v/>
      </c>
      <c r="Q859" s="49" t="str">
        <f t="shared" si="200"/>
        <v/>
      </c>
      <c r="S859" s="51" t="str">
        <f t="shared" si="201"/>
        <v/>
      </c>
      <c r="T859" s="49" t="str">
        <f>IF(ISNA(MATCH("TRUE",$T$7:T858,0)),IF(S859&gt;S858,"True",""),"")</f>
        <v/>
      </c>
      <c r="U859" s="54" t="str">
        <f t="shared" si="207"/>
        <v/>
      </c>
      <c r="V859" s="54" t="str">
        <f t="shared" si="208"/>
        <v/>
      </c>
      <c r="W859" s="54" t="str">
        <f t="shared" si="202"/>
        <v/>
      </c>
      <c r="X859" s="45"/>
    </row>
    <row r="860" spans="1:24" x14ac:dyDescent="0.2">
      <c r="A860" s="12"/>
      <c r="B860" s="57"/>
      <c r="C860" s="26"/>
      <c r="D860" s="5" t="str">
        <f>IF(ISNUMBER(B860),COUNT($B$7:$B$1006)-(RANK(B860,$B$7:$B$1006)+COUNTIF($B$7:B860,B860)-1)+1,"")</f>
        <v/>
      </c>
      <c r="E860" s="7"/>
      <c r="F860" s="7" t="str">
        <f t="shared" si="203"/>
        <v/>
      </c>
      <c r="G860" s="56" t="str">
        <f t="shared" si="195"/>
        <v/>
      </c>
      <c r="H860" s="7" t="str">
        <f t="shared" si="196"/>
        <v/>
      </c>
      <c r="I860" s="7"/>
      <c r="J860" s="7" t="str">
        <f t="shared" si="197"/>
        <v/>
      </c>
      <c r="K860" s="7" t="str">
        <f t="shared" si="204"/>
        <v/>
      </c>
      <c r="L860" s="7" t="str">
        <f t="shared" si="198"/>
        <v/>
      </c>
      <c r="M860" s="7"/>
      <c r="N860" s="49" t="str">
        <f t="shared" si="199"/>
        <v/>
      </c>
      <c r="O860" s="49" t="str">
        <f t="shared" si="205"/>
        <v/>
      </c>
      <c r="P860" s="49" t="str">
        <f t="shared" si="206"/>
        <v/>
      </c>
      <c r="Q860" s="49" t="str">
        <f t="shared" si="200"/>
        <v/>
      </c>
      <c r="S860" s="51" t="str">
        <f t="shared" si="201"/>
        <v/>
      </c>
      <c r="T860" s="49" t="str">
        <f>IF(ISNA(MATCH("TRUE",$T$7:T859,0)),IF(S860&gt;S859,"True",""),"")</f>
        <v/>
      </c>
      <c r="U860" s="54" t="str">
        <f t="shared" si="207"/>
        <v/>
      </c>
      <c r="V860" s="54" t="str">
        <f t="shared" si="208"/>
        <v/>
      </c>
      <c r="W860" s="54" t="str">
        <f t="shared" si="202"/>
        <v/>
      </c>
      <c r="X860" s="45"/>
    </row>
    <row r="861" spans="1:24" x14ac:dyDescent="0.2">
      <c r="A861" s="12"/>
      <c r="B861" s="57"/>
      <c r="C861" s="26"/>
      <c r="D861" s="5" t="str">
        <f>IF(ISNUMBER(B861),COUNT($B$7:$B$1006)-(RANK(B861,$B$7:$B$1006)+COUNTIF($B$7:B861,B861)-1)+1,"")</f>
        <v/>
      </c>
      <c r="E861" s="7"/>
      <c r="F861" s="7" t="str">
        <f t="shared" si="203"/>
        <v/>
      </c>
      <c r="G861" s="56" t="str">
        <f t="shared" si="195"/>
        <v/>
      </c>
      <c r="H861" s="7" t="str">
        <f t="shared" si="196"/>
        <v/>
      </c>
      <c r="I861" s="7"/>
      <c r="J861" s="7" t="str">
        <f t="shared" si="197"/>
        <v/>
      </c>
      <c r="K861" s="7" t="str">
        <f t="shared" si="204"/>
        <v/>
      </c>
      <c r="L861" s="7" t="str">
        <f t="shared" si="198"/>
        <v/>
      </c>
      <c r="M861" s="7"/>
      <c r="N861" s="49" t="str">
        <f t="shared" si="199"/>
        <v/>
      </c>
      <c r="O861" s="49" t="str">
        <f t="shared" si="205"/>
        <v/>
      </c>
      <c r="P861" s="49" t="str">
        <f t="shared" si="206"/>
        <v/>
      </c>
      <c r="Q861" s="49" t="str">
        <f t="shared" si="200"/>
        <v/>
      </c>
      <c r="S861" s="51" t="str">
        <f t="shared" si="201"/>
        <v/>
      </c>
      <c r="T861" s="49" t="str">
        <f>IF(ISNA(MATCH("TRUE",$T$7:T860,0)),IF(S861&gt;S860,"True",""),"")</f>
        <v/>
      </c>
      <c r="U861" s="54" t="str">
        <f t="shared" si="207"/>
        <v/>
      </c>
      <c r="V861" s="54" t="str">
        <f t="shared" si="208"/>
        <v/>
      </c>
      <c r="W861" s="54" t="str">
        <f t="shared" si="202"/>
        <v/>
      </c>
      <c r="X861" s="45"/>
    </row>
    <row r="862" spans="1:24" x14ac:dyDescent="0.2">
      <c r="A862" s="12"/>
      <c r="B862" s="57"/>
      <c r="C862" s="26"/>
      <c r="D862" s="5" t="str">
        <f>IF(ISNUMBER(B862),COUNT($B$7:$B$1006)-(RANK(B862,$B$7:$B$1006)+COUNTIF($B$7:B862,B862)-1)+1,"")</f>
        <v/>
      </c>
      <c r="E862" s="7"/>
      <c r="F862" s="7" t="str">
        <f t="shared" si="203"/>
        <v/>
      </c>
      <c r="G862" s="56" t="str">
        <f t="shared" si="195"/>
        <v/>
      </c>
      <c r="H862" s="7" t="str">
        <f t="shared" si="196"/>
        <v/>
      </c>
      <c r="I862" s="7"/>
      <c r="J862" s="7" t="str">
        <f t="shared" si="197"/>
        <v/>
      </c>
      <c r="K862" s="7" t="str">
        <f t="shared" si="204"/>
        <v/>
      </c>
      <c r="L862" s="7" t="str">
        <f t="shared" si="198"/>
        <v/>
      </c>
      <c r="M862" s="7"/>
      <c r="N862" s="49" t="str">
        <f t="shared" si="199"/>
        <v/>
      </c>
      <c r="O862" s="49" t="str">
        <f t="shared" si="205"/>
        <v/>
      </c>
      <c r="P862" s="49" t="str">
        <f t="shared" si="206"/>
        <v/>
      </c>
      <c r="Q862" s="49" t="str">
        <f t="shared" si="200"/>
        <v/>
      </c>
      <c r="S862" s="51" t="str">
        <f t="shared" si="201"/>
        <v/>
      </c>
      <c r="T862" s="49" t="str">
        <f>IF(ISNA(MATCH("TRUE",$T$7:T861,0)),IF(S862&gt;S861,"True",""),"")</f>
        <v/>
      </c>
      <c r="U862" s="54" t="str">
        <f t="shared" si="207"/>
        <v/>
      </c>
      <c r="V862" s="54" t="str">
        <f t="shared" si="208"/>
        <v/>
      </c>
      <c r="W862" s="54" t="str">
        <f t="shared" si="202"/>
        <v/>
      </c>
      <c r="X862" s="45"/>
    </row>
    <row r="863" spans="1:24" x14ac:dyDescent="0.2">
      <c r="A863" s="12"/>
      <c r="B863" s="57"/>
      <c r="C863" s="26"/>
      <c r="D863" s="5" t="str">
        <f>IF(ISNUMBER(B863),COUNT($B$7:$B$1006)-(RANK(B863,$B$7:$B$1006)+COUNTIF($B$7:B863,B863)-1)+1,"")</f>
        <v/>
      </c>
      <c r="E863" s="7"/>
      <c r="F863" s="7" t="str">
        <f t="shared" si="203"/>
        <v/>
      </c>
      <c r="G863" s="56" t="str">
        <f t="shared" si="195"/>
        <v/>
      </c>
      <c r="H863" s="7" t="str">
        <f t="shared" si="196"/>
        <v/>
      </c>
      <c r="I863" s="7"/>
      <c r="J863" s="7" t="str">
        <f t="shared" si="197"/>
        <v/>
      </c>
      <c r="K863" s="7" t="str">
        <f t="shared" si="204"/>
        <v/>
      </c>
      <c r="L863" s="7" t="str">
        <f t="shared" si="198"/>
        <v/>
      </c>
      <c r="M863" s="7"/>
      <c r="N863" s="49" t="str">
        <f t="shared" si="199"/>
        <v/>
      </c>
      <c r="O863" s="49" t="str">
        <f t="shared" si="205"/>
        <v/>
      </c>
      <c r="P863" s="49" t="str">
        <f t="shared" si="206"/>
        <v/>
      </c>
      <c r="Q863" s="49" t="str">
        <f t="shared" si="200"/>
        <v/>
      </c>
      <c r="S863" s="51" t="str">
        <f t="shared" si="201"/>
        <v/>
      </c>
      <c r="T863" s="49" t="str">
        <f>IF(ISNA(MATCH("TRUE",$T$7:T862,0)),IF(S863&gt;S862,"True",""),"")</f>
        <v/>
      </c>
      <c r="U863" s="54" t="str">
        <f t="shared" si="207"/>
        <v/>
      </c>
      <c r="V863" s="54" t="str">
        <f t="shared" si="208"/>
        <v/>
      </c>
      <c r="W863" s="54" t="str">
        <f t="shared" si="202"/>
        <v/>
      </c>
      <c r="X863" s="45"/>
    </row>
    <row r="864" spans="1:24" x14ac:dyDescent="0.2">
      <c r="A864" s="12"/>
      <c r="B864" s="57"/>
      <c r="C864" s="26"/>
      <c r="D864" s="5" t="str">
        <f>IF(ISNUMBER(B864),COUNT($B$7:$B$1006)-(RANK(B864,$B$7:$B$1006)+COUNTIF($B$7:B864,B864)-1)+1,"")</f>
        <v/>
      </c>
      <c r="E864" s="7"/>
      <c r="F864" s="7" t="str">
        <f t="shared" si="203"/>
        <v/>
      </c>
      <c r="G864" s="56" t="str">
        <f t="shared" si="195"/>
        <v/>
      </c>
      <c r="H864" s="7" t="str">
        <f t="shared" si="196"/>
        <v/>
      </c>
      <c r="I864" s="7"/>
      <c r="J864" s="7" t="str">
        <f t="shared" si="197"/>
        <v/>
      </c>
      <c r="K864" s="7" t="str">
        <f t="shared" si="204"/>
        <v/>
      </c>
      <c r="L864" s="7" t="str">
        <f t="shared" si="198"/>
        <v/>
      </c>
      <c r="M864" s="7"/>
      <c r="N864" s="49" t="str">
        <f t="shared" si="199"/>
        <v/>
      </c>
      <c r="O864" s="49" t="str">
        <f t="shared" si="205"/>
        <v/>
      </c>
      <c r="P864" s="49" t="str">
        <f t="shared" si="206"/>
        <v/>
      </c>
      <c r="Q864" s="49" t="str">
        <f t="shared" si="200"/>
        <v/>
      </c>
      <c r="S864" s="51" t="str">
        <f t="shared" si="201"/>
        <v/>
      </c>
      <c r="T864" s="49" t="str">
        <f>IF(ISNA(MATCH("TRUE",$T$7:T863,0)),IF(S864&gt;S863,"True",""),"")</f>
        <v/>
      </c>
      <c r="U864" s="54" t="str">
        <f t="shared" si="207"/>
        <v/>
      </c>
      <c r="V864" s="54" t="str">
        <f t="shared" si="208"/>
        <v/>
      </c>
      <c r="W864" s="54" t="str">
        <f t="shared" si="202"/>
        <v/>
      </c>
      <c r="X864" s="45"/>
    </row>
    <row r="865" spans="1:24" x14ac:dyDescent="0.2">
      <c r="A865" s="12"/>
      <c r="B865" s="57"/>
      <c r="C865" s="26"/>
      <c r="D865" s="5" t="str">
        <f>IF(ISNUMBER(B865),COUNT($B$7:$B$1006)-(RANK(B865,$B$7:$B$1006)+COUNTIF($B$7:B865,B865)-1)+1,"")</f>
        <v/>
      </c>
      <c r="E865" s="7"/>
      <c r="F865" s="7" t="str">
        <f t="shared" si="203"/>
        <v/>
      </c>
      <c r="G865" s="56" t="str">
        <f t="shared" si="195"/>
        <v/>
      </c>
      <c r="H865" s="7" t="str">
        <f t="shared" si="196"/>
        <v/>
      </c>
      <c r="I865" s="7"/>
      <c r="J865" s="7" t="str">
        <f t="shared" si="197"/>
        <v/>
      </c>
      <c r="K865" s="7" t="str">
        <f t="shared" si="204"/>
        <v/>
      </c>
      <c r="L865" s="7" t="str">
        <f t="shared" si="198"/>
        <v/>
      </c>
      <c r="M865" s="7"/>
      <c r="N865" s="49" t="str">
        <f t="shared" si="199"/>
        <v/>
      </c>
      <c r="O865" s="49" t="str">
        <f t="shared" si="205"/>
        <v/>
      </c>
      <c r="P865" s="49" t="str">
        <f t="shared" si="206"/>
        <v/>
      </c>
      <c r="Q865" s="49" t="str">
        <f t="shared" si="200"/>
        <v/>
      </c>
      <c r="S865" s="51" t="str">
        <f t="shared" si="201"/>
        <v/>
      </c>
      <c r="T865" s="49" t="str">
        <f>IF(ISNA(MATCH("TRUE",$T$7:T864,0)),IF(S865&gt;S864,"True",""),"")</f>
        <v/>
      </c>
      <c r="U865" s="54" t="str">
        <f t="shared" si="207"/>
        <v/>
      </c>
      <c r="V865" s="54" t="str">
        <f t="shared" si="208"/>
        <v/>
      </c>
      <c r="W865" s="54" t="str">
        <f t="shared" si="202"/>
        <v/>
      </c>
      <c r="X865" s="45"/>
    </row>
    <row r="866" spans="1:24" x14ac:dyDescent="0.2">
      <c r="A866" s="12"/>
      <c r="B866" s="57"/>
      <c r="C866" s="26"/>
      <c r="D866" s="5" t="str">
        <f>IF(ISNUMBER(B866),COUNT($B$7:$B$1006)-(RANK(B866,$B$7:$B$1006)+COUNTIF($B$7:B866,B866)-1)+1,"")</f>
        <v/>
      </c>
      <c r="E866" s="7"/>
      <c r="F866" s="7" t="str">
        <f t="shared" si="203"/>
        <v/>
      </c>
      <c r="G866" s="56" t="str">
        <f t="shared" si="195"/>
        <v/>
      </c>
      <c r="H866" s="7" t="str">
        <f t="shared" si="196"/>
        <v/>
      </c>
      <c r="I866" s="7"/>
      <c r="J866" s="7" t="str">
        <f t="shared" si="197"/>
        <v/>
      </c>
      <c r="K866" s="7" t="str">
        <f t="shared" si="204"/>
        <v/>
      </c>
      <c r="L866" s="7" t="str">
        <f t="shared" si="198"/>
        <v/>
      </c>
      <c r="M866" s="7"/>
      <c r="N866" s="49" t="str">
        <f t="shared" si="199"/>
        <v/>
      </c>
      <c r="O866" s="49" t="str">
        <f t="shared" si="205"/>
        <v/>
      </c>
      <c r="P866" s="49" t="str">
        <f t="shared" si="206"/>
        <v/>
      </c>
      <c r="Q866" s="49" t="str">
        <f t="shared" si="200"/>
        <v/>
      </c>
      <c r="S866" s="51" t="str">
        <f t="shared" si="201"/>
        <v/>
      </c>
      <c r="T866" s="49" t="str">
        <f>IF(ISNA(MATCH("TRUE",$T$7:T865,0)),IF(S866&gt;S865,"True",""),"")</f>
        <v/>
      </c>
      <c r="U866" s="54" t="str">
        <f t="shared" si="207"/>
        <v/>
      </c>
      <c r="V866" s="54" t="str">
        <f t="shared" si="208"/>
        <v/>
      </c>
      <c r="W866" s="54" t="str">
        <f t="shared" si="202"/>
        <v/>
      </c>
      <c r="X866" s="45"/>
    </row>
    <row r="867" spans="1:24" x14ac:dyDescent="0.2">
      <c r="A867" s="12"/>
      <c r="B867" s="57"/>
      <c r="C867" s="26"/>
      <c r="D867" s="5" t="str">
        <f>IF(ISNUMBER(B867),COUNT($B$7:$B$1006)-(RANK(B867,$B$7:$B$1006)+COUNTIF($B$7:B867,B867)-1)+1,"")</f>
        <v/>
      </c>
      <c r="E867" s="7"/>
      <c r="F867" s="7" t="str">
        <f t="shared" si="203"/>
        <v/>
      </c>
      <c r="G867" s="56" t="str">
        <f t="shared" si="195"/>
        <v/>
      </c>
      <c r="H867" s="7" t="str">
        <f t="shared" si="196"/>
        <v/>
      </c>
      <c r="I867" s="7"/>
      <c r="J867" s="7" t="str">
        <f t="shared" si="197"/>
        <v/>
      </c>
      <c r="K867" s="7" t="str">
        <f t="shared" si="204"/>
        <v/>
      </c>
      <c r="L867" s="7" t="str">
        <f t="shared" si="198"/>
        <v/>
      </c>
      <c r="M867" s="7"/>
      <c r="N867" s="49" t="str">
        <f t="shared" si="199"/>
        <v/>
      </c>
      <c r="O867" s="49" t="str">
        <f t="shared" si="205"/>
        <v/>
      </c>
      <c r="P867" s="49" t="str">
        <f t="shared" si="206"/>
        <v/>
      </c>
      <c r="Q867" s="49" t="str">
        <f t="shared" si="200"/>
        <v/>
      </c>
      <c r="S867" s="51" t="str">
        <f t="shared" si="201"/>
        <v/>
      </c>
      <c r="T867" s="49" t="str">
        <f>IF(ISNA(MATCH("TRUE",$T$7:T866,0)),IF(S867&gt;S866,"True",""),"")</f>
        <v/>
      </c>
      <c r="U867" s="54" t="str">
        <f t="shared" si="207"/>
        <v/>
      </c>
      <c r="V867" s="54" t="str">
        <f t="shared" si="208"/>
        <v/>
      </c>
      <c r="W867" s="54" t="str">
        <f t="shared" si="202"/>
        <v/>
      </c>
      <c r="X867" s="45"/>
    </row>
    <row r="868" spans="1:24" x14ac:dyDescent="0.2">
      <c r="A868" s="12"/>
      <c r="B868" s="57"/>
      <c r="C868" s="26"/>
      <c r="D868" s="5" t="str">
        <f>IF(ISNUMBER(B868),COUNT($B$7:$B$1006)-(RANK(B868,$B$7:$B$1006)+COUNTIF($B$7:B868,B868)-1)+1,"")</f>
        <v/>
      </c>
      <c r="E868" s="7"/>
      <c r="F868" s="7" t="str">
        <f t="shared" si="203"/>
        <v/>
      </c>
      <c r="G868" s="56" t="str">
        <f t="shared" si="195"/>
        <v/>
      </c>
      <c r="H868" s="7" t="str">
        <f t="shared" si="196"/>
        <v/>
      </c>
      <c r="I868" s="7"/>
      <c r="J868" s="7" t="str">
        <f t="shared" si="197"/>
        <v/>
      </c>
      <c r="K868" s="7" t="str">
        <f t="shared" si="204"/>
        <v/>
      </c>
      <c r="L868" s="7" t="str">
        <f t="shared" si="198"/>
        <v/>
      </c>
      <c r="M868" s="7"/>
      <c r="N868" s="49" t="str">
        <f t="shared" si="199"/>
        <v/>
      </c>
      <c r="O868" s="49" t="str">
        <f t="shared" si="205"/>
        <v/>
      </c>
      <c r="P868" s="49" t="str">
        <f t="shared" si="206"/>
        <v/>
      </c>
      <c r="Q868" s="49" t="str">
        <f t="shared" si="200"/>
        <v/>
      </c>
      <c r="S868" s="51" t="str">
        <f t="shared" si="201"/>
        <v/>
      </c>
      <c r="T868" s="49" t="str">
        <f>IF(ISNA(MATCH("TRUE",$T$7:T867,0)),IF(S868&gt;S867,"True",""),"")</f>
        <v/>
      </c>
      <c r="U868" s="54" t="str">
        <f t="shared" si="207"/>
        <v/>
      </c>
      <c r="V868" s="54" t="str">
        <f t="shared" si="208"/>
        <v/>
      </c>
      <c r="W868" s="54" t="str">
        <f t="shared" si="202"/>
        <v/>
      </c>
      <c r="X868" s="45"/>
    </row>
    <row r="869" spans="1:24" x14ac:dyDescent="0.2">
      <c r="A869" s="12"/>
      <c r="B869" s="57"/>
      <c r="C869" s="26"/>
      <c r="D869" s="5" t="str">
        <f>IF(ISNUMBER(B869),COUNT($B$7:$B$1006)-(RANK(B869,$B$7:$B$1006)+COUNTIF($B$7:B869,B869)-1)+1,"")</f>
        <v/>
      </c>
      <c r="E869" s="7"/>
      <c r="F869" s="7" t="str">
        <f t="shared" si="203"/>
        <v/>
      </c>
      <c r="G869" s="56" t="str">
        <f t="shared" si="195"/>
        <v/>
      </c>
      <c r="H869" s="7" t="str">
        <f t="shared" si="196"/>
        <v/>
      </c>
      <c r="I869" s="7"/>
      <c r="J869" s="7" t="str">
        <f t="shared" si="197"/>
        <v/>
      </c>
      <c r="K869" s="7" t="str">
        <f t="shared" si="204"/>
        <v/>
      </c>
      <c r="L869" s="7" t="str">
        <f t="shared" si="198"/>
        <v/>
      </c>
      <c r="M869" s="7"/>
      <c r="N869" s="49" t="str">
        <f t="shared" si="199"/>
        <v/>
      </c>
      <c r="O869" s="49" t="str">
        <f t="shared" si="205"/>
        <v/>
      </c>
      <c r="P869" s="49" t="str">
        <f t="shared" si="206"/>
        <v/>
      </c>
      <c r="Q869" s="49" t="str">
        <f t="shared" si="200"/>
        <v/>
      </c>
      <c r="S869" s="51" t="str">
        <f t="shared" si="201"/>
        <v/>
      </c>
      <c r="T869" s="49" t="str">
        <f>IF(ISNA(MATCH("TRUE",$T$7:T868,0)),IF(S869&gt;S868,"True",""),"")</f>
        <v/>
      </c>
      <c r="U869" s="54" t="str">
        <f t="shared" si="207"/>
        <v/>
      </c>
      <c r="V869" s="54" t="str">
        <f t="shared" si="208"/>
        <v/>
      </c>
      <c r="W869" s="54" t="str">
        <f t="shared" si="202"/>
        <v/>
      </c>
      <c r="X869" s="45"/>
    </row>
    <row r="870" spans="1:24" x14ac:dyDescent="0.2">
      <c r="A870" s="12"/>
      <c r="B870" s="57"/>
      <c r="C870" s="26"/>
      <c r="D870" s="5" t="str">
        <f>IF(ISNUMBER(B870),COUNT($B$7:$B$1006)-(RANK(B870,$B$7:$B$1006)+COUNTIF($B$7:B870,B870)-1)+1,"")</f>
        <v/>
      </c>
      <c r="E870" s="7"/>
      <c r="F870" s="7" t="str">
        <f t="shared" si="203"/>
        <v/>
      </c>
      <c r="G870" s="56" t="str">
        <f t="shared" si="195"/>
        <v/>
      </c>
      <c r="H870" s="7" t="str">
        <f t="shared" si="196"/>
        <v/>
      </c>
      <c r="I870" s="7"/>
      <c r="J870" s="7" t="str">
        <f t="shared" si="197"/>
        <v/>
      </c>
      <c r="K870" s="7" t="str">
        <f t="shared" si="204"/>
        <v/>
      </c>
      <c r="L870" s="7" t="str">
        <f t="shared" si="198"/>
        <v/>
      </c>
      <c r="M870" s="7"/>
      <c r="N870" s="49" t="str">
        <f t="shared" si="199"/>
        <v/>
      </c>
      <c r="O870" s="49" t="str">
        <f t="shared" si="205"/>
        <v/>
      </c>
      <c r="P870" s="49" t="str">
        <f t="shared" si="206"/>
        <v/>
      </c>
      <c r="Q870" s="49" t="str">
        <f t="shared" si="200"/>
        <v/>
      </c>
      <c r="S870" s="51" t="str">
        <f t="shared" si="201"/>
        <v/>
      </c>
      <c r="T870" s="49" t="str">
        <f>IF(ISNA(MATCH("TRUE",$T$7:T869,0)),IF(S870&gt;S869,"True",""),"")</f>
        <v/>
      </c>
      <c r="U870" s="54" t="str">
        <f t="shared" si="207"/>
        <v/>
      </c>
      <c r="V870" s="54" t="str">
        <f t="shared" si="208"/>
        <v/>
      </c>
      <c r="W870" s="54" t="str">
        <f t="shared" si="202"/>
        <v/>
      </c>
      <c r="X870" s="45"/>
    </row>
    <row r="871" spans="1:24" x14ac:dyDescent="0.2">
      <c r="A871" s="12"/>
      <c r="B871" s="57"/>
      <c r="C871" s="26"/>
      <c r="D871" s="5" t="str">
        <f>IF(ISNUMBER(B871),COUNT($B$7:$B$1006)-(RANK(B871,$B$7:$B$1006)+COUNTIF($B$7:B871,B871)-1)+1,"")</f>
        <v/>
      </c>
      <c r="E871" s="7"/>
      <c r="F871" s="7" t="str">
        <f t="shared" si="203"/>
        <v/>
      </c>
      <c r="G871" s="56" t="str">
        <f t="shared" si="195"/>
        <v/>
      </c>
      <c r="H871" s="7" t="str">
        <f t="shared" si="196"/>
        <v/>
      </c>
      <c r="I871" s="7"/>
      <c r="J871" s="7" t="str">
        <f t="shared" si="197"/>
        <v/>
      </c>
      <c r="K871" s="7" t="str">
        <f t="shared" si="204"/>
        <v/>
      </c>
      <c r="L871" s="7" t="str">
        <f t="shared" si="198"/>
        <v/>
      </c>
      <c r="M871" s="7"/>
      <c r="N871" s="49" t="str">
        <f t="shared" si="199"/>
        <v/>
      </c>
      <c r="O871" s="49" t="str">
        <f t="shared" si="205"/>
        <v/>
      </c>
      <c r="P871" s="49" t="str">
        <f t="shared" si="206"/>
        <v/>
      </c>
      <c r="Q871" s="49" t="str">
        <f t="shared" si="200"/>
        <v/>
      </c>
      <c r="S871" s="51" t="str">
        <f t="shared" si="201"/>
        <v/>
      </c>
      <c r="T871" s="49" t="str">
        <f>IF(ISNA(MATCH("TRUE",$T$7:T870,0)),IF(S871&gt;S870,"True",""),"")</f>
        <v/>
      </c>
      <c r="U871" s="54" t="str">
        <f t="shared" si="207"/>
        <v/>
      </c>
      <c r="V871" s="54" t="str">
        <f t="shared" si="208"/>
        <v/>
      </c>
      <c r="W871" s="54" t="str">
        <f t="shared" si="202"/>
        <v/>
      </c>
      <c r="X871" s="45"/>
    </row>
    <row r="872" spans="1:24" x14ac:dyDescent="0.2">
      <c r="A872" s="12"/>
      <c r="B872" s="57"/>
      <c r="C872" s="26"/>
      <c r="D872" s="5" t="str">
        <f>IF(ISNUMBER(B872),COUNT($B$7:$B$1006)-(RANK(B872,$B$7:$B$1006)+COUNTIF($B$7:B872,B872)-1)+1,"")</f>
        <v/>
      </c>
      <c r="E872" s="7"/>
      <c r="F872" s="7" t="str">
        <f t="shared" si="203"/>
        <v/>
      </c>
      <c r="G872" s="56" t="str">
        <f t="shared" si="195"/>
        <v/>
      </c>
      <c r="H872" s="7" t="str">
        <f t="shared" si="196"/>
        <v/>
      </c>
      <c r="I872" s="7"/>
      <c r="J872" s="7" t="str">
        <f t="shared" si="197"/>
        <v/>
      </c>
      <c r="K872" s="7" t="str">
        <f t="shared" si="204"/>
        <v/>
      </c>
      <c r="L872" s="7" t="str">
        <f t="shared" si="198"/>
        <v/>
      </c>
      <c r="M872" s="7"/>
      <c r="N872" s="49" t="str">
        <f t="shared" si="199"/>
        <v/>
      </c>
      <c r="O872" s="49" t="str">
        <f t="shared" si="205"/>
        <v/>
      </c>
      <c r="P872" s="49" t="str">
        <f t="shared" si="206"/>
        <v/>
      </c>
      <c r="Q872" s="49" t="str">
        <f t="shared" si="200"/>
        <v/>
      </c>
      <c r="S872" s="51" t="str">
        <f t="shared" si="201"/>
        <v/>
      </c>
      <c r="T872" s="49" t="str">
        <f>IF(ISNA(MATCH("TRUE",$T$7:T871,0)),IF(S872&gt;S871,"True",""),"")</f>
        <v/>
      </c>
      <c r="U872" s="54" t="str">
        <f t="shared" si="207"/>
        <v/>
      </c>
      <c r="V872" s="54" t="str">
        <f t="shared" si="208"/>
        <v/>
      </c>
      <c r="W872" s="54" t="str">
        <f t="shared" si="202"/>
        <v/>
      </c>
      <c r="X872" s="45"/>
    </row>
    <row r="873" spans="1:24" x14ac:dyDescent="0.2">
      <c r="A873" s="12"/>
      <c r="B873" s="57"/>
      <c r="C873" s="26"/>
      <c r="D873" s="5" t="str">
        <f>IF(ISNUMBER(B873),COUNT($B$7:$B$1006)-(RANK(B873,$B$7:$B$1006)+COUNTIF($B$7:B873,B873)-1)+1,"")</f>
        <v/>
      </c>
      <c r="E873" s="7"/>
      <c r="F873" s="7" t="str">
        <f t="shared" si="203"/>
        <v/>
      </c>
      <c r="G873" s="56" t="str">
        <f t="shared" si="195"/>
        <v/>
      </c>
      <c r="H873" s="7" t="str">
        <f t="shared" si="196"/>
        <v/>
      </c>
      <c r="I873" s="7"/>
      <c r="J873" s="7" t="str">
        <f t="shared" si="197"/>
        <v/>
      </c>
      <c r="K873" s="7" t="str">
        <f t="shared" si="204"/>
        <v/>
      </c>
      <c r="L873" s="7" t="str">
        <f t="shared" si="198"/>
        <v/>
      </c>
      <c r="M873" s="7"/>
      <c r="N873" s="49" t="str">
        <f t="shared" si="199"/>
        <v/>
      </c>
      <c r="O873" s="49" t="str">
        <f t="shared" si="205"/>
        <v/>
      </c>
      <c r="P873" s="49" t="str">
        <f t="shared" si="206"/>
        <v/>
      </c>
      <c r="Q873" s="49" t="str">
        <f t="shared" si="200"/>
        <v/>
      </c>
      <c r="S873" s="51" t="str">
        <f t="shared" si="201"/>
        <v/>
      </c>
      <c r="T873" s="49" t="str">
        <f>IF(ISNA(MATCH("TRUE",$T$7:T872,0)),IF(S873&gt;S872,"True",""),"")</f>
        <v/>
      </c>
      <c r="U873" s="54" t="str">
        <f t="shared" si="207"/>
        <v/>
      </c>
      <c r="V873" s="54" t="str">
        <f t="shared" si="208"/>
        <v/>
      </c>
      <c r="W873" s="54" t="str">
        <f t="shared" si="202"/>
        <v/>
      </c>
      <c r="X873" s="45"/>
    </row>
    <row r="874" spans="1:24" x14ac:dyDescent="0.2">
      <c r="A874" s="12"/>
      <c r="B874" s="57"/>
      <c r="C874" s="26"/>
      <c r="D874" s="5" t="str">
        <f>IF(ISNUMBER(B874),COUNT($B$7:$B$1006)-(RANK(B874,$B$7:$B$1006)+COUNTIF($B$7:B874,B874)-1)+1,"")</f>
        <v/>
      </c>
      <c r="E874" s="7"/>
      <c r="F874" s="7" t="str">
        <f t="shared" si="203"/>
        <v/>
      </c>
      <c r="G874" s="56" t="str">
        <f t="shared" si="195"/>
        <v/>
      </c>
      <c r="H874" s="7" t="str">
        <f t="shared" si="196"/>
        <v/>
      </c>
      <c r="I874" s="7"/>
      <c r="J874" s="7" t="str">
        <f t="shared" si="197"/>
        <v/>
      </c>
      <c r="K874" s="7" t="str">
        <f t="shared" si="204"/>
        <v/>
      </c>
      <c r="L874" s="7" t="str">
        <f t="shared" si="198"/>
        <v/>
      </c>
      <c r="M874" s="7"/>
      <c r="N874" s="49" t="str">
        <f t="shared" si="199"/>
        <v/>
      </c>
      <c r="O874" s="49" t="str">
        <f t="shared" si="205"/>
        <v/>
      </c>
      <c r="P874" s="49" t="str">
        <f t="shared" si="206"/>
        <v/>
      </c>
      <c r="Q874" s="49" t="str">
        <f t="shared" si="200"/>
        <v/>
      </c>
      <c r="S874" s="51" t="str">
        <f t="shared" si="201"/>
        <v/>
      </c>
      <c r="T874" s="49" t="str">
        <f>IF(ISNA(MATCH("TRUE",$T$7:T873,0)),IF(S874&gt;S873,"True",""),"")</f>
        <v/>
      </c>
      <c r="U874" s="54" t="str">
        <f t="shared" si="207"/>
        <v/>
      </c>
      <c r="V874" s="54" t="str">
        <f t="shared" si="208"/>
        <v/>
      </c>
      <c r="W874" s="54" t="str">
        <f t="shared" si="202"/>
        <v/>
      </c>
      <c r="X874" s="45"/>
    </row>
    <row r="875" spans="1:24" x14ac:dyDescent="0.2">
      <c r="A875" s="12"/>
      <c r="B875" s="57"/>
      <c r="C875" s="26"/>
      <c r="D875" s="5" t="str">
        <f>IF(ISNUMBER(B875),COUNT($B$7:$B$1006)-(RANK(B875,$B$7:$B$1006)+COUNTIF($B$7:B875,B875)-1)+1,"")</f>
        <v/>
      </c>
      <c r="E875" s="7"/>
      <c r="F875" s="7" t="str">
        <f t="shared" si="203"/>
        <v/>
      </c>
      <c r="G875" s="56" t="str">
        <f t="shared" si="195"/>
        <v/>
      </c>
      <c r="H875" s="7" t="str">
        <f t="shared" si="196"/>
        <v/>
      </c>
      <c r="I875" s="7"/>
      <c r="J875" s="7" t="str">
        <f t="shared" si="197"/>
        <v/>
      </c>
      <c r="K875" s="7" t="str">
        <f t="shared" si="204"/>
        <v/>
      </c>
      <c r="L875" s="7" t="str">
        <f t="shared" si="198"/>
        <v/>
      </c>
      <c r="M875" s="7"/>
      <c r="N875" s="49" t="str">
        <f t="shared" si="199"/>
        <v/>
      </c>
      <c r="O875" s="49" t="str">
        <f t="shared" si="205"/>
        <v/>
      </c>
      <c r="P875" s="49" t="str">
        <f t="shared" si="206"/>
        <v/>
      </c>
      <c r="Q875" s="49" t="str">
        <f t="shared" si="200"/>
        <v/>
      </c>
      <c r="S875" s="51" t="str">
        <f t="shared" si="201"/>
        <v/>
      </c>
      <c r="T875" s="49" t="str">
        <f>IF(ISNA(MATCH("TRUE",$T$7:T874,0)),IF(S875&gt;S874,"True",""),"")</f>
        <v/>
      </c>
      <c r="U875" s="54" t="str">
        <f t="shared" si="207"/>
        <v/>
      </c>
      <c r="V875" s="54" t="str">
        <f t="shared" si="208"/>
        <v/>
      </c>
      <c r="W875" s="54" t="str">
        <f t="shared" si="202"/>
        <v/>
      </c>
      <c r="X875" s="45"/>
    </row>
    <row r="876" spans="1:24" x14ac:dyDescent="0.2">
      <c r="A876" s="12"/>
      <c r="B876" s="57"/>
      <c r="C876" s="26"/>
      <c r="D876" s="5" t="str">
        <f>IF(ISNUMBER(B876),COUNT($B$7:$B$1006)-(RANK(B876,$B$7:$B$1006)+COUNTIF($B$7:B876,B876)-1)+1,"")</f>
        <v/>
      </c>
      <c r="E876" s="7"/>
      <c r="F876" s="7" t="str">
        <f t="shared" si="203"/>
        <v/>
      </c>
      <c r="G876" s="56" t="str">
        <f t="shared" si="195"/>
        <v/>
      </c>
      <c r="H876" s="7" t="str">
        <f t="shared" si="196"/>
        <v/>
      </c>
      <c r="I876" s="7"/>
      <c r="J876" s="7" t="str">
        <f t="shared" si="197"/>
        <v/>
      </c>
      <c r="K876" s="7" t="str">
        <f t="shared" si="204"/>
        <v/>
      </c>
      <c r="L876" s="7" t="str">
        <f t="shared" si="198"/>
        <v/>
      </c>
      <c r="M876" s="7"/>
      <c r="N876" s="49" t="str">
        <f t="shared" si="199"/>
        <v/>
      </c>
      <c r="O876" s="49" t="str">
        <f t="shared" si="205"/>
        <v/>
      </c>
      <c r="P876" s="49" t="str">
        <f t="shared" si="206"/>
        <v/>
      </c>
      <c r="Q876" s="49" t="str">
        <f t="shared" si="200"/>
        <v/>
      </c>
      <c r="S876" s="51" t="str">
        <f t="shared" si="201"/>
        <v/>
      </c>
      <c r="T876" s="49" t="str">
        <f>IF(ISNA(MATCH("TRUE",$T$7:T875,0)),IF(S876&gt;S875,"True",""),"")</f>
        <v/>
      </c>
      <c r="U876" s="54" t="str">
        <f t="shared" si="207"/>
        <v/>
      </c>
      <c r="V876" s="54" t="str">
        <f t="shared" si="208"/>
        <v/>
      </c>
      <c r="W876" s="54" t="str">
        <f t="shared" si="202"/>
        <v/>
      </c>
      <c r="X876" s="45"/>
    </row>
    <row r="877" spans="1:24" x14ac:dyDescent="0.2">
      <c r="A877" s="12"/>
      <c r="B877" s="57"/>
      <c r="C877" s="26"/>
      <c r="D877" s="5" t="str">
        <f>IF(ISNUMBER(B877),COUNT($B$7:$B$1006)-(RANK(B877,$B$7:$B$1006)+COUNTIF($B$7:B877,B877)-1)+1,"")</f>
        <v/>
      </c>
      <c r="E877" s="7"/>
      <c r="F877" s="7" t="str">
        <f t="shared" si="203"/>
        <v/>
      </c>
      <c r="G877" s="56" t="str">
        <f t="shared" si="195"/>
        <v/>
      </c>
      <c r="H877" s="7" t="str">
        <f t="shared" si="196"/>
        <v/>
      </c>
      <c r="I877" s="7"/>
      <c r="J877" s="7" t="str">
        <f t="shared" si="197"/>
        <v/>
      </c>
      <c r="K877" s="7" t="str">
        <f t="shared" si="204"/>
        <v/>
      </c>
      <c r="L877" s="7" t="str">
        <f t="shared" si="198"/>
        <v/>
      </c>
      <c r="M877" s="7"/>
      <c r="N877" s="49" t="str">
        <f t="shared" si="199"/>
        <v/>
      </c>
      <c r="O877" s="49" t="str">
        <f t="shared" si="205"/>
        <v/>
      </c>
      <c r="P877" s="49" t="str">
        <f t="shared" si="206"/>
        <v/>
      </c>
      <c r="Q877" s="49" t="str">
        <f t="shared" si="200"/>
        <v/>
      </c>
      <c r="S877" s="51" t="str">
        <f t="shared" si="201"/>
        <v/>
      </c>
      <c r="T877" s="49" t="str">
        <f>IF(ISNA(MATCH("TRUE",$T$7:T876,0)),IF(S877&gt;S876,"True",""),"")</f>
        <v/>
      </c>
      <c r="U877" s="54" t="str">
        <f t="shared" si="207"/>
        <v/>
      </c>
      <c r="V877" s="54" t="str">
        <f t="shared" si="208"/>
        <v/>
      </c>
      <c r="W877" s="54" t="str">
        <f t="shared" si="202"/>
        <v/>
      </c>
      <c r="X877" s="45"/>
    </row>
    <row r="878" spans="1:24" x14ac:dyDescent="0.2">
      <c r="A878" s="12"/>
      <c r="B878" s="57"/>
      <c r="C878" s="26"/>
      <c r="D878" s="5" t="str">
        <f>IF(ISNUMBER(B878),COUNT($B$7:$B$1006)-(RANK(B878,$B$7:$B$1006)+COUNTIF($B$7:B878,B878)-1)+1,"")</f>
        <v/>
      </c>
      <c r="E878" s="7"/>
      <c r="F878" s="7" t="str">
        <f t="shared" si="203"/>
        <v/>
      </c>
      <c r="G878" s="56" t="str">
        <f t="shared" si="195"/>
        <v/>
      </c>
      <c r="H878" s="7" t="str">
        <f t="shared" si="196"/>
        <v/>
      </c>
      <c r="I878" s="7"/>
      <c r="J878" s="7" t="str">
        <f t="shared" si="197"/>
        <v/>
      </c>
      <c r="K878" s="7" t="str">
        <f t="shared" si="204"/>
        <v/>
      </c>
      <c r="L878" s="7" t="str">
        <f t="shared" si="198"/>
        <v/>
      </c>
      <c r="M878" s="7"/>
      <c r="N878" s="49" t="str">
        <f t="shared" si="199"/>
        <v/>
      </c>
      <c r="O878" s="49" t="str">
        <f t="shared" si="205"/>
        <v/>
      </c>
      <c r="P878" s="49" t="str">
        <f t="shared" si="206"/>
        <v/>
      </c>
      <c r="Q878" s="49" t="str">
        <f t="shared" si="200"/>
        <v/>
      </c>
      <c r="S878" s="51" t="str">
        <f t="shared" si="201"/>
        <v/>
      </c>
      <c r="T878" s="49" t="str">
        <f>IF(ISNA(MATCH("TRUE",$T$7:T877,0)),IF(S878&gt;S877,"True",""),"")</f>
        <v/>
      </c>
      <c r="U878" s="54" t="str">
        <f t="shared" si="207"/>
        <v/>
      </c>
      <c r="V878" s="54" t="str">
        <f t="shared" si="208"/>
        <v/>
      </c>
      <c r="W878" s="54" t="str">
        <f t="shared" si="202"/>
        <v/>
      </c>
      <c r="X878" s="45"/>
    </row>
    <row r="879" spans="1:24" x14ac:dyDescent="0.2">
      <c r="A879" s="12"/>
      <c r="B879" s="57"/>
      <c r="C879" s="26"/>
      <c r="D879" s="5" t="str">
        <f>IF(ISNUMBER(B879),COUNT($B$7:$B$1006)-(RANK(B879,$B$7:$B$1006)+COUNTIF($B$7:B879,B879)-1)+1,"")</f>
        <v/>
      </c>
      <c r="E879" s="7"/>
      <c r="F879" s="7" t="str">
        <f t="shared" si="203"/>
        <v/>
      </c>
      <c r="G879" s="56" t="str">
        <f t="shared" si="195"/>
        <v/>
      </c>
      <c r="H879" s="7" t="str">
        <f t="shared" si="196"/>
        <v/>
      </c>
      <c r="I879" s="7"/>
      <c r="J879" s="7" t="str">
        <f t="shared" si="197"/>
        <v/>
      </c>
      <c r="K879" s="7" t="str">
        <f t="shared" si="204"/>
        <v/>
      </c>
      <c r="L879" s="7" t="str">
        <f t="shared" si="198"/>
        <v/>
      </c>
      <c r="M879" s="7"/>
      <c r="N879" s="49" t="str">
        <f t="shared" si="199"/>
        <v/>
      </c>
      <c r="O879" s="49" t="str">
        <f t="shared" si="205"/>
        <v/>
      </c>
      <c r="P879" s="49" t="str">
        <f t="shared" si="206"/>
        <v/>
      </c>
      <c r="Q879" s="49" t="str">
        <f t="shared" si="200"/>
        <v/>
      </c>
      <c r="S879" s="51" t="str">
        <f t="shared" si="201"/>
        <v/>
      </c>
      <c r="T879" s="49" t="str">
        <f>IF(ISNA(MATCH("TRUE",$T$7:T878,0)),IF(S879&gt;S878,"True",""),"")</f>
        <v/>
      </c>
      <c r="U879" s="54" t="str">
        <f t="shared" si="207"/>
        <v/>
      </c>
      <c r="V879" s="54" t="str">
        <f t="shared" si="208"/>
        <v/>
      </c>
      <c r="W879" s="54" t="str">
        <f t="shared" si="202"/>
        <v/>
      </c>
      <c r="X879" s="45"/>
    </row>
    <row r="880" spans="1:24" x14ac:dyDescent="0.2">
      <c r="A880" s="12"/>
      <c r="B880" s="57"/>
      <c r="C880" s="26"/>
      <c r="D880" s="5" t="str">
        <f>IF(ISNUMBER(B880),COUNT($B$7:$B$1006)-(RANK(B880,$B$7:$B$1006)+COUNTIF($B$7:B880,B880)-1)+1,"")</f>
        <v/>
      </c>
      <c r="E880" s="7"/>
      <c r="F880" s="7" t="str">
        <f t="shared" si="203"/>
        <v/>
      </c>
      <c r="G880" s="56" t="str">
        <f t="shared" si="195"/>
        <v/>
      </c>
      <c r="H880" s="7" t="str">
        <f t="shared" si="196"/>
        <v/>
      </c>
      <c r="I880" s="7"/>
      <c r="J880" s="7" t="str">
        <f t="shared" si="197"/>
        <v/>
      </c>
      <c r="K880" s="7" t="str">
        <f t="shared" si="204"/>
        <v/>
      </c>
      <c r="L880" s="7" t="str">
        <f t="shared" si="198"/>
        <v/>
      </c>
      <c r="M880" s="7"/>
      <c r="N880" s="49" t="str">
        <f t="shared" si="199"/>
        <v/>
      </c>
      <c r="O880" s="49" t="str">
        <f t="shared" si="205"/>
        <v/>
      </c>
      <c r="P880" s="49" t="str">
        <f t="shared" si="206"/>
        <v/>
      </c>
      <c r="Q880" s="49" t="str">
        <f t="shared" si="200"/>
        <v/>
      </c>
      <c r="S880" s="51" t="str">
        <f t="shared" si="201"/>
        <v/>
      </c>
      <c r="T880" s="49" t="str">
        <f>IF(ISNA(MATCH("TRUE",$T$7:T879,0)),IF(S880&gt;S879,"True",""),"")</f>
        <v/>
      </c>
      <c r="U880" s="54" t="str">
        <f t="shared" si="207"/>
        <v/>
      </c>
      <c r="V880" s="54" t="str">
        <f t="shared" si="208"/>
        <v/>
      </c>
      <c r="W880" s="54" t="str">
        <f t="shared" si="202"/>
        <v/>
      </c>
      <c r="X880" s="45"/>
    </row>
    <row r="881" spans="1:24" x14ac:dyDescent="0.2">
      <c r="A881" s="12"/>
      <c r="B881" s="57"/>
      <c r="C881" s="26"/>
      <c r="D881" s="5" t="str">
        <f>IF(ISNUMBER(B881),COUNT($B$7:$B$1006)-(RANK(B881,$B$7:$B$1006)+COUNTIF($B$7:B881,B881)-1)+1,"")</f>
        <v/>
      </c>
      <c r="E881" s="7"/>
      <c r="F881" s="7" t="str">
        <f t="shared" si="203"/>
        <v/>
      </c>
      <c r="G881" s="56" t="str">
        <f t="shared" si="195"/>
        <v/>
      </c>
      <c r="H881" s="7" t="str">
        <f t="shared" si="196"/>
        <v/>
      </c>
      <c r="I881" s="7"/>
      <c r="J881" s="7" t="str">
        <f t="shared" si="197"/>
        <v/>
      </c>
      <c r="K881" s="7" t="str">
        <f t="shared" si="204"/>
        <v/>
      </c>
      <c r="L881" s="7" t="str">
        <f t="shared" si="198"/>
        <v/>
      </c>
      <c r="M881" s="7"/>
      <c r="N881" s="49" t="str">
        <f t="shared" si="199"/>
        <v/>
      </c>
      <c r="O881" s="49" t="str">
        <f t="shared" si="205"/>
        <v/>
      </c>
      <c r="P881" s="49" t="str">
        <f t="shared" si="206"/>
        <v/>
      </c>
      <c r="Q881" s="49" t="str">
        <f t="shared" si="200"/>
        <v/>
      </c>
      <c r="S881" s="51" t="str">
        <f t="shared" si="201"/>
        <v/>
      </c>
      <c r="T881" s="49" t="str">
        <f>IF(ISNA(MATCH("TRUE",$T$7:T880,0)),IF(S881&gt;S880,"True",""),"")</f>
        <v/>
      </c>
      <c r="U881" s="54" t="str">
        <f t="shared" si="207"/>
        <v/>
      </c>
      <c r="V881" s="54" t="str">
        <f t="shared" si="208"/>
        <v/>
      </c>
      <c r="W881" s="54" t="str">
        <f t="shared" si="202"/>
        <v/>
      </c>
      <c r="X881" s="45"/>
    </row>
    <row r="882" spans="1:24" x14ac:dyDescent="0.2">
      <c r="A882" s="12"/>
      <c r="B882" s="57"/>
      <c r="C882" s="26"/>
      <c r="D882" s="5" t="str">
        <f>IF(ISNUMBER(B882),COUNT($B$7:$B$1006)-(RANK(B882,$B$7:$B$1006)+COUNTIF($B$7:B882,B882)-1)+1,"")</f>
        <v/>
      </c>
      <c r="E882" s="7"/>
      <c r="F882" s="7" t="str">
        <f t="shared" si="203"/>
        <v/>
      </c>
      <c r="G882" s="56" t="str">
        <f t="shared" si="195"/>
        <v/>
      </c>
      <c r="H882" s="7" t="str">
        <f t="shared" si="196"/>
        <v/>
      </c>
      <c r="I882" s="7"/>
      <c r="J882" s="7" t="str">
        <f t="shared" si="197"/>
        <v/>
      </c>
      <c r="K882" s="7" t="str">
        <f t="shared" si="204"/>
        <v/>
      </c>
      <c r="L882" s="7" t="str">
        <f t="shared" si="198"/>
        <v/>
      </c>
      <c r="M882" s="7"/>
      <c r="N882" s="49" t="str">
        <f t="shared" si="199"/>
        <v/>
      </c>
      <c r="O882" s="49" t="str">
        <f t="shared" si="205"/>
        <v/>
      </c>
      <c r="P882" s="49" t="str">
        <f t="shared" si="206"/>
        <v/>
      </c>
      <c r="Q882" s="49" t="str">
        <f t="shared" si="200"/>
        <v/>
      </c>
      <c r="S882" s="51" t="str">
        <f t="shared" si="201"/>
        <v/>
      </c>
      <c r="T882" s="49" t="str">
        <f>IF(ISNA(MATCH("TRUE",$T$7:T881,0)),IF(S882&gt;S881,"True",""),"")</f>
        <v/>
      </c>
      <c r="U882" s="54" t="str">
        <f t="shared" si="207"/>
        <v/>
      </c>
      <c r="V882" s="54" t="str">
        <f t="shared" si="208"/>
        <v/>
      </c>
      <c r="W882" s="54" t="str">
        <f t="shared" si="202"/>
        <v/>
      </c>
      <c r="X882" s="45"/>
    </row>
    <row r="883" spans="1:24" x14ac:dyDescent="0.2">
      <c r="A883" s="12"/>
      <c r="B883" s="57"/>
      <c r="C883" s="26"/>
      <c r="D883" s="5" t="str">
        <f>IF(ISNUMBER(B883),COUNT($B$7:$B$1006)-(RANK(B883,$B$7:$B$1006)+COUNTIF($B$7:B883,B883)-1)+1,"")</f>
        <v/>
      </c>
      <c r="E883" s="7"/>
      <c r="F883" s="7" t="str">
        <f t="shared" si="203"/>
        <v/>
      </c>
      <c r="G883" s="56" t="str">
        <f t="shared" si="195"/>
        <v/>
      </c>
      <c r="H883" s="7" t="str">
        <f t="shared" si="196"/>
        <v/>
      </c>
      <c r="I883" s="7"/>
      <c r="J883" s="7" t="str">
        <f t="shared" si="197"/>
        <v/>
      </c>
      <c r="K883" s="7" t="str">
        <f t="shared" si="204"/>
        <v/>
      </c>
      <c r="L883" s="7" t="str">
        <f t="shared" si="198"/>
        <v/>
      </c>
      <c r="M883" s="7"/>
      <c r="N883" s="49" t="str">
        <f t="shared" si="199"/>
        <v/>
      </c>
      <c r="O883" s="49" t="str">
        <f t="shared" si="205"/>
        <v/>
      </c>
      <c r="P883" s="49" t="str">
        <f t="shared" si="206"/>
        <v/>
      </c>
      <c r="Q883" s="49" t="str">
        <f t="shared" si="200"/>
        <v/>
      </c>
      <c r="S883" s="51" t="str">
        <f t="shared" si="201"/>
        <v/>
      </c>
      <c r="T883" s="49" t="str">
        <f>IF(ISNA(MATCH("TRUE",$T$7:T882,0)),IF(S883&gt;S882,"True",""),"")</f>
        <v/>
      </c>
      <c r="U883" s="54" t="str">
        <f t="shared" si="207"/>
        <v/>
      </c>
      <c r="V883" s="54" t="str">
        <f t="shared" si="208"/>
        <v/>
      </c>
      <c r="W883" s="54" t="str">
        <f t="shared" si="202"/>
        <v/>
      </c>
      <c r="X883" s="45"/>
    </row>
    <row r="884" spans="1:24" x14ac:dyDescent="0.2">
      <c r="A884" s="12"/>
      <c r="B884" s="57"/>
      <c r="C884" s="26"/>
      <c r="D884" s="5" t="str">
        <f>IF(ISNUMBER(B884),COUNT($B$7:$B$1006)-(RANK(B884,$B$7:$B$1006)+COUNTIF($B$7:B884,B884)-1)+1,"")</f>
        <v/>
      </c>
      <c r="E884" s="7"/>
      <c r="F884" s="7" t="str">
        <f t="shared" si="203"/>
        <v/>
      </c>
      <c r="G884" s="56" t="str">
        <f t="shared" si="195"/>
        <v/>
      </c>
      <c r="H884" s="7" t="str">
        <f t="shared" si="196"/>
        <v/>
      </c>
      <c r="I884" s="7"/>
      <c r="J884" s="7" t="str">
        <f t="shared" si="197"/>
        <v/>
      </c>
      <c r="K884" s="7" t="str">
        <f t="shared" si="204"/>
        <v/>
      </c>
      <c r="L884" s="7" t="str">
        <f t="shared" si="198"/>
        <v/>
      </c>
      <c r="M884" s="7"/>
      <c r="N884" s="49" t="str">
        <f t="shared" si="199"/>
        <v/>
      </c>
      <c r="O884" s="49" t="str">
        <f t="shared" si="205"/>
        <v/>
      </c>
      <c r="P884" s="49" t="str">
        <f t="shared" si="206"/>
        <v/>
      </c>
      <c r="Q884" s="49" t="str">
        <f t="shared" si="200"/>
        <v/>
      </c>
      <c r="S884" s="51" t="str">
        <f t="shared" si="201"/>
        <v/>
      </c>
      <c r="T884" s="49" t="str">
        <f>IF(ISNA(MATCH("TRUE",$T$7:T883,0)),IF(S884&gt;S883,"True",""),"")</f>
        <v/>
      </c>
      <c r="U884" s="54" t="str">
        <f t="shared" si="207"/>
        <v/>
      </c>
      <c r="V884" s="54" t="str">
        <f t="shared" si="208"/>
        <v/>
      </c>
      <c r="W884" s="54" t="str">
        <f t="shared" si="202"/>
        <v/>
      </c>
      <c r="X884" s="45"/>
    </row>
    <row r="885" spans="1:24" x14ac:dyDescent="0.2">
      <c r="A885" s="12"/>
      <c r="B885" s="57"/>
      <c r="C885" s="26"/>
      <c r="D885" s="5" t="str">
        <f>IF(ISNUMBER(B885),COUNT($B$7:$B$1006)-(RANK(B885,$B$7:$B$1006)+COUNTIF($B$7:B885,B885)-1)+1,"")</f>
        <v/>
      </c>
      <c r="E885" s="7"/>
      <c r="F885" s="7" t="str">
        <f t="shared" si="203"/>
        <v/>
      </c>
      <c r="G885" s="56" t="str">
        <f t="shared" si="195"/>
        <v/>
      </c>
      <c r="H885" s="7" t="str">
        <f t="shared" si="196"/>
        <v/>
      </c>
      <c r="I885" s="7"/>
      <c r="J885" s="7" t="str">
        <f t="shared" si="197"/>
        <v/>
      </c>
      <c r="K885" s="7" t="str">
        <f t="shared" si="204"/>
        <v/>
      </c>
      <c r="L885" s="7" t="str">
        <f t="shared" si="198"/>
        <v/>
      </c>
      <c r="M885" s="7"/>
      <c r="N885" s="49" t="str">
        <f t="shared" si="199"/>
        <v/>
      </c>
      <c r="O885" s="49" t="str">
        <f t="shared" si="205"/>
        <v/>
      </c>
      <c r="P885" s="49" t="str">
        <f t="shared" si="206"/>
        <v/>
      </c>
      <c r="Q885" s="49" t="str">
        <f t="shared" si="200"/>
        <v/>
      </c>
      <c r="S885" s="51" t="str">
        <f t="shared" si="201"/>
        <v/>
      </c>
      <c r="T885" s="49" t="str">
        <f>IF(ISNA(MATCH("TRUE",$T$7:T884,0)),IF(S885&gt;S884,"True",""),"")</f>
        <v/>
      </c>
      <c r="U885" s="54" t="str">
        <f t="shared" si="207"/>
        <v/>
      </c>
      <c r="V885" s="54" t="str">
        <f t="shared" si="208"/>
        <v/>
      </c>
      <c r="W885" s="54" t="str">
        <f t="shared" si="202"/>
        <v/>
      </c>
      <c r="X885" s="45"/>
    </row>
    <row r="886" spans="1:24" x14ac:dyDescent="0.2">
      <c r="A886" s="12"/>
      <c r="B886" s="57"/>
      <c r="C886" s="26"/>
      <c r="D886" s="5" t="str">
        <f>IF(ISNUMBER(B886),COUNT($B$7:$B$1006)-(RANK(B886,$B$7:$B$1006)+COUNTIF($B$7:B886,B886)-1)+1,"")</f>
        <v/>
      </c>
      <c r="E886" s="7"/>
      <c r="F886" s="7" t="str">
        <f t="shared" si="203"/>
        <v/>
      </c>
      <c r="G886" s="56" t="str">
        <f t="shared" si="195"/>
        <v/>
      </c>
      <c r="H886" s="7" t="str">
        <f t="shared" si="196"/>
        <v/>
      </c>
      <c r="I886" s="7"/>
      <c r="J886" s="7" t="str">
        <f t="shared" si="197"/>
        <v/>
      </c>
      <c r="K886" s="7" t="str">
        <f t="shared" si="204"/>
        <v/>
      </c>
      <c r="L886" s="7" t="str">
        <f t="shared" si="198"/>
        <v/>
      </c>
      <c r="M886" s="7"/>
      <c r="N886" s="49" t="str">
        <f t="shared" si="199"/>
        <v/>
      </c>
      <c r="O886" s="49" t="str">
        <f t="shared" si="205"/>
        <v/>
      </c>
      <c r="P886" s="49" t="str">
        <f t="shared" si="206"/>
        <v/>
      </c>
      <c r="Q886" s="49" t="str">
        <f t="shared" si="200"/>
        <v/>
      </c>
      <c r="S886" s="51" t="str">
        <f t="shared" si="201"/>
        <v/>
      </c>
      <c r="T886" s="49" t="str">
        <f>IF(ISNA(MATCH("TRUE",$T$7:T885,0)),IF(S886&gt;S885,"True",""),"")</f>
        <v/>
      </c>
      <c r="U886" s="54" t="str">
        <f t="shared" si="207"/>
        <v/>
      </c>
      <c r="V886" s="54" t="str">
        <f t="shared" si="208"/>
        <v/>
      </c>
      <c r="W886" s="54" t="str">
        <f t="shared" si="202"/>
        <v/>
      </c>
      <c r="X886" s="45"/>
    </row>
    <row r="887" spans="1:24" x14ac:dyDescent="0.2">
      <c r="A887" s="12"/>
      <c r="B887" s="57"/>
      <c r="C887" s="26"/>
      <c r="D887" s="5" t="str">
        <f>IF(ISNUMBER(B887),COUNT($B$7:$B$1006)-(RANK(B887,$B$7:$B$1006)+COUNTIF($B$7:B887,B887)-1)+1,"")</f>
        <v/>
      </c>
      <c r="E887" s="7"/>
      <c r="F887" s="7" t="str">
        <f t="shared" si="203"/>
        <v/>
      </c>
      <c r="G887" s="56" t="str">
        <f t="shared" si="195"/>
        <v/>
      </c>
      <c r="H887" s="7" t="str">
        <f t="shared" si="196"/>
        <v/>
      </c>
      <c r="I887" s="7"/>
      <c r="J887" s="7" t="str">
        <f t="shared" si="197"/>
        <v/>
      </c>
      <c r="K887" s="7" t="str">
        <f t="shared" si="204"/>
        <v/>
      </c>
      <c r="L887" s="7" t="str">
        <f t="shared" si="198"/>
        <v/>
      </c>
      <c r="M887" s="7"/>
      <c r="N887" s="49" t="str">
        <f t="shared" si="199"/>
        <v/>
      </c>
      <c r="O887" s="49" t="str">
        <f t="shared" si="205"/>
        <v/>
      </c>
      <c r="P887" s="49" t="str">
        <f t="shared" si="206"/>
        <v/>
      </c>
      <c r="Q887" s="49" t="str">
        <f t="shared" si="200"/>
        <v/>
      </c>
      <c r="S887" s="51" t="str">
        <f t="shared" si="201"/>
        <v/>
      </c>
      <c r="T887" s="49" t="str">
        <f>IF(ISNA(MATCH("TRUE",$T$7:T886,0)),IF(S887&gt;S886,"True",""),"")</f>
        <v/>
      </c>
      <c r="U887" s="54" t="str">
        <f t="shared" si="207"/>
        <v/>
      </c>
      <c r="V887" s="54" t="str">
        <f t="shared" si="208"/>
        <v/>
      </c>
      <c r="W887" s="54" t="str">
        <f t="shared" si="202"/>
        <v/>
      </c>
      <c r="X887" s="45"/>
    </row>
    <row r="888" spans="1:24" x14ac:dyDescent="0.2">
      <c r="A888" s="12"/>
      <c r="B888" s="57"/>
      <c r="C888" s="26"/>
      <c r="D888" s="5" t="str">
        <f>IF(ISNUMBER(B888),COUNT($B$7:$B$1006)-(RANK(B888,$B$7:$B$1006)+COUNTIF($B$7:B888,B888)-1)+1,"")</f>
        <v/>
      </c>
      <c r="E888" s="7"/>
      <c r="F888" s="7" t="str">
        <f t="shared" si="203"/>
        <v/>
      </c>
      <c r="G888" s="56" t="str">
        <f t="shared" si="195"/>
        <v/>
      </c>
      <c r="H888" s="7" t="str">
        <f t="shared" si="196"/>
        <v/>
      </c>
      <c r="I888" s="7"/>
      <c r="J888" s="7" t="str">
        <f t="shared" si="197"/>
        <v/>
      </c>
      <c r="K888" s="7" t="str">
        <f t="shared" si="204"/>
        <v/>
      </c>
      <c r="L888" s="7" t="str">
        <f t="shared" si="198"/>
        <v/>
      </c>
      <c r="M888" s="7"/>
      <c r="N888" s="49" t="str">
        <f t="shared" si="199"/>
        <v/>
      </c>
      <c r="O888" s="49" t="str">
        <f t="shared" si="205"/>
        <v/>
      </c>
      <c r="P888" s="49" t="str">
        <f t="shared" si="206"/>
        <v/>
      </c>
      <c r="Q888" s="49" t="str">
        <f t="shared" si="200"/>
        <v/>
      </c>
      <c r="S888" s="51" t="str">
        <f t="shared" si="201"/>
        <v/>
      </c>
      <c r="T888" s="49" t="str">
        <f>IF(ISNA(MATCH("TRUE",$T$7:T887,0)),IF(S888&gt;S887,"True",""),"")</f>
        <v/>
      </c>
      <c r="U888" s="54" t="str">
        <f t="shared" si="207"/>
        <v/>
      </c>
      <c r="V888" s="54" t="str">
        <f t="shared" si="208"/>
        <v/>
      </c>
      <c r="W888" s="54" t="str">
        <f t="shared" si="202"/>
        <v/>
      </c>
      <c r="X888" s="45"/>
    </row>
    <row r="889" spans="1:24" x14ac:dyDescent="0.2">
      <c r="A889" s="12"/>
      <c r="B889" s="57"/>
      <c r="C889" s="26"/>
      <c r="D889" s="5" t="str">
        <f>IF(ISNUMBER(B889),COUNT($B$7:$B$1006)-(RANK(B889,$B$7:$B$1006)+COUNTIF($B$7:B889,B889)-1)+1,"")</f>
        <v/>
      </c>
      <c r="E889" s="7"/>
      <c r="F889" s="7" t="str">
        <f t="shared" si="203"/>
        <v/>
      </c>
      <c r="G889" s="56" t="str">
        <f t="shared" si="195"/>
        <v/>
      </c>
      <c r="H889" s="7" t="str">
        <f t="shared" si="196"/>
        <v/>
      </c>
      <c r="I889" s="7"/>
      <c r="J889" s="7" t="str">
        <f t="shared" si="197"/>
        <v/>
      </c>
      <c r="K889" s="7" t="str">
        <f t="shared" si="204"/>
        <v/>
      </c>
      <c r="L889" s="7" t="str">
        <f t="shared" si="198"/>
        <v/>
      </c>
      <c r="M889" s="7"/>
      <c r="N889" s="49" t="str">
        <f t="shared" si="199"/>
        <v/>
      </c>
      <c r="O889" s="49" t="str">
        <f t="shared" si="205"/>
        <v/>
      </c>
      <c r="P889" s="49" t="str">
        <f t="shared" si="206"/>
        <v/>
      </c>
      <c r="Q889" s="49" t="str">
        <f t="shared" si="200"/>
        <v/>
      </c>
      <c r="S889" s="51" t="str">
        <f t="shared" si="201"/>
        <v/>
      </c>
      <c r="T889" s="49" t="str">
        <f>IF(ISNA(MATCH("TRUE",$T$7:T888,0)),IF(S889&gt;S888,"True",""),"")</f>
        <v/>
      </c>
      <c r="U889" s="54" t="str">
        <f t="shared" si="207"/>
        <v/>
      </c>
      <c r="V889" s="54" t="str">
        <f t="shared" si="208"/>
        <v/>
      </c>
      <c r="W889" s="54" t="str">
        <f t="shared" si="202"/>
        <v/>
      </c>
      <c r="X889" s="45"/>
    </row>
    <row r="890" spans="1:24" x14ac:dyDescent="0.2">
      <c r="A890" s="12"/>
      <c r="B890" s="57"/>
      <c r="C890" s="26"/>
      <c r="D890" s="5" t="str">
        <f>IF(ISNUMBER(B890),COUNT($B$7:$B$1006)-(RANK(B890,$B$7:$B$1006)+COUNTIF($B$7:B890,B890)-1)+1,"")</f>
        <v/>
      </c>
      <c r="E890" s="7"/>
      <c r="F890" s="7" t="str">
        <f t="shared" si="203"/>
        <v/>
      </c>
      <c r="G890" s="56" t="str">
        <f t="shared" si="195"/>
        <v/>
      </c>
      <c r="H890" s="7" t="str">
        <f t="shared" si="196"/>
        <v/>
      </c>
      <c r="I890" s="7"/>
      <c r="J890" s="7" t="str">
        <f t="shared" si="197"/>
        <v/>
      </c>
      <c r="K890" s="7" t="str">
        <f t="shared" si="204"/>
        <v/>
      </c>
      <c r="L890" s="7" t="str">
        <f t="shared" si="198"/>
        <v/>
      </c>
      <c r="M890" s="7"/>
      <c r="N890" s="49" t="str">
        <f t="shared" si="199"/>
        <v/>
      </c>
      <c r="O890" s="49" t="str">
        <f t="shared" si="205"/>
        <v/>
      </c>
      <c r="P890" s="49" t="str">
        <f t="shared" si="206"/>
        <v/>
      </c>
      <c r="Q890" s="49" t="str">
        <f t="shared" si="200"/>
        <v/>
      </c>
      <c r="S890" s="51" t="str">
        <f t="shared" si="201"/>
        <v/>
      </c>
      <c r="T890" s="49" t="str">
        <f>IF(ISNA(MATCH("TRUE",$T$7:T889,0)),IF(S890&gt;S889,"True",""),"")</f>
        <v/>
      </c>
      <c r="U890" s="54" t="str">
        <f t="shared" si="207"/>
        <v/>
      </c>
      <c r="V890" s="54" t="str">
        <f t="shared" si="208"/>
        <v/>
      </c>
      <c r="W890" s="54" t="str">
        <f t="shared" si="202"/>
        <v/>
      </c>
      <c r="X890" s="45"/>
    </row>
    <row r="891" spans="1:24" x14ac:dyDescent="0.2">
      <c r="A891" s="12"/>
      <c r="B891" s="57"/>
      <c r="C891" s="26"/>
      <c r="D891" s="5" t="str">
        <f>IF(ISNUMBER(B891),COUNT($B$7:$B$1006)-(RANK(B891,$B$7:$B$1006)+COUNTIF($B$7:B891,B891)-1)+1,"")</f>
        <v/>
      </c>
      <c r="E891" s="7"/>
      <c r="F891" s="7" t="str">
        <f t="shared" si="203"/>
        <v/>
      </c>
      <c r="G891" s="56" t="str">
        <f t="shared" si="195"/>
        <v/>
      </c>
      <c r="H891" s="7" t="str">
        <f t="shared" si="196"/>
        <v/>
      </c>
      <c r="I891" s="7"/>
      <c r="J891" s="7" t="str">
        <f t="shared" si="197"/>
        <v/>
      </c>
      <c r="K891" s="7" t="str">
        <f t="shared" si="204"/>
        <v/>
      </c>
      <c r="L891" s="7" t="str">
        <f t="shared" si="198"/>
        <v/>
      </c>
      <c r="M891" s="7"/>
      <c r="N891" s="49" t="str">
        <f t="shared" si="199"/>
        <v/>
      </c>
      <c r="O891" s="49" t="str">
        <f t="shared" si="205"/>
        <v/>
      </c>
      <c r="P891" s="49" t="str">
        <f t="shared" si="206"/>
        <v/>
      </c>
      <c r="Q891" s="49" t="str">
        <f t="shared" si="200"/>
        <v/>
      </c>
      <c r="S891" s="51" t="str">
        <f t="shared" si="201"/>
        <v/>
      </c>
      <c r="T891" s="49" t="str">
        <f>IF(ISNA(MATCH("TRUE",$T$7:T890,0)),IF(S891&gt;S890,"True",""),"")</f>
        <v/>
      </c>
      <c r="U891" s="54" t="str">
        <f t="shared" si="207"/>
        <v/>
      </c>
      <c r="V891" s="54" t="str">
        <f t="shared" si="208"/>
        <v/>
      </c>
      <c r="W891" s="54" t="str">
        <f t="shared" si="202"/>
        <v/>
      </c>
      <c r="X891" s="45"/>
    </row>
    <row r="892" spans="1:24" x14ac:dyDescent="0.2">
      <c r="A892" s="12"/>
      <c r="B892" s="57"/>
      <c r="C892" s="26"/>
      <c r="D892" s="5" t="str">
        <f>IF(ISNUMBER(B892),COUNT($B$7:$B$1006)-(RANK(B892,$B$7:$B$1006)+COUNTIF($B$7:B892,B892)-1)+1,"")</f>
        <v/>
      </c>
      <c r="E892" s="7"/>
      <c r="F892" s="7" t="str">
        <f t="shared" si="203"/>
        <v/>
      </c>
      <c r="G892" s="56" t="str">
        <f t="shared" si="195"/>
        <v/>
      </c>
      <c r="H892" s="7" t="str">
        <f t="shared" si="196"/>
        <v/>
      </c>
      <c r="I892" s="7"/>
      <c r="J892" s="7" t="str">
        <f t="shared" si="197"/>
        <v/>
      </c>
      <c r="K892" s="7" t="str">
        <f t="shared" si="204"/>
        <v/>
      </c>
      <c r="L892" s="7" t="str">
        <f t="shared" si="198"/>
        <v/>
      </c>
      <c r="M892" s="7"/>
      <c r="N892" s="49" t="str">
        <f t="shared" si="199"/>
        <v/>
      </c>
      <c r="O892" s="49" t="str">
        <f t="shared" si="205"/>
        <v/>
      </c>
      <c r="P892" s="49" t="str">
        <f t="shared" si="206"/>
        <v/>
      </c>
      <c r="Q892" s="49" t="str">
        <f t="shared" si="200"/>
        <v/>
      </c>
      <c r="S892" s="51" t="str">
        <f t="shared" si="201"/>
        <v/>
      </c>
      <c r="T892" s="49" t="str">
        <f>IF(ISNA(MATCH("TRUE",$T$7:T891,0)),IF(S892&gt;S891,"True",""),"")</f>
        <v/>
      </c>
      <c r="U892" s="54" t="str">
        <f t="shared" si="207"/>
        <v/>
      </c>
      <c r="V892" s="54" t="str">
        <f t="shared" si="208"/>
        <v/>
      </c>
      <c r="W892" s="54" t="str">
        <f t="shared" si="202"/>
        <v/>
      </c>
      <c r="X892" s="45"/>
    </row>
    <row r="893" spans="1:24" x14ac:dyDescent="0.2">
      <c r="A893" s="12"/>
      <c r="B893" s="57"/>
      <c r="C893" s="26"/>
      <c r="D893" s="5" t="str">
        <f>IF(ISNUMBER(B893),COUNT($B$7:$B$1006)-(RANK(B893,$B$7:$B$1006)+COUNTIF($B$7:B893,B893)-1)+1,"")</f>
        <v/>
      </c>
      <c r="E893" s="7"/>
      <c r="F893" s="7" t="str">
        <f t="shared" si="203"/>
        <v/>
      </c>
      <c r="G893" s="56" t="str">
        <f t="shared" si="195"/>
        <v/>
      </c>
      <c r="H893" s="7" t="str">
        <f t="shared" si="196"/>
        <v/>
      </c>
      <c r="I893" s="7"/>
      <c r="J893" s="7" t="str">
        <f t="shared" si="197"/>
        <v/>
      </c>
      <c r="K893" s="7" t="str">
        <f t="shared" si="204"/>
        <v/>
      </c>
      <c r="L893" s="7" t="str">
        <f t="shared" si="198"/>
        <v/>
      </c>
      <c r="M893" s="7"/>
      <c r="N893" s="49" t="str">
        <f t="shared" si="199"/>
        <v/>
      </c>
      <c r="O893" s="49" t="str">
        <f t="shared" si="205"/>
        <v/>
      </c>
      <c r="P893" s="49" t="str">
        <f t="shared" si="206"/>
        <v/>
      </c>
      <c r="Q893" s="49" t="str">
        <f t="shared" si="200"/>
        <v/>
      </c>
      <c r="S893" s="51" t="str">
        <f t="shared" si="201"/>
        <v/>
      </c>
      <c r="T893" s="49" t="str">
        <f>IF(ISNA(MATCH("TRUE",$T$7:T892,0)),IF(S893&gt;S892,"True",""),"")</f>
        <v/>
      </c>
      <c r="U893" s="54" t="str">
        <f t="shared" si="207"/>
        <v/>
      </c>
      <c r="V893" s="54" t="str">
        <f t="shared" si="208"/>
        <v/>
      </c>
      <c r="W893" s="54" t="str">
        <f t="shared" si="202"/>
        <v/>
      </c>
      <c r="X893" s="45"/>
    </row>
    <row r="894" spans="1:24" x14ac:dyDescent="0.2">
      <c r="A894" s="12"/>
      <c r="B894" s="57"/>
      <c r="C894" s="26"/>
      <c r="D894" s="5" t="str">
        <f>IF(ISNUMBER(B894),COUNT($B$7:$B$1006)-(RANK(B894,$B$7:$B$1006)+COUNTIF($B$7:B894,B894)-1)+1,"")</f>
        <v/>
      </c>
      <c r="E894" s="7"/>
      <c r="F894" s="7" t="str">
        <f t="shared" si="203"/>
        <v/>
      </c>
      <c r="G894" s="56" t="str">
        <f t="shared" si="195"/>
        <v/>
      </c>
      <c r="H894" s="7" t="str">
        <f t="shared" si="196"/>
        <v/>
      </c>
      <c r="I894" s="7"/>
      <c r="J894" s="7" t="str">
        <f t="shared" si="197"/>
        <v/>
      </c>
      <c r="K894" s="7" t="str">
        <f t="shared" si="204"/>
        <v/>
      </c>
      <c r="L894" s="7" t="str">
        <f t="shared" si="198"/>
        <v/>
      </c>
      <c r="M894" s="7"/>
      <c r="N894" s="49" t="str">
        <f t="shared" si="199"/>
        <v/>
      </c>
      <c r="O894" s="49" t="str">
        <f t="shared" si="205"/>
        <v/>
      </c>
      <c r="P894" s="49" t="str">
        <f t="shared" si="206"/>
        <v/>
      </c>
      <c r="Q894" s="49" t="str">
        <f t="shared" si="200"/>
        <v/>
      </c>
      <c r="S894" s="51" t="str">
        <f t="shared" si="201"/>
        <v/>
      </c>
      <c r="T894" s="49" t="str">
        <f>IF(ISNA(MATCH("TRUE",$T$7:T893,0)),IF(S894&gt;S893,"True",""),"")</f>
        <v/>
      </c>
      <c r="U894" s="54" t="str">
        <f t="shared" si="207"/>
        <v/>
      </c>
      <c r="V894" s="54" t="str">
        <f t="shared" si="208"/>
        <v/>
      </c>
      <c r="W894" s="54" t="str">
        <f t="shared" si="202"/>
        <v/>
      </c>
      <c r="X894" s="45"/>
    </row>
    <row r="895" spans="1:24" x14ac:dyDescent="0.2">
      <c r="A895" s="12"/>
      <c r="B895" s="57"/>
      <c r="C895" s="26"/>
      <c r="D895" s="5" t="str">
        <f>IF(ISNUMBER(B895),COUNT($B$7:$B$1006)-(RANK(B895,$B$7:$B$1006)+COUNTIF($B$7:B895,B895)-1)+1,"")</f>
        <v/>
      </c>
      <c r="E895" s="7"/>
      <c r="F895" s="7" t="str">
        <f t="shared" si="203"/>
        <v/>
      </c>
      <c r="G895" s="56" t="str">
        <f t="shared" si="195"/>
        <v/>
      </c>
      <c r="H895" s="7" t="str">
        <f t="shared" si="196"/>
        <v/>
      </c>
      <c r="I895" s="7"/>
      <c r="J895" s="7" t="str">
        <f t="shared" si="197"/>
        <v/>
      </c>
      <c r="K895" s="7" t="str">
        <f t="shared" si="204"/>
        <v/>
      </c>
      <c r="L895" s="7" t="str">
        <f t="shared" si="198"/>
        <v/>
      </c>
      <c r="M895" s="7"/>
      <c r="N895" s="49" t="str">
        <f t="shared" si="199"/>
        <v/>
      </c>
      <c r="O895" s="49" t="str">
        <f t="shared" si="205"/>
        <v/>
      </c>
      <c r="P895" s="49" t="str">
        <f t="shared" si="206"/>
        <v/>
      </c>
      <c r="Q895" s="49" t="str">
        <f t="shared" si="200"/>
        <v/>
      </c>
      <c r="S895" s="51" t="str">
        <f t="shared" si="201"/>
        <v/>
      </c>
      <c r="T895" s="49" t="str">
        <f>IF(ISNA(MATCH("TRUE",$T$7:T894,0)),IF(S895&gt;S894,"True",""),"")</f>
        <v/>
      </c>
      <c r="U895" s="54" t="str">
        <f t="shared" si="207"/>
        <v/>
      </c>
      <c r="V895" s="54" t="str">
        <f t="shared" si="208"/>
        <v/>
      </c>
      <c r="W895" s="54" t="str">
        <f t="shared" si="202"/>
        <v/>
      </c>
      <c r="X895" s="45"/>
    </row>
    <row r="896" spans="1:24" x14ac:dyDescent="0.2">
      <c r="A896" s="12"/>
      <c r="B896" s="57"/>
      <c r="C896" s="26"/>
      <c r="D896" s="5" t="str">
        <f>IF(ISNUMBER(B896),COUNT($B$7:$B$1006)-(RANK(B896,$B$7:$B$1006)+COUNTIF($B$7:B896,B896)-1)+1,"")</f>
        <v/>
      </c>
      <c r="E896" s="7"/>
      <c r="F896" s="7" t="str">
        <f t="shared" si="203"/>
        <v/>
      </c>
      <c r="G896" s="56" t="str">
        <f t="shared" si="195"/>
        <v/>
      </c>
      <c r="H896" s="7" t="str">
        <f t="shared" si="196"/>
        <v/>
      </c>
      <c r="I896" s="7"/>
      <c r="J896" s="7" t="str">
        <f t="shared" si="197"/>
        <v/>
      </c>
      <c r="K896" s="7" t="str">
        <f t="shared" si="204"/>
        <v/>
      </c>
      <c r="L896" s="7" t="str">
        <f t="shared" si="198"/>
        <v/>
      </c>
      <c r="M896" s="7"/>
      <c r="N896" s="49" t="str">
        <f t="shared" si="199"/>
        <v/>
      </c>
      <c r="O896" s="49" t="str">
        <f t="shared" si="205"/>
        <v/>
      </c>
      <c r="P896" s="49" t="str">
        <f t="shared" si="206"/>
        <v/>
      </c>
      <c r="Q896" s="49" t="str">
        <f t="shared" si="200"/>
        <v/>
      </c>
      <c r="S896" s="51" t="str">
        <f t="shared" si="201"/>
        <v/>
      </c>
      <c r="T896" s="49" t="str">
        <f>IF(ISNA(MATCH("TRUE",$T$7:T895,0)),IF(S896&gt;S895,"True",""),"")</f>
        <v/>
      </c>
      <c r="U896" s="54" t="str">
        <f t="shared" si="207"/>
        <v/>
      </c>
      <c r="V896" s="54" t="str">
        <f t="shared" si="208"/>
        <v/>
      </c>
      <c r="W896" s="54" t="str">
        <f t="shared" si="202"/>
        <v/>
      </c>
      <c r="X896" s="45"/>
    </row>
    <row r="897" spans="1:24" x14ac:dyDescent="0.2">
      <c r="A897" s="12"/>
      <c r="B897" s="57"/>
      <c r="C897" s="26"/>
      <c r="D897" s="5" t="str">
        <f>IF(ISNUMBER(B897),COUNT($B$7:$B$1006)-(RANK(B897,$B$7:$B$1006)+COUNTIF($B$7:B897,B897)-1)+1,"")</f>
        <v/>
      </c>
      <c r="E897" s="7"/>
      <c r="F897" s="7" t="str">
        <f t="shared" si="203"/>
        <v/>
      </c>
      <c r="G897" s="56" t="str">
        <f t="shared" si="195"/>
        <v/>
      </c>
      <c r="H897" s="7" t="str">
        <f t="shared" si="196"/>
        <v/>
      </c>
      <c r="I897" s="7"/>
      <c r="J897" s="7" t="str">
        <f t="shared" si="197"/>
        <v/>
      </c>
      <c r="K897" s="7" t="str">
        <f t="shared" si="204"/>
        <v/>
      </c>
      <c r="L897" s="7" t="str">
        <f t="shared" si="198"/>
        <v/>
      </c>
      <c r="M897" s="7"/>
      <c r="N897" s="49" t="str">
        <f t="shared" si="199"/>
        <v/>
      </c>
      <c r="O897" s="49" t="str">
        <f t="shared" si="205"/>
        <v/>
      </c>
      <c r="P897" s="49" t="str">
        <f t="shared" si="206"/>
        <v/>
      </c>
      <c r="Q897" s="49" t="str">
        <f t="shared" si="200"/>
        <v/>
      </c>
      <c r="S897" s="51" t="str">
        <f t="shared" si="201"/>
        <v/>
      </c>
      <c r="T897" s="49" t="str">
        <f>IF(ISNA(MATCH("TRUE",$T$7:T896,0)),IF(S897&gt;S896,"True",""),"")</f>
        <v/>
      </c>
      <c r="U897" s="54" t="str">
        <f t="shared" si="207"/>
        <v/>
      </c>
      <c r="V897" s="54" t="str">
        <f t="shared" si="208"/>
        <v/>
      </c>
      <c r="W897" s="54" t="str">
        <f t="shared" si="202"/>
        <v/>
      </c>
      <c r="X897" s="45"/>
    </row>
    <row r="898" spans="1:24" x14ac:dyDescent="0.2">
      <c r="A898" s="12"/>
      <c r="B898" s="57"/>
      <c r="C898" s="26"/>
      <c r="D898" s="5" t="str">
        <f>IF(ISNUMBER(B898),COUNT($B$7:$B$1006)-(RANK(B898,$B$7:$B$1006)+COUNTIF($B$7:B898,B898)-1)+1,"")</f>
        <v/>
      </c>
      <c r="E898" s="7"/>
      <c r="F898" s="7" t="str">
        <f t="shared" si="203"/>
        <v/>
      </c>
      <c r="G898" s="56" t="str">
        <f t="shared" si="195"/>
        <v/>
      </c>
      <c r="H898" s="7" t="str">
        <f t="shared" si="196"/>
        <v/>
      </c>
      <c r="I898" s="7"/>
      <c r="J898" s="7" t="str">
        <f t="shared" si="197"/>
        <v/>
      </c>
      <c r="K898" s="7" t="str">
        <f t="shared" si="204"/>
        <v/>
      </c>
      <c r="L898" s="7" t="str">
        <f t="shared" si="198"/>
        <v/>
      </c>
      <c r="M898" s="7"/>
      <c r="N898" s="49" t="str">
        <f t="shared" si="199"/>
        <v/>
      </c>
      <c r="O898" s="49" t="str">
        <f t="shared" si="205"/>
        <v/>
      </c>
      <c r="P898" s="49" t="str">
        <f t="shared" si="206"/>
        <v/>
      </c>
      <c r="Q898" s="49" t="str">
        <f t="shared" si="200"/>
        <v/>
      </c>
      <c r="S898" s="51" t="str">
        <f t="shared" si="201"/>
        <v/>
      </c>
      <c r="T898" s="49" t="str">
        <f>IF(ISNA(MATCH("TRUE",$T$7:T897,0)),IF(S898&gt;S897,"True",""),"")</f>
        <v/>
      </c>
      <c r="U898" s="54" t="str">
        <f t="shared" si="207"/>
        <v/>
      </c>
      <c r="V898" s="54" t="str">
        <f t="shared" si="208"/>
        <v/>
      </c>
      <c r="W898" s="54" t="str">
        <f t="shared" si="202"/>
        <v/>
      </c>
      <c r="X898" s="45"/>
    </row>
    <row r="899" spans="1:24" x14ac:dyDescent="0.2">
      <c r="A899" s="12"/>
      <c r="B899" s="57"/>
      <c r="C899" s="26"/>
      <c r="D899" s="5" t="str">
        <f>IF(ISNUMBER(B899),COUNT($B$7:$B$1006)-(RANK(B899,$B$7:$B$1006)+COUNTIF($B$7:B899,B899)-1)+1,"")</f>
        <v/>
      </c>
      <c r="E899" s="7"/>
      <c r="F899" s="7" t="str">
        <f t="shared" si="203"/>
        <v/>
      </c>
      <c r="G899" s="56" t="str">
        <f t="shared" si="195"/>
        <v/>
      </c>
      <c r="H899" s="7" t="str">
        <f t="shared" si="196"/>
        <v/>
      </c>
      <c r="I899" s="7"/>
      <c r="J899" s="7" t="str">
        <f t="shared" si="197"/>
        <v/>
      </c>
      <c r="K899" s="7" t="str">
        <f t="shared" si="204"/>
        <v/>
      </c>
      <c r="L899" s="7" t="str">
        <f t="shared" si="198"/>
        <v/>
      </c>
      <c r="M899" s="7"/>
      <c r="N899" s="49" t="str">
        <f t="shared" si="199"/>
        <v/>
      </c>
      <c r="O899" s="49" t="str">
        <f t="shared" si="205"/>
        <v/>
      </c>
      <c r="P899" s="49" t="str">
        <f t="shared" si="206"/>
        <v/>
      </c>
      <c r="Q899" s="49" t="str">
        <f t="shared" si="200"/>
        <v/>
      </c>
      <c r="S899" s="51" t="str">
        <f t="shared" si="201"/>
        <v/>
      </c>
      <c r="T899" s="49" t="str">
        <f>IF(ISNA(MATCH("TRUE",$T$7:T898,0)),IF(S899&gt;S898,"True",""),"")</f>
        <v/>
      </c>
      <c r="U899" s="54" t="str">
        <f t="shared" si="207"/>
        <v/>
      </c>
      <c r="V899" s="54" t="str">
        <f t="shared" si="208"/>
        <v/>
      </c>
      <c r="W899" s="54" t="str">
        <f t="shared" si="202"/>
        <v/>
      </c>
      <c r="X899" s="45"/>
    </row>
    <row r="900" spans="1:24" x14ac:dyDescent="0.2">
      <c r="A900" s="12"/>
      <c r="B900" s="57"/>
      <c r="C900" s="26"/>
      <c r="D900" s="5" t="str">
        <f>IF(ISNUMBER(B900),COUNT($B$7:$B$1006)-(RANK(B900,$B$7:$B$1006)+COUNTIF($B$7:B900,B900)-1)+1,"")</f>
        <v/>
      </c>
      <c r="E900" s="7"/>
      <c r="F900" s="7" t="str">
        <f t="shared" si="203"/>
        <v/>
      </c>
      <c r="G900" s="56" t="str">
        <f t="shared" si="195"/>
        <v/>
      </c>
      <c r="H900" s="7" t="str">
        <f t="shared" si="196"/>
        <v/>
      </c>
      <c r="I900" s="7"/>
      <c r="J900" s="7" t="str">
        <f t="shared" si="197"/>
        <v/>
      </c>
      <c r="K900" s="7" t="str">
        <f t="shared" si="204"/>
        <v/>
      </c>
      <c r="L900" s="7" t="str">
        <f t="shared" si="198"/>
        <v/>
      </c>
      <c r="M900" s="7"/>
      <c r="N900" s="49" t="str">
        <f t="shared" si="199"/>
        <v/>
      </c>
      <c r="O900" s="49" t="str">
        <f t="shared" si="205"/>
        <v/>
      </c>
      <c r="P900" s="49" t="str">
        <f t="shared" si="206"/>
        <v/>
      </c>
      <c r="Q900" s="49" t="str">
        <f t="shared" si="200"/>
        <v/>
      </c>
      <c r="S900" s="51" t="str">
        <f t="shared" si="201"/>
        <v/>
      </c>
      <c r="T900" s="49" t="str">
        <f>IF(ISNA(MATCH("TRUE",$T$7:T899,0)),IF(S900&gt;S899,"True",""),"")</f>
        <v/>
      </c>
      <c r="U900" s="54" t="str">
        <f t="shared" si="207"/>
        <v/>
      </c>
      <c r="V900" s="54" t="str">
        <f t="shared" si="208"/>
        <v/>
      </c>
      <c r="W900" s="54" t="str">
        <f t="shared" si="202"/>
        <v/>
      </c>
      <c r="X900" s="45"/>
    </row>
    <row r="901" spans="1:24" x14ac:dyDescent="0.2">
      <c r="A901" s="12"/>
      <c r="B901" s="57"/>
      <c r="C901" s="26"/>
      <c r="D901" s="5" t="str">
        <f>IF(ISNUMBER(B901),COUNT($B$7:$B$1006)-(RANK(B901,$B$7:$B$1006)+COUNTIF($B$7:B901,B901)-1)+1,"")</f>
        <v/>
      </c>
      <c r="E901" s="7"/>
      <c r="F901" s="7" t="str">
        <f t="shared" si="203"/>
        <v/>
      </c>
      <c r="G901" s="56" t="str">
        <f t="shared" si="195"/>
        <v/>
      </c>
      <c r="H901" s="7" t="str">
        <f t="shared" si="196"/>
        <v/>
      </c>
      <c r="I901" s="7"/>
      <c r="J901" s="7" t="str">
        <f t="shared" si="197"/>
        <v/>
      </c>
      <c r="K901" s="7" t="str">
        <f t="shared" si="204"/>
        <v/>
      </c>
      <c r="L901" s="7" t="str">
        <f t="shared" si="198"/>
        <v/>
      </c>
      <c r="M901" s="7"/>
      <c r="N901" s="49" t="str">
        <f t="shared" si="199"/>
        <v/>
      </c>
      <c r="O901" s="49" t="str">
        <f t="shared" si="205"/>
        <v/>
      </c>
      <c r="P901" s="49" t="str">
        <f t="shared" si="206"/>
        <v/>
      </c>
      <c r="Q901" s="49" t="str">
        <f t="shared" si="200"/>
        <v/>
      </c>
      <c r="S901" s="51" t="str">
        <f t="shared" si="201"/>
        <v/>
      </c>
      <c r="T901" s="49" t="str">
        <f>IF(ISNA(MATCH("TRUE",$T$7:T900,0)),IF(S901&gt;S900,"True",""),"")</f>
        <v/>
      </c>
      <c r="U901" s="54" t="str">
        <f t="shared" si="207"/>
        <v/>
      </c>
      <c r="V901" s="54" t="str">
        <f t="shared" si="208"/>
        <v/>
      </c>
      <c r="W901" s="54" t="str">
        <f t="shared" si="202"/>
        <v/>
      </c>
      <c r="X901" s="45"/>
    </row>
    <row r="902" spans="1:24" x14ac:dyDescent="0.2">
      <c r="A902" s="12"/>
      <c r="B902" s="57"/>
      <c r="C902" s="26"/>
      <c r="D902" s="5" t="str">
        <f>IF(ISNUMBER(B902),COUNT($B$7:$B$1006)-(RANK(B902,$B$7:$B$1006)+COUNTIF($B$7:B902,B902)-1)+1,"")</f>
        <v/>
      </c>
      <c r="E902" s="7"/>
      <c r="F902" s="7" t="str">
        <f t="shared" si="203"/>
        <v/>
      </c>
      <c r="G902" s="56" t="str">
        <f t="shared" si="195"/>
        <v/>
      </c>
      <c r="H902" s="7" t="str">
        <f t="shared" si="196"/>
        <v/>
      </c>
      <c r="I902" s="7"/>
      <c r="J902" s="7" t="str">
        <f t="shared" si="197"/>
        <v/>
      </c>
      <c r="K902" s="7" t="str">
        <f t="shared" si="204"/>
        <v/>
      </c>
      <c r="L902" s="7" t="str">
        <f t="shared" si="198"/>
        <v/>
      </c>
      <c r="M902" s="7"/>
      <c r="N902" s="49" t="str">
        <f t="shared" si="199"/>
        <v/>
      </c>
      <c r="O902" s="49" t="str">
        <f t="shared" si="205"/>
        <v/>
      </c>
      <c r="P902" s="49" t="str">
        <f t="shared" si="206"/>
        <v/>
      </c>
      <c r="Q902" s="49" t="str">
        <f t="shared" si="200"/>
        <v/>
      </c>
      <c r="S902" s="51" t="str">
        <f t="shared" si="201"/>
        <v/>
      </c>
      <c r="T902" s="49" t="str">
        <f>IF(ISNA(MATCH("TRUE",$T$7:T901,0)),IF(S902&gt;S901,"True",""),"")</f>
        <v/>
      </c>
      <c r="U902" s="54" t="str">
        <f t="shared" si="207"/>
        <v/>
      </c>
      <c r="V902" s="54" t="str">
        <f t="shared" si="208"/>
        <v/>
      </c>
      <c r="W902" s="54" t="str">
        <f t="shared" si="202"/>
        <v/>
      </c>
      <c r="X902" s="45"/>
    </row>
    <row r="903" spans="1:24" x14ac:dyDescent="0.2">
      <c r="A903" s="12"/>
      <c r="B903" s="57"/>
      <c r="C903" s="26"/>
      <c r="D903" s="5" t="str">
        <f>IF(ISNUMBER(B903),COUNT($B$7:$B$1006)-(RANK(B903,$B$7:$B$1006)+COUNTIF($B$7:B903,B903)-1)+1,"")</f>
        <v/>
      </c>
      <c r="E903" s="7"/>
      <c r="F903" s="7" t="str">
        <f t="shared" si="203"/>
        <v/>
      </c>
      <c r="G903" s="56" t="str">
        <f t="shared" ref="G903:G966" si="209">IF(ISNUMBER(B903),SMALL($B$7:$B$1006,ROW()-ROW($G$7)+1),"")</f>
        <v/>
      </c>
      <c r="H903" s="7" t="str">
        <f t="shared" ref="H903:H966" si="210">IF(ISNUMBER(B903),INDEX($A$7:$A$1006,MATCH(F903,$D$7:$D$1006,0),1),"")</f>
        <v/>
      </c>
      <c r="I903" s="7"/>
      <c r="J903" s="7" t="str">
        <f t="shared" ref="J903:J966" si="211">IF(ISNUMBER(B903),$N$1*F903/COUNT($B$7:$B$1006),"")</f>
        <v/>
      </c>
      <c r="K903" s="7" t="str">
        <f t="shared" si="204"/>
        <v/>
      </c>
      <c r="L903" s="7" t="str">
        <f t="shared" ref="L903:L966" si="212">IF(ISNUMBER(B903),MIN(L904,G903*(COUNT($B$7:$B$1006)/F903)),"")</f>
        <v/>
      </c>
      <c r="M903" s="7"/>
      <c r="N903" s="49" t="str">
        <f t="shared" ref="N903:N966" si="213">IF(ISNUMBER(B903),($N$1/(1+$N$1))*F903/COUNT($B$7:$B$1006),"")</f>
        <v/>
      </c>
      <c r="O903" s="49" t="str">
        <f t="shared" si="205"/>
        <v/>
      </c>
      <c r="P903" s="49" t="str">
        <f t="shared" si="206"/>
        <v/>
      </c>
      <c r="Q903" s="49" t="str">
        <f t="shared" ref="Q903:Q966" si="214">IF(ISNUMBER(B903),MIN(Q904,((G903*SUMPRODUCT(--($N$7:$N$1006 &lt; $G$7:$G$1006))/F903)*(1+$N$1))),"")</f>
        <v/>
      </c>
      <c r="S903" s="51" t="str">
        <f t="shared" ref="S903:S966" si="215">IF(ISNUMBER(B903),MIN((COUNTA($B$7:$B$1006)+1-F903)/(1-G903),COUNTA($B$7:$B$1006)),"")</f>
        <v/>
      </c>
      <c r="T903" s="49" t="str">
        <f>IF(ISNA(MATCH("TRUE",$T$7:T902,0)),IF(S903&gt;S902,"True",""),"")</f>
        <v/>
      </c>
      <c r="U903" s="54" t="str">
        <f t="shared" si="207"/>
        <v/>
      </c>
      <c r="V903" s="54" t="str">
        <f t="shared" si="208"/>
        <v/>
      </c>
      <c r="W903" s="54" t="str">
        <f t="shared" ref="W903:W966" si="216">IF(ISNUMBER(B903),MIN(W904,(G903*(ROUNDUP(INDEX($S$7:$S$1006,MATCH("True",$T$7:$T$1006,0),1),0)/F903))),"")</f>
        <v/>
      </c>
      <c r="X903" s="45"/>
    </row>
    <row r="904" spans="1:24" x14ac:dyDescent="0.2">
      <c r="A904" s="12"/>
      <c r="B904" s="57"/>
      <c r="C904" s="26"/>
      <c r="D904" s="5" t="str">
        <f>IF(ISNUMBER(B904),COUNT($B$7:$B$1006)-(RANK(B904,$B$7:$B$1006)+COUNTIF($B$7:B904,B904)-1)+1,"")</f>
        <v/>
      </c>
      <c r="E904" s="7"/>
      <c r="F904" s="7" t="str">
        <f t="shared" ref="F904:F967" si="217">IF(ISNUMBER(B904),F903+1,"")</f>
        <v/>
      </c>
      <c r="G904" s="56" t="str">
        <f t="shared" si="209"/>
        <v/>
      </c>
      <c r="H904" s="7" t="str">
        <f t="shared" si="210"/>
        <v/>
      </c>
      <c r="I904" s="7"/>
      <c r="J904" s="7" t="str">
        <f t="shared" si="211"/>
        <v/>
      </c>
      <c r="K904" s="7" t="str">
        <f t="shared" ref="K904:K967" si="218">IF(ISNUMBER(G904),IF(OR(AND(G904&lt;=J904,G904&lt;=0.05),K905="*"),"*",IF(AND(G904&lt;=J904,G904&gt;0.05),"!","")),"")</f>
        <v/>
      </c>
      <c r="L904" s="7" t="str">
        <f t="shared" si="212"/>
        <v/>
      </c>
      <c r="M904" s="7"/>
      <c r="N904" s="49" t="str">
        <f t="shared" si="213"/>
        <v/>
      </c>
      <c r="O904" s="49" t="str">
        <f t="shared" ref="O904:O967" si="219">IF(ISNUMBER(B904),($N$1/(1+$N$1))*COUNT($B$7:$B$1006)/SUMPRODUCT(--($N$7:$N$1006 &lt; $G$7:$G$1006))*F904/COUNT($B$7:$B$1006),"")</f>
        <v/>
      </c>
      <c r="P904" s="49" t="str">
        <f t="shared" ref="P904:P967" si="220">IF(ISNUMBER(G904),IF(OR(AND(G904&lt;=O904,G904&lt;=0.05),P905="*"),"*",IF(AND(G904&lt;=O904,G904&gt;0.05),"!","")),"")</f>
        <v/>
      </c>
      <c r="Q904" s="49" t="str">
        <f t="shared" si="214"/>
        <v/>
      </c>
      <c r="S904" s="51" t="str">
        <f t="shared" si="215"/>
        <v/>
      </c>
      <c r="T904" s="49" t="str">
        <f>IF(ISNA(MATCH("TRUE",$T$7:T903,0)),IF(S904&gt;S903,"True",""),"")</f>
        <v/>
      </c>
      <c r="U904" s="54" t="str">
        <f t="shared" ref="U904:U967" si="221">IF(ISNUMBER(B904),$N$1*(F904/ROUNDUP(INDEX($S$7:$S$1006,MATCH("True",$T$7:$T$1006,0),1),0)),"")</f>
        <v/>
      </c>
      <c r="V904" s="54" t="str">
        <f t="shared" ref="V904:V967" si="222">IF(ISNUMBER(G904),IF(OR(AND(G904&lt;=U904,G904&lt;=0.05),V905="*"),"*",IF(AND(G904&lt;=U904,G904&gt;0.05),"!","")),"")</f>
        <v/>
      </c>
      <c r="W904" s="54" t="str">
        <f t="shared" si="216"/>
        <v/>
      </c>
      <c r="X904" s="45"/>
    </row>
    <row r="905" spans="1:24" x14ac:dyDescent="0.2">
      <c r="A905" s="12"/>
      <c r="B905" s="57"/>
      <c r="C905" s="26"/>
      <c r="D905" s="5" t="str">
        <f>IF(ISNUMBER(B905),COUNT($B$7:$B$1006)-(RANK(B905,$B$7:$B$1006)+COUNTIF($B$7:B905,B905)-1)+1,"")</f>
        <v/>
      </c>
      <c r="E905" s="7"/>
      <c r="F905" s="7" t="str">
        <f t="shared" si="217"/>
        <v/>
      </c>
      <c r="G905" s="56" t="str">
        <f t="shared" si="209"/>
        <v/>
      </c>
      <c r="H905" s="7" t="str">
        <f t="shared" si="210"/>
        <v/>
      </c>
      <c r="I905" s="7"/>
      <c r="J905" s="7" t="str">
        <f t="shared" si="211"/>
        <v/>
      </c>
      <c r="K905" s="7" t="str">
        <f t="shared" si="218"/>
        <v/>
      </c>
      <c r="L905" s="7" t="str">
        <f t="shared" si="212"/>
        <v/>
      </c>
      <c r="M905" s="7"/>
      <c r="N905" s="49" t="str">
        <f t="shared" si="213"/>
        <v/>
      </c>
      <c r="O905" s="49" t="str">
        <f t="shared" si="219"/>
        <v/>
      </c>
      <c r="P905" s="49" t="str">
        <f t="shared" si="220"/>
        <v/>
      </c>
      <c r="Q905" s="49" t="str">
        <f t="shared" si="214"/>
        <v/>
      </c>
      <c r="S905" s="51" t="str">
        <f t="shared" si="215"/>
        <v/>
      </c>
      <c r="T905" s="49" t="str">
        <f>IF(ISNA(MATCH("TRUE",$T$7:T904,0)),IF(S905&gt;S904,"True",""),"")</f>
        <v/>
      </c>
      <c r="U905" s="54" t="str">
        <f t="shared" si="221"/>
        <v/>
      </c>
      <c r="V905" s="54" t="str">
        <f t="shared" si="222"/>
        <v/>
      </c>
      <c r="W905" s="54" t="str">
        <f t="shared" si="216"/>
        <v/>
      </c>
      <c r="X905" s="45"/>
    </row>
    <row r="906" spans="1:24" x14ac:dyDescent="0.2">
      <c r="A906" s="12"/>
      <c r="B906" s="57"/>
      <c r="C906" s="26"/>
      <c r="D906" s="5" t="str">
        <f>IF(ISNUMBER(B906),COUNT($B$7:$B$1006)-(RANK(B906,$B$7:$B$1006)+COUNTIF($B$7:B906,B906)-1)+1,"")</f>
        <v/>
      </c>
      <c r="E906" s="7"/>
      <c r="F906" s="7" t="str">
        <f t="shared" si="217"/>
        <v/>
      </c>
      <c r="G906" s="56" t="str">
        <f t="shared" si="209"/>
        <v/>
      </c>
      <c r="H906" s="7" t="str">
        <f t="shared" si="210"/>
        <v/>
      </c>
      <c r="I906" s="7"/>
      <c r="J906" s="7" t="str">
        <f t="shared" si="211"/>
        <v/>
      </c>
      <c r="K906" s="7" t="str">
        <f t="shared" si="218"/>
        <v/>
      </c>
      <c r="L906" s="7" t="str">
        <f t="shared" si="212"/>
        <v/>
      </c>
      <c r="M906" s="7"/>
      <c r="N906" s="49" t="str">
        <f t="shared" si="213"/>
        <v/>
      </c>
      <c r="O906" s="49" t="str">
        <f t="shared" si="219"/>
        <v/>
      </c>
      <c r="P906" s="49" t="str">
        <f t="shared" si="220"/>
        <v/>
      </c>
      <c r="Q906" s="49" t="str">
        <f t="shared" si="214"/>
        <v/>
      </c>
      <c r="S906" s="51" t="str">
        <f t="shared" si="215"/>
        <v/>
      </c>
      <c r="T906" s="49" t="str">
        <f>IF(ISNA(MATCH("TRUE",$T$7:T905,0)),IF(S906&gt;S905,"True",""),"")</f>
        <v/>
      </c>
      <c r="U906" s="54" t="str">
        <f t="shared" si="221"/>
        <v/>
      </c>
      <c r="V906" s="54" t="str">
        <f t="shared" si="222"/>
        <v/>
      </c>
      <c r="W906" s="54" t="str">
        <f t="shared" si="216"/>
        <v/>
      </c>
      <c r="X906" s="45"/>
    </row>
    <row r="907" spans="1:24" x14ac:dyDescent="0.2">
      <c r="A907" s="12"/>
      <c r="B907" s="57"/>
      <c r="C907" s="26"/>
      <c r="D907" s="5" t="str">
        <f>IF(ISNUMBER(B907),COUNT($B$7:$B$1006)-(RANK(B907,$B$7:$B$1006)+COUNTIF($B$7:B907,B907)-1)+1,"")</f>
        <v/>
      </c>
      <c r="E907" s="7"/>
      <c r="F907" s="7" t="str">
        <f t="shared" si="217"/>
        <v/>
      </c>
      <c r="G907" s="56" t="str">
        <f t="shared" si="209"/>
        <v/>
      </c>
      <c r="H907" s="7" t="str">
        <f t="shared" si="210"/>
        <v/>
      </c>
      <c r="I907" s="7"/>
      <c r="J907" s="7" t="str">
        <f t="shared" si="211"/>
        <v/>
      </c>
      <c r="K907" s="7" t="str">
        <f t="shared" si="218"/>
        <v/>
      </c>
      <c r="L907" s="7" t="str">
        <f t="shared" si="212"/>
        <v/>
      </c>
      <c r="M907" s="7"/>
      <c r="N907" s="49" t="str">
        <f t="shared" si="213"/>
        <v/>
      </c>
      <c r="O907" s="49" t="str">
        <f t="shared" si="219"/>
        <v/>
      </c>
      <c r="P907" s="49" t="str">
        <f t="shared" si="220"/>
        <v/>
      </c>
      <c r="Q907" s="49" t="str">
        <f t="shared" si="214"/>
        <v/>
      </c>
      <c r="S907" s="51" t="str">
        <f t="shared" si="215"/>
        <v/>
      </c>
      <c r="T907" s="49" t="str">
        <f>IF(ISNA(MATCH("TRUE",$T$7:T906,0)),IF(S907&gt;S906,"True",""),"")</f>
        <v/>
      </c>
      <c r="U907" s="54" t="str">
        <f t="shared" si="221"/>
        <v/>
      </c>
      <c r="V907" s="54" t="str">
        <f t="shared" si="222"/>
        <v/>
      </c>
      <c r="W907" s="54" t="str">
        <f t="shared" si="216"/>
        <v/>
      </c>
      <c r="X907" s="45"/>
    </row>
    <row r="908" spans="1:24" x14ac:dyDescent="0.2">
      <c r="A908" s="12"/>
      <c r="B908" s="57"/>
      <c r="C908" s="26"/>
      <c r="D908" s="5" t="str">
        <f>IF(ISNUMBER(B908),COUNT($B$7:$B$1006)-(RANK(B908,$B$7:$B$1006)+COUNTIF($B$7:B908,B908)-1)+1,"")</f>
        <v/>
      </c>
      <c r="E908" s="7"/>
      <c r="F908" s="7" t="str">
        <f t="shared" si="217"/>
        <v/>
      </c>
      <c r="G908" s="56" t="str">
        <f t="shared" si="209"/>
        <v/>
      </c>
      <c r="H908" s="7" t="str">
        <f t="shared" si="210"/>
        <v/>
      </c>
      <c r="I908" s="7"/>
      <c r="J908" s="7" t="str">
        <f t="shared" si="211"/>
        <v/>
      </c>
      <c r="K908" s="7" t="str">
        <f t="shared" si="218"/>
        <v/>
      </c>
      <c r="L908" s="7" t="str">
        <f t="shared" si="212"/>
        <v/>
      </c>
      <c r="M908" s="7"/>
      <c r="N908" s="49" t="str">
        <f t="shared" si="213"/>
        <v/>
      </c>
      <c r="O908" s="49" t="str">
        <f t="shared" si="219"/>
        <v/>
      </c>
      <c r="P908" s="49" t="str">
        <f t="shared" si="220"/>
        <v/>
      </c>
      <c r="Q908" s="49" t="str">
        <f t="shared" si="214"/>
        <v/>
      </c>
      <c r="S908" s="51" t="str">
        <f t="shared" si="215"/>
        <v/>
      </c>
      <c r="T908" s="49" t="str">
        <f>IF(ISNA(MATCH("TRUE",$T$7:T907,0)),IF(S908&gt;S907,"True",""),"")</f>
        <v/>
      </c>
      <c r="U908" s="54" t="str">
        <f t="shared" si="221"/>
        <v/>
      </c>
      <c r="V908" s="54" t="str">
        <f t="shared" si="222"/>
        <v/>
      </c>
      <c r="W908" s="54" t="str">
        <f t="shared" si="216"/>
        <v/>
      </c>
      <c r="X908" s="45"/>
    </row>
    <row r="909" spans="1:24" x14ac:dyDescent="0.2">
      <c r="A909" s="12"/>
      <c r="B909" s="57"/>
      <c r="C909" s="26"/>
      <c r="D909" s="5" t="str">
        <f>IF(ISNUMBER(B909),COUNT($B$7:$B$1006)-(RANK(B909,$B$7:$B$1006)+COUNTIF($B$7:B909,B909)-1)+1,"")</f>
        <v/>
      </c>
      <c r="E909" s="7"/>
      <c r="F909" s="7" t="str">
        <f t="shared" si="217"/>
        <v/>
      </c>
      <c r="G909" s="56" t="str">
        <f t="shared" si="209"/>
        <v/>
      </c>
      <c r="H909" s="7" t="str">
        <f t="shared" si="210"/>
        <v/>
      </c>
      <c r="I909" s="7"/>
      <c r="J909" s="7" t="str">
        <f t="shared" si="211"/>
        <v/>
      </c>
      <c r="K909" s="7" t="str">
        <f t="shared" si="218"/>
        <v/>
      </c>
      <c r="L909" s="7" t="str">
        <f t="shared" si="212"/>
        <v/>
      </c>
      <c r="M909" s="7"/>
      <c r="N909" s="49" t="str">
        <f t="shared" si="213"/>
        <v/>
      </c>
      <c r="O909" s="49" t="str">
        <f t="shared" si="219"/>
        <v/>
      </c>
      <c r="P909" s="49" t="str">
        <f t="shared" si="220"/>
        <v/>
      </c>
      <c r="Q909" s="49" t="str">
        <f t="shared" si="214"/>
        <v/>
      </c>
      <c r="S909" s="51" t="str">
        <f t="shared" si="215"/>
        <v/>
      </c>
      <c r="T909" s="49" t="str">
        <f>IF(ISNA(MATCH("TRUE",$T$7:T908,0)),IF(S909&gt;S908,"True",""),"")</f>
        <v/>
      </c>
      <c r="U909" s="54" t="str">
        <f t="shared" si="221"/>
        <v/>
      </c>
      <c r="V909" s="54" t="str">
        <f t="shared" si="222"/>
        <v/>
      </c>
      <c r="W909" s="54" t="str">
        <f t="shared" si="216"/>
        <v/>
      </c>
      <c r="X909" s="45"/>
    </row>
    <row r="910" spans="1:24" x14ac:dyDescent="0.2">
      <c r="A910" s="12"/>
      <c r="B910" s="57"/>
      <c r="C910" s="26"/>
      <c r="D910" s="5" t="str">
        <f>IF(ISNUMBER(B910),COUNT($B$7:$B$1006)-(RANK(B910,$B$7:$B$1006)+COUNTIF($B$7:B910,B910)-1)+1,"")</f>
        <v/>
      </c>
      <c r="E910" s="7"/>
      <c r="F910" s="7" t="str">
        <f t="shared" si="217"/>
        <v/>
      </c>
      <c r="G910" s="56" t="str">
        <f t="shared" si="209"/>
        <v/>
      </c>
      <c r="H910" s="7" t="str">
        <f t="shared" si="210"/>
        <v/>
      </c>
      <c r="I910" s="7"/>
      <c r="J910" s="7" t="str">
        <f t="shared" si="211"/>
        <v/>
      </c>
      <c r="K910" s="7" t="str">
        <f t="shared" si="218"/>
        <v/>
      </c>
      <c r="L910" s="7" t="str">
        <f t="shared" si="212"/>
        <v/>
      </c>
      <c r="M910" s="7"/>
      <c r="N910" s="49" t="str">
        <f t="shared" si="213"/>
        <v/>
      </c>
      <c r="O910" s="49" t="str">
        <f t="shared" si="219"/>
        <v/>
      </c>
      <c r="P910" s="49" t="str">
        <f t="shared" si="220"/>
        <v/>
      </c>
      <c r="Q910" s="49" t="str">
        <f t="shared" si="214"/>
        <v/>
      </c>
      <c r="S910" s="51" t="str">
        <f t="shared" si="215"/>
        <v/>
      </c>
      <c r="T910" s="49" t="str">
        <f>IF(ISNA(MATCH("TRUE",$T$7:T909,0)),IF(S910&gt;S909,"True",""),"")</f>
        <v/>
      </c>
      <c r="U910" s="54" t="str">
        <f t="shared" si="221"/>
        <v/>
      </c>
      <c r="V910" s="54" t="str">
        <f t="shared" si="222"/>
        <v/>
      </c>
      <c r="W910" s="54" t="str">
        <f t="shared" si="216"/>
        <v/>
      </c>
      <c r="X910" s="45"/>
    </row>
    <row r="911" spans="1:24" x14ac:dyDescent="0.2">
      <c r="A911" s="12"/>
      <c r="B911" s="57"/>
      <c r="C911" s="26"/>
      <c r="D911" s="5" t="str">
        <f>IF(ISNUMBER(B911),COUNT($B$7:$B$1006)-(RANK(B911,$B$7:$B$1006)+COUNTIF($B$7:B911,B911)-1)+1,"")</f>
        <v/>
      </c>
      <c r="E911" s="7"/>
      <c r="F911" s="7" t="str">
        <f t="shared" si="217"/>
        <v/>
      </c>
      <c r="G911" s="56" t="str">
        <f t="shared" si="209"/>
        <v/>
      </c>
      <c r="H911" s="7" t="str">
        <f t="shared" si="210"/>
        <v/>
      </c>
      <c r="I911" s="7"/>
      <c r="J911" s="7" t="str">
        <f t="shared" si="211"/>
        <v/>
      </c>
      <c r="K911" s="7" t="str">
        <f t="shared" si="218"/>
        <v/>
      </c>
      <c r="L911" s="7" t="str">
        <f t="shared" si="212"/>
        <v/>
      </c>
      <c r="M911" s="7"/>
      <c r="N911" s="49" t="str">
        <f t="shared" si="213"/>
        <v/>
      </c>
      <c r="O911" s="49" t="str">
        <f t="shared" si="219"/>
        <v/>
      </c>
      <c r="P911" s="49" t="str">
        <f t="shared" si="220"/>
        <v/>
      </c>
      <c r="Q911" s="49" t="str">
        <f t="shared" si="214"/>
        <v/>
      </c>
      <c r="S911" s="51" t="str">
        <f t="shared" si="215"/>
        <v/>
      </c>
      <c r="T911" s="49" t="str">
        <f>IF(ISNA(MATCH("TRUE",$T$7:T910,0)),IF(S911&gt;S910,"True",""),"")</f>
        <v/>
      </c>
      <c r="U911" s="54" t="str">
        <f t="shared" si="221"/>
        <v/>
      </c>
      <c r="V911" s="54" t="str">
        <f t="shared" si="222"/>
        <v/>
      </c>
      <c r="W911" s="54" t="str">
        <f t="shared" si="216"/>
        <v/>
      </c>
      <c r="X911" s="45"/>
    </row>
    <row r="912" spans="1:24" x14ac:dyDescent="0.2">
      <c r="A912" s="12"/>
      <c r="B912" s="57"/>
      <c r="C912" s="26"/>
      <c r="D912" s="5" t="str">
        <f>IF(ISNUMBER(B912),COUNT($B$7:$B$1006)-(RANK(B912,$B$7:$B$1006)+COUNTIF($B$7:B912,B912)-1)+1,"")</f>
        <v/>
      </c>
      <c r="E912" s="7"/>
      <c r="F912" s="7" t="str">
        <f t="shared" si="217"/>
        <v/>
      </c>
      <c r="G912" s="56" t="str">
        <f t="shared" si="209"/>
        <v/>
      </c>
      <c r="H912" s="7" t="str">
        <f t="shared" si="210"/>
        <v/>
      </c>
      <c r="I912" s="7"/>
      <c r="J912" s="7" t="str">
        <f t="shared" si="211"/>
        <v/>
      </c>
      <c r="K912" s="7" t="str">
        <f t="shared" si="218"/>
        <v/>
      </c>
      <c r="L912" s="7" t="str">
        <f t="shared" si="212"/>
        <v/>
      </c>
      <c r="M912" s="7"/>
      <c r="N912" s="49" t="str">
        <f t="shared" si="213"/>
        <v/>
      </c>
      <c r="O912" s="49" t="str">
        <f t="shared" si="219"/>
        <v/>
      </c>
      <c r="P912" s="49" t="str">
        <f t="shared" si="220"/>
        <v/>
      </c>
      <c r="Q912" s="49" t="str">
        <f t="shared" si="214"/>
        <v/>
      </c>
      <c r="S912" s="51" t="str">
        <f t="shared" si="215"/>
        <v/>
      </c>
      <c r="T912" s="49" t="str">
        <f>IF(ISNA(MATCH("TRUE",$T$7:T911,0)),IF(S912&gt;S911,"True",""),"")</f>
        <v/>
      </c>
      <c r="U912" s="54" t="str">
        <f t="shared" si="221"/>
        <v/>
      </c>
      <c r="V912" s="54" t="str">
        <f t="shared" si="222"/>
        <v/>
      </c>
      <c r="W912" s="54" t="str">
        <f t="shared" si="216"/>
        <v/>
      </c>
      <c r="X912" s="45"/>
    </row>
    <row r="913" spans="1:24" x14ac:dyDescent="0.2">
      <c r="A913" s="12"/>
      <c r="B913" s="57"/>
      <c r="C913" s="26"/>
      <c r="D913" s="5" t="str">
        <f>IF(ISNUMBER(B913),COUNT($B$7:$B$1006)-(RANK(B913,$B$7:$B$1006)+COUNTIF($B$7:B913,B913)-1)+1,"")</f>
        <v/>
      </c>
      <c r="E913" s="7"/>
      <c r="F913" s="7" t="str">
        <f t="shared" si="217"/>
        <v/>
      </c>
      <c r="G913" s="56" t="str">
        <f t="shared" si="209"/>
        <v/>
      </c>
      <c r="H913" s="7" t="str">
        <f t="shared" si="210"/>
        <v/>
      </c>
      <c r="I913" s="7"/>
      <c r="J913" s="7" t="str">
        <f t="shared" si="211"/>
        <v/>
      </c>
      <c r="K913" s="7" t="str">
        <f t="shared" si="218"/>
        <v/>
      </c>
      <c r="L913" s="7" t="str">
        <f t="shared" si="212"/>
        <v/>
      </c>
      <c r="M913" s="7"/>
      <c r="N913" s="49" t="str">
        <f t="shared" si="213"/>
        <v/>
      </c>
      <c r="O913" s="49" t="str">
        <f t="shared" si="219"/>
        <v/>
      </c>
      <c r="P913" s="49" t="str">
        <f t="shared" si="220"/>
        <v/>
      </c>
      <c r="Q913" s="49" t="str">
        <f t="shared" si="214"/>
        <v/>
      </c>
      <c r="S913" s="51" t="str">
        <f t="shared" si="215"/>
        <v/>
      </c>
      <c r="T913" s="49" t="str">
        <f>IF(ISNA(MATCH("TRUE",$T$7:T912,0)),IF(S913&gt;S912,"True",""),"")</f>
        <v/>
      </c>
      <c r="U913" s="54" t="str">
        <f t="shared" si="221"/>
        <v/>
      </c>
      <c r="V913" s="54" t="str">
        <f t="shared" si="222"/>
        <v/>
      </c>
      <c r="W913" s="54" t="str">
        <f t="shared" si="216"/>
        <v/>
      </c>
      <c r="X913" s="45"/>
    </row>
    <row r="914" spans="1:24" x14ac:dyDescent="0.2">
      <c r="A914" s="12"/>
      <c r="B914" s="57"/>
      <c r="C914" s="26"/>
      <c r="D914" s="5" t="str">
        <f>IF(ISNUMBER(B914),COUNT($B$7:$B$1006)-(RANK(B914,$B$7:$B$1006)+COUNTIF($B$7:B914,B914)-1)+1,"")</f>
        <v/>
      </c>
      <c r="E914" s="7"/>
      <c r="F914" s="7" t="str">
        <f t="shared" si="217"/>
        <v/>
      </c>
      <c r="G914" s="56" t="str">
        <f t="shared" si="209"/>
        <v/>
      </c>
      <c r="H914" s="7" t="str">
        <f t="shared" si="210"/>
        <v/>
      </c>
      <c r="I914" s="7"/>
      <c r="J914" s="7" t="str">
        <f t="shared" si="211"/>
        <v/>
      </c>
      <c r="K914" s="7" t="str">
        <f t="shared" si="218"/>
        <v/>
      </c>
      <c r="L914" s="7" t="str">
        <f t="shared" si="212"/>
        <v/>
      </c>
      <c r="M914" s="7"/>
      <c r="N914" s="49" t="str">
        <f t="shared" si="213"/>
        <v/>
      </c>
      <c r="O914" s="49" t="str">
        <f t="shared" si="219"/>
        <v/>
      </c>
      <c r="P914" s="49" t="str">
        <f t="shared" si="220"/>
        <v/>
      </c>
      <c r="Q914" s="49" t="str">
        <f t="shared" si="214"/>
        <v/>
      </c>
      <c r="S914" s="51" t="str">
        <f t="shared" si="215"/>
        <v/>
      </c>
      <c r="T914" s="49" t="str">
        <f>IF(ISNA(MATCH("TRUE",$T$7:T913,0)),IF(S914&gt;S913,"True",""),"")</f>
        <v/>
      </c>
      <c r="U914" s="54" t="str">
        <f t="shared" si="221"/>
        <v/>
      </c>
      <c r="V914" s="54" t="str">
        <f t="shared" si="222"/>
        <v/>
      </c>
      <c r="W914" s="54" t="str">
        <f t="shared" si="216"/>
        <v/>
      </c>
      <c r="X914" s="45"/>
    </row>
    <row r="915" spans="1:24" x14ac:dyDescent="0.2">
      <c r="A915" s="12"/>
      <c r="B915" s="57"/>
      <c r="C915" s="26"/>
      <c r="D915" s="5" t="str">
        <f>IF(ISNUMBER(B915),COUNT($B$7:$B$1006)-(RANK(B915,$B$7:$B$1006)+COUNTIF($B$7:B915,B915)-1)+1,"")</f>
        <v/>
      </c>
      <c r="E915" s="7"/>
      <c r="F915" s="7" t="str">
        <f t="shared" si="217"/>
        <v/>
      </c>
      <c r="G915" s="56" t="str">
        <f t="shared" si="209"/>
        <v/>
      </c>
      <c r="H915" s="7" t="str">
        <f t="shared" si="210"/>
        <v/>
      </c>
      <c r="I915" s="7"/>
      <c r="J915" s="7" t="str">
        <f t="shared" si="211"/>
        <v/>
      </c>
      <c r="K915" s="7" t="str">
        <f t="shared" si="218"/>
        <v/>
      </c>
      <c r="L915" s="7" t="str">
        <f t="shared" si="212"/>
        <v/>
      </c>
      <c r="M915" s="7"/>
      <c r="N915" s="49" t="str">
        <f t="shared" si="213"/>
        <v/>
      </c>
      <c r="O915" s="49" t="str">
        <f t="shared" si="219"/>
        <v/>
      </c>
      <c r="P915" s="49" t="str">
        <f t="shared" si="220"/>
        <v/>
      </c>
      <c r="Q915" s="49" t="str">
        <f t="shared" si="214"/>
        <v/>
      </c>
      <c r="S915" s="51" t="str">
        <f t="shared" si="215"/>
        <v/>
      </c>
      <c r="T915" s="49" t="str">
        <f>IF(ISNA(MATCH("TRUE",$T$7:T914,0)),IF(S915&gt;S914,"True",""),"")</f>
        <v/>
      </c>
      <c r="U915" s="54" t="str">
        <f t="shared" si="221"/>
        <v/>
      </c>
      <c r="V915" s="54" t="str">
        <f t="shared" si="222"/>
        <v/>
      </c>
      <c r="W915" s="54" t="str">
        <f t="shared" si="216"/>
        <v/>
      </c>
      <c r="X915" s="45"/>
    </row>
    <row r="916" spans="1:24" x14ac:dyDescent="0.2">
      <c r="A916" s="12"/>
      <c r="B916" s="57"/>
      <c r="C916" s="26"/>
      <c r="D916" s="5" t="str">
        <f>IF(ISNUMBER(B916),COUNT($B$7:$B$1006)-(RANK(B916,$B$7:$B$1006)+COUNTIF($B$7:B916,B916)-1)+1,"")</f>
        <v/>
      </c>
      <c r="E916" s="7"/>
      <c r="F916" s="7" t="str">
        <f t="shared" si="217"/>
        <v/>
      </c>
      <c r="G916" s="56" t="str">
        <f t="shared" si="209"/>
        <v/>
      </c>
      <c r="H916" s="7" t="str">
        <f t="shared" si="210"/>
        <v/>
      </c>
      <c r="I916" s="7"/>
      <c r="J916" s="7" t="str">
        <f t="shared" si="211"/>
        <v/>
      </c>
      <c r="K916" s="7" t="str">
        <f t="shared" si="218"/>
        <v/>
      </c>
      <c r="L916" s="7" t="str">
        <f t="shared" si="212"/>
        <v/>
      </c>
      <c r="M916" s="7"/>
      <c r="N916" s="49" t="str">
        <f t="shared" si="213"/>
        <v/>
      </c>
      <c r="O916" s="49" t="str">
        <f t="shared" si="219"/>
        <v/>
      </c>
      <c r="P916" s="49" t="str">
        <f t="shared" si="220"/>
        <v/>
      </c>
      <c r="Q916" s="49" t="str">
        <f t="shared" si="214"/>
        <v/>
      </c>
      <c r="S916" s="51" t="str">
        <f t="shared" si="215"/>
        <v/>
      </c>
      <c r="T916" s="49" t="str">
        <f>IF(ISNA(MATCH("TRUE",$T$7:T915,0)),IF(S916&gt;S915,"True",""),"")</f>
        <v/>
      </c>
      <c r="U916" s="54" t="str">
        <f t="shared" si="221"/>
        <v/>
      </c>
      <c r="V916" s="54" t="str">
        <f t="shared" si="222"/>
        <v/>
      </c>
      <c r="W916" s="54" t="str">
        <f t="shared" si="216"/>
        <v/>
      </c>
      <c r="X916" s="45"/>
    </row>
    <row r="917" spans="1:24" x14ac:dyDescent="0.2">
      <c r="A917" s="12"/>
      <c r="B917" s="57"/>
      <c r="C917" s="26"/>
      <c r="D917" s="5" t="str">
        <f>IF(ISNUMBER(B917),COUNT($B$7:$B$1006)-(RANK(B917,$B$7:$B$1006)+COUNTIF($B$7:B917,B917)-1)+1,"")</f>
        <v/>
      </c>
      <c r="E917" s="7"/>
      <c r="F917" s="7" t="str">
        <f t="shared" si="217"/>
        <v/>
      </c>
      <c r="G917" s="56" t="str">
        <f t="shared" si="209"/>
        <v/>
      </c>
      <c r="H917" s="7" t="str">
        <f t="shared" si="210"/>
        <v/>
      </c>
      <c r="I917" s="7"/>
      <c r="J917" s="7" t="str">
        <f t="shared" si="211"/>
        <v/>
      </c>
      <c r="K917" s="7" t="str">
        <f t="shared" si="218"/>
        <v/>
      </c>
      <c r="L917" s="7" t="str">
        <f t="shared" si="212"/>
        <v/>
      </c>
      <c r="M917" s="7"/>
      <c r="N917" s="49" t="str">
        <f t="shared" si="213"/>
        <v/>
      </c>
      <c r="O917" s="49" t="str">
        <f t="shared" si="219"/>
        <v/>
      </c>
      <c r="P917" s="49" t="str">
        <f t="shared" si="220"/>
        <v/>
      </c>
      <c r="Q917" s="49" t="str">
        <f t="shared" si="214"/>
        <v/>
      </c>
      <c r="S917" s="51" t="str">
        <f t="shared" si="215"/>
        <v/>
      </c>
      <c r="T917" s="49" t="str">
        <f>IF(ISNA(MATCH("TRUE",$T$7:T916,0)),IF(S917&gt;S916,"True",""),"")</f>
        <v/>
      </c>
      <c r="U917" s="54" t="str">
        <f t="shared" si="221"/>
        <v/>
      </c>
      <c r="V917" s="54" t="str">
        <f t="shared" si="222"/>
        <v/>
      </c>
      <c r="W917" s="54" t="str">
        <f t="shared" si="216"/>
        <v/>
      </c>
      <c r="X917" s="45"/>
    </row>
    <row r="918" spans="1:24" x14ac:dyDescent="0.2">
      <c r="A918" s="12"/>
      <c r="B918" s="57"/>
      <c r="C918" s="26"/>
      <c r="D918" s="5" t="str">
        <f>IF(ISNUMBER(B918),COUNT($B$7:$B$1006)-(RANK(B918,$B$7:$B$1006)+COUNTIF($B$7:B918,B918)-1)+1,"")</f>
        <v/>
      </c>
      <c r="E918" s="7"/>
      <c r="F918" s="7" t="str">
        <f t="shared" si="217"/>
        <v/>
      </c>
      <c r="G918" s="56" t="str">
        <f t="shared" si="209"/>
        <v/>
      </c>
      <c r="H918" s="7" t="str">
        <f t="shared" si="210"/>
        <v/>
      </c>
      <c r="I918" s="7"/>
      <c r="J918" s="7" t="str">
        <f t="shared" si="211"/>
        <v/>
      </c>
      <c r="K918" s="7" t="str">
        <f t="shared" si="218"/>
        <v/>
      </c>
      <c r="L918" s="7" t="str">
        <f t="shared" si="212"/>
        <v/>
      </c>
      <c r="M918" s="7"/>
      <c r="N918" s="49" t="str">
        <f t="shared" si="213"/>
        <v/>
      </c>
      <c r="O918" s="49" t="str">
        <f t="shared" si="219"/>
        <v/>
      </c>
      <c r="P918" s="49" t="str">
        <f t="shared" si="220"/>
        <v/>
      </c>
      <c r="Q918" s="49" t="str">
        <f t="shared" si="214"/>
        <v/>
      </c>
      <c r="S918" s="51" t="str">
        <f t="shared" si="215"/>
        <v/>
      </c>
      <c r="T918" s="49" t="str">
        <f>IF(ISNA(MATCH("TRUE",$T$7:T917,0)),IF(S918&gt;S917,"True",""),"")</f>
        <v/>
      </c>
      <c r="U918" s="54" t="str">
        <f t="shared" si="221"/>
        <v/>
      </c>
      <c r="V918" s="54" t="str">
        <f t="shared" si="222"/>
        <v/>
      </c>
      <c r="W918" s="54" t="str">
        <f t="shared" si="216"/>
        <v/>
      </c>
      <c r="X918" s="45"/>
    </row>
    <row r="919" spans="1:24" x14ac:dyDescent="0.2">
      <c r="A919" s="12"/>
      <c r="B919" s="57"/>
      <c r="C919" s="26"/>
      <c r="D919" s="5" t="str">
        <f>IF(ISNUMBER(B919),COUNT($B$7:$B$1006)-(RANK(B919,$B$7:$B$1006)+COUNTIF($B$7:B919,B919)-1)+1,"")</f>
        <v/>
      </c>
      <c r="E919" s="7"/>
      <c r="F919" s="7" t="str">
        <f t="shared" si="217"/>
        <v/>
      </c>
      <c r="G919" s="56" t="str">
        <f t="shared" si="209"/>
        <v/>
      </c>
      <c r="H919" s="7" t="str">
        <f t="shared" si="210"/>
        <v/>
      </c>
      <c r="I919" s="7"/>
      <c r="J919" s="7" t="str">
        <f t="shared" si="211"/>
        <v/>
      </c>
      <c r="K919" s="7" t="str">
        <f t="shared" si="218"/>
        <v/>
      </c>
      <c r="L919" s="7" t="str">
        <f t="shared" si="212"/>
        <v/>
      </c>
      <c r="M919" s="7"/>
      <c r="N919" s="49" t="str">
        <f t="shared" si="213"/>
        <v/>
      </c>
      <c r="O919" s="49" t="str">
        <f t="shared" si="219"/>
        <v/>
      </c>
      <c r="P919" s="49" t="str">
        <f t="shared" si="220"/>
        <v/>
      </c>
      <c r="Q919" s="49" t="str">
        <f t="shared" si="214"/>
        <v/>
      </c>
      <c r="S919" s="51" t="str">
        <f t="shared" si="215"/>
        <v/>
      </c>
      <c r="T919" s="49" t="str">
        <f>IF(ISNA(MATCH("TRUE",$T$7:T918,0)),IF(S919&gt;S918,"True",""),"")</f>
        <v/>
      </c>
      <c r="U919" s="54" t="str">
        <f t="shared" si="221"/>
        <v/>
      </c>
      <c r="V919" s="54" t="str">
        <f t="shared" si="222"/>
        <v/>
      </c>
      <c r="W919" s="54" t="str">
        <f t="shared" si="216"/>
        <v/>
      </c>
      <c r="X919" s="45"/>
    </row>
    <row r="920" spans="1:24" x14ac:dyDescent="0.2">
      <c r="A920" s="12"/>
      <c r="B920" s="57"/>
      <c r="C920" s="26"/>
      <c r="D920" s="5" t="str">
        <f>IF(ISNUMBER(B920),COUNT($B$7:$B$1006)-(RANK(B920,$B$7:$B$1006)+COUNTIF($B$7:B920,B920)-1)+1,"")</f>
        <v/>
      </c>
      <c r="E920" s="7"/>
      <c r="F920" s="7" t="str">
        <f t="shared" si="217"/>
        <v/>
      </c>
      <c r="G920" s="56" t="str">
        <f t="shared" si="209"/>
        <v/>
      </c>
      <c r="H920" s="7" t="str">
        <f t="shared" si="210"/>
        <v/>
      </c>
      <c r="I920" s="7"/>
      <c r="J920" s="7" t="str">
        <f t="shared" si="211"/>
        <v/>
      </c>
      <c r="K920" s="7" t="str">
        <f t="shared" si="218"/>
        <v/>
      </c>
      <c r="L920" s="7" t="str">
        <f t="shared" si="212"/>
        <v/>
      </c>
      <c r="M920" s="7"/>
      <c r="N920" s="49" t="str">
        <f t="shared" si="213"/>
        <v/>
      </c>
      <c r="O920" s="49" t="str">
        <f t="shared" si="219"/>
        <v/>
      </c>
      <c r="P920" s="49" t="str">
        <f t="shared" si="220"/>
        <v/>
      </c>
      <c r="Q920" s="49" t="str">
        <f t="shared" si="214"/>
        <v/>
      </c>
      <c r="S920" s="51" t="str">
        <f t="shared" si="215"/>
        <v/>
      </c>
      <c r="T920" s="49" t="str">
        <f>IF(ISNA(MATCH("TRUE",$T$7:T919,0)),IF(S920&gt;S919,"True",""),"")</f>
        <v/>
      </c>
      <c r="U920" s="54" t="str">
        <f t="shared" si="221"/>
        <v/>
      </c>
      <c r="V920" s="54" t="str">
        <f t="shared" si="222"/>
        <v/>
      </c>
      <c r="W920" s="54" t="str">
        <f t="shared" si="216"/>
        <v/>
      </c>
      <c r="X920" s="45"/>
    </row>
    <row r="921" spans="1:24" x14ac:dyDescent="0.2">
      <c r="A921" s="12"/>
      <c r="B921" s="57"/>
      <c r="C921" s="26"/>
      <c r="D921" s="5" t="str">
        <f>IF(ISNUMBER(B921),COUNT($B$7:$B$1006)-(RANK(B921,$B$7:$B$1006)+COUNTIF($B$7:B921,B921)-1)+1,"")</f>
        <v/>
      </c>
      <c r="E921" s="7"/>
      <c r="F921" s="7" t="str">
        <f t="shared" si="217"/>
        <v/>
      </c>
      <c r="G921" s="56" t="str">
        <f t="shared" si="209"/>
        <v/>
      </c>
      <c r="H921" s="7" t="str">
        <f t="shared" si="210"/>
        <v/>
      </c>
      <c r="I921" s="7"/>
      <c r="J921" s="7" t="str">
        <f t="shared" si="211"/>
        <v/>
      </c>
      <c r="K921" s="7" t="str">
        <f t="shared" si="218"/>
        <v/>
      </c>
      <c r="L921" s="7" t="str">
        <f t="shared" si="212"/>
        <v/>
      </c>
      <c r="M921" s="7"/>
      <c r="N921" s="49" t="str">
        <f t="shared" si="213"/>
        <v/>
      </c>
      <c r="O921" s="49" t="str">
        <f t="shared" si="219"/>
        <v/>
      </c>
      <c r="P921" s="49" t="str">
        <f t="shared" si="220"/>
        <v/>
      </c>
      <c r="Q921" s="49" t="str">
        <f t="shared" si="214"/>
        <v/>
      </c>
      <c r="S921" s="51" t="str">
        <f t="shared" si="215"/>
        <v/>
      </c>
      <c r="T921" s="49" t="str">
        <f>IF(ISNA(MATCH("TRUE",$T$7:T920,0)),IF(S921&gt;S920,"True",""),"")</f>
        <v/>
      </c>
      <c r="U921" s="54" t="str">
        <f t="shared" si="221"/>
        <v/>
      </c>
      <c r="V921" s="54" t="str">
        <f t="shared" si="222"/>
        <v/>
      </c>
      <c r="W921" s="54" t="str">
        <f t="shared" si="216"/>
        <v/>
      </c>
      <c r="X921" s="45"/>
    </row>
    <row r="922" spans="1:24" x14ac:dyDescent="0.2">
      <c r="A922" s="12"/>
      <c r="B922" s="57"/>
      <c r="C922" s="26"/>
      <c r="D922" s="5" t="str">
        <f>IF(ISNUMBER(B922),COUNT($B$7:$B$1006)-(RANK(B922,$B$7:$B$1006)+COUNTIF($B$7:B922,B922)-1)+1,"")</f>
        <v/>
      </c>
      <c r="E922" s="7"/>
      <c r="F922" s="7" t="str">
        <f t="shared" si="217"/>
        <v/>
      </c>
      <c r="G922" s="56" t="str">
        <f t="shared" si="209"/>
        <v/>
      </c>
      <c r="H922" s="7" t="str">
        <f t="shared" si="210"/>
        <v/>
      </c>
      <c r="I922" s="7"/>
      <c r="J922" s="7" t="str">
        <f t="shared" si="211"/>
        <v/>
      </c>
      <c r="K922" s="7" t="str">
        <f t="shared" si="218"/>
        <v/>
      </c>
      <c r="L922" s="7" t="str">
        <f t="shared" si="212"/>
        <v/>
      </c>
      <c r="M922" s="7"/>
      <c r="N922" s="49" t="str">
        <f t="shared" si="213"/>
        <v/>
      </c>
      <c r="O922" s="49" t="str">
        <f t="shared" si="219"/>
        <v/>
      </c>
      <c r="P922" s="49" t="str">
        <f t="shared" si="220"/>
        <v/>
      </c>
      <c r="Q922" s="49" t="str">
        <f t="shared" si="214"/>
        <v/>
      </c>
      <c r="S922" s="51" t="str">
        <f t="shared" si="215"/>
        <v/>
      </c>
      <c r="T922" s="49" t="str">
        <f>IF(ISNA(MATCH("TRUE",$T$7:T921,0)),IF(S922&gt;S921,"True",""),"")</f>
        <v/>
      </c>
      <c r="U922" s="54" t="str">
        <f t="shared" si="221"/>
        <v/>
      </c>
      <c r="V922" s="54" t="str">
        <f t="shared" si="222"/>
        <v/>
      </c>
      <c r="W922" s="54" t="str">
        <f t="shared" si="216"/>
        <v/>
      </c>
      <c r="X922" s="45"/>
    </row>
    <row r="923" spans="1:24" x14ac:dyDescent="0.2">
      <c r="A923" s="12"/>
      <c r="B923" s="57"/>
      <c r="C923" s="26"/>
      <c r="D923" s="5" t="str">
        <f>IF(ISNUMBER(B923),COUNT($B$7:$B$1006)-(RANK(B923,$B$7:$B$1006)+COUNTIF($B$7:B923,B923)-1)+1,"")</f>
        <v/>
      </c>
      <c r="E923" s="7"/>
      <c r="F923" s="7" t="str">
        <f t="shared" si="217"/>
        <v/>
      </c>
      <c r="G923" s="56" t="str">
        <f t="shared" si="209"/>
        <v/>
      </c>
      <c r="H923" s="7" t="str">
        <f t="shared" si="210"/>
        <v/>
      </c>
      <c r="I923" s="7"/>
      <c r="J923" s="7" t="str">
        <f t="shared" si="211"/>
        <v/>
      </c>
      <c r="K923" s="7" t="str">
        <f t="shared" si="218"/>
        <v/>
      </c>
      <c r="L923" s="7" t="str">
        <f t="shared" si="212"/>
        <v/>
      </c>
      <c r="M923" s="7"/>
      <c r="N923" s="49" t="str">
        <f t="shared" si="213"/>
        <v/>
      </c>
      <c r="O923" s="49" t="str">
        <f t="shared" si="219"/>
        <v/>
      </c>
      <c r="P923" s="49" t="str">
        <f t="shared" si="220"/>
        <v/>
      </c>
      <c r="Q923" s="49" t="str">
        <f t="shared" si="214"/>
        <v/>
      </c>
      <c r="S923" s="51" t="str">
        <f t="shared" si="215"/>
        <v/>
      </c>
      <c r="T923" s="49" t="str">
        <f>IF(ISNA(MATCH("TRUE",$T$7:T922,0)),IF(S923&gt;S922,"True",""),"")</f>
        <v/>
      </c>
      <c r="U923" s="54" t="str">
        <f t="shared" si="221"/>
        <v/>
      </c>
      <c r="V923" s="54" t="str">
        <f t="shared" si="222"/>
        <v/>
      </c>
      <c r="W923" s="54" t="str">
        <f t="shared" si="216"/>
        <v/>
      </c>
      <c r="X923" s="45"/>
    </row>
    <row r="924" spans="1:24" x14ac:dyDescent="0.2">
      <c r="A924" s="12"/>
      <c r="B924" s="57"/>
      <c r="C924" s="26"/>
      <c r="D924" s="5" t="str">
        <f>IF(ISNUMBER(B924),COUNT($B$7:$B$1006)-(RANK(B924,$B$7:$B$1006)+COUNTIF($B$7:B924,B924)-1)+1,"")</f>
        <v/>
      </c>
      <c r="E924" s="7"/>
      <c r="F924" s="7" t="str">
        <f t="shared" si="217"/>
        <v/>
      </c>
      <c r="G924" s="56" t="str">
        <f t="shared" si="209"/>
        <v/>
      </c>
      <c r="H924" s="7" t="str">
        <f t="shared" si="210"/>
        <v/>
      </c>
      <c r="I924" s="7"/>
      <c r="J924" s="7" t="str">
        <f t="shared" si="211"/>
        <v/>
      </c>
      <c r="K924" s="7" t="str">
        <f t="shared" si="218"/>
        <v/>
      </c>
      <c r="L924" s="7" t="str">
        <f t="shared" si="212"/>
        <v/>
      </c>
      <c r="M924" s="7"/>
      <c r="N924" s="49" t="str">
        <f t="shared" si="213"/>
        <v/>
      </c>
      <c r="O924" s="49" t="str">
        <f t="shared" si="219"/>
        <v/>
      </c>
      <c r="P924" s="49" t="str">
        <f t="shared" si="220"/>
        <v/>
      </c>
      <c r="Q924" s="49" t="str">
        <f t="shared" si="214"/>
        <v/>
      </c>
      <c r="S924" s="51" t="str">
        <f t="shared" si="215"/>
        <v/>
      </c>
      <c r="T924" s="49" t="str">
        <f>IF(ISNA(MATCH("TRUE",$T$7:T923,0)),IF(S924&gt;S923,"True",""),"")</f>
        <v/>
      </c>
      <c r="U924" s="54" t="str">
        <f t="shared" si="221"/>
        <v/>
      </c>
      <c r="V924" s="54" t="str">
        <f t="shared" si="222"/>
        <v/>
      </c>
      <c r="W924" s="54" t="str">
        <f t="shared" si="216"/>
        <v/>
      </c>
      <c r="X924" s="45"/>
    </row>
    <row r="925" spans="1:24" x14ac:dyDescent="0.2">
      <c r="A925" s="12"/>
      <c r="B925" s="57"/>
      <c r="C925" s="26"/>
      <c r="D925" s="5" t="str">
        <f>IF(ISNUMBER(B925),COUNT($B$7:$B$1006)-(RANK(B925,$B$7:$B$1006)+COUNTIF($B$7:B925,B925)-1)+1,"")</f>
        <v/>
      </c>
      <c r="E925" s="7"/>
      <c r="F925" s="7" t="str">
        <f t="shared" si="217"/>
        <v/>
      </c>
      <c r="G925" s="56" t="str">
        <f t="shared" si="209"/>
        <v/>
      </c>
      <c r="H925" s="7" t="str">
        <f t="shared" si="210"/>
        <v/>
      </c>
      <c r="I925" s="7"/>
      <c r="J925" s="7" t="str">
        <f t="shared" si="211"/>
        <v/>
      </c>
      <c r="K925" s="7" t="str">
        <f t="shared" si="218"/>
        <v/>
      </c>
      <c r="L925" s="7" t="str">
        <f t="shared" si="212"/>
        <v/>
      </c>
      <c r="M925" s="7"/>
      <c r="N925" s="49" t="str">
        <f t="shared" si="213"/>
        <v/>
      </c>
      <c r="O925" s="49" t="str">
        <f t="shared" si="219"/>
        <v/>
      </c>
      <c r="P925" s="49" t="str">
        <f t="shared" si="220"/>
        <v/>
      </c>
      <c r="Q925" s="49" t="str">
        <f t="shared" si="214"/>
        <v/>
      </c>
      <c r="S925" s="51" t="str">
        <f t="shared" si="215"/>
        <v/>
      </c>
      <c r="T925" s="49" t="str">
        <f>IF(ISNA(MATCH("TRUE",$T$7:T924,0)),IF(S925&gt;S924,"True",""),"")</f>
        <v/>
      </c>
      <c r="U925" s="54" t="str">
        <f t="shared" si="221"/>
        <v/>
      </c>
      <c r="V925" s="54" t="str">
        <f t="shared" si="222"/>
        <v/>
      </c>
      <c r="W925" s="54" t="str">
        <f t="shared" si="216"/>
        <v/>
      </c>
      <c r="X925" s="45"/>
    </row>
    <row r="926" spans="1:24" x14ac:dyDescent="0.2">
      <c r="A926" s="12"/>
      <c r="B926" s="57"/>
      <c r="C926" s="26"/>
      <c r="D926" s="5" t="str">
        <f>IF(ISNUMBER(B926),COUNT($B$7:$B$1006)-(RANK(B926,$B$7:$B$1006)+COUNTIF($B$7:B926,B926)-1)+1,"")</f>
        <v/>
      </c>
      <c r="E926" s="7"/>
      <c r="F926" s="7" t="str">
        <f t="shared" si="217"/>
        <v/>
      </c>
      <c r="G926" s="56" t="str">
        <f t="shared" si="209"/>
        <v/>
      </c>
      <c r="H926" s="7" t="str">
        <f t="shared" si="210"/>
        <v/>
      </c>
      <c r="I926" s="7"/>
      <c r="J926" s="7" t="str">
        <f t="shared" si="211"/>
        <v/>
      </c>
      <c r="K926" s="7" t="str">
        <f t="shared" si="218"/>
        <v/>
      </c>
      <c r="L926" s="7" t="str">
        <f t="shared" si="212"/>
        <v/>
      </c>
      <c r="M926" s="7"/>
      <c r="N926" s="49" t="str">
        <f t="shared" si="213"/>
        <v/>
      </c>
      <c r="O926" s="49" t="str">
        <f t="shared" si="219"/>
        <v/>
      </c>
      <c r="P926" s="49" t="str">
        <f t="shared" si="220"/>
        <v/>
      </c>
      <c r="Q926" s="49" t="str">
        <f t="shared" si="214"/>
        <v/>
      </c>
      <c r="S926" s="51" t="str">
        <f t="shared" si="215"/>
        <v/>
      </c>
      <c r="T926" s="49" t="str">
        <f>IF(ISNA(MATCH("TRUE",$T$7:T925,0)),IF(S926&gt;S925,"True",""),"")</f>
        <v/>
      </c>
      <c r="U926" s="54" t="str">
        <f t="shared" si="221"/>
        <v/>
      </c>
      <c r="V926" s="54" t="str">
        <f t="shared" si="222"/>
        <v/>
      </c>
      <c r="W926" s="54" t="str">
        <f t="shared" si="216"/>
        <v/>
      </c>
      <c r="X926" s="45"/>
    </row>
    <row r="927" spans="1:24" x14ac:dyDescent="0.2">
      <c r="A927" s="12"/>
      <c r="B927" s="57"/>
      <c r="C927" s="26"/>
      <c r="D927" s="5" t="str">
        <f>IF(ISNUMBER(B927),COUNT($B$7:$B$1006)-(RANK(B927,$B$7:$B$1006)+COUNTIF($B$7:B927,B927)-1)+1,"")</f>
        <v/>
      </c>
      <c r="E927" s="7"/>
      <c r="F927" s="7" t="str">
        <f t="shared" si="217"/>
        <v/>
      </c>
      <c r="G927" s="56" t="str">
        <f t="shared" si="209"/>
        <v/>
      </c>
      <c r="H927" s="7" t="str">
        <f t="shared" si="210"/>
        <v/>
      </c>
      <c r="I927" s="7"/>
      <c r="J927" s="7" t="str">
        <f t="shared" si="211"/>
        <v/>
      </c>
      <c r="K927" s="7" t="str">
        <f t="shared" si="218"/>
        <v/>
      </c>
      <c r="L927" s="7" t="str">
        <f t="shared" si="212"/>
        <v/>
      </c>
      <c r="M927" s="7"/>
      <c r="N927" s="49" t="str">
        <f t="shared" si="213"/>
        <v/>
      </c>
      <c r="O927" s="49" t="str">
        <f t="shared" si="219"/>
        <v/>
      </c>
      <c r="P927" s="49" t="str">
        <f t="shared" si="220"/>
        <v/>
      </c>
      <c r="Q927" s="49" t="str">
        <f t="shared" si="214"/>
        <v/>
      </c>
      <c r="S927" s="51" t="str">
        <f t="shared" si="215"/>
        <v/>
      </c>
      <c r="T927" s="49" t="str">
        <f>IF(ISNA(MATCH("TRUE",$T$7:T926,0)),IF(S927&gt;S926,"True",""),"")</f>
        <v/>
      </c>
      <c r="U927" s="54" t="str">
        <f t="shared" si="221"/>
        <v/>
      </c>
      <c r="V927" s="54" t="str">
        <f t="shared" si="222"/>
        <v/>
      </c>
      <c r="W927" s="54" t="str">
        <f t="shared" si="216"/>
        <v/>
      </c>
      <c r="X927" s="45"/>
    </row>
    <row r="928" spans="1:24" x14ac:dyDescent="0.2">
      <c r="A928" s="12"/>
      <c r="B928" s="57"/>
      <c r="C928" s="26"/>
      <c r="D928" s="5" t="str">
        <f>IF(ISNUMBER(B928),COUNT($B$7:$B$1006)-(RANK(B928,$B$7:$B$1006)+COUNTIF($B$7:B928,B928)-1)+1,"")</f>
        <v/>
      </c>
      <c r="E928" s="7"/>
      <c r="F928" s="7" t="str">
        <f t="shared" si="217"/>
        <v/>
      </c>
      <c r="G928" s="56" t="str">
        <f t="shared" si="209"/>
        <v/>
      </c>
      <c r="H928" s="7" t="str">
        <f t="shared" si="210"/>
        <v/>
      </c>
      <c r="I928" s="7"/>
      <c r="J928" s="7" t="str">
        <f t="shared" si="211"/>
        <v/>
      </c>
      <c r="K928" s="7" t="str">
        <f t="shared" si="218"/>
        <v/>
      </c>
      <c r="L928" s="7" t="str">
        <f t="shared" si="212"/>
        <v/>
      </c>
      <c r="M928" s="7"/>
      <c r="N928" s="49" t="str">
        <f t="shared" si="213"/>
        <v/>
      </c>
      <c r="O928" s="49" t="str">
        <f t="shared" si="219"/>
        <v/>
      </c>
      <c r="P928" s="49" t="str">
        <f t="shared" si="220"/>
        <v/>
      </c>
      <c r="Q928" s="49" t="str">
        <f t="shared" si="214"/>
        <v/>
      </c>
      <c r="S928" s="51" t="str">
        <f t="shared" si="215"/>
        <v/>
      </c>
      <c r="T928" s="49" t="str">
        <f>IF(ISNA(MATCH("TRUE",$T$7:T927,0)),IF(S928&gt;S927,"True",""),"")</f>
        <v/>
      </c>
      <c r="U928" s="54" t="str">
        <f t="shared" si="221"/>
        <v/>
      </c>
      <c r="V928" s="54" t="str">
        <f t="shared" si="222"/>
        <v/>
      </c>
      <c r="W928" s="54" t="str">
        <f t="shared" si="216"/>
        <v/>
      </c>
      <c r="X928" s="45"/>
    </row>
    <row r="929" spans="1:24" x14ac:dyDescent="0.2">
      <c r="A929" s="12"/>
      <c r="B929" s="57"/>
      <c r="C929" s="26"/>
      <c r="D929" s="5" t="str">
        <f>IF(ISNUMBER(B929),COUNT($B$7:$B$1006)-(RANK(B929,$B$7:$B$1006)+COUNTIF($B$7:B929,B929)-1)+1,"")</f>
        <v/>
      </c>
      <c r="E929" s="7"/>
      <c r="F929" s="7" t="str">
        <f t="shared" si="217"/>
        <v/>
      </c>
      <c r="G929" s="56" t="str">
        <f t="shared" si="209"/>
        <v/>
      </c>
      <c r="H929" s="7" t="str">
        <f t="shared" si="210"/>
        <v/>
      </c>
      <c r="I929" s="7"/>
      <c r="J929" s="7" t="str">
        <f t="shared" si="211"/>
        <v/>
      </c>
      <c r="K929" s="7" t="str">
        <f t="shared" si="218"/>
        <v/>
      </c>
      <c r="L929" s="7" t="str">
        <f t="shared" si="212"/>
        <v/>
      </c>
      <c r="M929" s="7"/>
      <c r="N929" s="49" t="str">
        <f t="shared" si="213"/>
        <v/>
      </c>
      <c r="O929" s="49" t="str">
        <f t="shared" si="219"/>
        <v/>
      </c>
      <c r="P929" s="49" t="str">
        <f t="shared" si="220"/>
        <v/>
      </c>
      <c r="Q929" s="49" t="str">
        <f t="shared" si="214"/>
        <v/>
      </c>
      <c r="S929" s="51" t="str">
        <f t="shared" si="215"/>
        <v/>
      </c>
      <c r="T929" s="49" t="str">
        <f>IF(ISNA(MATCH("TRUE",$T$7:T928,0)),IF(S929&gt;S928,"True",""),"")</f>
        <v/>
      </c>
      <c r="U929" s="54" t="str">
        <f t="shared" si="221"/>
        <v/>
      </c>
      <c r="V929" s="54" t="str">
        <f t="shared" si="222"/>
        <v/>
      </c>
      <c r="W929" s="54" t="str">
        <f t="shared" si="216"/>
        <v/>
      </c>
      <c r="X929" s="45"/>
    </row>
    <row r="930" spans="1:24" x14ac:dyDescent="0.2">
      <c r="A930" s="12"/>
      <c r="B930" s="57"/>
      <c r="C930" s="26"/>
      <c r="D930" s="5" t="str">
        <f>IF(ISNUMBER(B930),COUNT($B$7:$B$1006)-(RANK(B930,$B$7:$B$1006)+COUNTIF($B$7:B930,B930)-1)+1,"")</f>
        <v/>
      </c>
      <c r="E930" s="7"/>
      <c r="F930" s="7" t="str">
        <f t="shared" si="217"/>
        <v/>
      </c>
      <c r="G930" s="56" t="str">
        <f t="shared" si="209"/>
        <v/>
      </c>
      <c r="H930" s="7" t="str">
        <f t="shared" si="210"/>
        <v/>
      </c>
      <c r="I930" s="7"/>
      <c r="J930" s="7" t="str">
        <f t="shared" si="211"/>
        <v/>
      </c>
      <c r="K930" s="7" t="str">
        <f t="shared" si="218"/>
        <v/>
      </c>
      <c r="L930" s="7" t="str">
        <f t="shared" si="212"/>
        <v/>
      </c>
      <c r="M930" s="7"/>
      <c r="N930" s="49" t="str">
        <f t="shared" si="213"/>
        <v/>
      </c>
      <c r="O930" s="49" t="str">
        <f t="shared" si="219"/>
        <v/>
      </c>
      <c r="P930" s="49" t="str">
        <f t="shared" si="220"/>
        <v/>
      </c>
      <c r="Q930" s="49" t="str">
        <f t="shared" si="214"/>
        <v/>
      </c>
      <c r="S930" s="51" t="str">
        <f t="shared" si="215"/>
        <v/>
      </c>
      <c r="T930" s="49" t="str">
        <f>IF(ISNA(MATCH("TRUE",$T$7:T929,0)),IF(S930&gt;S929,"True",""),"")</f>
        <v/>
      </c>
      <c r="U930" s="54" t="str">
        <f t="shared" si="221"/>
        <v/>
      </c>
      <c r="V930" s="54" t="str">
        <f t="shared" si="222"/>
        <v/>
      </c>
      <c r="W930" s="54" t="str">
        <f t="shared" si="216"/>
        <v/>
      </c>
      <c r="X930" s="45"/>
    </row>
    <row r="931" spans="1:24" x14ac:dyDescent="0.2">
      <c r="A931" s="12"/>
      <c r="B931" s="57"/>
      <c r="C931" s="26"/>
      <c r="D931" s="5" t="str">
        <f>IF(ISNUMBER(B931),COUNT($B$7:$B$1006)-(RANK(B931,$B$7:$B$1006)+COUNTIF($B$7:B931,B931)-1)+1,"")</f>
        <v/>
      </c>
      <c r="E931" s="7"/>
      <c r="F931" s="7" t="str">
        <f t="shared" si="217"/>
        <v/>
      </c>
      <c r="G931" s="56" t="str">
        <f t="shared" si="209"/>
        <v/>
      </c>
      <c r="H931" s="7" t="str">
        <f t="shared" si="210"/>
        <v/>
      </c>
      <c r="I931" s="7"/>
      <c r="J931" s="7" t="str">
        <f t="shared" si="211"/>
        <v/>
      </c>
      <c r="K931" s="7" t="str">
        <f t="shared" si="218"/>
        <v/>
      </c>
      <c r="L931" s="7" t="str">
        <f t="shared" si="212"/>
        <v/>
      </c>
      <c r="M931" s="7"/>
      <c r="N931" s="49" t="str">
        <f t="shared" si="213"/>
        <v/>
      </c>
      <c r="O931" s="49" t="str">
        <f t="shared" si="219"/>
        <v/>
      </c>
      <c r="P931" s="49" t="str">
        <f t="shared" si="220"/>
        <v/>
      </c>
      <c r="Q931" s="49" t="str">
        <f t="shared" si="214"/>
        <v/>
      </c>
      <c r="S931" s="51" t="str">
        <f t="shared" si="215"/>
        <v/>
      </c>
      <c r="T931" s="49" t="str">
        <f>IF(ISNA(MATCH("TRUE",$T$7:T930,0)),IF(S931&gt;S930,"True",""),"")</f>
        <v/>
      </c>
      <c r="U931" s="54" t="str">
        <f t="shared" si="221"/>
        <v/>
      </c>
      <c r="V931" s="54" t="str">
        <f t="shared" si="222"/>
        <v/>
      </c>
      <c r="W931" s="54" t="str">
        <f t="shared" si="216"/>
        <v/>
      </c>
      <c r="X931" s="45"/>
    </row>
    <row r="932" spans="1:24" x14ac:dyDescent="0.2">
      <c r="A932" s="12"/>
      <c r="B932" s="57"/>
      <c r="C932" s="26"/>
      <c r="D932" s="5" t="str">
        <f>IF(ISNUMBER(B932),COUNT($B$7:$B$1006)-(RANK(B932,$B$7:$B$1006)+COUNTIF($B$7:B932,B932)-1)+1,"")</f>
        <v/>
      </c>
      <c r="E932" s="7"/>
      <c r="F932" s="7" t="str">
        <f t="shared" si="217"/>
        <v/>
      </c>
      <c r="G932" s="56" t="str">
        <f t="shared" si="209"/>
        <v/>
      </c>
      <c r="H932" s="7" t="str">
        <f t="shared" si="210"/>
        <v/>
      </c>
      <c r="I932" s="7"/>
      <c r="J932" s="7" t="str">
        <f t="shared" si="211"/>
        <v/>
      </c>
      <c r="K932" s="7" t="str">
        <f t="shared" si="218"/>
        <v/>
      </c>
      <c r="L932" s="7" t="str">
        <f t="shared" si="212"/>
        <v/>
      </c>
      <c r="M932" s="7"/>
      <c r="N932" s="49" t="str">
        <f t="shared" si="213"/>
        <v/>
      </c>
      <c r="O932" s="49" t="str">
        <f t="shared" si="219"/>
        <v/>
      </c>
      <c r="P932" s="49" t="str">
        <f t="shared" si="220"/>
        <v/>
      </c>
      <c r="Q932" s="49" t="str">
        <f t="shared" si="214"/>
        <v/>
      </c>
      <c r="S932" s="51" t="str">
        <f t="shared" si="215"/>
        <v/>
      </c>
      <c r="T932" s="49" t="str">
        <f>IF(ISNA(MATCH("TRUE",$T$7:T931,0)),IF(S932&gt;S931,"True",""),"")</f>
        <v/>
      </c>
      <c r="U932" s="54" t="str">
        <f t="shared" si="221"/>
        <v/>
      </c>
      <c r="V932" s="54" t="str">
        <f t="shared" si="222"/>
        <v/>
      </c>
      <c r="W932" s="54" t="str">
        <f t="shared" si="216"/>
        <v/>
      </c>
      <c r="X932" s="45"/>
    </row>
    <row r="933" spans="1:24" x14ac:dyDescent="0.2">
      <c r="A933" s="12"/>
      <c r="B933" s="57"/>
      <c r="C933" s="26"/>
      <c r="D933" s="5" t="str">
        <f>IF(ISNUMBER(B933),COUNT($B$7:$B$1006)-(RANK(B933,$B$7:$B$1006)+COUNTIF($B$7:B933,B933)-1)+1,"")</f>
        <v/>
      </c>
      <c r="E933" s="7"/>
      <c r="F933" s="7" t="str">
        <f t="shared" si="217"/>
        <v/>
      </c>
      <c r="G933" s="56" t="str">
        <f t="shared" si="209"/>
        <v/>
      </c>
      <c r="H933" s="7" t="str">
        <f t="shared" si="210"/>
        <v/>
      </c>
      <c r="I933" s="7"/>
      <c r="J933" s="7" t="str">
        <f t="shared" si="211"/>
        <v/>
      </c>
      <c r="K933" s="7" t="str">
        <f t="shared" si="218"/>
        <v/>
      </c>
      <c r="L933" s="7" t="str">
        <f t="shared" si="212"/>
        <v/>
      </c>
      <c r="M933" s="7"/>
      <c r="N933" s="49" t="str">
        <f t="shared" si="213"/>
        <v/>
      </c>
      <c r="O933" s="49" t="str">
        <f t="shared" si="219"/>
        <v/>
      </c>
      <c r="P933" s="49" t="str">
        <f t="shared" si="220"/>
        <v/>
      </c>
      <c r="Q933" s="49" t="str">
        <f t="shared" si="214"/>
        <v/>
      </c>
      <c r="S933" s="51" t="str">
        <f t="shared" si="215"/>
        <v/>
      </c>
      <c r="T933" s="49" t="str">
        <f>IF(ISNA(MATCH("TRUE",$T$7:T932,0)),IF(S933&gt;S932,"True",""),"")</f>
        <v/>
      </c>
      <c r="U933" s="54" t="str">
        <f t="shared" si="221"/>
        <v/>
      </c>
      <c r="V933" s="54" t="str">
        <f t="shared" si="222"/>
        <v/>
      </c>
      <c r="W933" s="54" t="str">
        <f t="shared" si="216"/>
        <v/>
      </c>
      <c r="X933" s="45"/>
    </row>
    <row r="934" spans="1:24" x14ac:dyDescent="0.2">
      <c r="A934" s="12"/>
      <c r="B934" s="57"/>
      <c r="C934" s="26"/>
      <c r="D934" s="5" t="str">
        <f>IF(ISNUMBER(B934),COUNT($B$7:$B$1006)-(RANK(B934,$B$7:$B$1006)+COUNTIF($B$7:B934,B934)-1)+1,"")</f>
        <v/>
      </c>
      <c r="E934" s="7"/>
      <c r="F934" s="7" t="str">
        <f t="shared" si="217"/>
        <v/>
      </c>
      <c r="G934" s="56" t="str">
        <f t="shared" si="209"/>
        <v/>
      </c>
      <c r="H934" s="7" t="str">
        <f t="shared" si="210"/>
        <v/>
      </c>
      <c r="I934" s="7"/>
      <c r="J934" s="7" t="str">
        <f t="shared" si="211"/>
        <v/>
      </c>
      <c r="K934" s="7" t="str">
        <f t="shared" si="218"/>
        <v/>
      </c>
      <c r="L934" s="7" t="str">
        <f t="shared" si="212"/>
        <v/>
      </c>
      <c r="M934" s="7"/>
      <c r="N934" s="49" t="str">
        <f t="shared" si="213"/>
        <v/>
      </c>
      <c r="O934" s="49" t="str">
        <f t="shared" si="219"/>
        <v/>
      </c>
      <c r="P934" s="49" t="str">
        <f t="shared" si="220"/>
        <v/>
      </c>
      <c r="Q934" s="49" t="str">
        <f t="shared" si="214"/>
        <v/>
      </c>
      <c r="S934" s="51" t="str">
        <f t="shared" si="215"/>
        <v/>
      </c>
      <c r="T934" s="49" t="str">
        <f>IF(ISNA(MATCH("TRUE",$T$7:T933,0)),IF(S934&gt;S933,"True",""),"")</f>
        <v/>
      </c>
      <c r="U934" s="54" t="str">
        <f t="shared" si="221"/>
        <v/>
      </c>
      <c r="V934" s="54" t="str">
        <f t="shared" si="222"/>
        <v/>
      </c>
      <c r="W934" s="54" t="str">
        <f t="shared" si="216"/>
        <v/>
      </c>
      <c r="X934" s="45"/>
    </row>
    <row r="935" spans="1:24" x14ac:dyDescent="0.2">
      <c r="A935" s="12"/>
      <c r="B935" s="57"/>
      <c r="C935" s="26"/>
      <c r="D935" s="5" t="str">
        <f>IF(ISNUMBER(B935),COUNT($B$7:$B$1006)-(RANK(B935,$B$7:$B$1006)+COUNTIF($B$7:B935,B935)-1)+1,"")</f>
        <v/>
      </c>
      <c r="E935" s="7"/>
      <c r="F935" s="7" t="str">
        <f t="shared" si="217"/>
        <v/>
      </c>
      <c r="G935" s="56" t="str">
        <f t="shared" si="209"/>
        <v/>
      </c>
      <c r="H935" s="7" t="str">
        <f t="shared" si="210"/>
        <v/>
      </c>
      <c r="I935" s="7"/>
      <c r="J935" s="7" t="str">
        <f t="shared" si="211"/>
        <v/>
      </c>
      <c r="K935" s="7" t="str">
        <f t="shared" si="218"/>
        <v/>
      </c>
      <c r="L935" s="7" t="str">
        <f t="shared" si="212"/>
        <v/>
      </c>
      <c r="M935" s="7"/>
      <c r="N935" s="49" t="str">
        <f t="shared" si="213"/>
        <v/>
      </c>
      <c r="O935" s="49" t="str">
        <f t="shared" si="219"/>
        <v/>
      </c>
      <c r="P935" s="49" t="str">
        <f t="shared" si="220"/>
        <v/>
      </c>
      <c r="Q935" s="49" t="str">
        <f t="shared" si="214"/>
        <v/>
      </c>
      <c r="S935" s="51" t="str">
        <f t="shared" si="215"/>
        <v/>
      </c>
      <c r="T935" s="49" t="str">
        <f>IF(ISNA(MATCH("TRUE",$T$7:T934,0)),IF(S935&gt;S934,"True",""),"")</f>
        <v/>
      </c>
      <c r="U935" s="54" t="str">
        <f t="shared" si="221"/>
        <v/>
      </c>
      <c r="V935" s="54" t="str">
        <f t="shared" si="222"/>
        <v/>
      </c>
      <c r="W935" s="54" t="str">
        <f t="shared" si="216"/>
        <v/>
      </c>
      <c r="X935" s="45"/>
    </row>
    <row r="936" spans="1:24" x14ac:dyDescent="0.2">
      <c r="A936" s="12"/>
      <c r="B936" s="57"/>
      <c r="C936" s="26"/>
      <c r="D936" s="5" t="str">
        <f>IF(ISNUMBER(B936),COUNT($B$7:$B$1006)-(RANK(B936,$B$7:$B$1006)+COUNTIF($B$7:B936,B936)-1)+1,"")</f>
        <v/>
      </c>
      <c r="E936" s="7"/>
      <c r="F936" s="7" t="str">
        <f t="shared" si="217"/>
        <v/>
      </c>
      <c r="G936" s="56" t="str">
        <f t="shared" si="209"/>
        <v/>
      </c>
      <c r="H936" s="7" t="str">
        <f t="shared" si="210"/>
        <v/>
      </c>
      <c r="I936" s="7"/>
      <c r="J936" s="7" t="str">
        <f t="shared" si="211"/>
        <v/>
      </c>
      <c r="K936" s="7" t="str">
        <f t="shared" si="218"/>
        <v/>
      </c>
      <c r="L936" s="7" t="str">
        <f t="shared" si="212"/>
        <v/>
      </c>
      <c r="M936" s="7"/>
      <c r="N936" s="49" t="str">
        <f t="shared" si="213"/>
        <v/>
      </c>
      <c r="O936" s="49" t="str">
        <f t="shared" si="219"/>
        <v/>
      </c>
      <c r="P936" s="49" t="str">
        <f t="shared" si="220"/>
        <v/>
      </c>
      <c r="Q936" s="49" t="str">
        <f t="shared" si="214"/>
        <v/>
      </c>
      <c r="S936" s="51" t="str">
        <f t="shared" si="215"/>
        <v/>
      </c>
      <c r="T936" s="49" t="str">
        <f>IF(ISNA(MATCH("TRUE",$T$7:T935,0)),IF(S936&gt;S935,"True",""),"")</f>
        <v/>
      </c>
      <c r="U936" s="54" t="str">
        <f t="shared" si="221"/>
        <v/>
      </c>
      <c r="V936" s="54" t="str">
        <f t="shared" si="222"/>
        <v/>
      </c>
      <c r="W936" s="54" t="str">
        <f t="shared" si="216"/>
        <v/>
      </c>
      <c r="X936" s="45"/>
    </row>
    <row r="937" spans="1:24" x14ac:dyDescent="0.2">
      <c r="A937" s="12"/>
      <c r="B937" s="57"/>
      <c r="C937" s="26"/>
      <c r="D937" s="5" t="str">
        <f>IF(ISNUMBER(B937),COUNT($B$7:$B$1006)-(RANK(B937,$B$7:$B$1006)+COUNTIF($B$7:B937,B937)-1)+1,"")</f>
        <v/>
      </c>
      <c r="E937" s="7"/>
      <c r="F937" s="7" t="str">
        <f t="shared" si="217"/>
        <v/>
      </c>
      <c r="G937" s="56" t="str">
        <f t="shared" si="209"/>
        <v/>
      </c>
      <c r="H937" s="7" t="str">
        <f t="shared" si="210"/>
        <v/>
      </c>
      <c r="I937" s="7"/>
      <c r="J937" s="7" t="str">
        <f t="shared" si="211"/>
        <v/>
      </c>
      <c r="K937" s="7" t="str">
        <f t="shared" si="218"/>
        <v/>
      </c>
      <c r="L937" s="7" t="str">
        <f t="shared" si="212"/>
        <v/>
      </c>
      <c r="M937" s="7"/>
      <c r="N937" s="49" t="str">
        <f t="shared" si="213"/>
        <v/>
      </c>
      <c r="O937" s="49" t="str">
        <f t="shared" si="219"/>
        <v/>
      </c>
      <c r="P937" s="49" t="str">
        <f t="shared" si="220"/>
        <v/>
      </c>
      <c r="Q937" s="49" t="str">
        <f t="shared" si="214"/>
        <v/>
      </c>
      <c r="S937" s="51" t="str">
        <f t="shared" si="215"/>
        <v/>
      </c>
      <c r="T937" s="49" t="str">
        <f>IF(ISNA(MATCH("TRUE",$T$7:T936,0)),IF(S937&gt;S936,"True",""),"")</f>
        <v/>
      </c>
      <c r="U937" s="54" t="str">
        <f t="shared" si="221"/>
        <v/>
      </c>
      <c r="V937" s="54" t="str">
        <f t="shared" si="222"/>
        <v/>
      </c>
      <c r="W937" s="54" t="str">
        <f t="shared" si="216"/>
        <v/>
      </c>
      <c r="X937" s="45"/>
    </row>
    <row r="938" spans="1:24" x14ac:dyDescent="0.2">
      <c r="A938" s="12"/>
      <c r="B938" s="57"/>
      <c r="C938" s="26"/>
      <c r="D938" s="5" t="str">
        <f>IF(ISNUMBER(B938),COUNT($B$7:$B$1006)-(RANK(B938,$B$7:$B$1006)+COUNTIF($B$7:B938,B938)-1)+1,"")</f>
        <v/>
      </c>
      <c r="E938" s="7"/>
      <c r="F938" s="7" t="str">
        <f t="shared" si="217"/>
        <v/>
      </c>
      <c r="G938" s="56" t="str">
        <f t="shared" si="209"/>
        <v/>
      </c>
      <c r="H938" s="7" t="str">
        <f t="shared" si="210"/>
        <v/>
      </c>
      <c r="I938" s="7"/>
      <c r="J938" s="7" t="str">
        <f t="shared" si="211"/>
        <v/>
      </c>
      <c r="K938" s="7" t="str">
        <f t="shared" si="218"/>
        <v/>
      </c>
      <c r="L938" s="7" t="str">
        <f t="shared" si="212"/>
        <v/>
      </c>
      <c r="M938" s="7"/>
      <c r="N938" s="49" t="str">
        <f t="shared" si="213"/>
        <v/>
      </c>
      <c r="O938" s="49" t="str">
        <f t="shared" si="219"/>
        <v/>
      </c>
      <c r="P938" s="49" t="str">
        <f t="shared" si="220"/>
        <v/>
      </c>
      <c r="Q938" s="49" t="str">
        <f t="shared" si="214"/>
        <v/>
      </c>
      <c r="S938" s="51" t="str">
        <f t="shared" si="215"/>
        <v/>
      </c>
      <c r="T938" s="49" t="str">
        <f>IF(ISNA(MATCH("TRUE",$T$7:T937,0)),IF(S938&gt;S937,"True",""),"")</f>
        <v/>
      </c>
      <c r="U938" s="54" t="str">
        <f t="shared" si="221"/>
        <v/>
      </c>
      <c r="V938" s="54" t="str">
        <f t="shared" si="222"/>
        <v/>
      </c>
      <c r="W938" s="54" t="str">
        <f t="shared" si="216"/>
        <v/>
      </c>
      <c r="X938" s="45"/>
    </row>
    <row r="939" spans="1:24" x14ac:dyDescent="0.2">
      <c r="A939" s="12"/>
      <c r="B939" s="57"/>
      <c r="C939" s="26"/>
      <c r="D939" s="5" t="str">
        <f>IF(ISNUMBER(B939),COUNT($B$7:$B$1006)-(RANK(B939,$B$7:$B$1006)+COUNTIF($B$7:B939,B939)-1)+1,"")</f>
        <v/>
      </c>
      <c r="E939" s="7"/>
      <c r="F939" s="7" t="str">
        <f t="shared" si="217"/>
        <v/>
      </c>
      <c r="G939" s="56" t="str">
        <f t="shared" si="209"/>
        <v/>
      </c>
      <c r="H939" s="7" t="str">
        <f t="shared" si="210"/>
        <v/>
      </c>
      <c r="I939" s="7"/>
      <c r="J939" s="7" t="str">
        <f t="shared" si="211"/>
        <v/>
      </c>
      <c r="K939" s="7" t="str">
        <f t="shared" si="218"/>
        <v/>
      </c>
      <c r="L939" s="7" t="str">
        <f t="shared" si="212"/>
        <v/>
      </c>
      <c r="M939" s="7"/>
      <c r="N939" s="49" t="str">
        <f t="shared" si="213"/>
        <v/>
      </c>
      <c r="O939" s="49" t="str">
        <f t="shared" si="219"/>
        <v/>
      </c>
      <c r="P939" s="49" t="str">
        <f t="shared" si="220"/>
        <v/>
      </c>
      <c r="Q939" s="49" t="str">
        <f t="shared" si="214"/>
        <v/>
      </c>
      <c r="S939" s="51" t="str">
        <f t="shared" si="215"/>
        <v/>
      </c>
      <c r="T939" s="49" t="str">
        <f>IF(ISNA(MATCH("TRUE",$T$7:T938,0)),IF(S939&gt;S938,"True",""),"")</f>
        <v/>
      </c>
      <c r="U939" s="54" t="str">
        <f t="shared" si="221"/>
        <v/>
      </c>
      <c r="V939" s="54" t="str">
        <f t="shared" si="222"/>
        <v/>
      </c>
      <c r="W939" s="54" t="str">
        <f t="shared" si="216"/>
        <v/>
      </c>
      <c r="X939" s="45"/>
    </row>
    <row r="940" spans="1:24" x14ac:dyDescent="0.2">
      <c r="A940" s="12"/>
      <c r="B940" s="57"/>
      <c r="C940" s="26"/>
      <c r="D940" s="5" t="str">
        <f>IF(ISNUMBER(B940),COUNT($B$7:$B$1006)-(RANK(B940,$B$7:$B$1006)+COUNTIF($B$7:B940,B940)-1)+1,"")</f>
        <v/>
      </c>
      <c r="E940" s="7"/>
      <c r="F940" s="7" t="str">
        <f t="shared" si="217"/>
        <v/>
      </c>
      <c r="G940" s="56" t="str">
        <f t="shared" si="209"/>
        <v/>
      </c>
      <c r="H940" s="7" t="str">
        <f t="shared" si="210"/>
        <v/>
      </c>
      <c r="I940" s="7"/>
      <c r="J940" s="7" t="str">
        <f t="shared" si="211"/>
        <v/>
      </c>
      <c r="K940" s="7" t="str">
        <f t="shared" si="218"/>
        <v/>
      </c>
      <c r="L940" s="7" t="str">
        <f t="shared" si="212"/>
        <v/>
      </c>
      <c r="M940" s="7"/>
      <c r="N940" s="49" t="str">
        <f t="shared" si="213"/>
        <v/>
      </c>
      <c r="O940" s="49" t="str">
        <f t="shared" si="219"/>
        <v/>
      </c>
      <c r="P940" s="49" t="str">
        <f t="shared" si="220"/>
        <v/>
      </c>
      <c r="Q940" s="49" t="str">
        <f t="shared" si="214"/>
        <v/>
      </c>
      <c r="S940" s="51" t="str">
        <f t="shared" si="215"/>
        <v/>
      </c>
      <c r="T940" s="49" t="str">
        <f>IF(ISNA(MATCH("TRUE",$T$7:T939,0)),IF(S940&gt;S939,"True",""),"")</f>
        <v/>
      </c>
      <c r="U940" s="54" t="str">
        <f t="shared" si="221"/>
        <v/>
      </c>
      <c r="V940" s="54" t="str">
        <f t="shared" si="222"/>
        <v/>
      </c>
      <c r="W940" s="54" t="str">
        <f t="shared" si="216"/>
        <v/>
      </c>
      <c r="X940" s="45"/>
    </row>
    <row r="941" spans="1:24" x14ac:dyDescent="0.2">
      <c r="A941" s="12"/>
      <c r="B941" s="57"/>
      <c r="C941" s="26"/>
      <c r="D941" s="5" t="str">
        <f>IF(ISNUMBER(B941),COUNT($B$7:$B$1006)-(RANK(B941,$B$7:$B$1006)+COUNTIF($B$7:B941,B941)-1)+1,"")</f>
        <v/>
      </c>
      <c r="E941" s="7"/>
      <c r="F941" s="7" t="str">
        <f t="shared" si="217"/>
        <v/>
      </c>
      <c r="G941" s="56" t="str">
        <f t="shared" si="209"/>
        <v/>
      </c>
      <c r="H941" s="7" t="str">
        <f t="shared" si="210"/>
        <v/>
      </c>
      <c r="I941" s="7"/>
      <c r="J941" s="7" t="str">
        <f t="shared" si="211"/>
        <v/>
      </c>
      <c r="K941" s="7" t="str">
        <f t="shared" si="218"/>
        <v/>
      </c>
      <c r="L941" s="7" t="str">
        <f t="shared" si="212"/>
        <v/>
      </c>
      <c r="M941" s="7"/>
      <c r="N941" s="49" t="str">
        <f t="shared" si="213"/>
        <v/>
      </c>
      <c r="O941" s="49" t="str">
        <f t="shared" si="219"/>
        <v/>
      </c>
      <c r="P941" s="49" t="str">
        <f t="shared" si="220"/>
        <v/>
      </c>
      <c r="Q941" s="49" t="str">
        <f t="shared" si="214"/>
        <v/>
      </c>
      <c r="S941" s="51" t="str">
        <f t="shared" si="215"/>
        <v/>
      </c>
      <c r="T941" s="49" t="str">
        <f>IF(ISNA(MATCH("TRUE",$T$7:T940,0)),IF(S941&gt;S940,"True",""),"")</f>
        <v/>
      </c>
      <c r="U941" s="54" t="str">
        <f t="shared" si="221"/>
        <v/>
      </c>
      <c r="V941" s="54" t="str">
        <f t="shared" si="222"/>
        <v/>
      </c>
      <c r="W941" s="54" t="str">
        <f t="shared" si="216"/>
        <v/>
      </c>
      <c r="X941" s="45"/>
    </row>
    <row r="942" spans="1:24" x14ac:dyDescent="0.2">
      <c r="A942" s="12"/>
      <c r="B942" s="57"/>
      <c r="C942" s="26"/>
      <c r="D942" s="5" t="str">
        <f>IF(ISNUMBER(B942),COUNT($B$7:$B$1006)-(RANK(B942,$B$7:$B$1006)+COUNTIF($B$7:B942,B942)-1)+1,"")</f>
        <v/>
      </c>
      <c r="E942" s="7"/>
      <c r="F942" s="7" t="str">
        <f t="shared" si="217"/>
        <v/>
      </c>
      <c r="G942" s="56" t="str">
        <f t="shared" si="209"/>
        <v/>
      </c>
      <c r="H942" s="7" t="str">
        <f t="shared" si="210"/>
        <v/>
      </c>
      <c r="I942" s="7"/>
      <c r="J942" s="7" t="str">
        <f t="shared" si="211"/>
        <v/>
      </c>
      <c r="K942" s="7" t="str">
        <f t="shared" si="218"/>
        <v/>
      </c>
      <c r="L942" s="7" t="str">
        <f t="shared" si="212"/>
        <v/>
      </c>
      <c r="M942" s="7"/>
      <c r="N942" s="49" t="str">
        <f t="shared" si="213"/>
        <v/>
      </c>
      <c r="O942" s="49" t="str">
        <f t="shared" si="219"/>
        <v/>
      </c>
      <c r="P942" s="49" t="str">
        <f t="shared" si="220"/>
        <v/>
      </c>
      <c r="Q942" s="49" t="str">
        <f t="shared" si="214"/>
        <v/>
      </c>
      <c r="S942" s="51" t="str">
        <f t="shared" si="215"/>
        <v/>
      </c>
      <c r="T942" s="49" t="str">
        <f>IF(ISNA(MATCH("TRUE",$T$7:T941,0)),IF(S942&gt;S941,"True",""),"")</f>
        <v/>
      </c>
      <c r="U942" s="54" t="str">
        <f t="shared" si="221"/>
        <v/>
      </c>
      <c r="V942" s="54" t="str">
        <f t="shared" si="222"/>
        <v/>
      </c>
      <c r="W942" s="54" t="str">
        <f t="shared" si="216"/>
        <v/>
      </c>
      <c r="X942" s="45"/>
    </row>
    <row r="943" spans="1:24" x14ac:dyDescent="0.2">
      <c r="A943" s="12"/>
      <c r="B943" s="57"/>
      <c r="C943" s="26"/>
      <c r="D943" s="5" t="str">
        <f>IF(ISNUMBER(B943),COUNT($B$7:$B$1006)-(RANK(B943,$B$7:$B$1006)+COUNTIF($B$7:B943,B943)-1)+1,"")</f>
        <v/>
      </c>
      <c r="E943" s="7"/>
      <c r="F943" s="7" t="str">
        <f t="shared" si="217"/>
        <v/>
      </c>
      <c r="G943" s="56" t="str">
        <f t="shared" si="209"/>
        <v/>
      </c>
      <c r="H943" s="7" t="str">
        <f t="shared" si="210"/>
        <v/>
      </c>
      <c r="I943" s="7"/>
      <c r="J943" s="7" t="str">
        <f t="shared" si="211"/>
        <v/>
      </c>
      <c r="K943" s="7" t="str">
        <f t="shared" si="218"/>
        <v/>
      </c>
      <c r="L943" s="7" t="str">
        <f t="shared" si="212"/>
        <v/>
      </c>
      <c r="M943" s="7"/>
      <c r="N943" s="49" t="str">
        <f t="shared" si="213"/>
        <v/>
      </c>
      <c r="O943" s="49" t="str">
        <f t="shared" si="219"/>
        <v/>
      </c>
      <c r="P943" s="49" t="str">
        <f t="shared" si="220"/>
        <v/>
      </c>
      <c r="Q943" s="49" t="str">
        <f t="shared" si="214"/>
        <v/>
      </c>
      <c r="S943" s="51" t="str">
        <f t="shared" si="215"/>
        <v/>
      </c>
      <c r="T943" s="49" t="str">
        <f>IF(ISNA(MATCH("TRUE",$T$7:T942,0)),IF(S943&gt;S942,"True",""),"")</f>
        <v/>
      </c>
      <c r="U943" s="54" t="str">
        <f t="shared" si="221"/>
        <v/>
      </c>
      <c r="V943" s="54" t="str">
        <f t="shared" si="222"/>
        <v/>
      </c>
      <c r="W943" s="54" t="str">
        <f t="shared" si="216"/>
        <v/>
      </c>
      <c r="X943" s="45"/>
    </row>
    <row r="944" spans="1:24" x14ac:dyDescent="0.2">
      <c r="A944" s="12"/>
      <c r="B944" s="57"/>
      <c r="C944" s="26"/>
      <c r="D944" s="5" t="str">
        <f>IF(ISNUMBER(B944),COUNT($B$7:$B$1006)-(RANK(B944,$B$7:$B$1006)+COUNTIF($B$7:B944,B944)-1)+1,"")</f>
        <v/>
      </c>
      <c r="E944" s="7"/>
      <c r="F944" s="7" t="str">
        <f t="shared" si="217"/>
        <v/>
      </c>
      <c r="G944" s="56" t="str">
        <f t="shared" si="209"/>
        <v/>
      </c>
      <c r="H944" s="7" t="str">
        <f t="shared" si="210"/>
        <v/>
      </c>
      <c r="I944" s="7"/>
      <c r="J944" s="7" t="str">
        <f t="shared" si="211"/>
        <v/>
      </c>
      <c r="K944" s="7" t="str">
        <f t="shared" si="218"/>
        <v/>
      </c>
      <c r="L944" s="7" t="str">
        <f t="shared" si="212"/>
        <v/>
      </c>
      <c r="M944" s="7"/>
      <c r="N944" s="49" t="str">
        <f t="shared" si="213"/>
        <v/>
      </c>
      <c r="O944" s="49" t="str">
        <f t="shared" si="219"/>
        <v/>
      </c>
      <c r="P944" s="49" t="str">
        <f t="shared" si="220"/>
        <v/>
      </c>
      <c r="Q944" s="49" t="str">
        <f t="shared" si="214"/>
        <v/>
      </c>
      <c r="S944" s="51" t="str">
        <f t="shared" si="215"/>
        <v/>
      </c>
      <c r="T944" s="49" t="str">
        <f>IF(ISNA(MATCH("TRUE",$T$7:T943,0)),IF(S944&gt;S943,"True",""),"")</f>
        <v/>
      </c>
      <c r="U944" s="54" t="str">
        <f t="shared" si="221"/>
        <v/>
      </c>
      <c r="V944" s="54" t="str">
        <f t="shared" si="222"/>
        <v/>
      </c>
      <c r="W944" s="54" t="str">
        <f t="shared" si="216"/>
        <v/>
      </c>
      <c r="X944" s="45"/>
    </row>
    <row r="945" spans="1:24" x14ac:dyDescent="0.2">
      <c r="A945" s="12"/>
      <c r="B945" s="57"/>
      <c r="C945" s="26"/>
      <c r="D945" s="5" t="str">
        <f>IF(ISNUMBER(B945),COUNT($B$7:$B$1006)-(RANK(B945,$B$7:$B$1006)+COUNTIF($B$7:B945,B945)-1)+1,"")</f>
        <v/>
      </c>
      <c r="E945" s="7"/>
      <c r="F945" s="7" t="str">
        <f t="shared" si="217"/>
        <v/>
      </c>
      <c r="G945" s="56" t="str">
        <f t="shared" si="209"/>
        <v/>
      </c>
      <c r="H945" s="7" t="str">
        <f t="shared" si="210"/>
        <v/>
      </c>
      <c r="I945" s="7"/>
      <c r="J945" s="7" t="str">
        <f t="shared" si="211"/>
        <v/>
      </c>
      <c r="K945" s="7" t="str">
        <f t="shared" si="218"/>
        <v/>
      </c>
      <c r="L945" s="7" t="str">
        <f t="shared" si="212"/>
        <v/>
      </c>
      <c r="M945" s="7"/>
      <c r="N945" s="49" t="str">
        <f t="shared" si="213"/>
        <v/>
      </c>
      <c r="O945" s="49" t="str">
        <f t="shared" si="219"/>
        <v/>
      </c>
      <c r="P945" s="49" t="str">
        <f t="shared" si="220"/>
        <v/>
      </c>
      <c r="Q945" s="49" t="str">
        <f t="shared" si="214"/>
        <v/>
      </c>
      <c r="S945" s="51" t="str">
        <f t="shared" si="215"/>
        <v/>
      </c>
      <c r="T945" s="49" t="str">
        <f>IF(ISNA(MATCH("TRUE",$T$7:T944,0)),IF(S945&gt;S944,"True",""),"")</f>
        <v/>
      </c>
      <c r="U945" s="54" t="str">
        <f t="shared" si="221"/>
        <v/>
      </c>
      <c r="V945" s="54" t="str">
        <f t="shared" si="222"/>
        <v/>
      </c>
      <c r="W945" s="54" t="str">
        <f t="shared" si="216"/>
        <v/>
      </c>
      <c r="X945" s="45"/>
    </row>
    <row r="946" spans="1:24" x14ac:dyDescent="0.2">
      <c r="A946" s="12"/>
      <c r="B946" s="57"/>
      <c r="C946" s="26"/>
      <c r="D946" s="5" t="str">
        <f>IF(ISNUMBER(B946),COUNT($B$7:$B$1006)-(RANK(B946,$B$7:$B$1006)+COUNTIF($B$7:B946,B946)-1)+1,"")</f>
        <v/>
      </c>
      <c r="E946" s="7"/>
      <c r="F946" s="7" t="str">
        <f t="shared" si="217"/>
        <v/>
      </c>
      <c r="G946" s="56" t="str">
        <f t="shared" si="209"/>
        <v/>
      </c>
      <c r="H946" s="7" t="str">
        <f t="shared" si="210"/>
        <v/>
      </c>
      <c r="I946" s="7"/>
      <c r="J946" s="7" t="str">
        <f t="shared" si="211"/>
        <v/>
      </c>
      <c r="K946" s="7" t="str">
        <f t="shared" si="218"/>
        <v/>
      </c>
      <c r="L946" s="7" t="str">
        <f t="shared" si="212"/>
        <v/>
      </c>
      <c r="M946" s="7"/>
      <c r="N946" s="49" t="str">
        <f t="shared" si="213"/>
        <v/>
      </c>
      <c r="O946" s="49" t="str">
        <f t="shared" si="219"/>
        <v/>
      </c>
      <c r="P946" s="49" t="str">
        <f t="shared" si="220"/>
        <v/>
      </c>
      <c r="Q946" s="49" t="str">
        <f t="shared" si="214"/>
        <v/>
      </c>
      <c r="S946" s="51" t="str">
        <f t="shared" si="215"/>
        <v/>
      </c>
      <c r="T946" s="49" t="str">
        <f>IF(ISNA(MATCH("TRUE",$T$7:T945,0)),IF(S946&gt;S945,"True",""),"")</f>
        <v/>
      </c>
      <c r="U946" s="54" t="str">
        <f t="shared" si="221"/>
        <v/>
      </c>
      <c r="V946" s="54" t="str">
        <f t="shared" si="222"/>
        <v/>
      </c>
      <c r="W946" s="54" t="str">
        <f t="shared" si="216"/>
        <v/>
      </c>
      <c r="X946" s="45"/>
    </row>
    <row r="947" spans="1:24" x14ac:dyDescent="0.2">
      <c r="A947" s="12"/>
      <c r="B947" s="57"/>
      <c r="C947" s="26"/>
      <c r="D947" s="5" t="str">
        <f>IF(ISNUMBER(B947),COUNT($B$7:$B$1006)-(RANK(B947,$B$7:$B$1006)+COUNTIF($B$7:B947,B947)-1)+1,"")</f>
        <v/>
      </c>
      <c r="E947" s="7"/>
      <c r="F947" s="7" t="str">
        <f t="shared" si="217"/>
        <v/>
      </c>
      <c r="G947" s="56" t="str">
        <f t="shared" si="209"/>
        <v/>
      </c>
      <c r="H947" s="7" t="str">
        <f t="shared" si="210"/>
        <v/>
      </c>
      <c r="I947" s="7"/>
      <c r="J947" s="7" t="str">
        <f t="shared" si="211"/>
        <v/>
      </c>
      <c r="K947" s="7" t="str">
        <f t="shared" si="218"/>
        <v/>
      </c>
      <c r="L947" s="7" t="str">
        <f t="shared" si="212"/>
        <v/>
      </c>
      <c r="M947" s="7"/>
      <c r="N947" s="49" t="str">
        <f t="shared" si="213"/>
        <v/>
      </c>
      <c r="O947" s="49" t="str">
        <f t="shared" si="219"/>
        <v/>
      </c>
      <c r="P947" s="49" t="str">
        <f t="shared" si="220"/>
        <v/>
      </c>
      <c r="Q947" s="49" t="str">
        <f t="shared" si="214"/>
        <v/>
      </c>
      <c r="S947" s="51" t="str">
        <f t="shared" si="215"/>
        <v/>
      </c>
      <c r="T947" s="49" t="str">
        <f>IF(ISNA(MATCH("TRUE",$T$7:T946,0)),IF(S947&gt;S946,"True",""),"")</f>
        <v/>
      </c>
      <c r="U947" s="54" t="str">
        <f t="shared" si="221"/>
        <v/>
      </c>
      <c r="V947" s="54" t="str">
        <f t="shared" si="222"/>
        <v/>
      </c>
      <c r="W947" s="54" t="str">
        <f t="shared" si="216"/>
        <v/>
      </c>
      <c r="X947" s="45"/>
    </row>
    <row r="948" spans="1:24" x14ac:dyDescent="0.2">
      <c r="A948" s="12"/>
      <c r="B948" s="57"/>
      <c r="C948" s="26"/>
      <c r="D948" s="5" t="str">
        <f>IF(ISNUMBER(B948),COUNT($B$7:$B$1006)-(RANK(B948,$B$7:$B$1006)+COUNTIF($B$7:B948,B948)-1)+1,"")</f>
        <v/>
      </c>
      <c r="E948" s="7"/>
      <c r="F948" s="7" t="str">
        <f t="shared" si="217"/>
        <v/>
      </c>
      <c r="G948" s="56" t="str">
        <f t="shared" si="209"/>
        <v/>
      </c>
      <c r="H948" s="7" t="str">
        <f t="shared" si="210"/>
        <v/>
      </c>
      <c r="I948" s="7"/>
      <c r="J948" s="7" t="str">
        <f t="shared" si="211"/>
        <v/>
      </c>
      <c r="K948" s="7" t="str">
        <f t="shared" si="218"/>
        <v/>
      </c>
      <c r="L948" s="7" t="str">
        <f t="shared" si="212"/>
        <v/>
      </c>
      <c r="M948" s="7"/>
      <c r="N948" s="49" t="str">
        <f t="shared" si="213"/>
        <v/>
      </c>
      <c r="O948" s="49" t="str">
        <f t="shared" si="219"/>
        <v/>
      </c>
      <c r="P948" s="49" t="str">
        <f t="shared" si="220"/>
        <v/>
      </c>
      <c r="Q948" s="49" t="str">
        <f t="shared" si="214"/>
        <v/>
      </c>
      <c r="S948" s="51" t="str">
        <f t="shared" si="215"/>
        <v/>
      </c>
      <c r="T948" s="49" t="str">
        <f>IF(ISNA(MATCH("TRUE",$T$7:T947,0)),IF(S948&gt;S947,"True",""),"")</f>
        <v/>
      </c>
      <c r="U948" s="54" t="str">
        <f t="shared" si="221"/>
        <v/>
      </c>
      <c r="V948" s="54" t="str">
        <f t="shared" si="222"/>
        <v/>
      </c>
      <c r="W948" s="54" t="str">
        <f t="shared" si="216"/>
        <v/>
      </c>
      <c r="X948" s="45"/>
    </row>
    <row r="949" spans="1:24" x14ac:dyDescent="0.2">
      <c r="A949" s="12"/>
      <c r="B949" s="57"/>
      <c r="C949" s="26"/>
      <c r="D949" s="5" t="str">
        <f>IF(ISNUMBER(B949),COUNT($B$7:$B$1006)-(RANK(B949,$B$7:$B$1006)+COUNTIF($B$7:B949,B949)-1)+1,"")</f>
        <v/>
      </c>
      <c r="E949" s="7"/>
      <c r="F949" s="7" t="str">
        <f t="shared" si="217"/>
        <v/>
      </c>
      <c r="G949" s="56" t="str">
        <f t="shared" si="209"/>
        <v/>
      </c>
      <c r="H949" s="7" t="str">
        <f t="shared" si="210"/>
        <v/>
      </c>
      <c r="I949" s="7"/>
      <c r="J949" s="7" t="str">
        <f t="shared" si="211"/>
        <v/>
      </c>
      <c r="K949" s="7" t="str">
        <f t="shared" si="218"/>
        <v/>
      </c>
      <c r="L949" s="7" t="str">
        <f t="shared" si="212"/>
        <v/>
      </c>
      <c r="M949" s="7"/>
      <c r="N949" s="49" t="str">
        <f t="shared" si="213"/>
        <v/>
      </c>
      <c r="O949" s="49" t="str">
        <f t="shared" si="219"/>
        <v/>
      </c>
      <c r="P949" s="49" t="str">
        <f t="shared" si="220"/>
        <v/>
      </c>
      <c r="Q949" s="49" t="str">
        <f t="shared" si="214"/>
        <v/>
      </c>
      <c r="S949" s="51" t="str">
        <f t="shared" si="215"/>
        <v/>
      </c>
      <c r="T949" s="49" t="str">
        <f>IF(ISNA(MATCH("TRUE",$T$7:T948,0)),IF(S949&gt;S948,"True",""),"")</f>
        <v/>
      </c>
      <c r="U949" s="54" t="str">
        <f t="shared" si="221"/>
        <v/>
      </c>
      <c r="V949" s="54" t="str">
        <f t="shared" si="222"/>
        <v/>
      </c>
      <c r="W949" s="54" t="str">
        <f t="shared" si="216"/>
        <v/>
      </c>
      <c r="X949" s="45"/>
    </row>
    <row r="950" spans="1:24" x14ac:dyDescent="0.2">
      <c r="A950" s="12"/>
      <c r="B950" s="57"/>
      <c r="C950" s="26"/>
      <c r="D950" s="5" t="str">
        <f>IF(ISNUMBER(B950),COUNT($B$7:$B$1006)-(RANK(B950,$B$7:$B$1006)+COUNTIF($B$7:B950,B950)-1)+1,"")</f>
        <v/>
      </c>
      <c r="E950" s="7"/>
      <c r="F950" s="7" t="str">
        <f t="shared" si="217"/>
        <v/>
      </c>
      <c r="G950" s="56" t="str">
        <f t="shared" si="209"/>
        <v/>
      </c>
      <c r="H950" s="7" t="str">
        <f t="shared" si="210"/>
        <v/>
      </c>
      <c r="I950" s="7"/>
      <c r="J950" s="7" t="str">
        <f t="shared" si="211"/>
        <v/>
      </c>
      <c r="K950" s="7" t="str">
        <f t="shared" si="218"/>
        <v/>
      </c>
      <c r="L950" s="7" t="str">
        <f t="shared" si="212"/>
        <v/>
      </c>
      <c r="M950" s="7"/>
      <c r="N950" s="49" t="str">
        <f t="shared" si="213"/>
        <v/>
      </c>
      <c r="O950" s="49" t="str">
        <f t="shared" si="219"/>
        <v/>
      </c>
      <c r="P950" s="49" t="str">
        <f t="shared" si="220"/>
        <v/>
      </c>
      <c r="Q950" s="49" t="str">
        <f t="shared" si="214"/>
        <v/>
      </c>
      <c r="S950" s="51" t="str">
        <f t="shared" si="215"/>
        <v/>
      </c>
      <c r="T950" s="49" t="str">
        <f>IF(ISNA(MATCH("TRUE",$T$7:T949,0)),IF(S950&gt;S949,"True",""),"")</f>
        <v/>
      </c>
      <c r="U950" s="54" t="str">
        <f t="shared" si="221"/>
        <v/>
      </c>
      <c r="V950" s="54" t="str">
        <f t="shared" si="222"/>
        <v/>
      </c>
      <c r="W950" s="54" t="str">
        <f t="shared" si="216"/>
        <v/>
      </c>
      <c r="X950" s="45"/>
    </row>
    <row r="951" spans="1:24" x14ac:dyDescent="0.2">
      <c r="A951" s="12"/>
      <c r="B951" s="57"/>
      <c r="C951" s="26"/>
      <c r="D951" s="5" t="str">
        <f>IF(ISNUMBER(B951),COUNT($B$7:$B$1006)-(RANK(B951,$B$7:$B$1006)+COUNTIF($B$7:B951,B951)-1)+1,"")</f>
        <v/>
      </c>
      <c r="E951" s="7"/>
      <c r="F951" s="7" t="str">
        <f t="shared" si="217"/>
        <v/>
      </c>
      <c r="G951" s="56" t="str">
        <f t="shared" si="209"/>
        <v/>
      </c>
      <c r="H951" s="7" t="str">
        <f t="shared" si="210"/>
        <v/>
      </c>
      <c r="I951" s="7"/>
      <c r="J951" s="7" t="str">
        <f t="shared" si="211"/>
        <v/>
      </c>
      <c r="K951" s="7" t="str">
        <f t="shared" si="218"/>
        <v/>
      </c>
      <c r="L951" s="7" t="str">
        <f t="shared" si="212"/>
        <v/>
      </c>
      <c r="M951" s="7"/>
      <c r="N951" s="49" t="str">
        <f t="shared" si="213"/>
        <v/>
      </c>
      <c r="O951" s="49" t="str">
        <f t="shared" si="219"/>
        <v/>
      </c>
      <c r="P951" s="49" t="str">
        <f t="shared" si="220"/>
        <v/>
      </c>
      <c r="Q951" s="49" t="str">
        <f t="shared" si="214"/>
        <v/>
      </c>
      <c r="S951" s="51" t="str">
        <f t="shared" si="215"/>
        <v/>
      </c>
      <c r="T951" s="49" t="str">
        <f>IF(ISNA(MATCH("TRUE",$T$7:T950,0)),IF(S951&gt;S950,"True",""),"")</f>
        <v/>
      </c>
      <c r="U951" s="54" t="str">
        <f t="shared" si="221"/>
        <v/>
      </c>
      <c r="V951" s="54" t="str">
        <f t="shared" si="222"/>
        <v/>
      </c>
      <c r="W951" s="54" t="str">
        <f t="shared" si="216"/>
        <v/>
      </c>
      <c r="X951" s="45"/>
    </row>
    <row r="952" spans="1:24" x14ac:dyDescent="0.2">
      <c r="A952" s="12"/>
      <c r="B952" s="57"/>
      <c r="C952" s="26"/>
      <c r="D952" s="5" t="str">
        <f>IF(ISNUMBER(B952),COUNT($B$7:$B$1006)-(RANK(B952,$B$7:$B$1006)+COUNTIF($B$7:B952,B952)-1)+1,"")</f>
        <v/>
      </c>
      <c r="E952" s="7"/>
      <c r="F952" s="7" t="str">
        <f t="shared" si="217"/>
        <v/>
      </c>
      <c r="G952" s="56" t="str">
        <f t="shared" si="209"/>
        <v/>
      </c>
      <c r="H952" s="7" t="str">
        <f t="shared" si="210"/>
        <v/>
      </c>
      <c r="I952" s="7"/>
      <c r="J952" s="7" t="str">
        <f t="shared" si="211"/>
        <v/>
      </c>
      <c r="K952" s="7" t="str">
        <f t="shared" si="218"/>
        <v/>
      </c>
      <c r="L952" s="7" t="str">
        <f t="shared" si="212"/>
        <v/>
      </c>
      <c r="M952" s="7"/>
      <c r="N952" s="49" t="str">
        <f t="shared" si="213"/>
        <v/>
      </c>
      <c r="O952" s="49" t="str">
        <f t="shared" si="219"/>
        <v/>
      </c>
      <c r="P952" s="49" t="str">
        <f t="shared" si="220"/>
        <v/>
      </c>
      <c r="Q952" s="49" t="str">
        <f t="shared" si="214"/>
        <v/>
      </c>
      <c r="S952" s="51" t="str">
        <f t="shared" si="215"/>
        <v/>
      </c>
      <c r="T952" s="49" t="str">
        <f>IF(ISNA(MATCH("TRUE",$T$7:T951,0)),IF(S952&gt;S951,"True",""),"")</f>
        <v/>
      </c>
      <c r="U952" s="54" t="str">
        <f t="shared" si="221"/>
        <v/>
      </c>
      <c r="V952" s="54" t="str">
        <f t="shared" si="222"/>
        <v/>
      </c>
      <c r="W952" s="54" t="str">
        <f t="shared" si="216"/>
        <v/>
      </c>
      <c r="X952" s="45"/>
    </row>
    <row r="953" spans="1:24" x14ac:dyDescent="0.2">
      <c r="A953" s="12"/>
      <c r="B953" s="57"/>
      <c r="C953" s="26"/>
      <c r="D953" s="5" t="str">
        <f>IF(ISNUMBER(B953),COUNT($B$7:$B$1006)-(RANK(B953,$B$7:$B$1006)+COUNTIF($B$7:B953,B953)-1)+1,"")</f>
        <v/>
      </c>
      <c r="E953" s="7"/>
      <c r="F953" s="7" t="str">
        <f t="shared" si="217"/>
        <v/>
      </c>
      <c r="G953" s="56" t="str">
        <f t="shared" si="209"/>
        <v/>
      </c>
      <c r="H953" s="7" t="str">
        <f t="shared" si="210"/>
        <v/>
      </c>
      <c r="I953" s="7"/>
      <c r="J953" s="7" t="str">
        <f t="shared" si="211"/>
        <v/>
      </c>
      <c r="K953" s="7" t="str">
        <f t="shared" si="218"/>
        <v/>
      </c>
      <c r="L953" s="7" t="str">
        <f t="shared" si="212"/>
        <v/>
      </c>
      <c r="M953" s="7"/>
      <c r="N953" s="49" t="str">
        <f t="shared" si="213"/>
        <v/>
      </c>
      <c r="O953" s="49" t="str">
        <f t="shared" si="219"/>
        <v/>
      </c>
      <c r="P953" s="49" t="str">
        <f t="shared" si="220"/>
        <v/>
      </c>
      <c r="Q953" s="49" t="str">
        <f t="shared" si="214"/>
        <v/>
      </c>
      <c r="S953" s="51" t="str">
        <f t="shared" si="215"/>
        <v/>
      </c>
      <c r="T953" s="49" t="str">
        <f>IF(ISNA(MATCH("TRUE",$T$7:T952,0)),IF(S953&gt;S952,"True",""),"")</f>
        <v/>
      </c>
      <c r="U953" s="54" t="str">
        <f t="shared" si="221"/>
        <v/>
      </c>
      <c r="V953" s="54" t="str">
        <f t="shared" si="222"/>
        <v/>
      </c>
      <c r="W953" s="54" t="str">
        <f t="shared" si="216"/>
        <v/>
      </c>
      <c r="X953" s="45"/>
    </row>
    <row r="954" spans="1:24" x14ac:dyDescent="0.2">
      <c r="A954" s="12"/>
      <c r="B954" s="57"/>
      <c r="C954" s="26"/>
      <c r="D954" s="5" t="str">
        <f>IF(ISNUMBER(B954),COUNT($B$7:$B$1006)-(RANK(B954,$B$7:$B$1006)+COUNTIF($B$7:B954,B954)-1)+1,"")</f>
        <v/>
      </c>
      <c r="E954" s="7"/>
      <c r="F954" s="7" t="str">
        <f t="shared" si="217"/>
        <v/>
      </c>
      <c r="G954" s="56" t="str">
        <f t="shared" si="209"/>
        <v/>
      </c>
      <c r="H954" s="7" t="str">
        <f t="shared" si="210"/>
        <v/>
      </c>
      <c r="I954" s="7"/>
      <c r="J954" s="7" t="str">
        <f t="shared" si="211"/>
        <v/>
      </c>
      <c r="K954" s="7" t="str">
        <f t="shared" si="218"/>
        <v/>
      </c>
      <c r="L954" s="7" t="str">
        <f t="shared" si="212"/>
        <v/>
      </c>
      <c r="M954" s="7"/>
      <c r="N954" s="49" t="str">
        <f t="shared" si="213"/>
        <v/>
      </c>
      <c r="O954" s="49" t="str">
        <f t="shared" si="219"/>
        <v/>
      </c>
      <c r="P954" s="49" t="str">
        <f t="shared" si="220"/>
        <v/>
      </c>
      <c r="Q954" s="49" t="str">
        <f t="shared" si="214"/>
        <v/>
      </c>
      <c r="S954" s="51" t="str">
        <f t="shared" si="215"/>
        <v/>
      </c>
      <c r="T954" s="49" t="str">
        <f>IF(ISNA(MATCH("TRUE",$T$7:T953,0)),IF(S954&gt;S953,"True",""),"")</f>
        <v/>
      </c>
      <c r="U954" s="54" t="str">
        <f t="shared" si="221"/>
        <v/>
      </c>
      <c r="V954" s="54" t="str">
        <f t="shared" si="222"/>
        <v/>
      </c>
      <c r="W954" s="54" t="str">
        <f t="shared" si="216"/>
        <v/>
      </c>
      <c r="X954" s="45"/>
    </row>
    <row r="955" spans="1:24" x14ac:dyDescent="0.2">
      <c r="A955" s="12"/>
      <c r="B955" s="57"/>
      <c r="C955" s="26"/>
      <c r="D955" s="5" t="str">
        <f>IF(ISNUMBER(B955),COUNT($B$7:$B$1006)-(RANK(B955,$B$7:$B$1006)+COUNTIF($B$7:B955,B955)-1)+1,"")</f>
        <v/>
      </c>
      <c r="E955" s="7"/>
      <c r="F955" s="7" t="str">
        <f t="shared" si="217"/>
        <v/>
      </c>
      <c r="G955" s="56" t="str">
        <f t="shared" si="209"/>
        <v/>
      </c>
      <c r="H955" s="7" t="str">
        <f t="shared" si="210"/>
        <v/>
      </c>
      <c r="I955" s="7"/>
      <c r="J955" s="7" t="str">
        <f t="shared" si="211"/>
        <v/>
      </c>
      <c r="K955" s="7" t="str">
        <f t="shared" si="218"/>
        <v/>
      </c>
      <c r="L955" s="7" t="str">
        <f t="shared" si="212"/>
        <v/>
      </c>
      <c r="M955" s="7"/>
      <c r="N955" s="49" t="str">
        <f t="shared" si="213"/>
        <v/>
      </c>
      <c r="O955" s="49" t="str">
        <f t="shared" si="219"/>
        <v/>
      </c>
      <c r="P955" s="49" t="str">
        <f t="shared" si="220"/>
        <v/>
      </c>
      <c r="Q955" s="49" t="str">
        <f t="shared" si="214"/>
        <v/>
      </c>
      <c r="S955" s="51" t="str">
        <f t="shared" si="215"/>
        <v/>
      </c>
      <c r="T955" s="49" t="str">
        <f>IF(ISNA(MATCH("TRUE",$T$7:T954,0)),IF(S955&gt;S954,"True",""),"")</f>
        <v/>
      </c>
      <c r="U955" s="54" t="str">
        <f t="shared" si="221"/>
        <v/>
      </c>
      <c r="V955" s="54" t="str">
        <f t="shared" si="222"/>
        <v/>
      </c>
      <c r="W955" s="54" t="str">
        <f t="shared" si="216"/>
        <v/>
      </c>
      <c r="X955" s="45"/>
    </row>
    <row r="956" spans="1:24" x14ac:dyDescent="0.2">
      <c r="A956" s="12"/>
      <c r="B956" s="57"/>
      <c r="C956" s="26"/>
      <c r="D956" s="5" t="str">
        <f>IF(ISNUMBER(B956),COUNT($B$7:$B$1006)-(RANK(B956,$B$7:$B$1006)+COUNTIF($B$7:B956,B956)-1)+1,"")</f>
        <v/>
      </c>
      <c r="E956" s="7"/>
      <c r="F956" s="7" t="str">
        <f t="shared" si="217"/>
        <v/>
      </c>
      <c r="G956" s="56" t="str">
        <f t="shared" si="209"/>
        <v/>
      </c>
      <c r="H956" s="7" t="str">
        <f t="shared" si="210"/>
        <v/>
      </c>
      <c r="I956" s="7"/>
      <c r="J956" s="7" t="str">
        <f t="shared" si="211"/>
        <v/>
      </c>
      <c r="K956" s="7" t="str">
        <f t="shared" si="218"/>
        <v/>
      </c>
      <c r="L956" s="7" t="str">
        <f t="shared" si="212"/>
        <v/>
      </c>
      <c r="M956" s="7"/>
      <c r="N956" s="49" t="str">
        <f t="shared" si="213"/>
        <v/>
      </c>
      <c r="O956" s="49" t="str">
        <f t="shared" si="219"/>
        <v/>
      </c>
      <c r="P956" s="49" t="str">
        <f t="shared" si="220"/>
        <v/>
      </c>
      <c r="Q956" s="49" t="str">
        <f t="shared" si="214"/>
        <v/>
      </c>
      <c r="S956" s="51" t="str">
        <f t="shared" si="215"/>
        <v/>
      </c>
      <c r="T956" s="49" t="str">
        <f>IF(ISNA(MATCH("TRUE",$T$7:T955,0)),IF(S956&gt;S955,"True",""),"")</f>
        <v/>
      </c>
      <c r="U956" s="54" t="str">
        <f t="shared" si="221"/>
        <v/>
      </c>
      <c r="V956" s="54" t="str">
        <f t="shared" si="222"/>
        <v/>
      </c>
      <c r="W956" s="54" t="str">
        <f t="shared" si="216"/>
        <v/>
      </c>
      <c r="X956" s="45"/>
    </row>
    <row r="957" spans="1:24" x14ac:dyDescent="0.2">
      <c r="A957" s="12"/>
      <c r="B957" s="57"/>
      <c r="C957" s="26"/>
      <c r="D957" s="5" t="str">
        <f>IF(ISNUMBER(B957),COUNT($B$7:$B$1006)-(RANK(B957,$B$7:$B$1006)+COUNTIF($B$7:B957,B957)-1)+1,"")</f>
        <v/>
      </c>
      <c r="E957" s="7"/>
      <c r="F957" s="7" t="str">
        <f t="shared" si="217"/>
        <v/>
      </c>
      <c r="G957" s="56" t="str">
        <f t="shared" si="209"/>
        <v/>
      </c>
      <c r="H957" s="7" t="str">
        <f t="shared" si="210"/>
        <v/>
      </c>
      <c r="I957" s="7"/>
      <c r="J957" s="7" t="str">
        <f t="shared" si="211"/>
        <v/>
      </c>
      <c r="K957" s="7" t="str">
        <f t="shared" si="218"/>
        <v/>
      </c>
      <c r="L957" s="7" t="str">
        <f t="shared" si="212"/>
        <v/>
      </c>
      <c r="M957" s="7"/>
      <c r="N957" s="49" t="str">
        <f t="shared" si="213"/>
        <v/>
      </c>
      <c r="O957" s="49" t="str">
        <f t="shared" si="219"/>
        <v/>
      </c>
      <c r="P957" s="49" t="str">
        <f t="shared" si="220"/>
        <v/>
      </c>
      <c r="Q957" s="49" t="str">
        <f t="shared" si="214"/>
        <v/>
      </c>
      <c r="S957" s="51" t="str">
        <f t="shared" si="215"/>
        <v/>
      </c>
      <c r="T957" s="49" t="str">
        <f>IF(ISNA(MATCH("TRUE",$T$7:T956,0)),IF(S957&gt;S956,"True",""),"")</f>
        <v/>
      </c>
      <c r="U957" s="54" t="str">
        <f t="shared" si="221"/>
        <v/>
      </c>
      <c r="V957" s="54" t="str">
        <f t="shared" si="222"/>
        <v/>
      </c>
      <c r="W957" s="54" t="str">
        <f t="shared" si="216"/>
        <v/>
      </c>
      <c r="X957" s="45"/>
    </row>
    <row r="958" spans="1:24" x14ac:dyDescent="0.2">
      <c r="A958" s="12"/>
      <c r="B958" s="57"/>
      <c r="C958" s="26"/>
      <c r="D958" s="5" t="str">
        <f>IF(ISNUMBER(B958),COUNT($B$7:$B$1006)-(RANK(B958,$B$7:$B$1006)+COUNTIF($B$7:B958,B958)-1)+1,"")</f>
        <v/>
      </c>
      <c r="E958" s="7"/>
      <c r="F958" s="7" t="str">
        <f t="shared" si="217"/>
        <v/>
      </c>
      <c r="G958" s="56" t="str">
        <f t="shared" si="209"/>
        <v/>
      </c>
      <c r="H958" s="7" t="str">
        <f t="shared" si="210"/>
        <v/>
      </c>
      <c r="I958" s="7"/>
      <c r="J958" s="7" t="str">
        <f t="shared" si="211"/>
        <v/>
      </c>
      <c r="K958" s="7" t="str">
        <f t="shared" si="218"/>
        <v/>
      </c>
      <c r="L958" s="7" t="str">
        <f t="shared" si="212"/>
        <v/>
      </c>
      <c r="M958" s="7"/>
      <c r="N958" s="49" t="str">
        <f t="shared" si="213"/>
        <v/>
      </c>
      <c r="O958" s="49" t="str">
        <f t="shared" si="219"/>
        <v/>
      </c>
      <c r="P958" s="49" t="str">
        <f t="shared" si="220"/>
        <v/>
      </c>
      <c r="Q958" s="49" t="str">
        <f t="shared" si="214"/>
        <v/>
      </c>
      <c r="S958" s="51" t="str">
        <f t="shared" si="215"/>
        <v/>
      </c>
      <c r="T958" s="49" t="str">
        <f>IF(ISNA(MATCH("TRUE",$T$7:T957,0)),IF(S958&gt;S957,"True",""),"")</f>
        <v/>
      </c>
      <c r="U958" s="54" t="str">
        <f t="shared" si="221"/>
        <v/>
      </c>
      <c r="V958" s="54" t="str">
        <f t="shared" si="222"/>
        <v/>
      </c>
      <c r="W958" s="54" t="str">
        <f t="shared" si="216"/>
        <v/>
      </c>
      <c r="X958" s="45"/>
    </row>
    <row r="959" spans="1:24" x14ac:dyDescent="0.2">
      <c r="A959" s="12"/>
      <c r="B959" s="57"/>
      <c r="C959" s="26"/>
      <c r="D959" s="5" t="str">
        <f>IF(ISNUMBER(B959),COUNT($B$7:$B$1006)-(RANK(B959,$B$7:$B$1006)+COUNTIF($B$7:B959,B959)-1)+1,"")</f>
        <v/>
      </c>
      <c r="E959" s="7"/>
      <c r="F959" s="7" t="str">
        <f t="shared" si="217"/>
        <v/>
      </c>
      <c r="G959" s="56" t="str">
        <f t="shared" si="209"/>
        <v/>
      </c>
      <c r="H959" s="7" t="str">
        <f t="shared" si="210"/>
        <v/>
      </c>
      <c r="I959" s="7"/>
      <c r="J959" s="7" t="str">
        <f t="shared" si="211"/>
        <v/>
      </c>
      <c r="K959" s="7" t="str">
        <f t="shared" si="218"/>
        <v/>
      </c>
      <c r="L959" s="7" t="str">
        <f t="shared" si="212"/>
        <v/>
      </c>
      <c r="M959" s="7"/>
      <c r="N959" s="49" t="str">
        <f t="shared" si="213"/>
        <v/>
      </c>
      <c r="O959" s="49" t="str">
        <f t="shared" si="219"/>
        <v/>
      </c>
      <c r="P959" s="49" t="str">
        <f t="shared" si="220"/>
        <v/>
      </c>
      <c r="Q959" s="49" t="str">
        <f t="shared" si="214"/>
        <v/>
      </c>
      <c r="S959" s="51" t="str">
        <f t="shared" si="215"/>
        <v/>
      </c>
      <c r="T959" s="49" t="str">
        <f>IF(ISNA(MATCH("TRUE",$T$7:T958,0)),IF(S959&gt;S958,"True",""),"")</f>
        <v/>
      </c>
      <c r="U959" s="54" t="str">
        <f t="shared" si="221"/>
        <v/>
      </c>
      <c r="V959" s="54" t="str">
        <f t="shared" si="222"/>
        <v/>
      </c>
      <c r="W959" s="54" t="str">
        <f t="shared" si="216"/>
        <v/>
      </c>
      <c r="X959" s="45"/>
    </row>
    <row r="960" spans="1:24" x14ac:dyDescent="0.2">
      <c r="A960" s="12"/>
      <c r="B960" s="57"/>
      <c r="C960" s="26"/>
      <c r="D960" s="5" t="str">
        <f>IF(ISNUMBER(B960),COUNT($B$7:$B$1006)-(RANK(B960,$B$7:$B$1006)+COUNTIF($B$7:B960,B960)-1)+1,"")</f>
        <v/>
      </c>
      <c r="E960" s="7"/>
      <c r="F960" s="7" t="str">
        <f t="shared" si="217"/>
        <v/>
      </c>
      <c r="G960" s="56" t="str">
        <f t="shared" si="209"/>
        <v/>
      </c>
      <c r="H960" s="7" t="str">
        <f t="shared" si="210"/>
        <v/>
      </c>
      <c r="I960" s="7"/>
      <c r="J960" s="7" t="str">
        <f t="shared" si="211"/>
        <v/>
      </c>
      <c r="K960" s="7" t="str">
        <f t="shared" si="218"/>
        <v/>
      </c>
      <c r="L960" s="7" t="str">
        <f t="shared" si="212"/>
        <v/>
      </c>
      <c r="M960" s="7"/>
      <c r="N960" s="49" t="str">
        <f t="shared" si="213"/>
        <v/>
      </c>
      <c r="O960" s="49" t="str">
        <f t="shared" si="219"/>
        <v/>
      </c>
      <c r="P960" s="49" t="str">
        <f t="shared" si="220"/>
        <v/>
      </c>
      <c r="Q960" s="49" t="str">
        <f t="shared" si="214"/>
        <v/>
      </c>
      <c r="S960" s="51" t="str">
        <f t="shared" si="215"/>
        <v/>
      </c>
      <c r="T960" s="49" t="str">
        <f>IF(ISNA(MATCH("TRUE",$T$7:T959,0)),IF(S960&gt;S959,"True",""),"")</f>
        <v/>
      </c>
      <c r="U960" s="54" t="str">
        <f t="shared" si="221"/>
        <v/>
      </c>
      <c r="V960" s="54" t="str">
        <f t="shared" si="222"/>
        <v/>
      </c>
      <c r="W960" s="54" t="str">
        <f t="shared" si="216"/>
        <v/>
      </c>
      <c r="X960" s="45"/>
    </row>
    <row r="961" spans="1:24" x14ac:dyDescent="0.2">
      <c r="A961" s="12"/>
      <c r="B961" s="57"/>
      <c r="C961" s="26"/>
      <c r="D961" s="5" t="str">
        <f>IF(ISNUMBER(B961),COUNT($B$7:$B$1006)-(RANK(B961,$B$7:$B$1006)+COUNTIF($B$7:B961,B961)-1)+1,"")</f>
        <v/>
      </c>
      <c r="E961" s="7"/>
      <c r="F961" s="7" t="str">
        <f t="shared" si="217"/>
        <v/>
      </c>
      <c r="G961" s="56" t="str">
        <f t="shared" si="209"/>
        <v/>
      </c>
      <c r="H961" s="7" t="str">
        <f t="shared" si="210"/>
        <v/>
      </c>
      <c r="I961" s="7"/>
      <c r="J961" s="7" t="str">
        <f t="shared" si="211"/>
        <v/>
      </c>
      <c r="K961" s="7" t="str">
        <f t="shared" si="218"/>
        <v/>
      </c>
      <c r="L961" s="7" t="str">
        <f t="shared" si="212"/>
        <v/>
      </c>
      <c r="M961" s="7"/>
      <c r="N961" s="49" t="str">
        <f t="shared" si="213"/>
        <v/>
      </c>
      <c r="O961" s="49" t="str">
        <f t="shared" si="219"/>
        <v/>
      </c>
      <c r="P961" s="49" t="str">
        <f t="shared" si="220"/>
        <v/>
      </c>
      <c r="Q961" s="49" t="str">
        <f t="shared" si="214"/>
        <v/>
      </c>
      <c r="S961" s="51" t="str">
        <f t="shared" si="215"/>
        <v/>
      </c>
      <c r="T961" s="49" t="str">
        <f>IF(ISNA(MATCH("TRUE",$T$7:T960,0)),IF(S961&gt;S960,"True",""),"")</f>
        <v/>
      </c>
      <c r="U961" s="54" t="str">
        <f t="shared" si="221"/>
        <v/>
      </c>
      <c r="V961" s="54" t="str">
        <f t="shared" si="222"/>
        <v/>
      </c>
      <c r="W961" s="54" t="str">
        <f t="shared" si="216"/>
        <v/>
      </c>
      <c r="X961" s="45"/>
    </row>
    <row r="962" spans="1:24" x14ac:dyDescent="0.2">
      <c r="A962" s="12"/>
      <c r="B962" s="57"/>
      <c r="C962" s="26"/>
      <c r="D962" s="5" t="str">
        <f>IF(ISNUMBER(B962),COUNT($B$7:$B$1006)-(RANK(B962,$B$7:$B$1006)+COUNTIF($B$7:B962,B962)-1)+1,"")</f>
        <v/>
      </c>
      <c r="E962" s="7"/>
      <c r="F962" s="7" t="str">
        <f t="shared" si="217"/>
        <v/>
      </c>
      <c r="G962" s="56" t="str">
        <f t="shared" si="209"/>
        <v/>
      </c>
      <c r="H962" s="7" t="str">
        <f t="shared" si="210"/>
        <v/>
      </c>
      <c r="I962" s="7"/>
      <c r="J962" s="7" t="str">
        <f t="shared" si="211"/>
        <v/>
      </c>
      <c r="K962" s="7" t="str">
        <f t="shared" si="218"/>
        <v/>
      </c>
      <c r="L962" s="7" t="str">
        <f t="shared" si="212"/>
        <v/>
      </c>
      <c r="M962" s="7"/>
      <c r="N962" s="49" t="str">
        <f t="shared" si="213"/>
        <v/>
      </c>
      <c r="O962" s="49" t="str">
        <f t="shared" si="219"/>
        <v/>
      </c>
      <c r="P962" s="49" t="str">
        <f t="shared" si="220"/>
        <v/>
      </c>
      <c r="Q962" s="49" t="str">
        <f t="shared" si="214"/>
        <v/>
      </c>
      <c r="S962" s="51" t="str">
        <f t="shared" si="215"/>
        <v/>
      </c>
      <c r="T962" s="49" t="str">
        <f>IF(ISNA(MATCH("TRUE",$T$7:T961,0)),IF(S962&gt;S961,"True",""),"")</f>
        <v/>
      </c>
      <c r="U962" s="54" t="str">
        <f t="shared" si="221"/>
        <v/>
      </c>
      <c r="V962" s="54" t="str">
        <f t="shared" si="222"/>
        <v/>
      </c>
      <c r="W962" s="54" t="str">
        <f t="shared" si="216"/>
        <v/>
      </c>
      <c r="X962" s="45"/>
    </row>
    <row r="963" spans="1:24" x14ac:dyDescent="0.2">
      <c r="A963" s="12"/>
      <c r="B963" s="57"/>
      <c r="C963" s="26"/>
      <c r="D963" s="5" t="str">
        <f>IF(ISNUMBER(B963),COUNT($B$7:$B$1006)-(RANK(B963,$B$7:$B$1006)+COUNTIF($B$7:B963,B963)-1)+1,"")</f>
        <v/>
      </c>
      <c r="E963" s="7"/>
      <c r="F963" s="7" t="str">
        <f t="shared" si="217"/>
        <v/>
      </c>
      <c r="G963" s="56" t="str">
        <f t="shared" si="209"/>
        <v/>
      </c>
      <c r="H963" s="7" t="str">
        <f t="shared" si="210"/>
        <v/>
      </c>
      <c r="I963" s="7"/>
      <c r="J963" s="7" t="str">
        <f t="shared" si="211"/>
        <v/>
      </c>
      <c r="K963" s="7" t="str">
        <f t="shared" si="218"/>
        <v/>
      </c>
      <c r="L963" s="7" t="str">
        <f t="shared" si="212"/>
        <v/>
      </c>
      <c r="M963" s="7"/>
      <c r="N963" s="49" t="str">
        <f t="shared" si="213"/>
        <v/>
      </c>
      <c r="O963" s="49" t="str">
        <f t="shared" si="219"/>
        <v/>
      </c>
      <c r="P963" s="49" t="str">
        <f t="shared" si="220"/>
        <v/>
      </c>
      <c r="Q963" s="49" t="str">
        <f t="shared" si="214"/>
        <v/>
      </c>
      <c r="S963" s="51" t="str">
        <f t="shared" si="215"/>
        <v/>
      </c>
      <c r="T963" s="49" t="str">
        <f>IF(ISNA(MATCH("TRUE",$T$7:T962,0)),IF(S963&gt;S962,"True",""),"")</f>
        <v/>
      </c>
      <c r="U963" s="54" t="str">
        <f t="shared" si="221"/>
        <v/>
      </c>
      <c r="V963" s="54" t="str">
        <f t="shared" si="222"/>
        <v/>
      </c>
      <c r="W963" s="54" t="str">
        <f t="shared" si="216"/>
        <v/>
      </c>
      <c r="X963" s="45"/>
    </row>
    <row r="964" spans="1:24" x14ac:dyDescent="0.2">
      <c r="A964" s="12"/>
      <c r="B964" s="57"/>
      <c r="C964" s="26"/>
      <c r="D964" s="5" t="str">
        <f>IF(ISNUMBER(B964),COUNT($B$7:$B$1006)-(RANK(B964,$B$7:$B$1006)+COUNTIF($B$7:B964,B964)-1)+1,"")</f>
        <v/>
      </c>
      <c r="E964" s="7"/>
      <c r="F964" s="7" t="str">
        <f t="shared" si="217"/>
        <v/>
      </c>
      <c r="G964" s="56" t="str">
        <f t="shared" si="209"/>
        <v/>
      </c>
      <c r="H964" s="7" t="str">
        <f t="shared" si="210"/>
        <v/>
      </c>
      <c r="I964" s="7"/>
      <c r="J964" s="7" t="str">
        <f t="shared" si="211"/>
        <v/>
      </c>
      <c r="K964" s="7" t="str">
        <f t="shared" si="218"/>
        <v/>
      </c>
      <c r="L964" s="7" t="str">
        <f t="shared" si="212"/>
        <v/>
      </c>
      <c r="M964" s="7"/>
      <c r="N964" s="49" t="str">
        <f t="shared" si="213"/>
        <v/>
      </c>
      <c r="O964" s="49" t="str">
        <f t="shared" si="219"/>
        <v/>
      </c>
      <c r="P964" s="49" t="str">
        <f t="shared" si="220"/>
        <v/>
      </c>
      <c r="Q964" s="49" t="str">
        <f t="shared" si="214"/>
        <v/>
      </c>
      <c r="S964" s="51" t="str">
        <f t="shared" si="215"/>
        <v/>
      </c>
      <c r="T964" s="49" t="str">
        <f>IF(ISNA(MATCH("TRUE",$T$7:T963,0)),IF(S964&gt;S963,"True",""),"")</f>
        <v/>
      </c>
      <c r="U964" s="54" t="str">
        <f t="shared" si="221"/>
        <v/>
      </c>
      <c r="V964" s="54" t="str">
        <f t="shared" si="222"/>
        <v/>
      </c>
      <c r="W964" s="54" t="str">
        <f t="shared" si="216"/>
        <v/>
      </c>
      <c r="X964" s="45"/>
    </row>
    <row r="965" spans="1:24" x14ac:dyDescent="0.2">
      <c r="A965" s="12"/>
      <c r="B965" s="57"/>
      <c r="C965" s="26"/>
      <c r="D965" s="5" t="str">
        <f>IF(ISNUMBER(B965),COUNT($B$7:$B$1006)-(RANK(B965,$B$7:$B$1006)+COUNTIF($B$7:B965,B965)-1)+1,"")</f>
        <v/>
      </c>
      <c r="E965" s="7"/>
      <c r="F965" s="7" t="str">
        <f t="shared" si="217"/>
        <v/>
      </c>
      <c r="G965" s="56" t="str">
        <f t="shared" si="209"/>
        <v/>
      </c>
      <c r="H965" s="7" t="str">
        <f t="shared" si="210"/>
        <v/>
      </c>
      <c r="I965" s="7"/>
      <c r="J965" s="7" t="str">
        <f t="shared" si="211"/>
        <v/>
      </c>
      <c r="K965" s="7" t="str">
        <f t="shared" si="218"/>
        <v/>
      </c>
      <c r="L965" s="7" t="str">
        <f t="shared" si="212"/>
        <v/>
      </c>
      <c r="M965" s="7"/>
      <c r="N965" s="49" t="str">
        <f t="shared" si="213"/>
        <v/>
      </c>
      <c r="O965" s="49" t="str">
        <f t="shared" si="219"/>
        <v/>
      </c>
      <c r="P965" s="49" t="str">
        <f t="shared" si="220"/>
        <v/>
      </c>
      <c r="Q965" s="49" t="str">
        <f t="shared" si="214"/>
        <v/>
      </c>
      <c r="S965" s="51" t="str">
        <f t="shared" si="215"/>
        <v/>
      </c>
      <c r="T965" s="49" t="str">
        <f>IF(ISNA(MATCH("TRUE",$T$7:T964,0)),IF(S965&gt;S964,"True",""),"")</f>
        <v/>
      </c>
      <c r="U965" s="54" t="str">
        <f t="shared" si="221"/>
        <v/>
      </c>
      <c r="V965" s="54" t="str">
        <f t="shared" si="222"/>
        <v/>
      </c>
      <c r="W965" s="54" t="str">
        <f t="shared" si="216"/>
        <v/>
      </c>
      <c r="X965" s="45"/>
    </row>
    <row r="966" spans="1:24" x14ac:dyDescent="0.2">
      <c r="A966" s="12"/>
      <c r="B966" s="57"/>
      <c r="C966" s="26"/>
      <c r="D966" s="5" t="str">
        <f>IF(ISNUMBER(B966),COUNT($B$7:$B$1006)-(RANK(B966,$B$7:$B$1006)+COUNTIF($B$7:B966,B966)-1)+1,"")</f>
        <v/>
      </c>
      <c r="E966" s="7"/>
      <c r="F966" s="7" t="str">
        <f t="shared" si="217"/>
        <v/>
      </c>
      <c r="G966" s="56" t="str">
        <f t="shared" si="209"/>
        <v/>
      </c>
      <c r="H966" s="7" t="str">
        <f t="shared" si="210"/>
        <v/>
      </c>
      <c r="I966" s="7"/>
      <c r="J966" s="7" t="str">
        <f t="shared" si="211"/>
        <v/>
      </c>
      <c r="K966" s="7" t="str">
        <f t="shared" si="218"/>
        <v/>
      </c>
      <c r="L966" s="7" t="str">
        <f t="shared" si="212"/>
        <v/>
      </c>
      <c r="M966" s="7"/>
      <c r="N966" s="49" t="str">
        <f t="shared" si="213"/>
        <v/>
      </c>
      <c r="O966" s="49" t="str">
        <f t="shared" si="219"/>
        <v/>
      </c>
      <c r="P966" s="49" t="str">
        <f t="shared" si="220"/>
        <v/>
      </c>
      <c r="Q966" s="49" t="str">
        <f t="shared" si="214"/>
        <v/>
      </c>
      <c r="S966" s="51" t="str">
        <f t="shared" si="215"/>
        <v/>
      </c>
      <c r="T966" s="49" t="str">
        <f>IF(ISNA(MATCH("TRUE",$T$7:T965,0)),IF(S966&gt;S965,"True",""),"")</f>
        <v/>
      </c>
      <c r="U966" s="54" t="str">
        <f t="shared" si="221"/>
        <v/>
      </c>
      <c r="V966" s="54" t="str">
        <f t="shared" si="222"/>
        <v/>
      </c>
      <c r="W966" s="54" t="str">
        <f t="shared" si="216"/>
        <v/>
      </c>
      <c r="X966" s="45"/>
    </row>
    <row r="967" spans="1:24" x14ac:dyDescent="0.2">
      <c r="A967" s="12"/>
      <c r="B967" s="57"/>
      <c r="C967" s="26"/>
      <c r="D967" s="5" t="str">
        <f>IF(ISNUMBER(B967),COUNT($B$7:$B$1006)-(RANK(B967,$B$7:$B$1006)+COUNTIF($B$7:B967,B967)-1)+1,"")</f>
        <v/>
      </c>
      <c r="E967" s="7"/>
      <c r="F967" s="7" t="str">
        <f t="shared" si="217"/>
        <v/>
      </c>
      <c r="G967" s="56" t="str">
        <f t="shared" ref="G967:G1006" si="223">IF(ISNUMBER(B967),SMALL($B$7:$B$1006,ROW()-ROW($G$7)+1),"")</f>
        <v/>
      </c>
      <c r="H967" s="7" t="str">
        <f t="shared" ref="H967:H1006" si="224">IF(ISNUMBER(B967),INDEX($A$7:$A$1006,MATCH(F967,$D$7:$D$1006,0),1),"")</f>
        <v/>
      </c>
      <c r="I967" s="7"/>
      <c r="J967" s="7" t="str">
        <f t="shared" ref="J967:J1006" si="225">IF(ISNUMBER(B967),$N$1*F967/COUNT($B$7:$B$1006),"")</f>
        <v/>
      </c>
      <c r="K967" s="7" t="str">
        <f t="shared" si="218"/>
        <v/>
      </c>
      <c r="L967" s="7" t="str">
        <f t="shared" ref="L967:L1006" si="226">IF(ISNUMBER(B967),MIN(L968,G967*(COUNT($B$7:$B$1006)/F967)),"")</f>
        <v/>
      </c>
      <c r="M967" s="7"/>
      <c r="N967" s="49" t="str">
        <f t="shared" ref="N967:N1006" si="227">IF(ISNUMBER(B967),($N$1/(1+$N$1))*F967/COUNT($B$7:$B$1006),"")</f>
        <v/>
      </c>
      <c r="O967" s="49" t="str">
        <f t="shared" si="219"/>
        <v/>
      </c>
      <c r="P967" s="49" t="str">
        <f t="shared" si="220"/>
        <v/>
      </c>
      <c r="Q967" s="49" t="str">
        <f t="shared" ref="Q967:Q1006" si="228">IF(ISNUMBER(B967),MIN(Q968,((G967*SUMPRODUCT(--($N$7:$N$1006 &lt; $G$7:$G$1006))/F967)*(1+$N$1))),"")</f>
        <v/>
      </c>
      <c r="S967" s="51" t="str">
        <f t="shared" ref="S967:S1006" si="229">IF(ISNUMBER(B967),MIN((COUNTA($B$7:$B$1006)+1-F967)/(1-G967),COUNTA($B$7:$B$1006)),"")</f>
        <v/>
      </c>
      <c r="T967" s="49" t="str">
        <f>IF(ISNA(MATCH("TRUE",$T$7:T966,0)),IF(S967&gt;S966,"True",""),"")</f>
        <v/>
      </c>
      <c r="U967" s="54" t="str">
        <f t="shared" si="221"/>
        <v/>
      </c>
      <c r="V967" s="54" t="str">
        <f t="shared" si="222"/>
        <v/>
      </c>
      <c r="W967" s="54" t="str">
        <f t="shared" ref="W967:W1006" si="230">IF(ISNUMBER(B967),MIN(W968,(G967*(ROUNDUP(INDEX($S$7:$S$1006,MATCH("True",$T$7:$T$1006,0),1),0)/F967))),"")</f>
        <v/>
      </c>
      <c r="X967" s="45"/>
    </row>
    <row r="968" spans="1:24" x14ac:dyDescent="0.2">
      <c r="A968" s="12"/>
      <c r="B968" s="57"/>
      <c r="C968" s="26"/>
      <c r="D968" s="5" t="str">
        <f>IF(ISNUMBER(B968),COUNT($B$7:$B$1006)-(RANK(B968,$B$7:$B$1006)+COUNTIF($B$7:B968,B968)-1)+1,"")</f>
        <v/>
      </c>
      <c r="E968" s="7"/>
      <c r="F968" s="7" t="str">
        <f t="shared" ref="F968:F1006" si="231">IF(ISNUMBER(B968),F967+1,"")</f>
        <v/>
      </c>
      <c r="G968" s="56" t="str">
        <f t="shared" si="223"/>
        <v/>
      </c>
      <c r="H968" s="7" t="str">
        <f t="shared" si="224"/>
        <v/>
      </c>
      <c r="I968" s="7"/>
      <c r="J968" s="7" t="str">
        <f t="shared" si="225"/>
        <v/>
      </c>
      <c r="K968" s="7" t="str">
        <f t="shared" ref="K968:K1006" si="232">IF(ISNUMBER(G968),IF(OR(AND(G968&lt;=J968,G968&lt;=0.05),K969="*"),"*",IF(AND(G968&lt;=J968,G968&gt;0.05),"!","")),"")</f>
        <v/>
      </c>
      <c r="L968" s="7" t="str">
        <f t="shared" si="226"/>
        <v/>
      </c>
      <c r="M968" s="7"/>
      <c r="N968" s="49" t="str">
        <f t="shared" si="227"/>
        <v/>
      </c>
      <c r="O968" s="49" t="str">
        <f t="shared" ref="O968:O1006" si="233">IF(ISNUMBER(B968),($N$1/(1+$N$1))*COUNT($B$7:$B$1006)/SUMPRODUCT(--($N$7:$N$1006 &lt; $G$7:$G$1006))*F968/COUNT($B$7:$B$1006),"")</f>
        <v/>
      </c>
      <c r="P968" s="49" t="str">
        <f t="shared" ref="P968:P1006" si="234">IF(ISNUMBER(G968),IF(OR(AND(G968&lt;=O968,G968&lt;=0.05),P969="*"),"*",IF(AND(G968&lt;=O968,G968&gt;0.05),"!","")),"")</f>
        <v/>
      </c>
      <c r="Q968" s="49" t="str">
        <f t="shared" si="228"/>
        <v/>
      </c>
      <c r="S968" s="51" t="str">
        <f t="shared" si="229"/>
        <v/>
      </c>
      <c r="T968" s="49" t="str">
        <f>IF(ISNA(MATCH("TRUE",$T$7:T967,0)),IF(S968&gt;S967,"True",""),"")</f>
        <v/>
      </c>
      <c r="U968" s="54" t="str">
        <f t="shared" ref="U968:U1006" si="235">IF(ISNUMBER(B968),$N$1*(F968/ROUNDUP(INDEX($S$7:$S$1006,MATCH("True",$T$7:$T$1006,0),1),0)),"")</f>
        <v/>
      </c>
      <c r="V968" s="54" t="str">
        <f t="shared" ref="V968:V1006" si="236">IF(ISNUMBER(G968),IF(OR(AND(G968&lt;=U968,G968&lt;=0.05),V969="*"),"*",IF(AND(G968&lt;=U968,G968&gt;0.05),"!","")),"")</f>
        <v/>
      </c>
      <c r="W968" s="54" t="str">
        <f t="shared" si="230"/>
        <v/>
      </c>
      <c r="X968" s="45"/>
    </row>
    <row r="969" spans="1:24" x14ac:dyDescent="0.2">
      <c r="A969" s="12"/>
      <c r="B969" s="57"/>
      <c r="C969" s="26"/>
      <c r="D969" s="5" t="str">
        <f>IF(ISNUMBER(B969),COUNT($B$7:$B$1006)-(RANK(B969,$B$7:$B$1006)+COUNTIF($B$7:B969,B969)-1)+1,"")</f>
        <v/>
      </c>
      <c r="E969" s="7"/>
      <c r="F969" s="7" t="str">
        <f t="shared" si="231"/>
        <v/>
      </c>
      <c r="G969" s="56" t="str">
        <f t="shared" si="223"/>
        <v/>
      </c>
      <c r="H969" s="7" t="str">
        <f t="shared" si="224"/>
        <v/>
      </c>
      <c r="I969" s="7"/>
      <c r="J969" s="7" t="str">
        <f t="shared" si="225"/>
        <v/>
      </c>
      <c r="K969" s="7" t="str">
        <f t="shared" si="232"/>
        <v/>
      </c>
      <c r="L969" s="7" t="str">
        <f t="shared" si="226"/>
        <v/>
      </c>
      <c r="M969" s="7"/>
      <c r="N969" s="49" t="str">
        <f t="shared" si="227"/>
        <v/>
      </c>
      <c r="O969" s="49" t="str">
        <f t="shared" si="233"/>
        <v/>
      </c>
      <c r="P969" s="49" t="str">
        <f t="shared" si="234"/>
        <v/>
      </c>
      <c r="Q969" s="49" t="str">
        <f t="shared" si="228"/>
        <v/>
      </c>
      <c r="S969" s="51" t="str">
        <f t="shared" si="229"/>
        <v/>
      </c>
      <c r="T969" s="49" t="str">
        <f>IF(ISNA(MATCH("TRUE",$T$7:T968,0)),IF(S969&gt;S968,"True",""),"")</f>
        <v/>
      </c>
      <c r="U969" s="54" t="str">
        <f t="shared" si="235"/>
        <v/>
      </c>
      <c r="V969" s="54" t="str">
        <f t="shared" si="236"/>
        <v/>
      </c>
      <c r="W969" s="54" t="str">
        <f t="shared" si="230"/>
        <v/>
      </c>
      <c r="X969" s="45"/>
    </row>
    <row r="970" spans="1:24" x14ac:dyDescent="0.2">
      <c r="A970" s="12"/>
      <c r="B970" s="57"/>
      <c r="C970" s="26"/>
      <c r="D970" s="5" t="str">
        <f>IF(ISNUMBER(B970),COUNT($B$7:$B$1006)-(RANK(B970,$B$7:$B$1006)+COUNTIF($B$7:B970,B970)-1)+1,"")</f>
        <v/>
      </c>
      <c r="E970" s="7"/>
      <c r="F970" s="7" t="str">
        <f t="shared" si="231"/>
        <v/>
      </c>
      <c r="G970" s="56" t="str">
        <f t="shared" si="223"/>
        <v/>
      </c>
      <c r="H970" s="7" t="str">
        <f t="shared" si="224"/>
        <v/>
      </c>
      <c r="I970" s="7"/>
      <c r="J970" s="7" t="str">
        <f t="shared" si="225"/>
        <v/>
      </c>
      <c r="K970" s="7" t="str">
        <f t="shared" si="232"/>
        <v/>
      </c>
      <c r="L970" s="7" t="str">
        <f t="shared" si="226"/>
        <v/>
      </c>
      <c r="M970" s="7"/>
      <c r="N970" s="49" t="str">
        <f t="shared" si="227"/>
        <v/>
      </c>
      <c r="O970" s="49" t="str">
        <f t="shared" si="233"/>
        <v/>
      </c>
      <c r="P970" s="49" t="str">
        <f t="shared" si="234"/>
        <v/>
      </c>
      <c r="Q970" s="49" t="str">
        <f t="shared" si="228"/>
        <v/>
      </c>
      <c r="S970" s="51" t="str">
        <f t="shared" si="229"/>
        <v/>
      </c>
      <c r="T970" s="49" t="str">
        <f>IF(ISNA(MATCH("TRUE",$T$7:T969,0)),IF(S970&gt;S969,"True",""),"")</f>
        <v/>
      </c>
      <c r="U970" s="54" t="str">
        <f t="shared" si="235"/>
        <v/>
      </c>
      <c r="V970" s="54" t="str">
        <f t="shared" si="236"/>
        <v/>
      </c>
      <c r="W970" s="54" t="str">
        <f t="shared" si="230"/>
        <v/>
      </c>
      <c r="X970" s="45"/>
    </row>
    <row r="971" spans="1:24" x14ac:dyDescent="0.2">
      <c r="A971" s="12"/>
      <c r="B971" s="57"/>
      <c r="C971" s="26"/>
      <c r="D971" s="5" t="str">
        <f>IF(ISNUMBER(B971),COUNT($B$7:$B$1006)-(RANK(B971,$B$7:$B$1006)+COUNTIF($B$7:B971,B971)-1)+1,"")</f>
        <v/>
      </c>
      <c r="E971" s="7"/>
      <c r="F971" s="7" t="str">
        <f t="shared" si="231"/>
        <v/>
      </c>
      <c r="G971" s="56" t="str">
        <f t="shared" si="223"/>
        <v/>
      </c>
      <c r="H971" s="7" t="str">
        <f t="shared" si="224"/>
        <v/>
      </c>
      <c r="I971" s="7"/>
      <c r="J971" s="7" t="str">
        <f t="shared" si="225"/>
        <v/>
      </c>
      <c r="K971" s="7" t="str">
        <f t="shared" si="232"/>
        <v/>
      </c>
      <c r="L971" s="7" t="str">
        <f t="shared" si="226"/>
        <v/>
      </c>
      <c r="M971" s="7"/>
      <c r="N971" s="49" t="str">
        <f t="shared" si="227"/>
        <v/>
      </c>
      <c r="O971" s="49" t="str">
        <f t="shared" si="233"/>
        <v/>
      </c>
      <c r="P971" s="49" t="str">
        <f t="shared" si="234"/>
        <v/>
      </c>
      <c r="Q971" s="49" t="str">
        <f t="shared" si="228"/>
        <v/>
      </c>
      <c r="S971" s="51" t="str">
        <f t="shared" si="229"/>
        <v/>
      </c>
      <c r="T971" s="49" t="str">
        <f>IF(ISNA(MATCH("TRUE",$T$7:T970,0)),IF(S971&gt;S970,"True",""),"")</f>
        <v/>
      </c>
      <c r="U971" s="54" t="str">
        <f t="shared" si="235"/>
        <v/>
      </c>
      <c r="V971" s="54" t="str">
        <f t="shared" si="236"/>
        <v/>
      </c>
      <c r="W971" s="54" t="str">
        <f t="shared" si="230"/>
        <v/>
      </c>
      <c r="X971" s="45"/>
    </row>
    <row r="972" spans="1:24" x14ac:dyDescent="0.2">
      <c r="A972" s="12"/>
      <c r="B972" s="57"/>
      <c r="C972" s="26"/>
      <c r="D972" s="5" t="str">
        <f>IF(ISNUMBER(B972),COUNT($B$7:$B$1006)-(RANK(B972,$B$7:$B$1006)+COUNTIF($B$7:B972,B972)-1)+1,"")</f>
        <v/>
      </c>
      <c r="E972" s="7"/>
      <c r="F972" s="7" t="str">
        <f t="shared" si="231"/>
        <v/>
      </c>
      <c r="G972" s="56" t="str">
        <f t="shared" si="223"/>
        <v/>
      </c>
      <c r="H972" s="7" t="str">
        <f t="shared" si="224"/>
        <v/>
      </c>
      <c r="I972" s="7"/>
      <c r="J972" s="7" t="str">
        <f t="shared" si="225"/>
        <v/>
      </c>
      <c r="K972" s="7" t="str">
        <f t="shared" si="232"/>
        <v/>
      </c>
      <c r="L972" s="7" t="str">
        <f t="shared" si="226"/>
        <v/>
      </c>
      <c r="M972" s="7"/>
      <c r="N972" s="49" t="str">
        <f t="shared" si="227"/>
        <v/>
      </c>
      <c r="O972" s="49" t="str">
        <f t="shared" si="233"/>
        <v/>
      </c>
      <c r="P972" s="49" t="str">
        <f t="shared" si="234"/>
        <v/>
      </c>
      <c r="Q972" s="49" t="str">
        <f t="shared" si="228"/>
        <v/>
      </c>
      <c r="S972" s="51" t="str">
        <f t="shared" si="229"/>
        <v/>
      </c>
      <c r="T972" s="49" t="str">
        <f>IF(ISNA(MATCH("TRUE",$T$7:T971,0)),IF(S972&gt;S971,"True",""),"")</f>
        <v/>
      </c>
      <c r="U972" s="54" t="str">
        <f t="shared" si="235"/>
        <v/>
      </c>
      <c r="V972" s="54" t="str">
        <f t="shared" si="236"/>
        <v/>
      </c>
      <c r="W972" s="54" t="str">
        <f t="shared" si="230"/>
        <v/>
      </c>
      <c r="X972" s="45"/>
    </row>
    <row r="973" spans="1:24" x14ac:dyDescent="0.2">
      <c r="A973" s="12"/>
      <c r="B973" s="57"/>
      <c r="C973" s="26"/>
      <c r="D973" s="5" t="str">
        <f>IF(ISNUMBER(B973),COUNT($B$7:$B$1006)-(RANK(B973,$B$7:$B$1006)+COUNTIF($B$7:B973,B973)-1)+1,"")</f>
        <v/>
      </c>
      <c r="E973" s="7"/>
      <c r="F973" s="7" t="str">
        <f t="shared" si="231"/>
        <v/>
      </c>
      <c r="G973" s="56" t="str">
        <f t="shared" si="223"/>
        <v/>
      </c>
      <c r="H973" s="7" t="str">
        <f t="shared" si="224"/>
        <v/>
      </c>
      <c r="I973" s="7"/>
      <c r="J973" s="7" t="str">
        <f t="shared" si="225"/>
        <v/>
      </c>
      <c r="K973" s="7" t="str">
        <f t="shared" si="232"/>
        <v/>
      </c>
      <c r="L973" s="7" t="str">
        <f t="shared" si="226"/>
        <v/>
      </c>
      <c r="M973" s="7"/>
      <c r="N973" s="49" t="str">
        <f t="shared" si="227"/>
        <v/>
      </c>
      <c r="O973" s="49" t="str">
        <f t="shared" si="233"/>
        <v/>
      </c>
      <c r="P973" s="49" t="str">
        <f t="shared" si="234"/>
        <v/>
      </c>
      <c r="Q973" s="49" t="str">
        <f t="shared" si="228"/>
        <v/>
      </c>
      <c r="S973" s="51" t="str">
        <f t="shared" si="229"/>
        <v/>
      </c>
      <c r="T973" s="49" t="str">
        <f>IF(ISNA(MATCH("TRUE",$T$7:T972,0)),IF(S973&gt;S972,"True",""),"")</f>
        <v/>
      </c>
      <c r="U973" s="54" t="str">
        <f t="shared" si="235"/>
        <v/>
      </c>
      <c r="V973" s="54" t="str">
        <f t="shared" si="236"/>
        <v/>
      </c>
      <c r="W973" s="54" t="str">
        <f t="shared" si="230"/>
        <v/>
      </c>
      <c r="X973" s="45"/>
    </row>
    <row r="974" spans="1:24" x14ac:dyDescent="0.2">
      <c r="A974" s="12"/>
      <c r="B974" s="57"/>
      <c r="C974" s="26"/>
      <c r="D974" s="5" t="str">
        <f>IF(ISNUMBER(B974),COUNT($B$7:$B$1006)-(RANK(B974,$B$7:$B$1006)+COUNTIF($B$7:B974,B974)-1)+1,"")</f>
        <v/>
      </c>
      <c r="E974" s="7"/>
      <c r="F974" s="7" t="str">
        <f t="shared" si="231"/>
        <v/>
      </c>
      <c r="G974" s="56" t="str">
        <f t="shared" si="223"/>
        <v/>
      </c>
      <c r="H974" s="7" t="str">
        <f t="shared" si="224"/>
        <v/>
      </c>
      <c r="I974" s="7"/>
      <c r="J974" s="7" t="str">
        <f t="shared" si="225"/>
        <v/>
      </c>
      <c r="K974" s="7" t="str">
        <f t="shared" si="232"/>
        <v/>
      </c>
      <c r="L974" s="7" t="str">
        <f t="shared" si="226"/>
        <v/>
      </c>
      <c r="M974" s="7"/>
      <c r="N974" s="49" t="str">
        <f t="shared" si="227"/>
        <v/>
      </c>
      <c r="O974" s="49" t="str">
        <f t="shared" si="233"/>
        <v/>
      </c>
      <c r="P974" s="49" t="str">
        <f t="shared" si="234"/>
        <v/>
      </c>
      <c r="Q974" s="49" t="str">
        <f t="shared" si="228"/>
        <v/>
      </c>
      <c r="S974" s="51" t="str">
        <f t="shared" si="229"/>
        <v/>
      </c>
      <c r="T974" s="49" t="str">
        <f>IF(ISNA(MATCH("TRUE",$T$7:T973,0)),IF(S974&gt;S973,"True",""),"")</f>
        <v/>
      </c>
      <c r="U974" s="54" t="str">
        <f t="shared" si="235"/>
        <v/>
      </c>
      <c r="V974" s="54" t="str">
        <f t="shared" si="236"/>
        <v/>
      </c>
      <c r="W974" s="54" t="str">
        <f t="shared" si="230"/>
        <v/>
      </c>
      <c r="X974" s="45"/>
    </row>
    <row r="975" spans="1:24" x14ac:dyDescent="0.2">
      <c r="A975" s="12"/>
      <c r="B975" s="57"/>
      <c r="C975" s="26"/>
      <c r="D975" s="5" t="str">
        <f>IF(ISNUMBER(B975),COUNT($B$7:$B$1006)-(RANK(B975,$B$7:$B$1006)+COUNTIF($B$7:B975,B975)-1)+1,"")</f>
        <v/>
      </c>
      <c r="E975" s="7"/>
      <c r="F975" s="7" t="str">
        <f t="shared" si="231"/>
        <v/>
      </c>
      <c r="G975" s="56" t="str">
        <f t="shared" si="223"/>
        <v/>
      </c>
      <c r="H975" s="7" t="str">
        <f t="shared" si="224"/>
        <v/>
      </c>
      <c r="I975" s="7"/>
      <c r="J975" s="7" t="str">
        <f t="shared" si="225"/>
        <v/>
      </c>
      <c r="K975" s="7" t="str">
        <f t="shared" si="232"/>
        <v/>
      </c>
      <c r="L975" s="7" t="str">
        <f t="shared" si="226"/>
        <v/>
      </c>
      <c r="M975" s="7"/>
      <c r="N975" s="49" t="str">
        <f t="shared" si="227"/>
        <v/>
      </c>
      <c r="O975" s="49" t="str">
        <f t="shared" si="233"/>
        <v/>
      </c>
      <c r="P975" s="49" t="str">
        <f t="shared" si="234"/>
        <v/>
      </c>
      <c r="Q975" s="49" t="str">
        <f t="shared" si="228"/>
        <v/>
      </c>
      <c r="S975" s="51" t="str">
        <f t="shared" si="229"/>
        <v/>
      </c>
      <c r="T975" s="49" t="str">
        <f>IF(ISNA(MATCH("TRUE",$T$7:T974,0)),IF(S975&gt;S974,"True",""),"")</f>
        <v/>
      </c>
      <c r="U975" s="54" t="str">
        <f t="shared" si="235"/>
        <v/>
      </c>
      <c r="V975" s="54" t="str">
        <f t="shared" si="236"/>
        <v/>
      </c>
      <c r="W975" s="54" t="str">
        <f t="shared" si="230"/>
        <v/>
      </c>
      <c r="X975" s="45"/>
    </row>
    <row r="976" spans="1:24" x14ac:dyDescent="0.2">
      <c r="A976" s="12"/>
      <c r="B976" s="57"/>
      <c r="C976" s="26"/>
      <c r="D976" s="5" t="str">
        <f>IF(ISNUMBER(B976),COUNT($B$7:$B$1006)-(RANK(B976,$B$7:$B$1006)+COUNTIF($B$7:B976,B976)-1)+1,"")</f>
        <v/>
      </c>
      <c r="E976" s="7"/>
      <c r="F976" s="7" t="str">
        <f t="shared" si="231"/>
        <v/>
      </c>
      <c r="G976" s="56" t="str">
        <f t="shared" si="223"/>
        <v/>
      </c>
      <c r="H976" s="7" t="str">
        <f t="shared" si="224"/>
        <v/>
      </c>
      <c r="I976" s="7"/>
      <c r="J976" s="7" t="str">
        <f t="shared" si="225"/>
        <v/>
      </c>
      <c r="K976" s="7" t="str">
        <f t="shared" si="232"/>
        <v/>
      </c>
      <c r="L976" s="7" t="str">
        <f t="shared" si="226"/>
        <v/>
      </c>
      <c r="M976" s="7"/>
      <c r="N976" s="49" t="str">
        <f t="shared" si="227"/>
        <v/>
      </c>
      <c r="O976" s="49" t="str">
        <f t="shared" si="233"/>
        <v/>
      </c>
      <c r="P976" s="49" t="str">
        <f t="shared" si="234"/>
        <v/>
      </c>
      <c r="Q976" s="49" t="str">
        <f t="shared" si="228"/>
        <v/>
      </c>
      <c r="S976" s="51" t="str">
        <f t="shared" si="229"/>
        <v/>
      </c>
      <c r="T976" s="49" t="str">
        <f>IF(ISNA(MATCH("TRUE",$T$7:T975,0)),IF(S976&gt;S975,"True",""),"")</f>
        <v/>
      </c>
      <c r="U976" s="54" t="str">
        <f t="shared" si="235"/>
        <v/>
      </c>
      <c r="V976" s="54" t="str">
        <f t="shared" si="236"/>
        <v/>
      </c>
      <c r="W976" s="54" t="str">
        <f t="shared" si="230"/>
        <v/>
      </c>
      <c r="X976" s="45"/>
    </row>
    <row r="977" spans="1:24" x14ac:dyDescent="0.2">
      <c r="A977" s="12"/>
      <c r="B977" s="57"/>
      <c r="C977" s="26"/>
      <c r="D977" s="5" t="str">
        <f>IF(ISNUMBER(B977),COUNT($B$7:$B$1006)-(RANK(B977,$B$7:$B$1006)+COUNTIF($B$7:B977,B977)-1)+1,"")</f>
        <v/>
      </c>
      <c r="E977" s="7"/>
      <c r="F977" s="7" t="str">
        <f t="shared" si="231"/>
        <v/>
      </c>
      <c r="G977" s="56" t="str">
        <f t="shared" si="223"/>
        <v/>
      </c>
      <c r="H977" s="7" t="str">
        <f t="shared" si="224"/>
        <v/>
      </c>
      <c r="I977" s="7"/>
      <c r="J977" s="7" t="str">
        <f t="shared" si="225"/>
        <v/>
      </c>
      <c r="K977" s="7" t="str">
        <f t="shared" si="232"/>
        <v/>
      </c>
      <c r="L977" s="7" t="str">
        <f t="shared" si="226"/>
        <v/>
      </c>
      <c r="M977" s="7"/>
      <c r="N977" s="49" t="str">
        <f t="shared" si="227"/>
        <v/>
      </c>
      <c r="O977" s="49" t="str">
        <f t="shared" si="233"/>
        <v/>
      </c>
      <c r="P977" s="49" t="str">
        <f t="shared" si="234"/>
        <v/>
      </c>
      <c r="Q977" s="49" t="str">
        <f t="shared" si="228"/>
        <v/>
      </c>
      <c r="S977" s="51" t="str">
        <f t="shared" si="229"/>
        <v/>
      </c>
      <c r="T977" s="49" t="str">
        <f>IF(ISNA(MATCH("TRUE",$T$7:T976,0)),IF(S977&gt;S976,"True",""),"")</f>
        <v/>
      </c>
      <c r="U977" s="54" t="str">
        <f t="shared" si="235"/>
        <v/>
      </c>
      <c r="V977" s="54" t="str">
        <f t="shared" si="236"/>
        <v/>
      </c>
      <c r="W977" s="54" t="str">
        <f t="shared" si="230"/>
        <v/>
      </c>
      <c r="X977" s="45"/>
    </row>
    <row r="978" spans="1:24" x14ac:dyDescent="0.2">
      <c r="A978" s="12"/>
      <c r="B978" s="57"/>
      <c r="C978" s="26"/>
      <c r="D978" s="5" t="str">
        <f>IF(ISNUMBER(B978),COUNT($B$7:$B$1006)-(RANK(B978,$B$7:$B$1006)+COUNTIF($B$7:B978,B978)-1)+1,"")</f>
        <v/>
      </c>
      <c r="E978" s="7"/>
      <c r="F978" s="7" t="str">
        <f t="shared" si="231"/>
        <v/>
      </c>
      <c r="G978" s="56" t="str">
        <f t="shared" si="223"/>
        <v/>
      </c>
      <c r="H978" s="7" t="str">
        <f t="shared" si="224"/>
        <v/>
      </c>
      <c r="I978" s="7"/>
      <c r="J978" s="7" t="str">
        <f t="shared" si="225"/>
        <v/>
      </c>
      <c r="K978" s="7" t="str">
        <f t="shared" si="232"/>
        <v/>
      </c>
      <c r="L978" s="7" t="str">
        <f t="shared" si="226"/>
        <v/>
      </c>
      <c r="M978" s="7"/>
      <c r="N978" s="49" t="str">
        <f t="shared" si="227"/>
        <v/>
      </c>
      <c r="O978" s="49" t="str">
        <f t="shared" si="233"/>
        <v/>
      </c>
      <c r="P978" s="49" t="str">
        <f t="shared" si="234"/>
        <v/>
      </c>
      <c r="Q978" s="49" t="str">
        <f t="shared" si="228"/>
        <v/>
      </c>
      <c r="S978" s="51" t="str">
        <f t="shared" si="229"/>
        <v/>
      </c>
      <c r="T978" s="49" t="str">
        <f>IF(ISNA(MATCH("TRUE",$T$7:T977,0)),IF(S978&gt;S977,"True",""),"")</f>
        <v/>
      </c>
      <c r="U978" s="54" t="str">
        <f t="shared" si="235"/>
        <v/>
      </c>
      <c r="V978" s="54" t="str">
        <f t="shared" si="236"/>
        <v/>
      </c>
      <c r="W978" s="54" t="str">
        <f t="shared" si="230"/>
        <v/>
      </c>
      <c r="X978" s="45"/>
    </row>
    <row r="979" spans="1:24" x14ac:dyDescent="0.2">
      <c r="A979" s="12"/>
      <c r="B979" s="57"/>
      <c r="C979" s="26"/>
      <c r="D979" s="5" t="str">
        <f>IF(ISNUMBER(B979),COUNT($B$7:$B$1006)-(RANK(B979,$B$7:$B$1006)+COUNTIF($B$7:B979,B979)-1)+1,"")</f>
        <v/>
      </c>
      <c r="E979" s="7"/>
      <c r="F979" s="7" t="str">
        <f t="shared" si="231"/>
        <v/>
      </c>
      <c r="G979" s="56" t="str">
        <f t="shared" si="223"/>
        <v/>
      </c>
      <c r="H979" s="7" t="str">
        <f t="shared" si="224"/>
        <v/>
      </c>
      <c r="I979" s="7"/>
      <c r="J979" s="7" t="str">
        <f t="shared" si="225"/>
        <v/>
      </c>
      <c r="K979" s="7" t="str">
        <f t="shared" si="232"/>
        <v/>
      </c>
      <c r="L979" s="7" t="str">
        <f t="shared" si="226"/>
        <v/>
      </c>
      <c r="M979" s="7"/>
      <c r="N979" s="49" t="str">
        <f t="shared" si="227"/>
        <v/>
      </c>
      <c r="O979" s="49" t="str">
        <f t="shared" si="233"/>
        <v/>
      </c>
      <c r="P979" s="49" t="str">
        <f t="shared" si="234"/>
        <v/>
      </c>
      <c r="Q979" s="49" t="str">
        <f t="shared" si="228"/>
        <v/>
      </c>
      <c r="S979" s="51" t="str">
        <f t="shared" si="229"/>
        <v/>
      </c>
      <c r="T979" s="49" t="str">
        <f>IF(ISNA(MATCH("TRUE",$T$7:T978,0)),IF(S979&gt;S978,"True",""),"")</f>
        <v/>
      </c>
      <c r="U979" s="54" t="str">
        <f t="shared" si="235"/>
        <v/>
      </c>
      <c r="V979" s="54" t="str">
        <f t="shared" si="236"/>
        <v/>
      </c>
      <c r="W979" s="54" t="str">
        <f t="shared" si="230"/>
        <v/>
      </c>
      <c r="X979" s="45"/>
    </row>
    <row r="980" spans="1:24" x14ac:dyDescent="0.2">
      <c r="A980" s="12"/>
      <c r="B980" s="57"/>
      <c r="C980" s="26"/>
      <c r="D980" s="5" t="str">
        <f>IF(ISNUMBER(B980),COUNT($B$7:$B$1006)-(RANK(B980,$B$7:$B$1006)+COUNTIF($B$7:B980,B980)-1)+1,"")</f>
        <v/>
      </c>
      <c r="E980" s="7"/>
      <c r="F980" s="7" t="str">
        <f t="shared" si="231"/>
        <v/>
      </c>
      <c r="G980" s="56" t="str">
        <f t="shared" si="223"/>
        <v/>
      </c>
      <c r="H980" s="7" t="str">
        <f t="shared" si="224"/>
        <v/>
      </c>
      <c r="I980" s="7"/>
      <c r="J980" s="7" t="str">
        <f t="shared" si="225"/>
        <v/>
      </c>
      <c r="K980" s="7" t="str">
        <f t="shared" si="232"/>
        <v/>
      </c>
      <c r="L980" s="7" t="str">
        <f t="shared" si="226"/>
        <v/>
      </c>
      <c r="M980" s="7"/>
      <c r="N980" s="49" t="str">
        <f t="shared" si="227"/>
        <v/>
      </c>
      <c r="O980" s="49" t="str">
        <f t="shared" si="233"/>
        <v/>
      </c>
      <c r="P980" s="49" t="str">
        <f t="shared" si="234"/>
        <v/>
      </c>
      <c r="Q980" s="49" t="str">
        <f t="shared" si="228"/>
        <v/>
      </c>
      <c r="S980" s="51" t="str">
        <f t="shared" si="229"/>
        <v/>
      </c>
      <c r="T980" s="49" t="str">
        <f>IF(ISNA(MATCH("TRUE",$T$7:T979,0)),IF(S980&gt;S979,"True",""),"")</f>
        <v/>
      </c>
      <c r="U980" s="54" t="str">
        <f t="shared" si="235"/>
        <v/>
      </c>
      <c r="V980" s="54" t="str">
        <f t="shared" si="236"/>
        <v/>
      </c>
      <c r="W980" s="54" t="str">
        <f t="shared" si="230"/>
        <v/>
      </c>
      <c r="X980" s="45"/>
    </row>
    <row r="981" spans="1:24" x14ac:dyDescent="0.2">
      <c r="A981" s="12"/>
      <c r="B981" s="57"/>
      <c r="C981" s="26"/>
      <c r="D981" s="5" t="str">
        <f>IF(ISNUMBER(B981),COUNT($B$7:$B$1006)-(RANK(B981,$B$7:$B$1006)+COUNTIF($B$7:B981,B981)-1)+1,"")</f>
        <v/>
      </c>
      <c r="E981" s="7"/>
      <c r="F981" s="7" t="str">
        <f t="shared" si="231"/>
        <v/>
      </c>
      <c r="G981" s="56" t="str">
        <f t="shared" si="223"/>
        <v/>
      </c>
      <c r="H981" s="7" t="str">
        <f t="shared" si="224"/>
        <v/>
      </c>
      <c r="I981" s="7"/>
      <c r="J981" s="7" t="str">
        <f t="shared" si="225"/>
        <v/>
      </c>
      <c r="K981" s="7" t="str">
        <f t="shared" si="232"/>
        <v/>
      </c>
      <c r="L981" s="7" t="str">
        <f t="shared" si="226"/>
        <v/>
      </c>
      <c r="M981" s="7"/>
      <c r="N981" s="49" t="str">
        <f t="shared" si="227"/>
        <v/>
      </c>
      <c r="O981" s="49" t="str">
        <f t="shared" si="233"/>
        <v/>
      </c>
      <c r="P981" s="49" t="str">
        <f t="shared" si="234"/>
        <v/>
      </c>
      <c r="Q981" s="49" t="str">
        <f t="shared" si="228"/>
        <v/>
      </c>
      <c r="S981" s="51" t="str">
        <f t="shared" si="229"/>
        <v/>
      </c>
      <c r="T981" s="49" t="str">
        <f>IF(ISNA(MATCH("TRUE",$T$7:T980,0)),IF(S981&gt;S980,"True",""),"")</f>
        <v/>
      </c>
      <c r="U981" s="54" t="str">
        <f t="shared" si="235"/>
        <v/>
      </c>
      <c r="V981" s="54" t="str">
        <f t="shared" si="236"/>
        <v/>
      </c>
      <c r="W981" s="54" t="str">
        <f t="shared" si="230"/>
        <v/>
      </c>
      <c r="X981" s="45"/>
    </row>
    <row r="982" spans="1:24" x14ac:dyDescent="0.2">
      <c r="A982" s="12"/>
      <c r="B982" s="57"/>
      <c r="C982" s="26"/>
      <c r="D982" s="5" t="str">
        <f>IF(ISNUMBER(B982),COUNT($B$7:$B$1006)-(RANK(B982,$B$7:$B$1006)+COUNTIF($B$7:B982,B982)-1)+1,"")</f>
        <v/>
      </c>
      <c r="E982" s="7"/>
      <c r="F982" s="7" t="str">
        <f t="shared" si="231"/>
        <v/>
      </c>
      <c r="G982" s="56" t="str">
        <f t="shared" si="223"/>
        <v/>
      </c>
      <c r="H982" s="7" t="str">
        <f t="shared" si="224"/>
        <v/>
      </c>
      <c r="I982" s="7"/>
      <c r="J982" s="7" t="str">
        <f t="shared" si="225"/>
        <v/>
      </c>
      <c r="K982" s="7" t="str">
        <f t="shared" si="232"/>
        <v/>
      </c>
      <c r="L982" s="7" t="str">
        <f t="shared" si="226"/>
        <v/>
      </c>
      <c r="M982" s="7"/>
      <c r="N982" s="49" t="str">
        <f t="shared" si="227"/>
        <v/>
      </c>
      <c r="O982" s="49" t="str">
        <f t="shared" si="233"/>
        <v/>
      </c>
      <c r="P982" s="49" t="str">
        <f t="shared" si="234"/>
        <v/>
      </c>
      <c r="Q982" s="49" t="str">
        <f t="shared" si="228"/>
        <v/>
      </c>
      <c r="S982" s="51" t="str">
        <f t="shared" si="229"/>
        <v/>
      </c>
      <c r="T982" s="49" t="str">
        <f>IF(ISNA(MATCH("TRUE",$T$7:T981,0)),IF(S982&gt;S981,"True",""),"")</f>
        <v/>
      </c>
      <c r="U982" s="54" t="str">
        <f t="shared" si="235"/>
        <v/>
      </c>
      <c r="V982" s="54" t="str">
        <f t="shared" si="236"/>
        <v/>
      </c>
      <c r="W982" s="54" t="str">
        <f t="shared" si="230"/>
        <v/>
      </c>
      <c r="X982" s="45"/>
    </row>
    <row r="983" spans="1:24" x14ac:dyDescent="0.2">
      <c r="A983" s="12"/>
      <c r="B983" s="57"/>
      <c r="C983" s="26"/>
      <c r="D983" s="5" t="str">
        <f>IF(ISNUMBER(B983),COUNT($B$7:$B$1006)-(RANK(B983,$B$7:$B$1006)+COUNTIF($B$7:B983,B983)-1)+1,"")</f>
        <v/>
      </c>
      <c r="E983" s="7"/>
      <c r="F983" s="7" t="str">
        <f t="shared" si="231"/>
        <v/>
      </c>
      <c r="G983" s="56" t="str">
        <f t="shared" si="223"/>
        <v/>
      </c>
      <c r="H983" s="7" t="str">
        <f t="shared" si="224"/>
        <v/>
      </c>
      <c r="I983" s="7"/>
      <c r="J983" s="7" t="str">
        <f t="shared" si="225"/>
        <v/>
      </c>
      <c r="K983" s="7" t="str">
        <f t="shared" si="232"/>
        <v/>
      </c>
      <c r="L983" s="7" t="str">
        <f t="shared" si="226"/>
        <v/>
      </c>
      <c r="M983" s="7"/>
      <c r="N983" s="49" t="str">
        <f t="shared" si="227"/>
        <v/>
      </c>
      <c r="O983" s="49" t="str">
        <f t="shared" si="233"/>
        <v/>
      </c>
      <c r="P983" s="49" t="str">
        <f t="shared" si="234"/>
        <v/>
      </c>
      <c r="Q983" s="49" t="str">
        <f t="shared" si="228"/>
        <v/>
      </c>
      <c r="S983" s="51" t="str">
        <f t="shared" si="229"/>
        <v/>
      </c>
      <c r="T983" s="49" t="str">
        <f>IF(ISNA(MATCH("TRUE",$T$7:T982,0)),IF(S983&gt;S982,"True",""),"")</f>
        <v/>
      </c>
      <c r="U983" s="54" t="str">
        <f t="shared" si="235"/>
        <v/>
      </c>
      <c r="V983" s="54" t="str">
        <f t="shared" si="236"/>
        <v/>
      </c>
      <c r="W983" s="54" t="str">
        <f t="shared" si="230"/>
        <v/>
      </c>
      <c r="X983" s="45"/>
    </row>
    <row r="984" spans="1:24" x14ac:dyDescent="0.2">
      <c r="A984" s="12"/>
      <c r="B984" s="57"/>
      <c r="C984" s="26"/>
      <c r="D984" s="5" t="str">
        <f>IF(ISNUMBER(B984),COUNT($B$7:$B$1006)-(RANK(B984,$B$7:$B$1006)+COUNTIF($B$7:B984,B984)-1)+1,"")</f>
        <v/>
      </c>
      <c r="E984" s="7"/>
      <c r="F984" s="7" t="str">
        <f t="shared" si="231"/>
        <v/>
      </c>
      <c r="G984" s="56" t="str">
        <f t="shared" si="223"/>
        <v/>
      </c>
      <c r="H984" s="7" t="str">
        <f t="shared" si="224"/>
        <v/>
      </c>
      <c r="I984" s="7"/>
      <c r="J984" s="7" t="str">
        <f t="shared" si="225"/>
        <v/>
      </c>
      <c r="K984" s="7" t="str">
        <f t="shared" si="232"/>
        <v/>
      </c>
      <c r="L984" s="7" t="str">
        <f t="shared" si="226"/>
        <v/>
      </c>
      <c r="M984" s="7"/>
      <c r="N984" s="49" t="str">
        <f t="shared" si="227"/>
        <v/>
      </c>
      <c r="O984" s="49" t="str">
        <f t="shared" si="233"/>
        <v/>
      </c>
      <c r="P984" s="49" t="str">
        <f t="shared" si="234"/>
        <v/>
      </c>
      <c r="Q984" s="49" t="str">
        <f t="shared" si="228"/>
        <v/>
      </c>
      <c r="S984" s="51" t="str">
        <f t="shared" si="229"/>
        <v/>
      </c>
      <c r="T984" s="49" t="str">
        <f>IF(ISNA(MATCH("TRUE",$T$7:T983,0)),IF(S984&gt;S983,"True",""),"")</f>
        <v/>
      </c>
      <c r="U984" s="54" t="str">
        <f t="shared" si="235"/>
        <v/>
      </c>
      <c r="V984" s="54" t="str">
        <f t="shared" si="236"/>
        <v/>
      </c>
      <c r="W984" s="54" t="str">
        <f t="shared" si="230"/>
        <v/>
      </c>
      <c r="X984" s="45"/>
    </row>
    <row r="985" spans="1:24" x14ac:dyDescent="0.2">
      <c r="A985" s="12"/>
      <c r="B985" s="57"/>
      <c r="C985" s="26"/>
      <c r="D985" s="5" t="str">
        <f>IF(ISNUMBER(B985),COUNT($B$7:$B$1006)-(RANK(B985,$B$7:$B$1006)+COUNTIF($B$7:B985,B985)-1)+1,"")</f>
        <v/>
      </c>
      <c r="E985" s="7"/>
      <c r="F985" s="7" t="str">
        <f t="shared" si="231"/>
        <v/>
      </c>
      <c r="G985" s="56" t="str">
        <f t="shared" si="223"/>
        <v/>
      </c>
      <c r="H985" s="7" t="str">
        <f t="shared" si="224"/>
        <v/>
      </c>
      <c r="I985" s="7"/>
      <c r="J985" s="7" t="str">
        <f t="shared" si="225"/>
        <v/>
      </c>
      <c r="K985" s="7" t="str">
        <f t="shared" si="232"/>
        <v/>
      </c>
      <c r="L985" s="7" t="str">
        <f t="shared" si="226"/>
        <v/>
      </c>
      <c r="M985" s="7"/>
      <c r="N985" s="49" t="str">
        <f t="shared" si="227"/>
        <v/>
      </c>
      <c r="O985" s="49" t="str">
        <f t="shared" si="233"/>
        <v/>
      </c>
      <c r="P985" s="49" t="str">
        <f t="shared" si="234"/>
        <v/>
      </c>
      <c r="Q985" s="49" t="str">
        <f t="shared" si="228"/>
        <v/>
      </c>
      <c r="S985" s="51" t="str">
        <f t="shared" si="229"/>
        <v/>
      </c>
      <c r="T985" s="49" t="str">
        <f>IF(ISNA(MATCH("TRUE",$T$7:T984,0)),IF(S985&gt;S984,"True",""),"")</f>
        <v/>
      </c>
      <c r="U985" s="54" t="str">
        <f t="shared" si="235"/>
        <v/>
      </c>
      <c r="V985" s="54" t="str">
        <f t="shared" si="236"/>
        <v/>
      </c>
      <c r="W985" s="54" t="str">
        <f t="shared" si="230"/>
        <v/>
      </c>
      <c r="X985" s="45"/>
    </row>
    <row r="986" spans="1:24" x14ac:dyDescent="0.2">
      <c r="A986" s="12"/>
      <c r="B986" s="57"/>
      <c r="C986" s="26"/>
      <c r="D986" s="5" t="str">
        <f>IF(ISNUMBER(B986),COUNT($B$7:$B$1006)-(RANK(B986,$B$7:$B$1006)+COUNTIF($B$7:B986,B986)-1)+1,"")</f>
        <v/>
      </c>
      <c r="E986" s="7"/>
      <c r="F986" s="7" t="str">
        <f t="shared" si="231"/>
        <v/>
      </c>
      <c r="G986" s="56" t="str">
        <f t="shared" si="223"/>
        <v/>
      </c>
      <c r="H986" s="7" t="str">
        <f t="shared" si="224"/>
        <v/>
      </c>
      <c r="I986" s="7"/>
      <c r="J986" s="7" t="str">
        <f t="shared" si="225"/>
        <v/>
      </c>
      <c r="K986" s="7" t="str">
        <f t="shared" si="232"/>
        <v/>
      </c>
      <c r="L986" s="7" t="str">
        <f t="shared" si="226"/>
        <v/>
      </c>
      <c r="M986" s="7"/>
      <c r="N986" s="49" t="str">
        <f t="shared" si="227"/>
        <v/>
      </c>
      <c r="O986" s="49" t="str">
        <f t="shared" si="233"/>
        <v/>
      </c>
      <c r="P986" s="49" t="str">
        <f t="shared" si="234"/>
        <v/>
      </c>
      <c r="Q986" s="49" t="str">
        <f t="shared" si="228"/>
        <v/>
      </c>
      <c r="S986" s="51" t="str">
        <f t="shared" si="229"/>
        <v/>
      </c>
      <c r="T986" s="49" t="str">
        <f>IF(ISNA(MATCH("TRUE",$T$7:T985,0)),IF(S986&gt;S985,"True",""),"")</f>
        <v/>
      </c>
      <c r="U986" s="54" t="str">
        <f t="shared" si="235"/>
        <v/>
      </c>
      <c r="V986" s="54" t="str">
        <f t="shared" si="236"/>
        <v/>
      </c>
      <c r="W986" s="54" t="str">
        <f t="shared" si="230"/>
        <v/>
      </c>
      <c r="X986" s="45"/>
    </row>
    <row r="987" spans="1:24" x14ac:dyDescent="0.2">
      <c r="A987" s="12"/>
      <c r="B987" s="57"/>
      <c r="C987" s="26"/>
      <c r="D987" s="5" t="str">
        <f>IF(ISNUMBER(B987),COUNT($B$7:$B$1006)-(RANK(B987,$B$7:$B$1006)+COUNTIF($B$7:B987,B987)-1)+1,"")</f>
        <v/>
      </c>
      <c r="E987" s="7"/>
      <c r="F987" s="7" t="str">
        <f t="shared" si="231"/>
        <v/>
      </c>
      <c r="G987" s="56" t="str">
        <f t="shared" si="223"/>
        <v/>
      </c>
      <c r="H987" s="7" t="str">
        <f t="shared" si="224"/>
        <v/>
      </c>
      <c r="I987" s="7"/>
      <c r="J987" s="7" t="str">
        <f t="shared" si="225"/>
        <v/>
      </c>
      <c r="K987" s="7" t="str">
        <f t="shared" si="232"/>
        <v/>
      </c>
      <c r="L987" s="7" t="str">
        <f t="shared" si="226"/>
        <v/>
      </c>
      <c r="M987" s="7"/>
      <c r="N987" s="49" t="str">
        <f t="shared" si="227"/>
        <v/>
      </c>
      <c r="O987" s="49" t="str">
        <f t="shared" si="233"/>
        <v/>
      </c>
      <c r="P987" s="49" t="str">
        <f t="shared" si="234"/>
        <v/>
      </c>
      <c r="Q987" s="49" t="str">
        <f t="shared" si="228"/>
        <v/>
      </c>
      <c r="S987" s="51" t="str">
        <f t="shared" si="229"/>
        <v/>
      </c>
      <c r="T987" s="49" t="str">
        <f>IF(ISNA(MATCH("TRUE",$T$7:T986,0)),IF(S987&gt;S986,"True",""),"")</f>
        <v/>
      </c>
      <c r="U987" s="54" t="str">
        <f t="shared" si="235"/>
        <v/>
      </c>
      <c r="V987" s="54" t="str">
        <f t="shared" si="236"/>
        <v/>
      </c>
      <c r="W987" s="54" t="str">
        <f t="shared" si="230"/>
        <v/>
      </c>
      <c r="X987" s="45"/>
    </row>
    <row r="988" spans="1:24" x14ac:dyDescent="0.2">
      <c r="A988" s="12"/>
      <c r="B988" s="57"/>
      <c r="C988" s="26"/>
      <c r="D988" s="5" t="str">
        <f>IF(ISNUMBER(B988),COUNT($B$7:$B$1006)-(RANK(B988,$B$7:$B$1006)+COUNTIF($B$7:B988,B988)-1)+1,"")</f>
        <v/>
      </c>
      <c r="E988" s="7"/>
      <c r="F988" s="7" t="str">
        <f t="shared" si="231"/>
        <v/>
      </c>
      <c r="G988" s="56" t="str">
        <f t="shared" si="223"/>
        <v/>
      </c>
      <c r="H988" s="7" t="str">
        <f t="shared" si="224"/>
        <v/>
      </c>
      <c r="I988" s="7"/>
      <c r="J988" s="7" t="str">
        <f t="shared" si="225"/>
        <v/>
      </c>
      <c r="K988" s="7" t="str">
        <f t="shared" si="232"/>
        <v/>
      </c>
      <c r="L988" s="7" t="str">
        <f t="shared" si="226"/>
        <v/>
      </c>
      <c r="M988" s="7"/>
      <c r="N988" s="49" t="str">
        <f t="shared" si="227"/>
        <v/>
      </c>
      <c r="O988" s="49" t="str">
        <f t="shared" si="233"/>
        <v/>
      </c>
      <c r="P988" s="49" t="str">
        <f t="shared" si="234"/>
        <v/>
      </c>
      <c r="Q988" s="49" t="str">
        <f t="shared" si="228"/>
        <v/>
      </c>
      <c r="S988" s="51" t="str">
        <f t="shared" si="229"/>
        <v/>
      </c>
      <c r="T988" s="49" t="str">
        <f>IF(ISNA(MATCH("TRUE",$T$7:T987,0)),IF(S988&gt;S987,"True",""),"")</f>
        <v/>
      </c>
      <c r="U988" s="54" t="str">
        <f t="shared" si="235"/>
        <v/>
      </c>
      <c r="V988" s="54" t="str">
        <f t="shared" si="236"/>
        <v/>
      </c>
      <c r="W988" s="54" t="str">
        <f t="shared" si="230"/>
        <v/>
      </c>
      <c r="X988" s="45"/>
    </row>
    <row r="989" spans="1:24" x14ac:dyDescent="0.2">
      <c r="A989" s="12"/>
      <c r="B989" s="57"/>
      <c r="C989" s="26"/>
      <c r="D989" s="5" t="str">
        <f>IF(ISNUMBER(B989),COUNT($B$7:$B$1006)-(RANK(B989,$B$7:$B$1006)+COUNTIF($B$7:B989,B989)-1)+1,"")</f>
        <v/>
      </c>
      <c r="E989" s="7"/>
      <c r="F989" s="7" t="str">
        <f t="shared" si="231"/>
        <v/>
      </c>
      <c r="G989" s="56" t="str">
        <f t="shared" si="223"/>
        <v/>
      </c>
      <c r="H989" s="7" t="str">
        <f t="shared" si="224"/>
        <v/>
      </c>
      <c r="I989" s="7"/>
      <c r="J989" s="7" t="str">
        <f t="shared" si="225"/>
        <v/>
      </c>
      <c r="K989" s="7" t="str">
        <f t="shared" si="232"/>
        <v/>
      </c>
      <c r="L989" s="7" t="str">
        <f t="shared" si="226"/>
        <v/>
      </c>
      <c r="M989" s="7"/>
      <c r="N989" s="49" t="str">
        <f t="shared" si="227"/>
        <v/>
      </c>
      <c r="O989" s="49" t="str">
        <f t="shared" si="233"/>
        <v/>
      </c>
      <c r="P989" s="49" t="str">
        <f t="shared" si="234"/>
        <v/>
      </c>
      <c r="Q989" s="49" t="str">
        <f t="shared" si="228"/>
        <v/>
      </c>
      <c r="S989" s="51" t="str">
        <f t="shared" si="229"/>
        <v/>
      </c>
      <c r="T989" s="49" t="str">
        <f>IF(ISNA(MATCH("TRUE",$T$7:T988,0)),IF(S989&gt;S988,"True",""),"")</f>
        <v/>
      </c>
      <c r="U989" s="54" t="str">
        <f t="shared" si="235"/>
        <v/>
      </c>
      <c r="V989" s="54" t="str">
        <f t="shared" si="236"/>
        <v/>
      </c>
      <c r="W989" s="54" t="str">
        <f t="shared" si="230"/>
        <v/>
      </c>
      <c r="X989" s="45"/>
    </row>
    <row r="990" spans="1:24" x14ac:dyDescent="0.2">
      <c r="A990" s="12"/>
      <c r="B990" s="57"/>
      <c r="C990" s="26"/>
      <c r="D990" s="5" t="str">
        <f>IF(ISNUMBER(B990),COUNT($B$7:$B$1006)-(RANK(B990,$B$7:$B$1006)+COUNTIF($B$7:B990,B990)-1)+1,"")</f>
        <v/>
      </c>
      <c r="E990" s="7"/>
      <c r="F990" s="7" t="str">
        <f t="shared" si="231"/>
        <v/>
      </c>
      <c r="G990" s="56" t="str">
        <f t="shared" si="223"/>
        <v/>
      </c>
      <c r="H990" s="7" t="str">
        <f t="shared" si="224"/>
        <v/>
      </c>
      <c r="I990" s="7"/>
      <c r="J990" s="7" t="str">
        <f t="shared" si="225"/>
        <v/>
      </c>
      <c r="K990" s="7" t="str">
        <f t="shared" si="232"/>
        <v/>
      </c>
      <c r="L990" s="7" t="str">
        <f t="shared" si="226"/>
        <v/>
      </c>
      <c r="M990" s="7"/>
      <c r="N990" s="49" t="str">
        <f t="shared" si="227"/>
        <v/>
      </c>
      <c r="O990" s="49" t="str">
        <f t="shared" si="233"/>
        <v/>
      </c>
      <c r="P990" s="49" t="str">
        <f t="shared" si="234"/>
        <v/>
      </c>
      <c r="Q990" s="49" t="str">
        <f t="shared" si="228"/>
        <v/>
      </c>
      <c r="S990" s="51" t="str">
        <f t="shared" si="229"/>
        <v/>
      </c>
      <c r="T990" s="49" t="str">
        <f>IF(ISNA(MATCH("TRUE",$T$7:T989,0)),IF(S990&gt;S989,"True",""),"")</f>
        <v/>
      </c>
      <c r="U990" s="54" t="str">
        <f t="shared" si="235"/>
        <v/>
      </c>
      <c r="V990" s="54" t="str">
        <f t="shared" si="236"/>
        <v/>
      </c>
      <c r="W990" s="54" t="str">
        <f t="shared" si="230"/>
        <v/>
      </c>
      <c r="X990" s="45"/>
    </row>
    <row r="991" spans="1:24" x14ac:dyDescent="0.2">
      <c r="A991" s="12"/>
      <c r="B991" s="57"/>
      <c r="C991" s="26"/>
      <c r="D991" s="5" t="str">
        <f>IF(ISNUMBER(B991),COUNT($B$7:$B$1006)-(RANK(B991,$B$7:$B$1006)+COUNTIF($B$7:B991,B991)-1)+1,"")</f>
        <v/>
      </c>
      <c r="E991" s="7"/>
      <c r="F991" s="7" t="str">
        <f t="shared" si="231"/>
        <v/>
      </c>
      <c r="G991" s="56" t="str">
        <f t="shared" si="223"/>
        <v/>
      </c>
      <c r="H991" s="7" t="str">
        <f t="shared" si="224"/>
        <v/>
      </c>
      <c r="I991" s="7"/>
      <c r="J991" s="7" t="str">
        <f t="shared" si="225"/>
        <v/>
      </c>
      <c r="K991" s="7" t="str">
        <f t="shared" si="232"/>
        <v/>
      </c>
      <c r="L991" s="7" t="str">
        <f t="shared" si="226"/>
        <v/>
      </c>
      <c r="M991" s="7"/>
      <c r="N991" s="49" t="str">
        <f t="shared" si="227"/>
        <v/>
      </c>
      <c r="O991" s="49" t="str">
        <f t="shared" si="233"/>
        <v/>
      </c>
      <c r="P991" s="49" t="str">
        <f t="shared" si="234"/>
        <v/>
      </c>
      <c r="Q991" s="49" t="str">
        <f t="shared" si="228"/>
        <v/>
      </c>
      <c r="S991" s="51" t="str">
        <f t="shared" si="229"/>
        <v/>
      </c>
      <c r="T991" s="49" t="str">
        <f>IF(ISNA(MATCH("TRUE",$T$7:T990,0)),IF(S991&gt;S990,"True",""),"")</f>
        <v/>
      </c>
      <c r="U991" s="54" t="str">
        <f t="shared" si="235"/>
        <v/>
      </c>
      <c r="V991" s="54" t="str">
        <f t="shared" si="236"/>
        <v/>
      </c>
      <c r="W991" s="54" t="str">
        <f t="shared" si="230"/>
        <v/>
      </c>
      <c r="X991" s="45"/>
    </row>
    <row r="992" spans="1:24" x14ac:dyDescent="0.2">
      <c r="A992" s="12"/>
      <c r="B992" s="57"/>
      <c r="C992" s="26"/>
      <c r="D992" s="5" t="str">
        <f>IF(ISNUMBER(B992),COUNT($B$7:$B$1006)-(RANK(B992,$B$7:$B$1006)+COUNTIF($B$7:B992,B992)-1)+1,"")</f>
        <v/>
      </c>
      <c r="E992" s="7"/>
      <c r="F992" s="7" t="str">
        <f t="shared" si="231"/>
        <v/>
      </c>
      <c r="G992" s="56" t="str">
        <f t="shared" si="223"/>
        <v/>
      </c>
      <c r="H992" s="7" t="str">
        <f t="shared" si="224"/>
        <v/>
      </c>
      <c r="I992" s="7"/>
      <c r="J992" s="7" t="str">
        <f t="shared" si="225"/>
        <v/>
      </c>
      <c r="K992" s="7" t="str">
        <f t="shared" si="232"/>
        <v/>
      </c>
      <c r="L992" s="7" t="str">
        <f t="shared" si="226"/>
        <v/>
      </c>
      <c r="M992" s="7"/>
      <c r="N992" s="49" t="str">
        <f t="shared" si="227"/>
        <v/>
      </c>
      <c r="O992" s="49" t="str">
        <f t="shared" si="233"/>
        <v/>
      </c>
      <c r="P992" s="49" t="str">
        <f t="shared" si="234"/>
        <v/>
      </c>
      <c r="Q992" s="49" t="str">
        <f t="shared" si="228"/>
        <v/>
      </c>
      <c r="S992" s="51" t="str">
        <f t="shared" si="229"/>
        <v/>
      </c>
      <c r="T992" s="49" t="str">
        <f>IF(ISNA(MATCH("TRUE",$T$7:T991,0)),IF(S992&gt;S991,"True",""),"")</f>
        <v/>
      </c>
      <c r="U992" s="54" t="str">
        <f t="shared" si="235"/>
        <v/>
      </c>
      <c r="V992" s="54" t="str">
        <f t="shared" si="236"/>
        <v/>
      </c>
      <c r="W992" s="54" t="str">
        <f t="shared" si="230"/>
        <v/>
      </c>
      <c r="X992" s="45"/>
    </row>
    <row r="993" spans="1:24" x14ac:dyDescent="0.2">
      <c r="A993" s="12"/>
      <c r="B993" s="57"/>
      <c r="C993" s="26"/>
      <c r="D993" s="5" t="str">
        <f>IF(ISNUMBER(B993),COUNT($B$7:$B$1006)-(RANK(B993,$B$7:$B$1006)+COUNTIF($B$7:B993,B993)-1)+1,"")</f>
        <v/>
      </c>
      <c r="E993" s="7"/>
      <c r="F993" s="7" t="str">
        <f t="shared" si="231"/>
        <v/>
      </c>
      <c r="G993" s="56" t="str">
        <f t="shared" si="223"/>
        <v/>
      </c>
      <c r="H993" s="7" t="str">
        <f t="shared" si="224"/>
        <v/>
      </c>
      <c r="I993" s="7"/>
      <c r="J993" s="7" t="str">
        <f t="shared" si="225"/>
        <v/>
      </c>
      <c r="K993" s="7" t="str">
        <f t="shared" si="232"/>
        <v/>
      </c>
      <c r="L993" s="7" t="str">
        <f t="shared" si="226"/>
        <v/>
      </c>
      <c r="M993" s="7"/>
      <c r="N993" s="49" t="str">
        <f t="shared" si="227"/>
        <v/>
      </c>
      <c r="O993" s="49" t="str">
        <f t="shared" si="233"/>
        <v/>
      </c>
      <c r="P993" s="49" t="str">
        <f t="shared" si="234"/>
        <v/>
      </c>
      <c r="Q993" s="49" t="str">
        <f t="shared" si="228"/>
        <v/>
      </c>
      <c r="S993" s="51" t="str">
        <f t="shared" si="229"/>
        <v/>
      </c>
      <c r="T993" s="49" t="str">
        <f>IF(ISNA(MATCH("TRUE",$T$7:T992,0)),IF(S993&gt;S992,"True",""),"")</f>
        <v/>
      </c>
      <c r="U993" s="54" t="str">
        <f t="shared" si="235"/>
        <v/>
      </c>
      <c r="V993" s="54" t="str">
        <f t="shared" si="236"/>
        <v/>
      </c>
      <c r="W993" s="54" t="str">
        <f t="shared" si="230"/>
        <v/>
      </c>
      <c r="X993" s="45"/>
    </row>
    <row r="994" spans="1:24" x14ac:dyDescent="0.2">
      <c r="A994" s="12"/>
      <c r="B994" s="57"/>
      <c r="C994" s="26"/>
      <c r="D994" s="5" t="str">
        <f>IF(ISNUMBER(B994),COUNT($B$7:$B$1006)-(RANK(B994,$B$7:$B$1006)+COUNTIF($B$7:B994,B994)-1)+1,"")</f>
        <v/>
      </c>
      <c r="E994" s="7"/>
      <c r="F994" s="7" t="str">
        <f t="shared" si="231"/>
        <v/>
      </c>
      <c r="G994" s="56" t="str">
        <f t="shared" si="223"/>
        <v/>
      </c>
      <c r="H994" s="7" t="str">
        <f t="shared" si="224"/>
        <v/>
      </c>
      <c r="I994" s="7"/>
      <c r="J994" s="7" t="str">
        <f t="shared" si="225"/>
        <v/>
      </c>
      <c r="K994" s="7" t="str">
        <f t="shared" si="232"/>
        <v/>
      </c>
      <c r="L994" s="7" t="str">
        <f t="shared" si="226"/>
        <v/>
      </c>
      <c r="M994" s="7"/>
      <c r="N994" s="49" t="str">
        <f t="shared" si="227"/>
        <v/>
      </c>
      <c r="O994" s="49" t="str">
        <f t="shared" si="233"/>
        <v/>
      </c>
      <c r="P994" s="49" t="str">
        <f t="shared" si="234"/>
        <v/>
      </c>
      <c r="Q994" s="49" t="str">
        <f t="shared" si="228"/>
        <v/>
      </c>
      <c r="S994" s="51" t="str">
        <f t="shared" si="229"/>
        <v/>
      </c>
      <c r="T994" s="49" t="str">
        <f>IF(ISNA(MATCH("TRUE",$T$7:T993,0)),IF(S994&gt;S993,"True",""),"")</f>
        <v/>
      </c>
      <c r="U994" s="54" t="str">
        <f t="shared" si="235"/>
        <v/>
      </c>
      <c r="V994" s="54" t="str">
        <f t="shared" si="236"/>
        <v/>
      </c>
      <c r="W994" s="54" t="str">
        <f t="shared" si="230"/>
        <v/>
      </c>
      <c r="X994" s="45"/>
    </row>
    <row r="995" spans="1:24" x14ac:dyDescent="0.2">
      <c r="A995" s="12"/>
      <c r="B995" s="57"/>
      <c r="C995" s="26"/>
      <c r="D995" s="5" t="str">
        <f>IF(ISNUMBER(B995),COUNT($B$7:$B$1006)-(RANK(B995,$B$7:$B$1006)+COUNTIF($B$7:B995,B995)-1)+1,"")</f>
        <v/>
      </c>
      <c r="E995" s="7"/>
      <c r="F995" s="7" t="str">
        <f t="shared" si="231"/>
        <v/>
      </c>
      <c r="G995" s="56" t="str">
        <f t="shared" si="223"/>
        <v/>
      </c>
      <c r="H995" s="7" t="str">
        <f t="shared" si="224"/>
        <v/>
      </c>
      <c r="I995" s="7"/>
      <c r="J995" s="7" t="str">
        <f t="shared" si="225"/>
        <v/>
      </c>
      <c r="K995" s="7" t="str">
        <f t="shared" si="232"/>
        <v/>
      </c>
      <c r="L995" s="7" t="str">
        <f t="shared" si="226"/>
        <v/>
      </c>
      <c r="M995" s="7"/>
      <c r="N995" s="49" t="str">
        <f t="shared" si="227"/>
        <v/>
      </c>
      <c r="O995" s="49" t="str">
        <f t="shared" si="233"/>
        <v/>
      </c>
      <c r="P995" s="49" t="str">
        <f t="shared" si="234"/>
        <v/>
      </c>
      <c r="Q995" s="49" t="str">
        <f t="shared" si="228"/>
        <v/>
      </c>
      <c r="S995" s="51" t="str">
        <f t="shared" si="229"/>
        <v/>
      </c>
      <c r="T995" s="49" t="str">
        <f>IF(ISNA(MATCH("TRUE",$T$7:T994,0)),IF(S995&gt;S994,"True",""),"")</f>
        <v/>
      </c>
      <c r="U995" s="54" t="str">
        <f t="shared" si="235"/>
        <v/>
      </c>
      <c r="V995" s="54" t="str">
        <f t="shared" si="236"/>
        <v/>
      </c>
      <c r="W995" s="54" t="str">
        <f t="shared" si="230"/>
        <v/>
      </c>
      <c r="X995" s="45"/>
    </row>
    <row r="996" spans="1:24" x14ac:dyDescent="0.2">
      <c r="A996" s="12"/>
      <c r="B996" s="57"/>
      <c r="C996" s="26"/>
      <c r="D996" s="5" t="str">
        <f>IF(ISNUMBER(B996),COUNT($B$7:$B$1006)-(RANK(B996,$B$7:$B$1006)+COUNTIF($B$7:B996,B996)-1)+1,"")</f>
        <v/>
      </c>
      <c r="E996" s="7"/>
      <c r="F996" s="7" t="str">
        <f t="shared" si="231"/>
        <v/>
      </c>
      <c r="G996" s="56" t="str">
        <f t="shared" si="223"/>
        <v/>
      </c>
      <c r="H996" s="7" t="str">
        <f t="shared" si="224"/>
        <v/>
      </c>
      <c r="I996" s="7"/>
      <c r="J996" s="7" t="str">
        <f t="shared" si="225"/>
        <v/>
      </c>
      <c r="K996" s="7" t="str">
        <f t="shared" si="232"/>
        <v/>
      </c>
      <c r="L996" s="7" t="str">
        <f t="shared" si="226"/>
        <v/>
      </c>
      <c r="M996" s="7"/>
      <c r="N996" s="49" t="str">
        <f t="shared" si="227"/>
        <v/>
      </c>
      <c r="O996" s="49" t="str">
        <f t="shared" si="233"/>
        <v/>
      </c>
      <c r="P996" s="49" t="str">
        <f t="shared" si="234"/>
        <v/>
      </c>
      <c r="Q996" s="49" t="str">
        <f t="shared" si="228"/>
        <v/>
      </c>
      <c r="S996" s="51" t="str">
        <f t="shared" si="229"/>
        <v/>
      </c>
      <c r="T996" s="49" t="str">
        <f>IF(ISNA(MATCH("TRUE",$T$7:T995,0)),IF(S996&gt;S995,"True",""),"")</f>
        <v/>
      </c>
      <c r="U996" s="54" t="str">
        <f t="shared" si="235"/>
        <v/>
      </c>
      <c r="V996" s="54" t="str">
        <f t="shared" si="236"/>
        <v/>
      </c>
      <c r="W996" s="54" t="str">
        <f t="shared" si="230"/>
        <v/>
      </c>
      <c r="X996" s="45"/>
    </row>
    <row r="997" spans="1:24" x14ac:dyDescent="0.2">
      <c r="A997" s="12"/>
      <c r="B997" s="57"/>
      <c r="C997" s="26"/>
      <c r="D997" s="5" t="str">
        <f>IF(ISNUMBER(B997),COUNT($B$7:$B$1006)-(RANK(B997,$B$7:$B$1006)+COUNTIF($B$7:B997,B997)-1)+1,"")</f>
        <v/>
      </c>
      <c r="E997" s="7"/>
      <c r="F997" s="7" t="str">
        <f t="shared" si="231"/>
        <v/>
      </c>
      <c r="G997" s="56" t="str">
        <f t="shared" si="223"/>
        <v/>
      </c>
      <c r="H997" s="7" t="str">
        <f t="shared" si="224"/>
        <v/>
      </c>
      <c r="I997" s="7"/>
      <c r="J997" s="7" t="str">
        <f t="shared" si="225"/>
        <v/>
      </c>
      <c r="K997" s="7" t="str">
        <f t="shared" si="232"/>
        <v/>
      </c>
      <c r="L997" s="7" t="str">
        <f t="shared" si="226"/>
        <v/>
      </c>
      <c r="M997" s="7"/>
      <c r="N997" s="49" t="str">
        <f t="shared" si="227"/>
        <v/>
      </c>
      <c r="O997" s="49" t="str">
        <f t="shared" si="233"/>
        <v/>
      </c>
      <c r="P997" s="49" t="str">
        <f t="shared" si="234"/>
        <v/>
      </c>
      <c r="Q997" s="49" t="str">
        <f t="shared" si="228"/>
        <v/>
      </c>
      <c r="S997" s="51" t="str">
        <f t="shared" si="229"/>
        <v/>
      </c>
      <c r="T997" s="49" t="str">
        <f>IF(ISNA(MATCH("TRUE",$T$7:T996,0)),IF(S997&gt;S996,"True",""),"")</f>
        <v/>
      </c>
      <c r="U997" s="54" t="str">
        <f t="shared" si="235"/>
        <v/>
      </c>
      <c r="V997" s="54" t="str">
        <f t="shared" si="236"/>
        <v/>
      </c>
      <c r="W997" s="54" t="str">
        <f t="shared" si="230"/>
        <v/>
      </c>
      <c r="X997" s="45"/>
    </row>
    <row r="998" spans="1:24" x14ac:dyDescent="0.2">
      <c r="A998" s="12"/>
      <c r="B998" s="57"/>
      <c r="C998" s="26"/>
      <c r="D998" s="5" t="str">
        <f>IF(ISNUMBER(B998),COUNT($B$7:$B$1006)-(RANK(B998,$B$7:$B$1006)+COUNTIF($B$7:B998,B998)-1)+1,"")</f>
        <v/>
      </c>
      <c r="E998" s="7"/>
      <c r="F998" s="7" t="str">
        <f t="shared" si="231"/>
        <v/>
      </c>
      <c r="G998" s="56" t="str">
        <f t="shared" si="223"/>
        <v/>
      </c>
      <c r="H998" s="7" t="str">
        <f t="shared" si="224"/>
        <v/>
      </c>
      <c r="I998" s="7"/>
      <c r="J998" s="7" t="str">
        <f t="shared" si="225"/>
        <v/>
      </c>
      <c r="K998" s="7" t="str">
        <f t="shared" si="232"/>
        <v/>
      </c>
      <c r="L998" s="7" t="str">
        <f t="shared" si="226"/>
        <v/>
      </c>
      <c r="M998" s="7"/>
      <c r="N998" s="49" t="str">
        <f t="shared" si="227"/>
        <v/>
      </c>
      <c r="O998" s="49" t="str">
        <f t="shared" si="233"/>
        <v/>
      </c>
      <c r="P998" s="49" t="str">
        <f t="shared" si="234"/>
        <v/>
      </c>
      <c r="Q998" s="49" t="str">
        <f t="shared" si="228"/>
        <v/>
      </c>
      <c r="S998" s="51" t="str">
        <f t="shared" si="229"/>
        <v/>
      </c>
      <c r="T998" s="49" t="str">
        <f>IF(ISNA(MATCH("TRUE",$T$7:T997,0)),IF(S998&gt;S997,"True",""),"")</f>
        <v/>
      </c>
      <c r="U998" s="54" t="str">
        <f t="shared" si="235"/>
        <v/>
      </c>
      <c r="V998" s="54" t="str">
        <f t="shared" si="236"/>
        <v/>
      </c>
      <c r="W998" s="54" t="str">
        <f t="shared" si="230"/>
        <v/>
      </c>
      <c r="X998" s="45"/>
    </row>
    <row r="999" spans="1:24" x14ac:dyDescent="0.2">
      <c r="A999" s="12"/>
      <c r="B999" s="57"/>
      <c r="C999" s="26"/>
      <c r="D999" s="5" t="str">
        <f>IF(ISNUMBER(B999),COUNT($B$7:$B$1006)-(RANK(B999,$B$7:$B$1006)+COUNTIF($B$7:B999,B999)-1)+1,"")</f>
        <v/>
      </c>
      <c r="E999" s="7"/>
      <c r="F999" s="7" t="str">
        <f t="shared" si="231"/>
        <v/>
      </c>
      <c r="G999" s="56" t="str">
        <f t="shared" si="223"/>
        <v/>
      </c>
      <c r="H999" s="7" t="str">
        <f t="shared" si="224"/>
        <v/>
      </c>
      <c r="I999" s="7"/>
      <c r="J999" s="7" t="str">
        <f t="shared" si="225"/>
        <v/>
      </c>
      <c r="K999" s="7" t="str">
        <f t="shared" si="232"/>
        <v/>
      </c>
      <c r="L999" s="7" t="str">
        <f t="shared" si="226"/>
        <v/>
      </c>
      <c r="M999" s="7"/>
      <c r="N999" s="49" t="str">
        <f t="shared" si="227"/>
        <v/>
      </c>
      <c r="O999" s="49" t="str">
        <f t="shared" si="233"/>
        <v/>
      </c>
      <c r="P999" s="49" t="str">
        <f t="shared" si="234"/>
        <v/>
      </c>
      <c r="Q999" s="49" t="str">
        <f t="shared" si="228"/>
        <v/>
      </c>
      <c r="S999" s="51" t="str">
        <f t="shared" si="229"/>
        <v/>
      </c>
      <c r="T999" s="49" t="str">
        <f>IF(ISNA(MATCH("TRUE",$T$7:T998,0)),IF(S999&gt;S998,"True",""),"")</f>
        <v/>
      </c>
      <c r="U999" s="54" t="str">
        <f t="shared" si="235"/>
        <v/>
      </c>
      <c r="V999" s="54" t="str">
        <f t="shared" si="236"/>
        <v/>
      </c>
      <c r="W999" s="54" t="str">
        <f t="shared" si="230"/>
        <v/>
      </c>
      <c r="X999" s="45"/>
    </row>
    <row r="1000" spans="1:24" x14ac:dyDescent="0.2">
      <c r="A1000" s="12"/>
      <c r="B1000" s="57"/>
      <c r="C1000" s="26"/>
      <c r="D1000" s="5" t="str">
        <f>IF(ISNUMBER(B1000),COUNT($B$7:$B$1006)-(RANK(B1000,$B$7:$B$1006)+COUNTIF($B$7:B1000,B1000)-1)+1,"")</f>
        <v/>
      </c>
      <c r="E1000" s="7"/>
      <c r="F1000" s="7" t="str">
        <f t="shared" si="231"/>
        <v/>
      </c>
      <c r="G1000" s="56" t="str">
        <f t="shared" si="223"/>
        <v/>
      </c>
      <c r="H1000" s="7" t="str">
        <f t="shared" si="224"/>
        <v/>
      </c>
      <c r="I1000" s="7"/>
      <c r="J1000" s="7" t="str">
        <f t="shared" si="225"/>
        <v/>
      </c>
      <c r="K1000" s="7" t="str">
        <f t="shared" si="232"/>
        <v/>
      </c>
      <c r="L1000" s="7" t="str">
        <f t="shared" si="226"/>
        <v/>
      </c>
      <c r="M1000" s="7"/>
      <c r="N1000" s="49" t="str">
        <f t="shared" si="227"/>
        <v/>
      </c>
      <c r="O1000" s="49" t="str">
        <f t="shared" si="233"/>
        <v/>
      </c>
      <c r="P1000" s="49" t="str">
        <f t="shared" si="234"/>
        <v/>
      </c>
      <c r="Q1000" s="49" t="str">
        <f t="shared" si="228"/>
        <v/>
      </c>
      <c r="S1000" s="51" t="str">
        <f t="shared" si="229"/>
        <v/>
      </c>
      <c r="T1000" s="49" t="str">
        <f>IF(ISNA(MATCH("TRUE",$T$7:T999,0)),IF(S1000&gt;S999,"True",""),"")</f>
        <v/>
      </c>
      <c r="U1000" s="54" t="str">
        <f t="shared" si="235"/>
        <v/>
      </c>
      <c r="V1000" s="54" t="str">
        <f t="shared" si="236"/>
        <v/>
      </c>
      <c r="W1000" s="54" t="str">
        <f t="shared" si="230"/>
        <v/>
      </c>
      <c r="X1000" s="45"/>
    </row>
    <row r="1001" spans="1:24" x14ac:dyDescent="0.2">
      <c r="A1001" s="12"/>
      <c r="B1001" s="57"/>
      <c r="C1001" s="26"/>
      <c r="D1001" s="5" t="str">
        <f>IF(ISNUMBER(B1001),COUNT($B$7:$B$1006)-(RANK(B1001,$B$7:$B$1006)+COUNTIF($B$7:B1001,B1001)-1)+1,"")</f>
        <v/>
      </c>
      <c r="E1001" s="7"/>
      <c r="F1001" s="7" t="str">
        <f t="shared" si="231"/>
        <v/>
      </c>
      <c r="G1001" s="56" t="str">
        <f t="shared" si="223"/>
        <v/>
      </c>
      <c r="H1001" s="7" t="str">
        <f t="shared" si="224"/>
        <v/>
      </c>
      <c r="I1001" s="7"/>
      <c r="J1001" s="7" t="str">
        <f t="shared" si="225"/>
        <v/>
      </c>
      <c r="K1001" s="7" t="str">
        <f t="shared" si="232"/>
        <v/>
      </c>
      <c r="L1001" s="7" t="str">
        <f t="shared" si="226"/>
        <v/>
      </c>
      <c r="M1001" s="7"/>
      <c r="N1001" s="49" t="str">
        <f t="shared" si="227"/>
        <v/>
      </c>
      <c r="O1001" s="49" t="str">
        <f t="shared" si="233"/>
        <v/>
      </c>
      <c r="P1001" s="49" t="str">
        <f t="shared" si="234"/>
        <v/>
      </c>
      <c r="Q1001" s="49" t="str">
        <f t="shared" si="228"/>
        <v/>
      </c>
      <c r="S1001" s="51" t="str">
        <f t="shared" si="229"/>
        <v/>
      </c>
      <c r="T1001" s="49" t="str">
        <f>IF(ISNA(MATCH("TRUE",$T$7:T1000,0)),IF(S1001&gt;S1000,"True",""),"")</f>
        <v/>
      </c>
      <c r="U1001" s="54" t="str">
        <f t="shared" si="235"/>
        <v/>
      </c>
      <c r="V1001" s="54" t="str">
        <f t="shared" si="236"/>
        <v/>
      </c>
      <c r="W1001" s="54" t="str">
        <f t="shared" si="230"/>
        <v/>
      </c>
      <c r="X1001" s="45"/>
    </row>
    <row r="1002" spans="1:24" x14ac:dyDescent="0.2">
      <c r="A1002" s="12"/>
      <c r="B1002" s="57"/>
      <c r="C1002" s="26"/>
      <c r="D1002" s="5" t="str">
        <f>IF(ISNUMBER(B1002),COUNT($B$7:$B$1006)-(RANK(B1002,$B$7:$B$1006)+COUNTIF($B$7:B1002,B1002)-1)+1,"")</f>
        <v/>
      </c>
      <c r="E1002" s="7"/>
      <c r="F1002" s="7" t="str">
        <f t="shared" si="231"/>
        <v/>
      </c>
      <c r="G1002" s="56" t="str">
        <f t="shared" si="223"/>
        <v/>
      </c>
      <c r="H1002" s="7" t="str">
        <f t="shared" si="224"/>
        <v/>
      </c>
      <c r="I1002" s="7"/>
      <c r="J1002" s="7" t="str">
        <f t="shared" si="225"/>
        <v/>
      </c>
      <c r="K1002" s="7" t="str">
        <f t="shared" si="232"/>
        <v/>
      </c>
      <c r="L1002" s="7" t="str">
        <f t="shared" si="226"/>
        <v/>
      </c>
      <c r="M1002" s="7"/>
      <c r="N1002" s="49" t="str">
        <f t="shared" si="227"/>
        <v/>
      </c>
      <c r="O1002" s="49" t="str">
        <f t="shared" si="233"/>
        <v/>
      </c>
      <c r="P1002" s="49" t="str">
        <f t="shared" si="234"/>
        <v/>
      </c>
      <c r="Q1002" s="49" t="str">
        <f t="shared" si="228"/>
        <v/>
      </c>
      <c r="S1002" s="51" t="str">
        <f t="shared" si="229"/>
        <v/>
      </c>
      <c r="T1002" s="49" t="str">
        <f>IF(ISNA(MATCH("TRUE",$T$7:T1001,0)),IF(S1002&gt;S1001,"True",""),"")</f>
        <v/>
      </c>
      <c r="U1002" s="54" t="str">
        <f t="shared" si="235"/>
        <v/>
      </c>
      <c r="V1002" s="54" t="str">
        <f t="shared" si="236"/>
        <v/>
      </c>
      <c r="W1002" s="54" t="str">
        <f t="shared" si="230"/>
        <v/>
      </c>
      <c r="X1002" s="45"/>
    </row>
    <row r="1003" spans="1:24" x14ac:dyDescent="0.2">
      <c r="A1003" s="12"/>
      <c r="B1003" s="57"/>
      <c r="C1003" s="26"/>
      <c r="D1003" s="5" t="str">
        <f>IF(ISNUMBER(B1003),COUNT($B$7:$B$1006)-(RANK(B1003,$B$7:$B$1006)+COUNTIF($B$7:B1003,B1003)-1)+1,"")</f>
        <v/>
      </c>
      <c r="E1003" s="7"/>
      <c r="F1003" s="7" t="str">
        <f t="shared" si="231"/>
        <v/>
      </c>
      <c r="G1003" s="56" t="str">
        <f t="shared" si="223"/>
        <v/>
      </c>
      <c r="H1003" s="7" t="str">
        <f t="shared" si="224"/>
        <v/>
      </c>
      <c r="I1003" s="7"/>
      <c r="J1003" s="7" t="str">
        <f t="shared" si="225"/>
        <v/>
      </c>
      <c r="K1003" s="7" t="str">
        <f t="shared" si="232"/>
        <v/>
      </c>
      <c r="L1003" s="7" t="str">
        <f t="shared" si="226"/>
        <v/>
      </c>
      <c r="M1003" s="7"/>
      <c r="N1003" s="49" t="str">
        <f t="shared" si="227"/>
        <v/>
      </c>
      <c r="O1003" s="49" t="str">
        <f t="shared" si="233"/>
        <v/>
      </c>
      <c r="P1003" s="49" t="str">
        <f t="shared" si="234"/>
        <v/>
      </c>
      <c r="Q1003" s="49" t="str">
        <f t="shared" si="228"/>
        <v/>
      </c>
      <c r="S1003" s="51" t="str">
        <f t="shared" si="229"/>
        <v/>
      </c>
      <c r="T1003" s="49" t="str">
        <f>IF(ISNA(MATCH("TRUE",$T$7:T1002,0)),IF(S1003&gt;S1002,"True",""),"")</f>
        <v/>
      </c>
      <c r="U1003" s="54" t="str">
        <f t="shared" si="235"/>
        <v/>
      </c>
      <c r="V1003" s="54" t="str">
        <f t="shared" si="236"/>
        <v/>
      </c>
      <c r="W1003" s="54" t="str">
        <f t="shared" si="230"/>
        <v/>
      </c>
      <c r="X1003" s="45"/>
    </row>
    <row r="1004" spans="1:24" x14ac:dyDescent="0.2">
      <c r="A1004" s="12"/>
      <c r="B1004" s="57"/>
      <c r="C1004" s="26"/>
      <c r="D1004" s="5" t="str">
        <f>IF(ISNUMBER(B1004),COUNT($B$7:$B$1006)-(RANK(B1004,$B$7:$B$1006)+COUNTIF($B$7:B1004,B1004)-1)+1,"")</f>
        <v/>
      </c>
      <c r="E1004" s="7"/>
      <c r="F1004" s="7" t="str">
        <f t="shared" si="231"/>
        <v/>
      </c>
      <c r="G1004" s="56" t="str">
        <f t="shared" si="223"/>
        <v/>
      </c>
      <c r="H1004" s="7" t="str">
        <f t="shared" si="224"/>
        <v/>
      </c>
      <c r="I1004" s="7"/>
      <c r="J1004" s="7" t="str">
        <f t="shared" si="225"/>
        <v/>
      </c>
      <c r="K1004" s="7" t="str">
        <f t="shared" si="232"/>
        <v/>
      </c>
      <c r="L1004" s="7" t="str">
        <f t="shared" si="226"/>
        <v/>
      </c>
      <c r="M1004" s="7"/>
      <c r="N1004" s="49" t="str">
        <f t="shared" si="227"/>
        <v/>
      </c>
      <c r="O1004" s="49" t="str">
        <f t="shared" si="233"/>
        <v/>
      </c>
      <c r="P1004" s="49" t="str">
        <f t="shared" si="234"/>
        <v/>
      </c>
      <c r="Q1004" s="49" t="str">
        <f t="shared" si="228"/>
        <v/>
      </c>
      <c r="S1004" s="51" t="str">
        <f t="shared" si="229"/>
        <v/>
      </c>
      <c r="T1004" s="49" t="str">
        <f>IF(ISNA(MATCH("TRUE",$T$7:T1003,0)),IF(S1004&gt;S1003,"True",""),"")</f>
        <v/>
      </c>
      <c r="U1004" s="54" t="str">
        <f t="shared" si="235"/>
        <v/>
      </c>
      <c r="V1004" s="54" t="str">
        <f t="shared" si="236"/>
        <v/>
      </c>
      <c r="W1004" s="54" t="str">
        <f t="shared" si="230"/>
        <v/>
      </c>
      <c r="X1004" s="45"/>
    </row>
    <row r="1005" spans="1:24" x14ac:dyDescent="0.2">
      <c r="A1005" s="12"/>
      <c r="B1005" s="57"/>
      <c r="C1005" s="26"/>
      <c r="D1005" s="5" t="str">
        <f>IF(ISNUMBER(B1005),COUNT($B$7:$B$1006)-(RANK(B1005,$B$7:$B$1006)+COUNTIF($B$7:B1005,B1005)-1)+1,"")</f>
        <v/>
      </c>
      <c r="E1005" s="7"/>
      <c r="F1005" s="7" t="str">
        <f t="shared" si="231"/>
        <v/>
      </c>
      <c r="G1005" s="56" t="str">
        <f t="shared" si="223"/>
        <v/>
      </c>
      <c r="H1005" s="7" t="str">
        <f t="shared" si="224"/>
        <v/>
      </c>
      <c r="I1005" s="7"/>
      <c r="J1005" s="7" t="str">
        <f t="shared" si="225"/>
        <v/>
      </c>
      <c r="K1005" s="7" t="str">
        <f t="shared" si="232"/>
        <v/>
      </c>
      <c r="L1005" s="7" t="str">
        <f t="shared" si="226"/>
        <v/>
      </c>
      <c r="M1005" s="7"/>
      <c r="N1005" s="49" t="str">
        <f t="shared" si="227"/>
        <v/>
      </c>
      <c r="O1005" s="49" t="str">
        <f t="shared" si="233"/>
        <v/>
      </c>
      <c r="P1005" s="49" t="str">
        <f t="shared" si="234"/>
        <v/>
      </c>
      <c r="Q1005" s="49" t="str">
        <f t="shared" si="228"/>
        <v/>
      </c>
      <c r="S1005" s="51" t="str">
        <f t="shared" si="229"/>
        <v/>
      </c>
      <c r="T1005" s="49" t="str">
        <f>IF(ISNA(MATCH("TRUE",$T$7:T1004,0)),IF(S1005&gt;S1004,"True",""),"")</f>
        <v/>
      </c>
      <c r="U1005" s="54" t="str">
        <f t="shared" si="235"/>
        <v/>
      </c>
      <c r="V1005" s="54" t="str">
        <f t="shared" si="236"/>
        <v/>
      </c>
      <c r="W1005" s="54" t="str">
        <f t="shared" si="230"/>
        <v/>
      </c>
      <c r="X1005" s="45"/>
    </row>
    <row r="1006" spans="1:24" x14ac:dyDescent="0.2">
      <c r="A1006" s="12"/>
      <c r="B1006" s="57"/>
      <c r="C1006" s="26"/>
      <c r="D1006" s="5" t="str">
        <f>IF(ISNUMBER(B1006),COUNT($B$7:$B$1006)-(RANK(B1006,$B$7:$B$1006)+COUNTIF($B$7:B1006,B1006)-1)+1,"")</f>
        <v/>
      </c>
      <c r="E1006" s="7"/>
      <c r="F1006" s="7" t="str">
        <f t="shared" si="231"/>
        <v/>
      </c>
      <c r="G1006" s="56" t="str">
        <f t="shared" si="223"/>
        <v/>
      </c>
      <c r="H1006" s="7" t="str">
        <f t="shared" si="224"/>
        <v/>
      </c>
      <c r="I1006" s="7"/>
      <c r="J1006" s="7" t="str">
        <f t="shared" si="225"/>
        <v/>
      </c>
      <c r="K1006" s="7" t="str">
        <f t="shared" si="232"/>
        <v/>
      </c>
      <c r="L1006" s="7" t="str">
        <f t="shared" si="226"/>
        <v/>
      </c>
      <c r="M1006" s="7"/>
      <c r="N1006" s="49" t="str">
        <f t="shared" si="227"/>
        <v/>
      </c>
      <c r="O1006" s="49" t="str">
        <f t="shared" si="233"/>
        <v/>
      </c>
      <c r="P1006" s="49" t="str">
        <f t="shared" si="234"/>
        <v/>
      </c>
      <c r="Q1006" s="49" t="str">
        <f t="shared" si="228"/>
        <v/>
      </c>
      <c r="S1006" s="51" t="str">
        <f t="shared" si="229"/>
        <v/>
      </c>
      <c r="T1006" s="49" t="str">
        <f>IF(ISNA(MATCH("TRUE",$T$7:T1005,0)),IF(S1006&gt;S1005,"True",""),"")</f>
        <v/>
      </c>
      <c r="U1006" s="54" t="str">
        <f t="shared" si="235"/>
        <v/>
      </c>
      <c r="V1006" s="54" t="str">
        <f t="shared" si="236"/>
        <v/>
      </c>
      <c r="W1006" s="54" t="str">
        <f t="shared" si="230"/>
        <v/>
      </c>
      <c r="X1006" s="46"/>
    </row>
    <row r="1007" spans="1:24" s="52" customFormat="1" ht="13.5" x14ac:dyDescent="0.15">
      <c r="B1007" s="22"/>
      <c r="C1007" s="10"/>
      <c r="D1007" s="53"/>
      <c r="N1007" s="53"/>
      <c r="O1007" s="53"/>
      <c r="P1007" s="53"/>
      <c r="Q1007" s="53"/>
      <c r="R1007" s="53"/>
      <c r="S1007" s="30"/>
      <c r="T1007" s="53"/>
    </row>
  </sheetData>
  <phoneticPr fontId="11" type="noConversion"/>
  <conditionalFormatting sqref="U7:V1006">
    <cfRule type="expression" dxfId="5" priority="5" stopIfTrue="1">
      <formula>AND(U7&gt;=G7,G7&lt;=0.05)</formula>
    </cfRule>
    <cfRule type="expression" dxfId="4" priority="6" stopIfTrue="1">
      <formula>AND(U7&gt;=G7,G7&gt;0.05)</formula>
    </cfRule>
  </conditionalFormatting>
  <conditionalFormatting sqref="J7:K1006">
    <cfRule type="expression" dxfId="3" priority="3" stopIfTrue="1">
      <formula>AND(J7&gt;=G7,G7&lt;=0.05)</formula>
    </cfRule>
    <cfRule type="expression" dxfId="2" priority="4" stopIfTrue="1">
      <formula>AND(J7&gt;=G7,G7&gt;0.05)</formula>
    </cfRule>
  </conditionalFormatting>
  <conditionalFormatting sqref="O7:P1006">
    <cfRule type="expression" dxfId="1" priority="1" stopIfTrue="1">
      <formula>AND(O7&gt;=G7,G7&lt;=0.05)</formula>
    </cfRule>
    <cfRule type="expression" dxfId="0" priority="2" stopIfTrue="1">
      <formula>AND(O7&gt;=G7,G7&gt;0.05)</formula>
    </cfRule>
  </conditionalFormatting>
  <hyperlinks>
    <hyperlink ref="J3" location="Literature!A2" display="Classical method*" xr:uid="{00000000-0004-0000-0000-000000000000}"/>
    <hyperlink ref="S3" location="Literature!A4" display="Graphically sharpened method‡" xr:uid="{00000000-0004-0000-0000-000001000000}"/>
    <hyperlink ref="N3" location="Literature!A3" display="Two-stage sharpened method†" xr:uid="{00000000-0004-0000-0000-000002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008"/>
  <sheetViews>
    <sheetView workbookViewId="0">
      <selection activeCell="E3" sqref="E3"/>
    </sheetView>
  </sheetViews>
  <sheetFormatPr defaultRowHeight="15" x14ac:dyDescent="0.2"/>
  <cols>
    <col min="1" max="1" width="9.14453125" style="54" customWidth="1"/>
    <col min="2" max="2" width="9.14453125" style="49" customWidth="1"/>
    <col min="3" max="4" width="9.14453125" style="54" customWidth="1"/>
    <col min="7" max="8" width="9.14453125" style="54" customWidth="1"/>
    <col min="13" max="14" width="9.14453125" style="54" customWidth="1"/>
    <col min="19" max="20" width="9.14453125" style="54" customWidth="1"/>
  </cols>
  <sheetData>
    <row r="1" spans="1:24" ht="18" x14ac:dyDescent="0.3">
      <c r="A1" s="36" t="s">
        <v>36</v>
      </c>
      <c r="G1" s="36" t="s">
        <v>33</v>
      </c>
      <c r="M1" s="36" t="s">
        <v>38</v>
      </c>
      <c r="Q1" s="58" t="s">
        <v>44</v>
      </c>
      <c r="R1" s="59">
        <f>SUMPRODUCT(--('FDR Tests'!N7:N1006 &lt; 'FDR Tests'!G7:G1006))</f>
        <v>106</v>
      </c>
      <c r="S1" s="36" t="s">
        <v>39</v>
      </c>
      <c r="W1" s="58" t="s">
        <v>44</v>
      </c>
      <c r="X1" s="59">
        <f>IF(ISNA(ROUNDUP(INDEX('FDR Tests'!$S$7:$S$1006,MATCH("True",'FDR Tests'!$T$7:$T$1006,0),1),0)),0,ROUNDUP(INDEX('FDR Tests'!$S$7:$S$1006,MATCH("True",'FDR Tests'!$T$7:$T$1006,0),1),0))</f>
        <v>96</v>
      </c>
    </row>
    <row r="2" spans="1:24" x14ac:dyDescent="0.2">
      <c r="A2" s="54" t="s">
        <v>37</v>
      </c>
      <c r="B2" s="49" t="s">
        <v>7</v>
      </c>
      <c r="C2" s="54" t="s">
        <v>8</v>
      </c>
      <c r="D2" s="54" t="s">
        <v>34</v>
      </c>
      <c r="G2" s="54" t="s">
        <v>32</v>
      </c>
      <c r="H2" s="54" t="s">
        <v>35</v>
      </c>
      <c r="M2" s="54" t="s">
        <v>32</v>
      </c>
      <c r="N2" s="54" t="s">
        <v>35</v>
      </c>
      <c r="S2" s="54" t="s">
        <v>32</v>
      </c>
      <c r="T2" s="54" t="s">
        <v>35</v>
      </c>
    </row>
    <row r="3" spans="1:24" x14ac:dyDescent="0.2">
      <c r="A3" s="50">
        <v>0.05</v>
      </c>
      <c r="B3" s="49">
        <f>COUNTIF('FDR Tests'!$B$7:$B$1006,"&lt;="&amp;A3)</f>
        <v>28</v>
      </c>
      <c r="C3" s="54">
        <f>COUNT('FDR Tests'!$B$7:$B$1006)/COUNT($A$3:$A$22)</f>
        <v>5.9</v>
      </c>
      <c r="D3" s="54">
        <f>IF('FDR Tests'!$G7="",#N/A,'FDR Tests'!$G7)</f>
        <v>1E-3</v>
      </c>
      <c r="G3" s="54">
        <f>COUNTIF('FDR Tests'!$L$7:$L$1006,"&lt;="&amp;$A3)-COUNTIF('FDR Tests'!$L$7:$L$1006,"="&amp;0)</f>
        <v>14</v>
      </c>
      <c r="H3" s="54">
        <f>IF('FDR Tests'!$L7="",#N/A,'FDR Tests'!$L7)</f>
        <v>1.4750000000000001E-2</v>
      </c>
      <c r="M3" s="54">
        <f>COUNTIF('FDR Tests'!$Q$7:$Q$1006,"&lt;="&amp;$A3)-COUNTIF('FDR Tests'!$Q$7:$Q$1006,"="&amp;0)</f>
        <v>14</v>
      </c>
      <c r="N3" s="54">
        <f>IF('FDR Tests'!$Q7="",#N/A,'FDR Tests'!$Q7)</f>
        <v>1.39125E-2</v>
      </c>
      <c r="S3" s="54">
        <f>COUNTIF('FDR Tests'!$W$7:$W$1006,"&lt;="&amp;$A3)-COUNTIF('FDR Tests'!$W$7:$W$1006,"="&amp;0)</f>
        <v>16</v>
      </c>
      <c r="T3" s="54">
        <f>IF('FDR Tests'!$W7="",#N/A,'FDR Tests'!$W7)</f>
        <v>1.2E-2</v>
      </c>
    </row>
    <row r="4" spans="1:24" x14ac:dyDescent="0.2">
      <c r="A4" s="50">
        <f t="shared" ref="A4:A22" si="0">A3+0.05</f>
        <v>0.1</v>
      </c>
      <c r="B4" s="49">
        <f>COUNTIF('FDR Tests'!$B$7:$B$1006,"&gt;"&amp;A3)-COUNTIF('FDR Tests'!$B$7:$B$1006,"&gt;"&amp;A4)</f>
        <v>13</v>
      </c>
      <c r="C4" s="54">
        <f>COUNT('FDR Tests'!$B$7:$B$1006)/COUNT($A$3:$A$22)</f>
        <v>5.9</v>
      </c>
      <c r="D4" s="54">
        <f>IF('FDR Tests'!$G8="",#N/A,'FDR Tests'!$G8)</f>
        <v>1E-3</v>
      </c>
      <c r="G4" s="54">
        <f>COUNTIF('FDR Tests'!$L$7:$L$1006,"&gt;"&amp;$A3)-COUNTIF('FDR Tests'!$L$7:$L$1006,"&gt;"&amp;$A4)</f>
        <v>4</v>
      </c>
      <c r="H4" s="54">
        <f>IF('FDR Tests'!$L8="",#N/A,'FDR Tests'!$L8)</f>
        <v>1.4750000000000001E-2</v>
      </c>
      <c r="M4" s="54">
        <f>COUNTIF('FDR Tests'!$Q$7:$Q$1006,"&gt;"&amp;$A3)-COUNTIF('FDR Tests'!$Q$7:$Q$1006,"&gt;"&amp;$A4)</f>
        <v>4</v>
      </c>
      <c r="N4" s="54">
        <f>IF('FDR Tests'!$Q8="",#N/A,'FDR Tests'!$Q8)</f>
        <v>1.39125E-2</v>
      </c>
      <c r="S4" s="54">
        <f>COUNTIF('FDR Tests'!$W$7:$W$1006,"&gt;"&amp;$A3)-COUNTIF('FDR Tests'!$W$7:$W$1006,"&gt;"&amp;$A4)</f>
        <v>6</v>
      </c>
      <c r="T4" s="54">
        <f>IF('FDR Tests'!$W8="",#N/A,'FDR Tests'!$W8)</f>
        <v>1.2E-2</v>
      </c>
    </row>
    <row r="5" spans="1:24" x14ac:dyDescent="0.2">
      <c r="A5" s="50">
        <f t="shared" si="0"/>
        <v>0.15000000000000002</v>
      </c>
      <c r="B5" s="49">
        <f>COUNTIF('FDR Tests'!$B$7:$B$1006,"&gt;"&amp;A4)-COUNTIF('FDR Tests'!$B$7:$B$1006,"&gt;"&amp;A5)</f>
        <v>5</v>
      </c>
      <c r="C5" s="54">
        <f>COUNT('FDR Tests'!$B$7:$B$1006)/COUNT($A$3:$A$22)</f>
        <v>5.9</v>
      </c>
      <c r="D5" s="54">
        <f>IF('FDR Tests'!$G9="",#N/A,'FDR Tests'!$G9)</f>
        <v>1E-3</v>
      </c>
      <c r="G5" s="54">
        <f>COUNTIF('FDR Tests'!$L$7:$L$1006,"&gt;"&amp;$A4)-COUNTIF('FDR Tests'!$L$7:$L$1006,"&gt;"&amp;$A5)</f>
        <v>7</v>
      </c>
      <c r="H5" s="54">
        <f>IF('FDR Tests'!$L9="",#N/A,'FDR Tests'!$L9)</f>
        <v>1.4750000000000001E-2</v>
      </c>
      <c r="M5" s="54">
        <f>COUNTIF('FDR Tests'!$Q$7:$Q$1006,"&gt;"&amp;$A4)-COUNTIF('FDR Tests'!$Q$7:$Q$1006,"&gt;"&amp;$A5)</f>
        <v>8</v>
      </c>
      <c r="N5" s="54">
        <f>IF('FDR Tests'!$Q9="",#N/A,'FDR Tests'!$Q9)</f>
        <v>1.39125E-2</v>
      </c>
      <c r="S5" s="54">
        <f>COUNTIF('FDR Tests'!$W$7:$W$1006,"&gt;"&amp;$A4)-COUNTIF('FDR Tests'!$W$7:$W$1006,"&gt;"&amp;$A5)</f>
        <v>6</v>
      </c>
      <c r="T5" s="54">
        <f>IF('FDR Tests'!$W9="",#N/A,'FDR Tests'!$W9)</f>
        <v>1.2E-2</v>
      </c>
    </row>
    <row r="6" spans="1:24" x14ac:dyDescent="0.2">
      <c r="A6" s="50">
        <f t="shared" si="0"/>
        <v>0.2</v>
      </c>
      <c r="B6" s="49">
        <f>COUNTIF('FDR Tests'!$B$7:$B$1006,"&gt;"&amp;A5)-COUNTIF('FDR Tests'!$B$7:$B$1006,"&gt;"&amp;A6)</f>
        <v>5</v>
      </c>
      <c r="C6" s="54">
        <f>COUNT('FDR Tests'!$B$7:$B$1006)/COUNT($A$3:$A$22)</f>
        <v>5.9</v>
      </c>
      <c r="D6" s="54">
        <f>IF('FDR Tests'!$G10="",#N/A,'FDR Tests'!$G10)</f>
        <v>1E-3</v>
      </c>
      <c r="G6" s="54">
        <f>COUNTIF('FDR Tests'!$L$7:$L$1006,"&gt;"&amp;$A5)-COUNTIF('FDR Tests'!$L$7:$L$1006,"&gt;"&amp;$A6)</f>
        <v>3</v>
      </c>
      <c r="H6" s="54">
        <f>IF('FDR Tests'!$L10="",#N/A,'FDR Tests'!$L10)</f>
        <v>1.4750000000000001E-2</v>
      </c>
      <c r="M6" s="54">
        <f>COUNTIF('FDR Tests'!$Q$7:$Q$1006,"&gt;"&amp;$A5)-COUNTIF('FDR Tests'!$Q$7:$Q$1006,"&gt;"&amp;$A6)</f>
        <v>2</v>
      </c>
      <c r="N6" s="54">
        <f>IF('FDR Tests'!$Q10="",#N/A,'FDR Tests'!$Q10)</f>
        <v>1.39125E-2</v>
      </c>
      <c r="S6" s="54">
        <f>COUNTIF('FDR Tests'!$W$7:$W$1006,"&gt;"&amp;$A5)-COUNTIF('FDR Tests'!$W$7:$W$1006,"&gt;"&amp;$A6)</f>
        <v>9</v>
      </c>
      <c r="T6" s="54">
        <f>IF('FDR Tests'!$W10="",#N/A,'FDR Tests'!$W10)</f>
        <v>1.2E-2</v>
      </c>
    </row>
    <row r="7" spans="1:24" x14ac:dyDescent="0.2">
      <c r="A7" s="50">
        <f t="shared" si="0"/>
        <v>0.25</v>
      </c>
      <c r="B7" s="49">
        <f>COUNTIF('FDR Tests'!$B$7:$B$1006,"&gt;"&amp;A6)-COUNTIF('FDR Tests'!$B$7:$B$1006,"&gt;"&amp;A7)</f>
        <v>5</v>
      </c>
      <c r="C7" s="54">
        <f>COUNT('FDR Tests'!$B$7:$B$1006)/COUNT($A$3:$A$22)</f>
        <v>5.9</v>
      </c>
      <c r="D7" s="54">
        <f>IF('FDR Tests'!$G11="",#N/A,'FDR Tests'!$G11)</f>
        <v>1E-3</v>
      </c>
      <c r="G7" s="54">
        <f>COUNTIF('FDR Tests'!$L$7:$L$1006,"&gt;"&amp;$A6)-COUNTIF('FDR Tests'!$L$7:$L$1006,"&gt;"&amp;$A7)</f>
        <v>11</v>
      </c>
      <c r="H7" s="54">
        <f>IF('FDR Tests'!$L11="",#N/A,'FDR Tests'!$L11)</f>
        <v>1.4750000000000001E-2</v>
      </c>
      <c r="M7" s="54">
        <f>COUNTIF('FDR Tests'!$Q$7:$Q$1006,"&gt;"&amp;$A6)-COUNTIF('FDR Tests'!$Q$7:$Q$1006,"&gt;"&amp;$A7)</f>
        <v>11</v>
      </c>
      <c r="N7" s="54">
        <f>IF('FDR Tests'!$Q11="",#N/A,'FDR Tests'!$Q11)</f>
        <v>1.39125E-2</v>
      </c>
      <c r="S7" s="54">
        <f>COUNTIF('FDR Tests'!$W$7:$W$1006,"&gt;"&amp;$A6)-COUNTIF('FDR Tests'!$W$7:$W$1006,"&gt;"&amp;$A7)</f>
        <v>4</v>
      </c>
      <c r="T7" s="54">
        <f>IF('FDR Tests'!$W11="",#N/A,'FDR Tests'!$W11)</f>
        <v>1.2E-2</v>
      </c>
    </row>
    <row r="8" spans="1:24" x14ac:dyDescent="0.2">
      <c r="A8" s="50">
        <f t="shared" si="0"/>
        <v>0.3</v>
      </c>
      <c r="B8" s="49">
        <f>COUNTIF('FDR Tests'!$B$7:$B$1006,"&gt;"&amp;A7)-COUNTIF('FDR Tests'!$B$7:$B$1006,"&gt;"&amp;A8)</f>
        <v>4</v>
      </c>
      <c r="C8" s="54">
        <f>COUNT('FDR Tests'!$B$7:$B$1006)/COUNT($A$3:$A$22)</f>
        <v>5.9</v>
      </c>
      <c r="D8" s="54">
        <f>IF('FDR Tests'!$G12="",#N/A,'FDR Tests'!$G12)</f>
        <v>1E-3</v>
      </c>
      <c r="G8" s="54">
        <f>COUNTIF('FDR Tests'!$L$7:$L$1006,"&gt;"&amp;$A7)-COUNTIF('FDR Tests'!$L$7:$L$1006,"&gt;"&amp;$A8)</f>
        <v>2</v>
      </c>
      <c r="H8" s="54">
        <f>IF('FDR Tests'!$L12="",#N/A,'FDR Tests'!$L12)</f>
        <v>1.4750000000000001E-2</v>
      </c>
      <c r="M8" s="54">
        <f>COUNTIF('FDR Tests'!$Q$7:$Q$1006,"&gt;"&amp;$A7)-COUNTIF('FDR Tests'!$Q$7:$Q$1006,"&gt;"&amp;$A8)</f>
        <v>2</v>
      </c>
      <c r="N8" s="54">
        <f>IF('FDR Tests'!$Q12="",#N/A,'FDR Tests'!$Q12)</f>
        <v>1.39125E-2</v>
      </c>
      <c r="S8" s="54">
        <f>COUNTIF('FDR Tests'!$W$7:$W$1006,"&gt;"&amp;$A7)-COUNTIF('FDR Tests'!$W$7:$W$1006,"&gt;"&amp;$A8)</f>
        <v>5</v>
      </c>
      <c r="T8" s="54">
        <f>IF('FDR Tests'!$W12="",#N/A,'FDR Tests'!$W12)</f>
        <v>1.2E-2</v>
      </c>
    </row>
    <row r="9" spans="1:24" x14ac:dyDescent="0.2">
      <c r="A9" s="50">
        <f t="shared" si="0"/>
        <v>0.35</v>
      </c>
      <c r="B9" s="49">
        <f>COUNTIF('FDR Tests'!$B$7:$B$1006,"&gt;"&amp;A8)-COUNTIF('FDR Tests'!$B$7:$B$1006,"&gt;"&amp;A9)</f>
        <v>3</v>
      </c>
      <c r="C9" s="54">
        <f>COUNT('FDR Tests'!$B$7:$B$1006)/COUNT($A$3:$A$22)</f>
        <v>5.9</v>
      </c>
      <c r="D9" s="54">
        <f>IF('FDR Tests'!$G13="",#N/A,'FDR Tests'!$G13)</f>
        <v>1E-3</v>
      </c>
      <c r="G9" s="54">
        <f>COUNTIF('FDR Tests'!$L$7:$L$1006,"&gt;"&amp;$A8)-COUNTIF('FDR Tests'!$L$7:$L$1006,"&gt;"&amp;$A9)</f>
        <v>4</v>
      </c>
      <c r="H9" s="54">
        <f>IF('FDR Tests'!$L13="",#N/A,'FDR Tests'!$L13)</f>
        <v>1.4750000000000001E-2</v>
      </c>
      <c r="M9" s="54">
        <f>COUNTIF('FDR Tests'!$Q$7:$Q$1006,"&gt;"&amp;$A8)-COUNTIF('FDR Tests'!$Q$7:$Q$1006,"&gt;"&amp;$A9)</f>
        <v>5</v>
      </c>
      <c r="N9" s="54">
        <f>IF('FDR Tests'!$Q13="",#N/A,'FDR Tests'!$Q13)</f>
        <v>1.39125E-2</v>
      </c>
      <c r="S9" s="54">
        <f>COUNTIF('FDR Tests'!$W$7:$W$1006,"&gt;"&amp;$A8)-COUNTIF('FDR Tests'!$W$7:$W$1006,"&gt;"&amp;$A9)</f>
        <v>5</v>
      </c>
      <c r="T9" s="54">
        <f>IF('FDR Tests'!$W13="",#N/A,'FDR Tests'!$W13)</f>
        <v>1.2E-2</v>
      </c>
    </row>
    <row r="10" spans="1:24" x14ac:dyDescent="0.2">
      <c r="A10" s="50">
        <f t="shared" si="0"/>
        <v>0.39999999999999997</v>
      </c>
      <c r="B10" s="49">
        <f>COUNTIF('FDR Tests'!$B$7:$B$1006,"&gt;"&amp;A9)-COUNTIF('FDR Tests'!$B$7:$B$1006,"&gt;"&amp;A10)</f>
        <v>6</v>
      </c>
      <c r="C10" s="54">
        <f>COUNT('FDR Tests'!$B$7:$B$1006)/COUNT($A$3:$A$22)</f>
        <v>5.9</v>
      </c>
      <c r="D10" s="54">
        <f>IF('FDR Tests'!$G14="",#N/A,'FDR Tests'!$G14)</f>
        <v>1E-3</v>
      </c>
      <c r="G10" s="54">
        <f>COUNTIF('FDR Tests'!$L$7:$L$1006,"&gt;"&amp;$A9)-COUNTIF('FDR Tests'!$L$7:$L$1006,"&gt;"&amp;$A10)</f>
        <v>2</v>
      </c>
      <c r="H10" s="54">
        <f>IF('FDR Tests'!$L14="",#N/A,'FDR Tests'!$L14)</f>
        <v>1.4750000000000001E-2</v>
      </c>
      <c r="M10" s="54">
        <f>COUNTIF('FDR Tests'!$Q$7:$Q$1006,"&gt;"&amp;$A9)-COUNTIF('FDR Tests'!$Q$7:$Q$1006,"&gt;"&amp;$A10)</f>
        <v>5</v>
      </c>
      <c r="N10" s="54">
        <f>IF('FDR Tests'!$Q14="",#N/A,'FDR Tests'!$Q14)</f>
        <v>1.39125E-2</v>
      </c>
      <c r="S10" s="54">
        <f>COUNTIF('FDR Tests'!$W$7:$W$1006,"&gt;"&amp;$A9)-COUNTIF('FDR Tests'!$W$7:$W$1006,"&gt;"&amp;$A10)</f>
        <v>1</v>
      </c>
      <c r="T10" s="54">
        <f>IF('FDR Tests'!$W14="",#N/A,'FDR Tests'!$W14)</f>
        <v>1.2E-2</v>
      </c>
    </row>
    <row r="11" spans="1:24" x14ac:dyDescent="0.2">
      <c r="A11" s="50">
        <f t="shared" si="0"/>
        <v>0.44999999999999996</v>
      </c>
      <c r="B11" s="49">
        <f>COUNTIF('FDR Tests'!$B$7:$B$1006,"&gt;"&amp;A10)-COUNTIF('FDR Tests'!$B$7:$B$1006,"&gt;"&amp;A11)</f>
        <v>6</v>
      </c>
      <c r="C11" s="54">
        <f>COUNT('FDR Tests'!$B$7:$B$1006)/COUNT($A$3:$A$22)</f>
        <v>5.9</v>
      </c>
      <c r="D11" s="54">
        <f>IF('FDR Tests'!$G15="",#N/A,'FDR Tests'!$G15)</f>
        <v>2E-3</v>
      </c>
      <c r="G11" s="54">
        <f>COUNTIF('FDR Tests'!$L$7:$L$1006,"&gt;"&amp;$A10)-COUNTIF('FDR Tests'!$L$7:$L$1006,"&gt;"&amp;$A11)</f>
        <v>4</v>
      </c>
      <c r="H11" s="54">
        <f>IF('FDR Tests'!$L15="",#N/A,'FDR Tests'!$L15)</f>
        <v>2.3600000000000003E-2</v>
      </c>
      <c r="M11" s="54">
        <f>COUNTIF('FDR Tests'!$Q$7:$Q$1006,"&gt;"&amp;$A10)-COUNTIF('FDR Tests'!$Q$7:$Q$1006,"&gt;"&amp;$A11)</f>
        <v>0</v>
      </c>
      <c r="N11" s="54">
        <f>IF('FDR Tests'!$Q15="",#N/A,'FDR Tests'!$Q15)</f>
        <v>2.2260000000000002E-2</v>
      </c>
      <c r="S11" s="54">
        <f>COUNTIF('FDR Tests'!$W$7:$W$1006,"&gt;"&amp;$A10)-COUNTIF('FDR Tests'!$W$7:$W$1006,"&gt;"&amp;$A11)</f>
        <v>8</v>
      </c>
      <c r="T11" s="54">
        <f>IF('FDR Tests'!$W15="",#N/A,'FDR Tests'!$W15)</f>
        <v>1.9199999999999998E-2</v>
      </c>
    </row>
    <row r="12" spans="1:24" x14ac:dyDescent="0.2">
      <c r="A12" s="50">
        <f t="shared" si="0"/>
        <v>0.49999999999999994</v>
      </c>
      <c r="B12" s="49">
        <f>COUNTIF('FDR Tests'!$B$7:$B$1006,"&gt;"&amp;A11)-COUNTIF('FDR Tests'!$B$7:$B$1006,"&gt;"&amp;A12)</f>
        <v>5</v>
      </c>
      <c r="C12" s="54">
        <f>COUNT('FDR Tests'!$B$7:$B$1006)/COUNT($A$3:$A$22)</f>
        <v>5.9</v>
      </c>
      <c r="D12" s="54">
        <f>IF('FDR Tests'!$G16="",#N/A,'FDR Tests'!$G16)</f>
        <v>2E-3</v>
      </c>
      <c r="G12" s="54">
        <f>COUNTIF('FDR Tests'!$L$7:$L$1006,"&gt;"&amp;$A11)-COUNTIF('FDR Tests'!$L$7:$L$1006,"&gt;"&amp;$A12)</f>
        <v>1</v>
      </c>
      <c r="H12" s="54">
        <f>IF('FDR Tests'!$L16="",#N/A,'FDR Tests'!$L16)</f>
        <v>2.3600000000000003E-2</v>
      </c>
      <c r="M12" s="54">
        <f>COUNTIF('FDR Tests'!$Q$7:$Q$1006,"&gt;"&amp;$A11)-COUNTIF('FDR Tests'!$Q$7:$Q$1006,"&gt;"&amp;$A12)</f>
        <v>5</v>
      </c>
      <c r="N12" s="54">
        <f>IF('FDR Tests'!$Q16="",#N/A,'FDR Tests'!$Q16)</f>
        <v>2.2260000000000002E-2</v>
      </c>
      <c r="S12" s="54">
        <f>COUNTIF('FDR Tests'!$W$7:$W$1006,"&gt;"&amp;$A11)-COUNTIF('FDR Tests'!$W$7:$W$1006,"&gt;"&amp;$A12)</f>
        <v>1</v>
      </c>
      <c r="T12" s="54">
        <f>IF('FDR Tests'!$W16="",#N/A,'FDR Tests'!$W16)</f>
        <v>1.9199999999999998E-2</v>
      </c>
    </row>
    <row r="13" spans="1:24" x14ac:dyDescent="0.2">
      <c r="A13" s="50">
        <f t="shared" si="0"/>
        <v>0.54999999999999993</v>
      </c>
      <c r="B13" s="49">
        <f>COUNTIF('FDR Tests'!$B$7:$B$1006,"&gt;"&amp;A12)-COUNTIF('FDR Tests'!$B$7:$B$1006,"&gt;"&amp;A13)</f>
        <v>5</v>
      </c>
      <c r="C13" s="54">
        <f>COUNT('FDR Tests'!$B$7:$B$1006)/COUNT($A$3:$A$22)</f>
        <v>5.9</v>
      </c>
      <c r="D13" s="54">
        <f>IF('FDR Tests'!$G17="",#N/A,'FDR Tests'!$G17)</f>
        <v>3.0000000000000001E-3</v>
      </c>
      <c r="G13" s="54">
        <f>COUNTIF('FDR Tests'!$L$7:$L$1006,"&gt;"&amp;$A12)-COUNTIF('FDR Tests'!$L$7:$L$1006,"&gt;"&amp;$A13)</f>
        <v>8</v>
      </c>
      <c r="H13" s="54">
        <f>IF('FDR Tests'!$L17="",#N/A,'FDR Tests'!$L17)</f>
        <v>2.7230769230769232E-2</v>
      </c>
      <c r="M13" s="54">
        <f>COUNTIF('FDR Tests'!$Q$7:$Q$1006,"&gt;"&amp;$A12)-COUNTIF('FDR Tests'!$Q$7:$Q$1006,"&gt;"&amp;$A13)</f>
        <v>4</v>
      </c>
      <c r="N13" s="54">
        <f>IF('FDR Tests'!$Q17="",#N/A,'FDR Tests'!$Q17)</f>
        <v>2.5684615384615386E-2</v>
      </c>
      <c r="S13" s="54">
        <f>COUNTIF('FDR Tests'!$W$7:$W$1006,"&gt;"&amp;$A12)-COUNTIF('FDR Tests'!$W$7:$W$1006,"&gt;"&amp;$A13)</f>
        <v>13</v>
      </c>
      <c r="T13" s="54">
        <f>IF('FDR Tests'!$W17="",#N/A,'FDR Tests'!$W17)</f>
        <v>2.2153846153846156E-2</v>
      </c>
    </row>
    <row r="14" spans="1:24" x14ac:dyDescent="0.2">
      <c r="A14" s="50">
        <f t="shared" si="0"/>
        <v>0.6</v>
      </c>
      <c r="B14" s="49">
        <f>COUNTIF('FDR Tests'!$B$7:$B$1006,"&gt;"&amp;A13)-COUNTIF('FDR Tests'!$B$7:$B$1006,"&gt;"&amp;A14)</f>
        <v>4</v>
      </c>
      <c r="C14" s="54">
        <f>COUNT('FDR Tests'!$B$7:$B$1006)/COUNT($A$3:$A$22)</f>
        <v>5.9</v>
      </c>
      <c r="D14" s="54">
        <f>IF('FDR Tests'!$G18="",#N/A,'FDR Tests'!$G18)</f>
        <v>3.0000000000000001E-3</v>
      </c>
      <c r="G14" s="54">
        <f>COUNTIF('FDR Tests'!$L$7:$L$1006,"&gt;"&amp;$A13)-COUNTIF('FDR Tests'!$L$7:$L$1006,"&gt;"&amp;$A14)</f>
        <v>1</v>
      </c>
      <c r="H14" s="54">
        <f>IF('FDR Tests'!$L18="",#N/A,'FDR Tests'!$L18)</f>
        <v>2.7230769230769232E-2</v>
      </c>
      <c r="M14" s="54">
        <f>COUNTIF('FDR Tests'!$Q$7:$Q$1006,"&gt;"&amp;$A13)-COUNTIF('FDR Tests'!$Q$7:$Q$1006,"&gt;"&amp;$A14)</f>
        <v>2</v>
      </c>
      <c r="N14" s="54">
        <f>IF('FDR Tests'!$Q18="",#N/A,'FDR Tests'!$Q18)</f>
        <v>2.5684615384615386E-2</v>
      </c>
      <c r="S14" s="54">
        <f>COUNTIF('FDR Tests'!$W$7:$W$1006,"&gt;"&amp;$A13)-COUNTIF('FDR Tests'!$W$7:$W$1006,"&gt;"&amp;$A14)</f>
        <v>6</v>
      </c>
      <c r="T14" s="54">
        <f>IF('FDR Tests'!$W18="",#N/A,'FDR Tests'!$W18)</f>
        <v>2.2153846153846156E-2</v>
      </c>
    </row>
    <row r="15" spans="1:24" x14ac:dyDescent="0.2">
      <c r="A15" s="50">
        <f t="shared" si="0"/>
        <v>0.65</v>
      </c>
      <c r="B15" s="49">
        <f>COUNTIF('FDR Tests'!$B$7:$B$1006,"&gt;"&amp;A14)-COUNTIF('FDR Tests'!$B$7:$B$1006,"&gt;"&amp;A15)</f>
        <v>4</v>
      </c>
      <c r="C15" s="54">
        <f>COUNT('FDR Tests'!$B$7:$B$1006)/COUNT($A$3:$A$22)</f>
        <v>5.9</v>
      </c>
      <c r="D15" s="54">
        <f>IF('FDR Tests'!$G19="",#N/A,'FDR Tests'!$G19)</f>
        <v>3.0000000000000001E-3</v>
      </c>
      <c r="G15" s="54">
        <f>COUNTIF('FDR Tests'!$L$7:$L$1006,"&gt;"&amp;$A14)-COUNTIF('FDR Tests'!$L$7:$L$1006,"&gt;"&amp;$A15)</f>
        <v>2</v>
      </c>
      <c r="H15" s="54">
        <f>IF('FDR Tests'!$L19="",#N/A,'FDR Tests'!$L19)</f>
        <v>2.7230769230769232E-2</v>
      </c>
      <c r="M15" s="54">
        <f>COUNTIF('FDR Tests'!$Q$7:$Q$1006,"&gt;"&amp;$A14)-COUNTIF('FDR Tests'!$Q$7:$Q$1006,"&gt;"&amp;$A15)</f>
        <v>13</v>
      </c>
      <c r="N15" s="54">
        <f>IF('FDR Tests'!$Q19="",#N/A,'FDR Tests'!$Q19)</f>
        <v>2.5684615384615386E-2</v>
      </c>
      <c r="S15" s="54">
        <f>COUNTIF('FDR Tests'!$W$7:$W$1006,"&gt;"&amp;$A14)-COUNTIF('FDR Tests'!$W$7:$W$1006,"&gt;"&amp;$A15)</f>
        <v>9</v>
      </c>
      <c r="T15" s="54">
        <f>IF('FDR Tests'!$W19="",#N/A,'FDR Tests'!$W19)</f>
        <v>2.2153846153846156E-2</v>
      </c>
    </row>
    <row r="16" spans="1:24" x14ac:dyDescent="0.2">
      <c r="A16" s="50">
        <f t="shared" si="0"/>
        <v>0.70000000000000007</v>
      </c>
      <c r="B16" s="49">
        <f>COUNTIF('FDR Tests'!$B$7:$B$1006,"&gt;"&amp;A15)-COUNTIF('FDR Tests'!$B$7:$B$1006,"&gt;"&amp;A16)</f>
        <v>7</v>
      </c>
      <c r="C16" s="54">
        <f>COUNT('FDR Tests'!$B$7:$B$1006)/COUNT($A$3:$A$22)</f>
        <v>5.9</v>
      </c>
      <c r="D16" s="54">
        <f>IF('FDR Tests'!$G20="",#N/A,'FDR Tests'!$G20)</f>
        <v>4.0000000000000001E-3</v>
      </c>
      <c r="G16" s="54">
        <f>COUNTIF('FDR Tests'!$L$7:$L$1006,"&gt;"&amp;$A15)-COUNTIF('FDR Tests'!$L$7:$L$1006,"&gt;"&amp;$A16)</f>
        <v>12</v>
      </c>
      <c r="H16" s="54">
        <f>IF('FDR Tests'!$L20="",#N/A,'FDR Tests'!$L20)</f>
        <v>3.3714285714285717E-2</v>
      </c>
      <c r="M16" s="54">
        <f>COUNTIF('FDR Tests'!$Q$7:$Q$1006,"&gt;"&amp;$A15)-COUNTIF('FDR Tests'!$Q$7:$Q$1006,"&gt;"&amp;$A16)</f>
        <v>5</v>
      </c>
      <c r="N16" s="54">
        <f>IF('FDR Tests'!$Q20="",#N/A,'FDR Tests'!$Q20)</f>
        <v>3.1800000000000002E-2</v>
      </c>
      <c r="S16" s="54">
        <f>COUNTIF('FDR Tests'!$W$7:$W$1006,"&gt;"&amp;$A15)-COUNTIF('FDR Tests'!$W$7:$W$1006,"&gt;"&amp;$A16)</f>
        <v>14</v>
      </c>
      <c r="T16" s="54">
        <f>IF('FDR Tests'!$W20="",#N/A,'FDR Tests'!$W20)</f>
        <v>2.7428571428571427E-2</v>
      </c>
    </row>
    <row r="17" spans="1:20" x14ac:dyDescent="0.2">
      <c r="A17" s="50">
        <f t="shared" si="0"/>
        <v>0.75000000000000011</v>
      </c>
      <c r="B17" s="49">
        <f>COUNTIF('FDR Tests'!$B$7:$B$1006,"&gt;"&amp;A16)-COUNTIF('FDR Tests'!$B$7:$B$1006,"&gt;"&amp;A17)</f>
        <v>3</v>
      </c>
      <c r="C17" s="54">
        <f>COUNT('FDR Tests'!$B$7:$B$1006)/COUNT($A$3:$A$22)</f>
        <v>5.9</v>
      </c>
      <c r="D17" s="54">
        <f>IF('FDR Tests'!$G21="",#N/A,'FDR Tests'!$G21)</f>
        <v>8.0000000000000002E-3</v>
      </c>
      <c r="G17" s="54">
        <f>COUNTIF('FDR Tests'!$L$7:$L$1006,"&gt;"&amp;$A16)-COUNTIF('FDR Tests'!$L$7:$L$1006,"&gt;"&amp;$A17)</f>
        <v>7</v>
      </c>
      <c r="H17" s="54">
        <f>IF('FDR Tests'!$L21="",#N/A,'FDR Tests'!$L21)</f>
        <v>5.9000000000000004E-2</v>
      </c>
      <c r="M17" s="54">
        <f>COUNTIF('FDR Tests'!$Q$7:$Q$1006,"&gt;"&amp;$A16)-COUNTIF('FDR Tests'!$Q$7:$Q$1006,"&gt;"&amp;$A17)</f>
        <v>8</v>
      </c>
      <c r="N17" s="54">
        <f>IF('FDR Tests'!$Q21="",#N/A,'FDR Tests'!$Q21)</f>
        <v>5.5649999999999998E-2</v>
      </c>
      <c r="S17" s="54">
        <f>COUNTIF('FDR Tests'!$W$7:$W$1006,"&gt;"&amp;$A16)-COUNTIF('FDR Tests'!$W$7:$W$1006,"&gt;"&amp;$A17)</f>
        <v>2</v>
      </c>
      <c r="T17" s="54">
        <f>IF('FDR Tests'!$W21="",#N/A,'FDR Tests'!$W21)</f>
        <v>4.8000000000000001E-2</v>
      </c>
    </row>
    <row r="18" spans="1:20" x14ac:dyDescent="0.2">
      <c r="A18" s="50">
        <f t="shared" si="0"/>
        <v>0.80000000000000016</v>
      </c>
      <c r="B18" s="49">
        <f>COUNTIF('FDR Tests'!$B$7:$B$1006,"&gt;"&amp;A17)-COUNTIF('FDR Tests'!$B$7:$B$1006,"&gt;"&amp;A18)</f>
        <v>1</v>
      </c>
      <c r="C18" s="54">
        <f>COUNT('FDR Tests'!$B$7:$B$1006)/COUNT($A$3:$A$22)</f>
        <v>5.9</v>
      </c>
      <c r="D18" s="54">
        <f>IF('FDR Tests'!$G22="",#N/A,'FDR Tests'!$G22)</f>
        <v>8.0000000000000002E-3</v>
      </c>
      <c r="G18" s="54">
        <f>COUNTIF('FDR Tests'!$L$7:$L$1006,"&gt;"&amp;$A17)-COUNTIF('FDR Tests'!$L$7:$L$1006,"&gt;"&amp;$A18)</f>
        <v>8</v>
      </c>
      <c r="H18" s="54">
        <f>IF('FDR Tests'!$L22="",#N/A,'FDR Tests'!$L22)</f>
        <v>5.9000000000000004E-2</v>
      </c>
      <c r="M18" s="54">
        <f>COUNTIF('FDR Tests'!$Q$7:$Q$1006,"&gt;"&amp;$A17)-COUNTIF('FDR Tests'!$Q$7:$Q$1006,"&gt;"&amp;$A18)</f>
        <v>14</v>
      </c>
      <c r="N18" s="54">
        <f>IF('FDR Tests'!$Q22="",#N/A,'FDR Tests'!$Q22)</f>
        <v>5.5649999999999998E-2</v>
      </c>
      <c r="S18" s="54">
        <f>COUNTIF('FDR Tests'!$W$7:$W$1006,"&gt;"&amp;$A17)-COUNTIF('FDR Tests'!$W$7:$W$1006,"&gt;"&amp;$A18)</f>
        <v>13</v>
      </c>
      <c r="T18" s="54">
        <f>IF('FDR Tests'!$W22="",#N/A,'FDR Tests'!$W22)</f>
        <v>4.8000000000000001E-2</v>
      </c>
    </row>
    <row r="19" spans="1:20" x14ac:dyDescent="0.2">
      <c r="A19" s="50">
        <f t="shared" si="0"/>
        <v>0.8500000000000002</v>
      </c>
      <c r="B19" s="49">
        <f>COUNTIF('FDR Tests'!$B$7:$B$1006,"&gt;"&amp;A18)-COUNTIF('FDR Tests'!$B$7:$B$1006,"&gt;"&amp;A19)</f>
        <v>3</v>
      </c>
      <c r="C19" s="54">
        <f>COUNT('FDR Tests'!$B$7:$B$1006)/COUNT($A$3:$A$22)</f>
        <v>5.9</v>
      </c>
      <c r="D19" s="54">
        <f>IF('FDR Tests'!$G23="",#N/A,'FDR Tests'!$G23)</f>
        <v>1.2E-2</v>
      </c>
      <c r="G19" s="54">
        <f>COUNTIF('FDR Tests'!$L$7:$L$1006,"&gt;"&amp;$A18)-COUNTIF('FDR Tests'!$L$7:$L$1006,"&gt;"&amp;$A19)</f>
        <v>12</v>
      </c>
      <c r="H19" s="54">
        <f>IF('FDR Tests'!$L23="",#N/A,'FDR Tests'!$L23)</f>
        <v>7.8666666666666663E-2</v>
      </c>
      <c r="M19" s="54">
        <f>COUNTIF('FDR Tests'!$Q$7:$Q$1006,"&gt;"&amp;$A18)-COUNTIF('FDR Tests'!$Q$7:$Q$1006,"&gt;"&amp;$A19)</f>
        <v>2</v>
      </c>
      <c r="N19" s="54">
        <f>IF('FDR Tests'!$Q23="",#N/A,'FDR Tests'!$Q23)</f>
        <v>7.4200000000000002E-2</v>
      </c>
      <c r="S19" s="54">
        <f>COUNTIF('FDR Tests'!$W$7:$W$1006,"&gt;"&amp;$A18)-COUNTIF('FDR Tests'!$W$7:$W$1006,"&gt;"&amp;$A19)</f>
        <v>0</v>
      </c>
      <c r="T19" s="54">
        <f>IF('FDR Tests'!$W23="",#N/A,'FDR Tests'!$W23)</f>
        <v>6.4000000000000001E-2</v>
      </c>
    </row>
    <row r="20" spans="1:20" x14ac:dyDescent="0.2">
      <c r="A20" s="50">
        <f t="shared" si="0"/>
        <v>0.90000000000000024</v>
      </c>
      <c r="B20" s="49">
        <f>COUNTIF('FDR Tests'!$B$7:$B$1006,"&gt;"&amp;A19)-COUNTIF('FDR Tests'!$B$7:$B$1006,"&gt;"&amp;A20)</f>
        <v>6</v>
      </c>
      <c r="C20" s="54">
        <f>COUNT('FDR Tests'!$B$7:$B$1006)/COUNT($A$3:$A$22)</f>
        <v>5.9</v>
      </c>
      <c r="D20" s="54">
        <f>IF('FDR Tests'!$G24="",#N/A,'FDR Tests'!$G24)</f>
        <v>1.2E-2</v>
      </c>
      <c r="G20" s="54">
        <f>COUNTIF('FDR Tests'!$L$7:$L$1006,"&gt;"&amp;$A19)-COUNTIF('FDR Tests'!$L$7:$L$1006,"&gt;"&amp;$A20)</f>
        <v>2</v>
      </c>
      <c r="H20" s="54">
        <f>IF('FDR Tests'!$L24="",#N/A,'FDR Tests'!$L24)</f>
        <v>7.8666666666666663E-2</v>
      </c>
      <c r="M20" s="54">
        <f>COUNTIF('FDR Tests'!$Q$7:$Q$1006,"&gt;"&amp;$A19)-COUNTIF('FDR Tests'!$Q$7:$Q$1006,"&gt;"&amp;$A20)</f>
        <v>13</v>
      </c>
      <c r="N20" s="54">
        <f>IF('FDR Tests'!$Q24="",#N/A,'FDR Tests'!$Q24)</f>
        <v>7.4200000000000002E-2</v>
      </c>
      <c r="S20" s="54">
        <f>COUNTIF('FDR Tests'!$W$7:$W$1006,"&gt;"&amp;$A19)-COUNTIF('FDR Tests'!$W$7:$W$1006,"&gt;"&amp;$A20)</f>
        <v>0</v>
      </c>
      <c r="T20" s="54">
        <f>IF('FDR Tests'!$W24="",#N/A,'FDR Tests'!$W24)</f>
        <v>6.4000000000000001E-2</v>
      </c>
    </row>
    <row r="21" spans="1:20" x14ac:dyDescent="0.2">
      <c r="A21" s="50">
        <f t="shared" si="0"/>
        <v>0.95000000000000029</v>
      </c>
      <c r="B21" s="49">
        <f>COUNTIF('FDR Tests'!$B$7:$B$1006,"&gt;"&amp;A20)-COUNTIF('FDR Tests'!$B$7:$B$1006,"&gt;"&amp;A21)</f>
        <v>4</v>
      </c>
      <c r="C21" s="54">
        <f>COUNT('FDR Tests'!$B$7:$B$1006)/COUNT($A$3:$A$22)</f>
        <v>5.9</v>
      </c>
      <c r="D21" s="54">
        <f>IF('FDR Tests'!$G25="",#N/A,'FDR Tests'!$G25)</f>
        <v>1.7999999999999999E-2</v>
      </c>
      <c r="G21" s="54">
        <f>COUNTIF('FDR Tests'!$L$7:$L$1006,"&gt;"&amp;$A20)-COUNTIF('FDR Tests'!$L$7:$L$1006,"&gt;"&amp;$A21)</f>
        <v>12</v>
      </c>
      <c r="H21" s="54">
        <f>IF('FDR Tests'!$L25="",#N/A,'FDR Tests'!$L25)</f>
        <v>0.11178947368421051</v>
      </c>
      <c r="M21" s="54">
        <f>COUNTIF('FDR Tests'!$Q$7:$Q$1006,"&gt;"&amp;$A20)-COUNTIF('FDR Tests'!$Q$7:$Q$1006,"&gt;"&amp;$A21)</f>
        <v>1</v>
      </c>
      <c r="N21" s="54">
        <f>IF('FDR Tests'!$Q25="",#N/A,'FDR Tests'!$Q25)</f>
        <v>0.10544210526315789</v>
      </c>
      <c r="S21" s="54">
        <f>COUNTIF('FDR Tests'!$W$7:$W$1006,"&gt;"&amp;$A20)-COUNTIF('FDR Tests'!$W$7:$W$1006,"&gt;"&amp;$A21)</f>
        <v>0</v>
      </c>
      <c r="T21" s="54">
        <f>IF('FDR Tests'!$W25="",#N/A,'FDR Tests'!$W25)</f>
        <v>9.0947368421052624E-2</v>
      </c>
    </row>
    <row r="22" spans="1:20" x14ac:dyDescent="0.2">
      <c r="A22" s="50">
        <f t="shared" si="0"/>
        <v>1.0000000000000002</v>
      </c>
      <c r="B22" s="49">
        <f>COUNTIF('FDR Tests'!$B$7:$B$1006,"&gt;"&amp;A21)-COUNTIF('FDR Tests'!$B$7:$B$1006,"&gt;"&amp;A22)</f>
        <v>1</v>
      </c>
      <c r="C22" s="54">
        <f>COUNT('FDR Tests'!$B$7:$B$1006)/COUNT($A$3:$A$22)</f>
        <v>5.9</v>
      </c>
      <c r="D22" s="54">
        <f>IF('FDR Tests'!$G26="",#N/A,'FDR Tests'!$G26)</f>
        <v>2.1000000000000001E-2</v>
      </c>
      <c r="G22" s="54">
        <f>COUNTIF('FDR Tests'!$L$7:$L$1006,"&gt;"&amp;$A21)-COUNTIF('FDR Tests'!$L$7:$L$1006,"&gt;"&amp;$A22)</f>
        <v>2</v>
      </c>
      <c r="H22" s="54">
        <f>IF('FDR Tests'!$L26="",#N/A,'FDR Tests'!$L26)</f>
        <v>0.11799999999999998</v>
      </c>
      <c r="M22" s="54">
        <f>COUNTIF('FDR Tests'!$Q$7:$Q$1006,"&gt;"&amp;$A21)-COUNTIF('FDR Tests'!$Q$7:$Q$1006,"&gt;"&amp;$A22)</f>
        <v>0</v>
      </c>
      <c r="N22" s="54">
        <f>IF('FDR Tests'!$Q26="",#N/A,'FDR Tests'!$Q26)</f>
        <v>0.1113</v>
      </c>
      <c r="S22" s="54">
        <f>COUNTIF('FDR Tests'!$W$7:$W$1006,"&gt;"&amp;$A21)-COUNTIF('FDR Tests'!$W$7:$W$1006,"&gt;"&amp;$A22)</f>
        <v>0</v>
      </c>
      <c r="T22" s="54">
        <f>IF('FDR Tests'!$W26="",#N/A,'FDR Tests'!$W26)</f>
        <v>9.5999999999999988E-2</v>
      </c>
    </row>
    <row r="23" spans="1:20" x14ac:dyDescent="0.2">
      <c r="B23" s="54"/>
      <c r="D23" s="54">
        <f>IF('FDR Tests'!$G27="",#N/A,'FDR Tests'!$G27)</f>
        <v>2.1000000000000001E-2</v>
      </c>
      <c r="G23" s="51"/>
      <c r="H23" s="54">
        <f>IF('FDR Tests'!$L27="",#N/A,'FDR Tests'!$L27)</f>
        <v>0.11799999999999998</v>
      </c>
      <c r="M23" s="51"/>
      <c r="N23" s="54">
        <f>IF('FDR Tests'!$Q27="",#N/A,'FDR Tests'!$Q27)</f>
        <v>0.1113</v>
      </c>
      <c r="S23" s="51"/>
      <c r="T23" s="54">
        <f>IF('FDR Tests'!$W27="",#N/A,'FDR Tests'!$W27)</f>
        <v>9.5999999999999988E-2</v>
      </c>
    </row>
    <row r="24" spans="1:20" x14ac:dyDescent="0.2">
      <c r="D24" s="54">
        <f>IF('FDR Tests'!$G28="",#N/A,'FDR Tests'!$G28)</f>
        <v>2.1999999999999999E-2</v>
      </c>
      <c r="G24" s="51"/>
      <c r="H24" s="54">
        <f>IF('FDR Tests'!$L28="",#N/A,'FDR Tests'!$L28)</f>
        <v>0.11799999999999998</v>
      </c>
      <c r="M24" s="51"/>
      <c r="N24" s="54">
        <f>IF('FDR Tests'!$Q28="",#N/A,'FDR Tests'!$Q28)</f>
        <v>0.1113</v>
      </c>
      <c r="S24" s="51"/>
      <c r="T24" s="54">
        <f>IF('FDR Tests'!$W28="",#N/A,'FDR Tests'!$W28)</f>
        <v>9.5999999999999988E-2</v>
      </c>
    </row>
    <row r="25" spans="1:20" x14ac:dyDescent="0.2">
      <c r="D25" s="54">
        <f>IF('FDR Tests'!$G29="",#N/A,'FDR Tests'!$G29)</f>
        <v>2.5999999999999999E-2</v>
      </c>
      <c r="G25" s="51"/>
      <c r="H25" s="54">
        <f>IF('FDR Tests'!$L29="",#N/A,'FDR Tests'!$L29)</f>
        <v>0.13339130434782606</v>
      </c>
      <c r="M25" s="51"/>
      <c r="N25" s="54">
        <f>IF('FDR Tests'!$Q29="",#N/A,'FDR Tests'!$Q29)</f>
        <v>0.12581739130434783</v>
      </c>
      <c r="S25" s="51"/>
      <c r="T25" s="54">
        <f>IF('FDR Tests'!$W29="",#N/A,'FDR Tests'!$W29)</f>
        <v>0.10852173913043478</v>
      </c>
    </row>
    <row r="26" spans="1:20" x14ac:dyDescent="0.2">
      <c r="D26" s="54">
        <f>IF('FDR Tests'!$G30="",#N/A,'FDR Tests'!$G30)</f>
        <v>2.8000000000000001E-2</v>
      </c>
      <c r="G26" s="51"/>
      <c r="H26" s="54">
        <f>IF('FDR Tests'!$L30="",#N/A,'FDR Tests'!$L30)</f>
        <v>0.13688</v>
      </c>
      <c r="M26" s="51"/>
      <c r="N26" s="54">
        <f>IF('FDR Tests'!$Q30="",#N/A,'FDR Tests'!$Q30)</f>
        <v>0.12910800000000003</v>
      </c>
      <c r="S26" s="51"/>
      <c r="T26" s="54">
        <f>IF('FDR Tests'!$W30="",#N/A,'FDR Tests'!$W30)</f>
        <v>0.11136</v>
      </c>
    </row>
    <row r="27" spans="1:20" x14ac:dyDescent="0.2">
      <c r="D27" s="54">
        <f>IF('FDR Tests'!$G31="",#N/A,'FDR Tests'!$G31)</f>
        <v>2.9000000000000001E-2</v>
      </c>
      <c r="G27" s="51"/>
      <c r="H27" s="54">
        <f>IF('FDR Tests'!$L31="",#N/A,'FDR Tests'!$L31)</f>
        <v>0.13688</v>
      </c>
      <c r="M27" s="51"/>
      <c r="N27" s="54">
        <f>IF('FDR Tests'!$Q31="",#N/A,'FDR Tests'!$Q31)</f>
        <v>0.12910800000000003</v>
      </c>
      <c r="S27" s="51"/>
      <c r="T27" s="54">
        <f>IF('FDR Tests'!$W31="",#N/A,'FDR Tests'!$W31)</f>
        <v>0.11136</v>
      </c>
    </row>
    <row r="28" spans="1:20" x14ac:dyDescent="0.2">
      <c r="D28" s="54">
        <f>IF('FDR Tests'!$G32="",#N/A,'FDR Tests'!$G32)</f>
        <v>3.5000000000000003E-2</v>
      </c>
      <c r="H28" s="54">
        <f>IF('FDR Tests'!$L32="",#N/A,'FDR Tests'!$L32)</f>
        <v>0.15884615384615386</v>
      </c>
      <c r="N28" s="54">
        <f>IF('FDR Tests'!$Q32="",#N/A,'FDR Tests'!$Q32)</f>
        <v>0.14982692307692308</v>
      </c>
      <c r="T28" s="54">
        <f>IF('FDR Tests'!$W32="",#N/A,'FDR Tests'!$W32)</f>
        <v>0.12923076923076926</v>
      </c>
    </row>
    <row r="29" spans="1:20" x14ac:dyDescent="0.2">
      <c r="D29" s="54">
        <f>IF('FDR Tests'!$G33="",#N/A,'FDR Tests'!$G33)</f>
        <v>4.2000000000000003E-2</v>
      </c>
      <c r="H29" s="54">
        <f>IF('FDR Tests'!$L33="",#N/A,'FDR Tests'!$L33)</f>
        <v>0.17700000000000002</v>
      </c>
      <c r="N29" s="54">
        <f>IF('FDR Tests'!$Q33="",#N/A,'FDR Tests'!$Q33)</f>
        <v>0.16695000000000002</v>
      </c>
      <c r="T29" s="54">
        <f>IF('FDR Tests'!$W33="",#N/A,'FDR Tests'!$W33)</f>
        <v>0.14399999999999999</v>
      </c>
    </row>
    <row r="30" spans="1:20" x14ac:dyDescent="0.2">
      <c r="D30" s="54">
        <f>IF('FDR Tests'!$G34="",#N/A,'FDR Tests'!$G34)</f>
        <v>4.2000000000000003E-2</v>
      </c>
      <c r="H30" s="54">
        <f>IF('FDR Tests'!$L34="",#N/A,'FDR Tests'!$L34)</f>
        <v>0.17700000000000002</v>
      </c>
      <c r="N30" s="54">
        <f>IF('FDR Tests'!$Q34="",#N/A,'FDR Tests'!$Q34)</f>
        <v>0.16695000000000002</v>
      </c>
      <c r="T30" s="54">
        <f>IF('FDR Tests'!$W34="",#N/A,'FDR Tests'!$W34)</f>
        <v>0.14399999999999999</v>
      </c>
    </row>
    <row r="31" spans="1:20" x14ac:dyDescent="0.2">
      <c r="D31" s="54">
        <f>IF('FDR Tests'!$G35="",#N/A,'FDR Tests'!$G35)</f>
        <v>5.2999999999999999E-2</v>
      </c>
      <c r="H31" s="54">
        <f>IF('FDR Tests'!$L35="",#N/A,'FDR Tests'!$L35)</f>
        <v>0.21565517241379309</v>
      </c>
      <c r="N31" s="54">
        <f>IF('FDR Tests'!$Q35="",#N/A,'FDR Tests'!$Q35)</f>
        <v>0.20341034482758619</v>
      </c>
      <c r="T31" s="54">
        <f>IF('FDR Tests'!$W35="",#N/A,'FDR Tests'!$W35)</f>
        <v>0.17544827586206896</v>
      </c>
    </row>
    <row r="32" spans="1:20" x14ac:dyDescent="0.2">
      <c r="D32" s="54">
        <f>IF('FDR Tests'!$G36="",#N/A,'FDR Tests'!$G36)</f>
        <v>5.7000000000000002E-2</v>
      </c>
      <c r="H32" s="54">
        <f>IF('FDR Tests'!$L36="",#N/A,'FDR Tests'!$L36)</f>
        <v>0.22419999999999998</v>
      </c>
      <c r="N32" s="54">
        <f>IF('FDR Tests'!$Q36="",#N/A,'FDR Tests'!$Q36)</f>
        <v>0.21146999999999999</v>
      </c>
      <c r="T32" s="54">
        <f>IF('FDR Tests'!$W36="",#N/A,'FDR Tests'!$W36)</f>
        <v>0.18240000000000001</v>
      </c>
    </row>
    <row r="33" spans="4:20" x14ac:dyDescent="0.2">
      <c r="D33" s="54">
        <f>IF('FDR Tests'!$G37="",#N/A,'FDR Tests'!$G37)</f>
        <v>0.06</v>
      </c>
      <c r="H33" s="54">
        <f>IF('FDR Tests'!$L37="",#N/A,'FDR Tests'!$L37)</f>
        <v>0.22493749999999998</v>
      </c>
      <c r="N33" s="54">
        <f>IF('FDR Tests'!$Q37="",#N/A,'FDR Tests'!$Q37)</f>
        <v>0.21216562500000002</v>
      </c>
      <c r="T33" s="54">
        <f>IF('FDR Tests'!$W37="",#N/A,'FDR Tests'!$W37)</f>
        <v>0.183</v>
      </c>
    </row>
    <row r="34" spans="4:20" x14ac:dyDescent="0.2">
      <c r="D34" s="54">
        <f>IF('FDR Tests'!$G38="",#N/A,'FDR Tests'!$G38)</f>
        <v>6.0999999999999999E-2</v>
      </c>
      <c r="H34" s="54">
        <f>IF('FDR Tests'!$L38="",#N/A,'FDR Tests'!$L38)</f>
        <v>0.22493749999999998</v>
      </c>
      <c r="N34" s="54">
        <f>IF('FDR Tests'!$Q38="",#N/A,'FDR Tests'!$Q38)</f>
        <v>0.21216562500000002</v>
      </c>
      <c r="T34" s="54">
        <f>IF('FDR Tests'!$W38="",#N/A,'FDR Tests'!$W38)</f>
        <v>0.183</v>
      </c>
    </row>
    <row r="35" spans="4:20" x14ac:dyDescent="0.2">
      <c r="D35" s="54">
        <f>IF('FDR Tests'!$G39="",#N/A,'FDR Tests'!$G39)</f>
        <v>6.6000000000000003E-2</v>
      </c>
      <c r="H35" s="54">
        <f>IF('FDR Tests'!$L39="",#N/A,'FDR Tests'!$L39)</f>
        <v>0.23600000000000002</v>
      </c>
      <c r="N35" s="54">
        <f>IF('FDR Tests'!$Q39="",#N/A,'FDR Tests'!$Q39)</f>
        <v>0.22260000000000002</v>
      </c>
      <c r="T35" s="54">
        <f>IF('FDR Tests'!$W39="",#N/A,'FDR Tests'!$W39)</f>
        <v>0.192</v>
      </c>
    </row>
    <row r="36" spans="4:20" x14ac:dyDescent="0.2">
      <c r="D36" s="54">
        <f>IF('FDR Tests'!$G40="",#N/A,'FDR Tests'!$G40)</f>
        <v>7.0999999999999994E-2</v>
      </c>
      <c r="H36" s="54">
        <f>IF('FDR Tests'!$L40="",#N/A,'FDR Tests'!$L40)</f>
        <v>0.24237837837837836</v>
      </c>
      <c r="N36" s="54">
        <f>IF('FDR Tests'!$Q40="",#N/A,'FDR Tests'!$Q40)</f>
        <v>0.22861621621621619</v>
      </c>
      <c r="T36" s="54">
        <f>IF('FDR Tests'!$W40="",#N/A,'FDR Tests'!$W40)</f>
        <v>0.19718918918918921</v>
      </c>
    </row>
    <row r="37" spans="4:20" x14ac:dyDescent="0.2">
      <c r="D37" s="54">
        <f>IF('FDR Tests'!$G41="",#N/A,'FDR Tests'!$G41)</f>
        <v>7.2999999999999995E-2</v>
      </c>
      <c r="H37" s="54">
        <f>IF('FDR Tests'!$L41="",#N/A,'FDR Tests'!$L41)</f>
        <v>0.24237837837837836</v>
      </c>
      <c r="N37" s="54">
        <f>IF('FDR Tests'!$Q41="",#N/A,'FDR Tests'!$Q41)</f>
        <v>0.22861621621621619</v>
      </c>
      <c r="T37" s="54">
        <f>IF('FDR Tests'!$W41="",#N/A,'FDR Tests'!$W41)</f>
        <v>0.19718918918918921</v>
      </c>
    </row>
    <row r="38" spans="4:20" x14ac:dyDescent="0.2">
      <c r="D38" s="54">
        <f>IF('FDR Tests'!$G42="",#N/A,'FDR Tests'!$G42)</f>
        <v>7.5999999999999998E-2</v>
      </c>
      <c r="H38" s="54">
        <f>IF('FDR Tests'!$L42="",#N/A,'FDR Tests'!$L42)</f>
        <v>0.24237837837837836</v>
      </c>
      <c r="N38" s="54">
        <f>IF('FDR Tests'!$Q42="",#N/A,'FDR Tests'!$Q42)</f>
        <v>0.22861621621621619</v>
      </c>
      <c r="T38" s="54">
        <f>IF('FDR Tests'!$W42="",#N/A,'FDR Tests'!$W42)</f>
        <v>0.19718918918918921</v>
      </c>
    </row>
    <row r="39" spans="4:20" x14ac:dyDescent="0.2">
      <c r="D39" s="54">
        <f>IF('FDR Tests'!$G43="",#N/A,'FDR Tests'!$G43)</f>
        <v>7.5999999999999998E-2</v>
      </c>
      <c r="H39" s="54">
        <f>IF('FDR Tests'!$L43="",#N/A,'FDR Tests'!$L43)</f>
        <v>0.24237837837837836</v>
      </c>
      <c r="N39" s="54">
        <f>IF('FDR Tests'!$Q43="",#N/A,'FDR Tests'!$Q43)</f>
        <v>0.22861621621621619</v>
      </c>
      <c r="T39" s="54">
        <f>IF('FDR Tests'!$W43="",#N/A,'FDR Tests'!$W43)</f>
        <v>0.19718918918918921</v>
      </c>
    </row>
    <row r="40" spans="4:20" x14ac:dyDescent="0.2">
      <c r="D40" s="54">
        <f>IF('FDR Tests'!$G44="",#N/A,'FDR Tests'!$G44)</f>
        <v>8.1000000000000003E-2</v>
      </c>
      <c r="H40" s="54">
        <f>IF('FDR Tests'!$L44="",#N/A,'FDR Tests'!$L44)</f>
        <v>0.24810256410256409</v>
      </c>
      <c r="N40" s="54">
        <f>IF('FDR Tests'!$Q44="",#N/A,'FDR Tests'!$Q44)</f>
        <v>0.23401538461538463</v>
      </c>
      <c r="T40" s="54">
        <f>IF('FDR Tests'!$W44="",#N/A,'FDR Tests'!$W44)</f>
        <v>0.20184615384615387</v>
      </c>
    </row>
    <row r="41" spans="4:20" x14ac:dyDescent="0.2">
      <c r="D41" s="54">
        <f>IF('FDR Tests'!$G45="",#N/A,'FDR Tests'!$G45)</f>
        <v>8.2000000000000003E-2</v>
      </c>
      <c r="H41" s="54">
        <f>IF('FDR Tests'!$L45="",#N/A,'FDR Tests'!$L45)</f>
        <v>0.24810256410256409</v>
      </c>
      <c r="N41" s="54">
        <f>IF('FDR Tests'!$Q45="",#N/A,'FDR Tests'!$Q45)</f>
        <v>0.23401538461538463</v>
      </c>
      <c r="T41" s="54">
        <f>IF('FDR Tests'!$W45="",#N/A,'FDR Tests'!$W45)</f>
        <v>0.20184615384615387</v>
      </c>
    </row>
    <row r="42" spans="4:20" x14ac:dyDescent="0.2">
      <c r="D42" s="54">
        <f>IF('FDR Tests'!$G46="",#N/A,'FDR Tests'!$G46)</f>
        <v>9.1999999999999998E-2</v>
      </c>
      <c r="H42" s="54">
        <f>IF('FDR Tests'!$L46="",#N/A,'FDR Tests'!$L46)</f>
        <v>0.27053658536585362</v>
      </c>
      <c r="N42" s="54">
        <f>IF('FDR Tests'!$Q46="",#N/A,'FDR Tests'!$Q46)</f>
        <v>0.2551756097560976</v>
      </c>
      <c r="T42" s="54">
        <f>IF('FDR Tests'!$W46="",#N/A,'FDR Tests'!$W46)</f>
        <v>0.22009756097560973</v>
      </c>
    </row>
    <row r="43" spans="4:20" x14ac:dyDescent="0.2">
      <c r="D43" s="54">
        <f>IF('FDR Tests'!$G47="",#N/A,'FDR Tests'!$G47)</f>
        <v>9.4E-2</v>
      </c>
      <c r="H43" s="54">
        <f>IF('FDR Tests'!$L47="",#N/A,'FDR Tests'!$L47)</f>
        <v>0.27053658536585362</v>
      </c>
      <c r="N43" s="54">
        <f>IF('FDR Tests'!$Q47="",#N/A,'FDR Tests'!$Q47)</f>
        <v>0.2551756097560976</v>
      </c>
      <c r="T43" s="54">
        <f>IF('FDR Tests'!$W47="",#N/A,'FDR Tests'!$W47)</f>
        <v>0.22009756097560973</v>
      </c>
    </row>
    <row r="44" spans="4:20" x14ac:dyDescent="0.2">
      <c r="D44" s="54">
        <f>IF('FDR Tests'!$G48="",#N/A,'FDR Tests'!$G48)</f>
        <v>0.11799999999999999</v>
      </c>
      <c r="H44" s="54">
        <f>IF('FDR Tests'!$L48="",#N/A,'FDR Tests'!$L48)</f>
        <v>0.3315238095238095</v>
      </c>
      <c r="N44" s="54">
        <f>IF('FDR Tests'!$Q48="",#N/A,'FDR Tests'!$Q48)</f>
        <v>0.31269999999999998</v>
      </c>
      <c r="T44" s="54">
        <f>IF('FDR Tests'!$W48="",#N/A,'FDR Tests'!$W48)</f>
        <v>0.26971428571428568</v>
      </c>
    </row>
    <row r="45" spans="4:20" x14ac:dyDescent="0.2">
      <c r="D45" s="54">
        <f>IF('FDR Tests'!$G49="",#N/A,'FDR Tests'!$G49)</f>
        <v>0.126</v>
      </c>
      <c r="H45" s="54">
        <f>IF('FDR Tests'!$L49="",#N/A,'FDR Tests'!$L49)</f>
        <v>0.33564444444444447</v>
      </c>
      <c r="N45" s="54">
        <f>IF('FDR Tests'!$Q49="",#N/A,'FDR Tests'!$Q49)</f>
        <v>0.31658666666666668</v>
      </c>
      <c r="T45" s="54">
        <f>IF('FDR Tests'!$W49="",#N/A,'FDR Tests'!$W49)</f>
        <v>0.27306666666666668</v>
      </c>
    </row>
    <row r="46" spans="4:20" x14ac:dyDescent="0.2">
      <c r="D46" s="54">
        <f>IF('FDR Tests'!$G50="",#N/A,'FDR Tests'!$G50)</f>
        <v>0.127</v>
      </c>
      <c r="H46" s="54">
        <f>IF('FDR Tests'!$L50="",#N/A,'FDR Tests'!$L50)</f>
        <v>0.33564444444444447</v>
      </c>
      <c r="N46" s="54">
        <f>IF('FDR Tests'!$Q50="",#N/A,'FDR Tests'!$Q50)</f>
        <v>0.31658666666666668</v>
      </c>
      <c r="T46" s="54">
        <f>IF('FDR Tests'!$W50="",#N/A,'FDR Tests'!$W50)</f>
        <v>0.27306666666666668</v>
      </c>
    </row>
    <row r="47" spans="4:20" x14ac:dyDescent="0.2">
      <c r="D47" s="54">
        <f>IF('FDR Tests'!$G51="",#N/A,'FDR Tests'!$G51)</f>
        <v>0.128</v>
      </c>
      <c r="H47" s="54">
        <f>IF('FDR Tests'!$L51="",#N/A,'FDR Tests'!$L51)</f>
        <v>0.33564444444444447</v>
      </c>
      <c r="N47" s="54">
        <f>IF('FDR Tests'!$Q51="",#N/A,'FDR Tests'!$Q51)</f>
        <v>0.31658666666666668</v>
      </c>
      <c r="T47" s="54">
        <f>IF('FDR Tests'!$W51="",#N/A,'FDR Tests'!$W51)</f>
        <v>0.27306666666666668</v>
      </c>
    </row>
    <row r="48" spans="4:20" x14ac:dyDescent="0.2">
      <c r="D48" s="54">
        <f>IF('FDR Tests'!$G52="",#N/A,'FDR Tests'!$G52)</f>
        <v>0.13900000000000001</v>
      </c>
      <c r="H48" s="54">
        <f>IF('FDR Tests'!$L52="",#N/A,'FDR Tests'!$L52)</f>
        <v>0.35656521739130437</v>
      </c>
      <c r="N48" s="54">
        <f>IF('FDR Tests'!$Q52="",#N/A,'FDR Tests'!$Q52)</f>
        <v>0.33631956521739137</v>
      </c>
      <c r="T48" s="54">
        <f>IF('FDR Tests'!$W52="",#N/A,'FDR Tests'!$W52)</f>
        <v>0.29008695652173916</v>
      </c>
    </row>
    <row r="49" spans="4:20" x14ac:dyDescent="0.2">
      <c r="D49" s="54">
        <f>IF('FDR Tests'!$G53="",#N/A,'FDR Tests'!$G53)</f>
        <v>0.159</v>
      </c>
      <c r="H49" s="54">
        <f>IF('FDR Tests'!$L53="",#N/A,'FDR Tests'!$L53)</f>
        <v>0.39919148936170212</v>
      </c>
      <c r="N49" s="54">
        <f>IF('FDR Tests'!$Q53="",#N/A,'FDR Tests'!$Q53)</f>
        <v>0.37652553191489363</v>
      </c>
      <c r="T49" s="54">
        <f>IF('FDR Tests'!$W53="",#N/A,'FDR Tests'!$W53)</f>
        <v>0.32476595744680847</v>
      </c>
    </row>
    <row r="50" spans="4:20" x14ac:dyDescent="0.2">
      <c r="D50" s="54">
        <f>IF('FDR Tests'!$G54="",#N/A,'FDR Tests'!$G54)</f>
        <v>0.16400000000000001</v>
      </c>
      <c r="H50" s="54">
        <f>IF('FDR Tests'!$L54="",#N/A,'FDR Tests'!$L54)</f>
        <v>0.40316666666666673</v>
      </c>
      <c r="N50" s="54">
        <f>IF('FDR Tests'!$Q54="",#N/A,'FDR Tests'!$Q54)</f>
        <v>0.38027500000000003</v>
      </c>
      <c r="T50" s="54">
        <f>IF('FDR Tests'!$W54="",#N/A,'FDR Tests'!$W54)</f>
        <v>0.32800000000000001</v>
      </c>
    </row>
    <row r="51" spans="4:20" x14ac:dyDescent="0.2">
      <c r="D51" s="54">
        <f>IF('FDR Tests'!$G55="",#N/A,'FDR Tests'!$G55)</f>
        <v>0.17399999999999999</v>
      </c>
      <c r="H51" s="54">
        <f>IF('FDR Tests'!$L55="",#N/A,'FDR Tests'!$L55)</f>
        <v>0.4190204081632653</v>
      </c>
      <c r="N51" s="54">
        <f>IF('FDR Tests'!$Q55="",#N/A,'FDR Tests'!$Q55)</f>
        <v>0.39522857142857143</v>
      </c>
      <c r="T51" s="54">
        <f>IF('FDR Tests'!$W55="",#N/A,'FDR Tests'!$W55)</f>
        <v>0.34089795918367344</v>
      </c>
    </row>
    <row r="52" spans="4:20" x14ac:dyDescent="0.2">
      <c r="D52" s="54">
        <f>IF('FDR Tests'!$G56="",#N/A,'FDR Tests'!$G56)</f>
        <v>0.182</v>
      </c>
      <c r="H52" s="54">
        <f>IF('FDR Tests'!$L56="",#N/A,'FDR Tests'!$L56)</f>
        <v>0.42341176470588238</v>
      </c>
      <c r="N52" s="54">
        <f>IF('FDR Tests'!$Q56="",#N/A,'FDR Tests'!$Q56)</f>
        <v>0.39937058823529409</v>
      </c>
      <c r="T52" s="54">
        <f>IF('FDR Tests'!$W56="",#N/A,'FDR Tests'!$W56)</f>
        <v>0.34447058823529408</v>
      </c>
    </row>
    <row r="53" spans="4:20" x14ac:dyDescent="0.2">
      <c r="D53" s="54">
        <f>IF('FDR Tests'!$G57="",#N/A,'FDR Tests'!$G57)</f>
        <v>0.183</v>
      </c>
      <c r="H53" s="54">
        <f>IF('FDR Tests'!$L57="",#N/A,'FDR Tests'!$L57)</f>
        <v>0.42341176470588238</v>
      </c>
      <c r="N53" s="54">
        <f>IF('FDR Tests'!$Q57="",#N/A,'FDR Tests'!$Q57)</f>
        <v>0.39937058823529409</v>
      </c>
      <c r="T53" s="54">
        <f>IF('FDR Tests'!$W57="",#N/A,'FDR Tests'!$W57)</f>
        <v>0.34447058823529408</v>
      </c>
    </row>
    <row r="54" spans="4:20" x14ac:dyDescent="0.2">
      <c r="D54" s="54">
        <f>IF('FDR Tests'!$G58="",#N/A,'FDR Tests'!$G58)</f>
        <v>0.216</v>
      </c>
      <c r="H54" s="54">
        <f>IF('FDR Tests'!$L58="",#N/A,'FDR Tests'!$L58)</f>
        <v>0.49015384615384611</v>
      </c>
      <c r="N54" s="54">
        <f>IF('FDR Tests'!$Q58="",#N/A,'FDR Tests'!$Q58)</f>
        <v>0.462323076923077</v>
      </c>
      <c r="T54" s="54">
        <f>IF('FDR Tests'!$W58="",#N/A,'FDR Tests'!$W58)</f>
        <v>0.39876923076923076</v>
      </c>
    </row>
    <row r="55" spans="4:20" x14ac:dyDescent="0.2">
      <c r="D55" s="54">
        <f>IF('FDR Tests'!$G59="",#N/A,'FDR Tests'!$G59)</f>
        <v>0.22500000000000001</v>
      </c>
      <c r="H55" s="54">
        <f>IF('FDR Tests'!$L59="",#N/A,'FDR Tests'!$L59)</f>
        <v>0.50094339622641515</v>
      </c>
      <c r="N55" s="54">
        <f>IF('FDR Tests'!$Q59="",#N/A,'FDR Tests'!$Q59)</f>
        <v>0.47250000000000003</v>
      </c>
      <c r="T55" s="54">
        <f>IF('FDR Tests'!$W59="",#N/A,'FDR Tests'!$W59)</f>
        <v>0.40754716981132078</v>
      </c>
    </row>
    <row r="56" spans="4:20" x14ac:dyDescent="0.2">
      <c r="D56" s="54">
        <f>IF('FDR Tests'!$G60="",#N/A,'FDR Tests'!$G60)</f>
        <v>0.24399999999999999</v>
      </c>
      <c r="H56" s="54">
        <f>IF('FDR Tests'!$L60="",#N/A,'FDR Tests'!$L60)</f>
        <v>0.52467857142857144</v>
      </c>
      <c r="N56" s="54">
        <f>IF('FDR Tests'!$Q60="",#N/A,'FDR Tests'!$Q60)</f>
        <v>0.49488749999999998</v>
      </c>
      <c r="T56" s="54">
        <f>IF('FDR Tests'!$W60="",#N/A,'FDR Tests'!$W60)</f>
        <v>0.42685714285714282</v>
      </c>
    </row>
    <row r="57" spans="4:20" x14ac:dyDescent="0.2">
      <c r="D57" s="54">
        <f>IF('FDR Tests'!$G61="",#N/A,'FDR Tests'!$G61)</f>
        <v>0.246</v>
      </c>
      <c r="H57" s="54">
        <f>IF('FDR Tests'!$L61="",#N/A,'FDR Tests'!$L61)</f>
        <v>0.52467857142857144</v>
      </c>
      <c r="N57" s="54">
        <f>IF('FDR Tests'!$Q61="",#N/A,'FDR Tests'!$Q61)</f>
        <v>0.49488749999999998</v>
      </c>
      <c r="T57" s="54">
        <f>IF('FDR Tests'!$W61="",#N/A,'FDR Tests'!$W61)</f>
        <v>0.42685714285714282</v>
      </c>
    </row>
    <row r="58" spans="4:20" x14ac:dyDescent="0.2">
      <c r="D58" s="54">
        <f>IF('FDR Tests'!$G62="",#N/A,'FDR Tests'!$G62)</f>
        <v>0.249</v>
      </c>
      <c r="H58" s="54">
        <f>IF('FDR Tests'!$L62="",#N/A,'FDR Tests'!$L62)</f>
        <v>0.52467857142857144</v>
      </c>
      <c r="N58" s="54">
        <f>IF('FDR Tests'!$Q62="",#N/A,'FDR Tests'!$Q62)</f>
        <v>0.49488749999999998</v>
      </c>
      <c r="T58" s="54">
        <f>IF('FDR Tests'!$W62="",#N/A,'FDR Tests'!$W62)</f>
        <v>0.42685714285714282</v>
      </c>
    </row>
    <row r="59" spans="4:20" x14ac:dyDescent="0.2">
      <c r="D59" s="54">
        <f>IF('FDR Tests'!$G63="",#N/A,'FDR Tests'!$G63)</f>
        <v>0.26300000000000001</v>
      </c>
      <c r="H59" s="54">
        <f>IF('FDR Tests'!$L63="",#N/A,'FDR Tests'!$L63)</f>
        <v>0.53600000000000003</v>
      </c>
      <c r="N59" s="54">
        <f>IF('FDR Tests'!$Q63="",#N/A,'FDR Tests'!$Q63)</f>
        <v>0.50556610169491534</v>
      </c>
      <c r="T59" s="54">
        <f>IF('FDR Tests'!$W63="",#N/A,'FDR Tests'!$W63)</f>
        <v>0.43606779661016953</v>
      </c>
    </row>
    <row r="60" spans="4:20" x14ac:dyDescent="0.2">
      <c r="D60" s="54">
        <f>IF('FDR Tests'!$G64="",#N/A,'FDR Tests'!$G64)</f>
        <v>0.26400000000000001</v>
      </c>
      <c r="H60" s="54">
        <f>IF('FDR Tests'!$L64="",#N/A,'FDR Tests'!$L64)</f>
        <v>0.53600000000000003</v>
      </c>
      <c r="N60" s="54">
        <f>IF('FDR Tests'!$Q64="",#N/A,'FDR Tests'!$Q64)</f>
        <v>0.50556610169491534</v>
      </c>
      <c r="T60" s="54">
        <f>IF('FDR Tests'!$W64="",#N/A,'FDR Tests'!$W64)</f>
        <v>0.43606779661016953</v>
      </c>
    </row>
    <row r="61" spans="4:20" x14ac:dyDescent="0.2">
      <c r="D61" s="54">
        <f>IF('FDR Tests'!$G65="",#N/A,'FDR Tests'!$G65)</f>
        <v>0.26800000000000002</v>
      </c>
      <c r="H61" s="54">
        <f>IF('FDR Tests'!$L65="",#N/A,'FDR Tests'!$L65)</f>
        <v>0.53600000000000003</v>
      </c>
      <c r="N61" s="54">
        <f>IF('FDR Tests'!$Q65="",#N/A,'FDR Tests'!$Q65)</f>
        <v>0.50556610169491534</v>
      </c>
      <c r="T61" s="54">
        <f>IF('FDR Tests'!$W65="",#N/A,'FDR Tests'!$W65)</f>
        <v>0.43606779661016953</v>
      </c>
    </row>
    <row r="62" spans="4:20" x14ac:dyDescent="0.2">
      <c r="D62" s="54">
        <f>IF('FDR Tests'!$G66="",#N/A,'FDR Tests'!$G66)</f>
        <v>0.27300000000000002</v>
      </c>
      <c r="H62" s="54">
        <f>IF('FDR Tests'!$L66="",#N/A,'FDR Tests'!$L66)</f>
        <v>0.53690000000000004</v>
      </c>
      <c r="N62" s="54">
        <f>IF('FDR Tests'!$Q66="",#N/A,'FDR Tests'!$Q66)</f>
        <v>0.50641500000000006</v>
      </c>
      <c r="T62" s="54">
        <f>IF('FDR Tests'!$W66="",#N/A,'FDR Tests'!$W66)</f>
        <v>0.43680000000000008</v>
      </c>
    </row>
    <row r="63" spans="4:20" x14ac:dyDescent="0.2">
      <c r="D63" s="54">
        <f>IF('FDR Tests'!$G67="",#N/A,'FDR Tests'!$G67)</f>
        <v>0.30199999999999999</v>
      </c>
      <c r="H63" s="54">
        <f>IF('FDR Tests'!$L67="",#N/A,'FDR Tests'!$L67)</f>
        <v>0.58419672131147538</v>
      </c>
      <c r="N63" s="54">
        <f>IF('FDR Tests'!$Q67="",#N/A,'FDR Tests'!$Q67)</f>
        <v>0.5510262295081968</v>
      </c>
      <c r="T63" s="54">
        <f>IF('FDR Tests'!$W67="",#N/A,'FDR Tests'!$W67)</f>
        <v>0.47527868852459015</v>
      </c>
    </row>
    <row r="64" spans="4:20" x14ac:dyDescent="0.2">
      <c r="D64" s="54">
        <f>IF('FDR Tests'!$G68="",#N/A,'FDR Tests'!$G68)</f>
        <v>0.33400000000000002</v>
      </c>
      <c r="H64" s="54">
        <f>IF('FDR Tests'!$L68="",#N/A,'FDR Tests'!$L68)</f>
        <v>0.63567741935483879</v>
      </c>
      <c r="N64" s="54">
        <f>IF('FDR Tests'!$Q68="",#N/A,'FDR Tests'!$Q68)</f>
        <v>0.59958387096774202</v>
      </c>
      <c r="T64" s="54">
        <f>IF('FDR Tests'!$W68="",#N/A,'FDR Tests'!$W68)</f>
        <v>0.51716129032258062</v>
      </c>
    </row>
    <row r="65" spans="4:20" x14ac:dyDescent="0.2">
      <c r="D65" s="54">
        <f>IF('FDR Tests'!$G69="",#N/A,'FDR Tests'!$G69)</f>
        <v>0.34100000000000003</v>
      </c>
      <c r="H65" s="54">
        <f>IF('FDR Tests'!$L69="",#N/A,'FDR Tests'!$L69)</f>
        <v>0.63869841269841277</v>
      </c>
      <c r="N65" s="54">
        <f>IF('FDR Tests'!$Q69="",#N/A,'FDR Tests'!$Q69)</f>
        <v>0.60243333333333338</v>
      </c>
      <c r="T65" s="54">
        <f>IF('FDR Tests'!$W69="",#N/A,'FDR Tests'!$W69)</f>
        <v>0.51961904761904765</v>
      </c>
    </row>
    <row r="66" spans="4:20" x14ac:dyDescent="0.2">
      <c r="D66" s="54">
        <f>IF('FDR Tests'!$G70="",#N/A,'FDR Tests'!$G70)</f>
        <v>0.35699999999999998</v>
      </c>
      <c r="H66" s="54">
        <f>IF('FDR Tests'!$L70="",#N/A,'FDR Tests'!$L70)</f>
        <v>0.65821874999999996</v>
      </c>
      <c r="N66" s="54">
        <f>IF('FDR Tests'!$Q70="",#N/A,'FDR Tests'!$Q70)</f>
        <v>0.62084531249999997</v>
      </c>
      <c r="T66" s="54">
        <f>IF('FDR Tests'!$W70="",#N/A,'FDR Tests'!$W70)</f>
        <v>0.53549999999999998</v>
      </c>
    </row>
    <row r="67" spans="4:20" x14ac:dyDescent="0.2">
      <c r="D67" s="54">
        <f>IF('FDR Tests'!$G71="",#N/A,'FDR Tests'!$G71)</f>
        <v>0.37</v>
      </c>
      <c r="H67" s="54">
        <f>IF('FDR Tests'!$L71="",#N/A,'FDR Tests'!$L71)</f>
        <v>0.66330303030303028</v>
      </c>
      <c r="N67" s="54">
        <f>IF('FDR Tests'!$Q71="",#N/A,'FDR Tests'!$Q71)</f>
        <v>0.62564090909090908</v>
      </c>
      <c r="T67" s="54">
        <f>IF('FDR Tests'!$W71="",#N/A,'FDR Tests'!$W71)</f>
        <v>0.53963636363636369</v>
      </c>
    </row>
    <row r="68" spans="4:20" x14ac:dyDescent="0.2">
      <c r="D68" s="54">
        <f>IF('FDR Tests'!$G72="",#N/A,'FDR Tests'!$G72)</f>
        <v>0.371</v>
      </c>
      <c r="H68" s="54">
        <f>IF('FDR Tests'!$L72="",#N/A,'FDR Tests'!$L72)</f>
        <v>0.66330303030303028</v>
      </c>
      <c r="N68" s="54">
        <f>IF('FDR Tests'!$Q72="",#N/A,'FDR Tests'!$Q72)</f>
        <v>0.62564090909090908</v>
      </c>
      <c r="T68" s="54">
        <f>IF('FDR Tests'!$W72="",#N/A,'FDR Tests'!$W72)</f>
        <v>0.53963636363636369</v>
      </c>
    </row>
    <row r="69" spans="4:20" x14ac:dyDescent="0.2">
      <c r="D69" s="54">
        <f>IF('FDR Tests'!$G73="",#N/A,'FDR Tests'!$G73)</f>
        <v>0.38300000000000001</v>
      </c>
      <c r="H69" s="54">
        <f>IF('FDR Tests'!$L73="",#N/A,'FDR Tests'!$L73)</f>
        <v>0.66695652173913045</v>
      </c>
      <c r="N69" s="54">
        <f>IF('FDR Tests'!$Q73="",#N/A,'FDR Tests'!$Q73)</f>
        <v>0.62908695652173918</v>
      </c>
      <c r="T69" s="54">
        <f>IF('FDR Tests'!$W73="",#N/A,'FDR Tests'!$W73)</f>
        <v>0.54260869565217396</v>
      </c>
    </row>
    <row r="70" spans="4:20" x14ac:dyDescent="0.2">
      <c r="D70" s="54">
        <f>IF('FDR Tests'!$G74="",#N/A,'FDR Tests'!$G74)</f>
        <v>0.38600000000000001</v>
      </c>
      <c r="H70" s="54">
        <f>IF('FDR Tests'!$L74="",#N/A,'FDR Tests'!$L74)</f>
        <v>0.66695652173913045</v>
      </c>
      <c r="N70" s="54">
        <f>IF('FDR Tests'!$Q74="",#N/A,'FDR Tests'!$Q74)</f>
        <v>0.62908695652173918</v>
      </c>
      <c r="T70" s="54">
        <f>IF('FDR Tests'!$W74="",#N/A,'FDR Tests'!$W74)</f>
        <v>0.54260869565217396</v>
      </c>
    </row>
    <row r="71" spans="4:20" x14ac:dyDescent="0.2">
      <c r="D71" s="54">
        <f>IF('FDR Tests'!$G75="",#N/A,'FDR Tests'!$G75)</f>
        <v>0.39</v>
      </c>
      <c r="H71" s="54">
        <f>IF('FDR Tests'!$L75="",#N/A,'FDR Tests'!$L75)</f>
        <v>0.66695652173913045</v>
      </c>
      <c r="N71" s="54">
        <f>IF('FDR Tests'!$Q75="",#N/A,'FDR Tests'!$Q75)</f>
        <v>0.62908695652173918</v>
      </c>
      <c r="T71" s="54">
        <f>IF('FDR Tests'!$W75="",#N/A,'FDR Tests'!$W75)</f>
        <v>0.54260869565217396</v>
      </c>
    </row>
    <row r="72" spans="4:20" x14ac:dyDescent="0.2">
      <c r="D72" s="54">
        <f>IF('FDR Tests'!$G76="",#N/A,'FDR Tests'!$G76)</f>
        <v>0.40899999999999997</v>
      </c>
      <c r="H72" s="54">
        <f>IF('FDR Tests'!$L76="",#N/A,'FDR Tests'!$L76)</f>
        <v>0.66920547945205477</v>
      </c>
      <c r="N72" s="54">
        <f>IF('FDR Tests'!$Q76="",#N/A,'FDR Tests'!$Q76)</f>
        <v>0.63120821917808212</v>
      </c>
      <c r="T72" s="54">
        <f>IF('FDR Tests'!$W76="",#N/A,'FDR Tests'!$W76)</f>
        <v>0.54443835616438352</v>
      </c>
    </row>
    <row r="73" spans="4:20" x14ac:dyDescent="0.2">
      <c r="D73" s="54">
        <f>IF('FDR Tests'!$G77="",#N/A,'FDR Tests'!$G77)</f>
        <v>0.40899999999999997</v>
      </c>
      <c r="H73" s="54">
        <f>IF('FDR Tests'!$L77="",#N/A,'FDR Tests'!$L77)</f>
        <v>0.66920547945205477</v>
      </c>
      <c r="N73" s="54">
        <f>IF('FDR Tests'!$Q77="",#N/A,'FDR Tests'!$Q77)</f>
        <v>0.63120821917808212</v>
      </c>
      <c r="T73" s="54">
        <f>IF('FDR Tests'!$W77="",#N/A,'FDR Tests'!$W77)</f>
        <v>0.54443835616438352</v>
      </c>
    </row>
    <row r="74" spans="4:20" x14ac:dyDescent="0.2">
      <c r="D74" s="54">
        <f>IF('FDR Tests'!$G78="",#N/A,'FDR Tests'!$G78)</f>
        <v>0.41299999999999998</v>
      </c>
      <c r="H74" s="54">
        <f>IF('FDR Tests'!$L78="",#N/A,'FDR Tests'!$L78)</f>
        <v>0.66920547945205477</v>
      </c>
      <c r="N74" s="54">
        <f>IF('FDR Tests'!$Q78="",#N/A,'FDR Tests'!$Q78)</f>
        <v>0.63120821917808212</v>
      </c>
      <c r="T74" s="54">
        <f>IF('FDR Tests'!$W78="",#N/A,'FDR Tests'!$W78)</f>
        <v>0.54443835616438352</v>
      </c>
    </row>
    <row r="75" spans="4:20" x14ac:dyDescent="0.2">
      <c r="D75" s="54">
        <f>IF('FDR Tests'!$G79="",#N/A,'FDR Tests'!$G79)</f>
        <v>0.41399999999999998</v>
      </c>
      <c r="H75" s="54">
        <f>IF('FDR Tests'!$L79="",#N/A,'FDR Tests'!$L79)</f>
        <v>0.66920547945205477</v>
      </c>
      <c r="N75" s="54">
        <f>IF('FDR Tests'!$Q79="",#N/A,'FDR Tests'!$Q79)</f>
        <v>0.63120821917808212</v>
      </c>
      <c r="T75" s="54">
        <f>IF('FDR Tests'!$W79="",#N/A,'FDR Tests'!$W79)</f>
        <v>0.54443835616438352</v>
      </c>
    </row>
    <row r="76" spans="4:20" x14ac:dyDescent="0.2">
      <c r="D76" s="54">
        <f>IF('FDR Tests'!$G80="",#N/A,'FDR Tests'!$G80)</f>
        <v>0.42299999999999999</v>
      </c>
      <c r="H76" s="54">
        <f>IF('FDR Tests'!$L80="",#N/A,'FDR Tests'!$L80)</f>
        <v>0.67451351351351341</v>
      </c>
      <c r="N76" s="54">
        <f>IF('FDR Tests'!$Q80="",#N/A,'FDR Tests'!$Q80)</f>
        <v>0.63621486486486489</v>
      </c>
      <c r="T76" s="54">
        <f>IF('FDR Tests'!$W80="",#N/A,'FDR Tests'!$W80)</f>
        <v>0.54875675675675673</v>
      </c>
    </row>
    <row r="77" spans="4:20" x14ac:dyDescent="0.2">
      <c r="D77" s="54">
        <f>IF('FDR Tests'!$G81="",#N/A,'FDR Tests'!$G81)</f>
        <v>0.43</v>
      </c>
      <c r="H77" s="54">
        <f>IF('FDR Tests'!$L81="",#N/A,'FDR Tests'!$L81)</f>
        <v>0.67653333333333332</v>
      </c>
      <c r="N77" s="54">
        <f>IF('FDR Tests'!$Q81="",#N/A,'FDR Tests'!$Q81)</f>
        <v>0.63812000000000002</v>
      </c>
      <c r="T77" s="54">
        <f>IF('FDR Tests'!$W81="",#N/A,'FDR Tests'!$W81)</f>
        <v>0.5504</v>
      </c>
    </row>
    <row r="78" spans="4:20" x14ac:dyDescent="0.2">
      <c r="D78" s="54">
        <f>IF('FDR Tests'!$G82="",#N/A,'FDR Tests'!$G82)</f>
        <v>0.45700000000000002</v>
      </c>
      <c r="H78" s="54">
        <f>IF('FDR Tests'!$L82="",#N/A,'FDR Tests'!$L82)</f>
        <v>0.70340259740259747</v>
      </c>
      <c r="N78" s="54">
        <f>IF('FDR Tests'!$Q82="",#N/A,'FDR Tests'!$Q82)</f>
        <v>0.66346363636363648</v>
      </c>
      <c r="T78" s="54">
        <f>IF('FDR Tests'!$W82="",#N/A,'FDR Tests'!$W82)</f>
        <v>0.57225974025974025</v>
      </c>
    </row>
    <row r="79" spans="4:20" x14ac:dyDescent="0.2">
      <c r="D79" s="54">
        <f>IF('FDR Tests'!$G83="",#N/A,'FDR Tests'!$G83)</f>
        <v>0.45900000000000002</v>
      </c>
      <c r="H79" s="54">
        <f>IF('FDR Tests'!$L83="",#N/A,'FDR Tests'!$L83)</f>
        <v>0.70340259740259747</v>
      </c>
      <c r="N79" s="54">
        <f>IF('FDR Tests'!$Q83="",#N/A,'FDR Tests'!$Q83)</f>
        <v>0.66346363636363648</v>
      </c>
      <c r="T79" s="54">
        <f>IF('FDR Tests'!$W83="",#N/A,'FDR Tests'!$W83)</f>
        <v>0.57225974025974025</v>
      </c>
    </row>
    <row r="80" spans="4:20" x14ac:dyDescent="0.2">
      <c r="D80" s="54">
        <f>IF('FDR Tests'!$G84="",#N/A,'FDR Tests'!$G84)</f>
        <v>0.47099999999999997</v>
      </c>
      <c r="H80" s="54">
        <f>IF('FDR Tests'!$L84="",#N/A,'FDR Tests'!$L84)</f>
        <v>0.71248101265822783</v>
      </c>
      <c r="N80" s="54">
        <f>IF('FDR Tests'!$Q84="",#N/A,'FDR Tests'!$Q84)</f>
        <v>0.672026582278481</v>
      </c>
      <c r="T80" s="54">
        <f>IF('FDR Tests'!$W84="",#N/A,'FDR Tests'!$W84)</f>
        <v>0.57964556962025315</v>
      </c>
    </row>
    <row r="81" spans="4:20" x14ac:dyDescent="0.2">
      <c r="D81" s="54">
        <f>IF('FDR Tests'!$G85="",#N/A,'FDR Tests'!$G85)</f>
        <v>0.47699999999999998</v>
      </c>
      <c r="H81" s="54">
        <f>IF('FDR Tests'!$L85="",#N/A,'FDR Tests'!$L85)</f>
        <v>0.71248101265822783</v>
      </c>
      <c r="N81" s="54">
        <f>IF('FDR Tests'!$Q85="",#N/A,'FDR Tests'!$Q85)</f>
        <v>0.672026582278481</v>
      </c>
      <c r="T81" s="54">
        <f>IF('FDR Tests'!$W85="",#N/A,'FDR Tests'!$W85)</f>
        <v>0.57964556962025315</v>
      </c>
    </row>
    <row r="82" spans="4:20" x14ac:dyDescent="0.2">
      <c r="D82" s="54">
        <f>IF('FDR Tests'!$G86="",#N/A,'FDR Tests'!$G86)</f>
        <v>0.49099999999999999</v>
      </c>
      <c r="H82" s="54">
        <f>IF('FDR Tests'!$L86="",#N/A,'FDR Tests'!$L86)</f>
        <v>0.72422500000000001</v>
      </c>
      <c r="N82" s="54">
        <f>IF('FDR Tests'!$Q86="",#N/A,'FDR Tests'!$Q86)</f>
        <v>0.68310375000000001</v>
      </c>
      <c r="T82" s="54">
        <f>IF('FDR Tests'!$W86="",#N/A,'FDR Tests'!$W86)</f>
        <v>0.58919999999999995</v>
      </c>
    </row>
    <row r="83" spans="4:20" x14ac:dyDescent="0.2">
      <c r="D83" s="54">
        <f>IF('FDR Tests'!$G87="",#N/A,'FDR Tests'!$G87)</f>
        <v>0.51</v>
      </c>
      <c r="H83" s="54">
        <f>IF('FDR Tests'!$L87="",#N/A,'FDR Tests'!$L87)</f>
        <v>0.74253658536585365</v>
      </c>
      <c r="N83" s="54">
        <f>IF('FDR Tests'!$Q87="",#N/A,'FDR Tests'!$Q87)</f>
        <v>0.70037560975609747</v>
      </c>
      <c r="T83" s="54">
        <f>IF('FDR Tests'!$W87="",#N/A,'FDR Tests'!$W87)</f>
        <v>0.60409756097560974</v>
      </c>
    </row>
    <row r="84" spans="4:20" x14ac:dyDescent="0.2">
      <c r="D84" s="54">
        <f>IF('FDR Tests'!$G88="",#N/A,'FDR Tests'!$G88)</f>
        <v>0.51600000000000001</v>
      </c>
      <c r="H84" s="54">
        <f>IF('FDR Tests'!$L88="",#N/A,'FDR Tests'!$L88)</f>
        <v>0.74253658536585365</v>
      </c>
      <c r="N84" s="54">
        <f>IF('FDR Tests'!$Q88="",#N/A,'FDR Tests'!$Q88)</f>
        <v>0.70037560975609747</v>
      </c>
      <c r="T84" s="54">
        <f>IF('FDR Tests'!$W88="",#N/A,'FDR Tests'!$W88)</f>
        <v>0.60409756097560974</v>
      </c>
    </row>
    <row r="85" spans="4:20" x14ac:dyDescent="0.2">
      <c r="D85" s="54">
        <f>IF('FDR Tests'!$G89="",#N/A,'FDR Tests'!$G89)</f>
        <v>0.52900000000000003</v>
      </c>
      <c r="H85" s="54">
        <f>IF('FDR Tests'!$L89="",#N/A,'FDR Tests'!$L89)</f>
        <v>0.75014285714285711</v>
      </c>
      <c r="N85" s="54">
        <f>IF('FDR Tests'!$Q89="",#N/A,'FDR Tests'!$Q89)</f>
        <v>0.70755000000000012</v>
      </c>
      <c r="T85" s="54">
        <f>IF('FDR Tests'!$W89="",#N/A,'FDR Tests'!$W89)</f>
        <v>0.61028571428571432</v>
      </c>
    </row>
    <row r="86" spans="4:20" x14ac:dyDescent="0.2">
      <c r="D86" s="54">
        <f>IF('FDR Tests'!$G90="",#N/A,'FDR Tests'!$G90)</f>
        <v>0.53400000000000003</v>
      </c>
      <c r="H86" s="54">
        <f>IF('FDR Tests'!$L90="",#N/A,'FDR Tests'!$L90)</f>
        <v>0.75014285714285711</v>
      </c>
      <c r="N86" s="54">
        <f>IF('FDR Tests'!$Q90="",#N/A,'FDR Tests'!$Q90)</f>
        <v>0.70755000000000012</v>
      </c>
      <c r="T86" s="54">
        <f>IF('FDR Tests'!$W90="",#N/A,'FDR Tests'!$W90)</f>
        <v>0.61028571428571432</v>
      </c>
    </row>
    <row r="87" spans="4:20" x14ac:dyDescent="0.2">
      <c r="D87" s="54">
        <f>IF('FDR Tests'!$G91="",#N/A,'FDR Tests'!$G91)</f>
        <v>0.54200000000000004</v>
      </c>
      <c r="H87" s="54">
        <f>IF('FDR Tests'!$L91="",#N/A,'FDR Tests'!$L91)</f>
        <v>0.75242352941176471</v>
      </c>
      <c r="N87" s="54">
        <f>IF('FDR Tests'!$Q91="",#N/A,'FDR Tests'!$Q91)</f>
        <v>0.70970117647058839</v>
      </c>
      <c r="T87" s="54">
        <f>IF('FDR Tests'!$W91="",#N/A,'FDR Tests'!$W91)</f>
        <v>0.6121411764705883</v>
      </c>
    </row>
    <row r="88" spans="4:20" x14ac:dyDescent="0.2">
      <c r="D88" s="54">
        <f>IF('FDR Tests'!$G92="",#N/A,'FDR Tests'!$G92)</f>
        <v>0.55800000000000005</v>
      </c>
      <c r="H88" s="54">
        <f>IF('FDR Tests'!$L92="",#N/A,'FDR Tests'!$L92)</f>
        <v>0.76163636363636356</v>
      </c>
      <c r="N88" s="54">
        <f>IF('FDR Tests'!$Q92="",#N/A,'FDR Tests'!$Q92)</f>
        <v>0.71839090909090908</v>
      </c>
      <c r="T88" s="54">
        <f>IF('FDR Tests'!$W92="",#N/A,'FDR Tests'!$W92)</f>
        <v>0.61963636363636354</v>
      </c>
    </row>
    <row r="89" spans="4:20" x14ac:dyDescent="0.2">
      <c r="D89" s="54">
        <f>IF('FDR Tests'!$G93="",#N/A,'FDR Tests'!$G93)</f>
        <v>0.56399999999999995</v>
      </c>
      <c r="H89" s="54">
        <f>IF('FDR Tests'!$L93="",#N/A,'FDR Tests'!$L93)</f>
        <v>0.76163636363636356</v>
      </c>
      <c r="N89" s="54">
        <f>IF('FDR Tests'!$Q93="",#N/A,'FDR Tests'!$Q93)</f>
        <v>0.71839090909090908</v>
      </c>
      <c r="T89" s="54">
        <f>IF('FDR Tests'!$W93="",#N/A,'FDR Tests'!$W93)</f>
        <v>0.61963636363636354</v>
      </c>
    </row>
    <row r="90" spans="4:20" x14ac:dyDescent="0.2">
      <c r="D90" s="54">
        <f>IF('FDR Tests'!$G94="",#N/A,'FDR Tests'!$G94)</f>
        <v>0.56799999999999995</v>
      </c>
      <c r="H90" s="54">
        <f>IF('FDR Tests'!$L94="",#N/A,'FDR Tests'!$L94)</f>
        <v>0.76163636363636356</v>
      </c>
      <c r="N90" s="54">
        <f>IF('FDR Tests'!$Q94="",#N/A,'FDR Tests'!$Q94)</f>
        <v>0.71839090909090908</v>
      </c>
      <c r="T90" s="54">
        <f>IF('FDR Tests'!$W94="",#N/A,'FDR Tests'!$W94)</f>
        <v>0.61963636363636354</v>
      </c>
    </row>
    <row r="91" spans="4:20" x14ac:dyDescent="0.2">
      <c r="D91" s="54">
        <f>IF('FDR Tests'!$G95="",#N/A,'FDR Tests'!$G95)</f>
        <v>0.6</v>
      </c>
      <c r="H91" s="54">
        <f>IF('FDR Tests'!$L95="",#N/A,'FDR Tests'!$L95)</f>
        <v>0.79550561797752806</v>
      </c>
      <c r="N91" s="54">
        <f>IF('FDR Tests'!$Q95="",#N/A,'FDR Tests'!$Q95)</f>
        <v>0.75033707865168531</v>
      </c>
      <c r="T91" s="54">
        <f>IF('FDR Tests'!$W95="",#N/A,'FDR Tests'!$W95)</f>
        <v>0.64719101123595502</v>
      </c>
    </row>
    <row r="92" spans="4:20" x14ac:dyDescent="0.2">
      <c r="D92" s="54">
        <f>IF('FDR Tests'!$G96="",#N/A,'FDR Tests'!$G96)</f>
        <v>0.61</v>
      </c>
      <c r="H92" s="54">
        <f>IF('FDR Tests'!$L96="",#N/A,'FDR Tests'!$L96)</f>
        <v>0.79977777777777781</v>
      </c>
      <c r="N92" s="54">
        <f>IF('FDR Tests'!$Q96="",#N/A,'FDR Tests'!$Q96)</f>
        <v>0.75436666666666674</v>
      </c>
      <c r="T92" s="54">
        <f>IF('FDR Tests'!$W96="",#N/A,'FDR Tests'!$W96)</f>
        <v>0.65066666666666662</v>
      </c>
    </row>
    <row r="93" spans="4:20" x14ac:dyDescent="0.2">
      <c r="D93" s="54">
        <f>IF('FDR Tests'!$G97="",#N/A,'FDR Tests'!$G97)</f>
        <v>0.628</v>
      </c>
      <c r="H93" s="54">
        <f>IF('FDR Tests'!$L97="",#N/A,'FDR Tests'!$L97)</f>
        <v>0.80932608695652175</v>
      </c>
      <c r="N93" s="54">
        <f>IF('FDR Tests'!$Q97="",#N/A,'FDR Tests'!$Q97)</f>
        <v>0.76337282608695656</v>
      </c>
      <c r="T93" s="54">
        <f>IF('FDR Tests'!$W97="",#N/A,'FDR Tests'!$W97)</f>
        <v>0.65843478260869559</v>
      </c>
    </row>
    <row r="94" spans="4:20" x14ac:dyDescent="0.2">
      <c r="D94" s="54">
        <f>IF('FDR Tests'!$G98="",#N/A,'FDR Tests'!$G98)</f>
        <v>0.63100000000000001</v>
      </c>
      <c r="H94" s="54">
        <f>IF('FDR Tests'!$L98="",#N/A,'FDR Tests'!$L98)</f>
        <v>0.80932608695652175</v>
      </c>
      <c r="N94" s="54">
        <f>IF('FDR Tests'!$Q98="",#N/A,'FDR Tests'!$Q98)</f>
        <v>0.76337282608695656</v>
      </c>
      <c r="T94" s="54">
        <f>IF('FDR Tests'!$W98="",#N/A,'FDR Tests'!$W98)</f>
        <v>0.65843478260869559</v>
      </c>
    </row>
    <row r="95" spans="4:20" x14ac:dyDescent="0.2">
      <c r="D95" s="54">
        <f>IF('FDR Tests'!$G99="",#N/A,'FDR Tests'!$G99)</f>
        <v>0.64900000000000002</v>
      </c>
      <c r="H95" s="54">
        <f>IF('FDR Tests'!$L99="",#N/A,'FDR Tests'!$L99)</f>
        <v>0.81558823529411772</v>
      </c>
      <c r="N95" s="54">
        <f>IF('FDR Tests'!$Q99="",#N/A,'FDR Tests'!$Q99)</f>
        <v>0.76927941176470582</v>
      </c>
      <c r="T95" s="54">
        <f>IF('FDR Tests'!$W99="",#N/A,'FDR Tests'!$W99)</f>
        <v>0.66352941176470581</v>
      </c>
    </row>
    <row r="96" spans="4:20" x14ac:dyDescent="0.2">
      <c r="D96" s="54">
        <f>IF('FDR Tests'!$G100="",#N/A,'FDR Tests'!$G100)</f>
        <v>0.65800000000000003</v>
      </c>
      <c r="H96" s="54">
        <f>IF('FDR Tests'!$L100="",#N/A,'FDR Tests'!$L100)</f>
        <v>0.81558823529411772</v>
      </c>
      <c r="N96" s="54">
        <f>IF('FDR Tests'!$Q100="",#N/A,'FDR Tests'!$Q100)</f>
        <v>0.76927941176470582</v>
      </c>
      <c r="T96" s="54">
        <f>IF('FDR Tests'!$W100="",#N/A,'FDR Tests'!$W100)</f>
        <v>0.66352941176470581</v>
      </c>
    </row>
    <row r="97" spans="4:20" x14ac:dyDescent="0.2">
      <c r="D97" s="54">
        <f>IF('FDR Tests'!$G101="",#N/A,'FDR Tests'!$G101)</f>
        <v>0.68</v>
      </c>
      <c r="H97" s="54">
        <f>IF('FDR Tests'!$L101="",#N/A,'FDR Tests'!$L101)</f>
        <v>0.81558823529411772</v>
      </c>
      <c r="N97" s="54">
        <f>IF('FDR Tests'!$Q101="",#N/A,'FDR Tests'!$Q101)</f>
        <v>0.76927941176470582</v>
      </c>
      <c r="T97" s="54">
        <f>IF('FDR Tests'!$W101="",#N/A,'FDR Tests'!$W101)</f>
        <v>0.66352941176470581</v>
      </c>
    </row>
    <row r="98" spans="4:20" x14ac:dyDescent="0.2">
      <c r="D98" s="54">
        <f>IF('FDR Tests'!$G102="",#N/A,'FDR Tests'!$G102)</f>
        <v>0.68100000000000005</v>
      </c>
      <c r="H98" s="54">
        <f>IF('FDR Tests'!$L102="",#N/A,'FDR Tests'!$L102)</f>
        <v>0.81558823529411772</v>
      </c>
      <c r="N98" s="54">
        <f>IF('FDR Tests'!$Q102="",#N/A,'FDR Tests'!$Q102)</f>
        <v>0.76927941176470582</v>
      </c>
      <c r="T98" s="54">
        <f>IF('FDR Tests'!$W102="",#N/A,'FDR Tests'!$W102)</f>
        <v>0.66352941176470581</v>
      </c>
    </row>
    <row r="99" spans="4:20" x14ac:dyDescent="0.2">
      <c r="D99" s="54">
        <f>IF('FDR Tests'!$G103="",#N/A,'FDR Tests'!$G103)</f>
        <v>0.68300000000000005</v>
      </c>
      <c r="H99" s="54">
        <f>IF('FDR Tests'!$L103="",#N/A,'FDR Tests'!$L103)</f>
        <v>0.81558823529411772</v>
      </c>
      <c r="N99" s="54">
        <f>IF('FDR Tests'!$Q103="",#N/A,'FDR Tests'!$Q103)</f>
        <v>0.76927941176470582</v>
      </c>
      <c r="T99" s="54">
        <f>IF('FDR Tests'!$W103="",#N/A,'FDR Tests'!$W103)</f>
        <v>0.66352941176470581</v>
      </c>
    </row>
    <row r="100" spans="4:20" x14ac:dyDescent="0.2">
      <c r="D100" s="54">
        <f>IF('FDR Tests'!$G104="",#N/A,'FDR Tests'!$G104)</f>
        <v>0.69699999999999995</v>
      </c>
      <c r="H100" s="54">
        <f>IF('FDR Tests'!$L104="",#N/A,'FDR Tests'!$L104)</f>
        <v>0.81558823529411772</v>
      </c>
      <c r="N100" s="54">
        <f>IF('FDR Tests'!$Q104="",#N/A,'FDR Tests'!$Q104)</f>
        <v>0.76927941176470582</v>
      </c>
      <c r="T100" s="54">
        <f>IF('FDR Tests'!$W104="",#N/A,'FDR Tests'!$W104)</f>
        <v>0.66352941176470581</v>
      </c>
    </row>
    <row r="101" spans="4:20" x14ac:dyDescent="0.2">
      <c r="D101" s="54">
        <f>IF('FDR Tests'!$G105="",#N/A,'FDR Tests'!$G105)</f>
        <v>0.69899999999999995</v>
      </c>
      <c r="H101" s="54">
        <f>IF('FDR Tests'!$L105="",#N/A,'FDR Tests'!$L105)</f>
        <v>0.81558823529411772</v>
      </c>
      <c r="N101" s="54">
        <f>IF('FDR Tests'!$Q105="",#N/A,'FDR Tests'!$Q105)</f>
        <v>0.76927941176470582</v>
      </c>
      <c r="T101" s="54">
        <f>IF('FDR Tests'!$W105="",#N/A,'FDR Tests'!$W105)</f>
        <v>0.66352941176470581</v>
      </c>
    </row>
    <row r="102" spans="4:20" x14ac:dyDescent="0.2">
      <c r="D102" s="54">
        <f>IF('FDR Tests'!$G106="",#N/A,'FDR Tests'!$G106)</f>
        <v>0.7</v>
      </c>
      <c r="H102" s="54">
        <f>IF('FDR Tests'!$L106="",#N/A,'FDR Tests'!$L106)</f>
        <v>0.81558823529411772</v>
      </c>
      <c r="N102" s="54">
        <f>IF('FDR Tests'!$Q106="",#N/A,'FDR Tests'!$Q106)</f>
        <v>0.76927941176470582</v>
      </c>
      <c r="T102" s="54">
        <f>IF('FDR Tests'!$W106="",#N/A,'FDR Tests'!$W106)</f>
        <v>0.66352941176470581</v>
      </c>
    </row>
    <row r="103" spans="4:20" x14ac:dyDescent="0.2">
      <c r="D103" s="54">
        <f>IF('FDR Tests'!$G107="",#N/A,'FDR Tests'!$G107)</f>
        <v>0.70199999999999996</v>
      </c>
      <c r="H103" s="54">
        <f>IF('FDR Tests'!$L107="",#N/A,'FDR Tests'!$L107)</f>
        <v>0.81558823529411772</v>
      </c>
      <c r="N103" s="54">
        <f>IF('FDR Tests'!$Q107="",#N/A,'FDR Tests'!$Q107)</f>
        <v>0.76927941176470582</v>
      </c>
      <c r="T103" s="54">
        <f>IF('FDR Tests'!$W107="",#N/A,'FDR Tests'!$W107)</f>
        <v>0.66352941176470581</v>
      </c>
    </row>
    <row r="104" spans="4:20" x14ac:dyDescent="0.2">
      <c r="D104" s="54">
        <f>IF('FDR Tests'!$G108="",#N/A,'FDR Tests'!$G108)</f>
        <v>0.70499999999999996</v>
      </c>
      <c r="H104" s="54">
        <f>IF('FDR Tests'!$L108="",#N/A,'FDR Tests'!$L108)</f>
        <v>0.81558823529411772</v>
      </c>
      <c r="N104" s="54">
        <f>IF('FDR Tests'!$Q108="",#N/A,'FDR Tests'!$Q108)</f>
        <v>0.76927941176470582</v>
      </c>
      <c r="T104" s="54">
        <f>IF('FDR Tests'!$W108="",#N/A,'FDR Tests'!$W108)</f>
        <v>0.66352941176470581</v>
      </c>
    </row>
    <row r="105" spans="4:20" x14ac:dyDescent="0.2">
      <c r="D105" s="54">
        <f>IF('FDR Tests'!$G109="",#N/A,'FDR Tests'!$G109)</f>
        <v>0.748</v>
      </c>
      <c r="H105" s="54">
        <f>IF('FDR Tests'!$L109="",#N/A,'FDR Tests'!$L109)</f>
        <v>0.85693203883495139</v>
      </c>
      <c r="N105" s="54">
        <f>IF('FDR Tests'!$Q109="",#N/A,'FDR Tests'!$Q109)</f>
        <v>0.80827572815533977</v>
      </c>
      <c r="T105" s="54">
        <f>IF('FDR Tests'!$W109="",#N/A,'FDR Tests'!$W109)</f>
        <v>0.69716504854368933</v>
      </c>
    </row>
    <row r="106" spans="4:20" x14ac:dyDescent="0.2">
      <c r="D106" s="54">
        <f>IF('FDR Tests'!$G110="",#N/A,'FDR Tests'!$G110)</f>
        <v>0.77100000000000002</v>
      </c>
      <c r="H106" s="54">
        <f>IF('FDR Tests'!$L110="",#N/A,'FDR Tests'!$L110)</f>
        <v>0.87478846153846157</v>
      </c>
      <c r="N106" s="54">
        <f>IF('FDR Tests'!$Q110="",#N/A,'FDR Tests'!$Q110)</f>
        <v>0.82511826923076925</v>
      </c>
      <c r="T106" s="54">
        <f>IF('FDR Tests'!$W110="",#N/A,'FDR Tests'!$W110)</f>
        <v>0.71169230769230774</v>
      </c>
    </row>
    <row r="107" spans="4:20" x14ac:dyDescent="0.2">
      <c r="D107" s="54">
        <f>IF('FDR Tests'!$G111="",#N/A,'FDR Tests'!$G111)</f>
        <v>0.80400000000000005</v>
      </c>
      <c r="H107" s="54">
        <f>IF('FDR Tests'!$L111="",#N/A,'FDR Tests'!$L111)</f>
        <v>0.9035428571428572</v>
      </c>
      <c r="N107" s="54">
        <f>IF('FDR Tests'!$Q111="",#N/A,'FDR Tests'!$Q111)</f>
        <v>0.85224</v>
      </c>
      <c r="T107" s="54">
        <f>IF('FDR Tests'!$W111="",#N/A,'FDR Tests'!$W111)</f>
        <v>0.73508571428571434</v>
      </c>
    </row>
    <row r="108" spans="4:20" x14ac:dyDescent="0.2">
      <c r="D108" s="54">
        <f>IF('FDR Tests'!$G112="",#N/A,'FDR Tests'!$G112)</f>
        <v>0.84399999999999997</v>
      </c>
      <c r="H108" s="54">
        <f>IF('FDR Tests'!$L112="",#N/A,'FDR Tests'!$L112)</f>
        <v>0.9307663551401868</v>
      </c>
      <c r="N108" s="54">
        <f>IF('FDR Tests'!$Q112="",#N/A,'FDR Tests'!$Q112)</f>
        <v>0.87791775700934582</v>
      </c>
      <c r="T108" s="54">
        <f>IF('FDR Tests'!$W112="",#N/A,'FDR Tests'!$W112)</f>
        <v>0.75723364485981304</v>
      </c>
    </row>
    <row r="109" spans="4:20" x14ac:dyDescent="0.2">
      <c r="D109" s="54">
        <f>IF('FDR Tests'!$G113="",#N/A,'FDR Tests'!$G113)</f>
        <v>0.84399999999999997</v>
      </c>
      <c r="H109" s="54">
        <f>IF('FDR Tests'!$L113="",#N/A,'FDR Tests'!$L113)</f>
        <v>0.9307663551401868</v>
      </c>
      <c r="N109" s="54">
        <f>IF('FDR Tests'!$Q113="",#N/A,'FDR Tests'!$Q113)</f>
        <v>0.87791775700934582</v>
      </c>
      <c r="T109" s="54">
        <f>IF('FDR Tests'!$W113="",#N/A,'FDR Tests'!$W113)</f>
        <v>0.75723364485981304</v>
      </c>
    </row>
    <row r="110" spans="4:20" x14ac:dyDescent="0.2">
      <c r="D110" s="54">
        <f>IF('FDR Tests'!$G114="",#N/A,'FDR Tests'!$G114)</f>
        <v>0.85599999999999998</v>
      </c>
      <c r="H110" s="54">
        <f>IF('FDR Tests'!$L114="",#N/A,'FDR Tests'!$L114)</f>
        <v>0.93261403508771945</v>
      </c>
      <c r="N110" s="54">
        <f>IF('FDR Tests'!$Q114="",#N/A,'FDR Tests'!$Q114)</f>
        <v>0.8796605263157895</v>
      </c>
      <c r="T110" s="54">
        <f>IF('FDR Tests'!$W114="",#N/A,'FDR Tests'!$W114)</f>
        <v>0.75873684210526315</v>
      </c>
    </row>
    <row r="111" spans="4:20" x14ac:dyDescent="0.2">
      <c r="D111" s="54">
        <f>IF('FDR Tests'!$G115="",#N/A,'FDR Tests'!$G115)</f>
        <v>0.86299999999999999</v>
      </c>
      <c r="H111" s="54">
        <f>IF('FDR Tests'!$L115="",#N/A,'FDR Tests'!$L115)</f>
        <v>0.93261403508771945</v>
      </c>
      <c r="N111" s="54">
        <f>IF('FDR Tests'!$Q115="",#N/A,'FDR Tests'!$Q115)</f>
        <v>0.8796605263157895</v>
      </c>
      <c r="T111" s="54">
        <f>IF('FDR Tests'!$W115="",#N/A,'FDR Tests'!$W115)</f>
        <v>0.75873684210526315</v>
      </c>
    </row>
    <row r="112" spans="4:20" x14ac:dyDescent="0.2">
      <c r="D112" s="54">
        <f>IF('FDR Tests'!$G116="",#N/A,'FDR Tests'!$G116)</f>
        <v>0.877</v>
      </c>
      <c r="H112" s="54">
        <f>IF('FDR Tests'!$L116="",#N/A,'FDR Tests'!$L116)</f>
        <v>0.93261403508771945</v>
      </c>
      <c r="N112" s="54">
        <f>IF('FDR Tests'!$Q116="",#N/A,'FDR Tests'!$Q116)</f>
        <v>0.8796605263157895</v>
      </c>
      <c r="T112" s="54">
        <f>IF('FDR Tests'!$W116="",#N/A,'FDR Tests'!$W116)</f>
        <v>0.75873684210526315</v>
      </c>
    </row>
    <row r="113" spans="4:20" x14ac:dyDescent="0.2">
      <c r="D113" s="54">
        <f>IF('FDR Tests'!$G117="",#N/A,'FDR Tests'!$G117)</f>
        <v>0.88800000000000001</v>
      </c>
      <c r="H113" s="54">
        <f>IF('FDR Tests'!$L117="",#N/A,'FDR Tests'!$L117)</f>
        <v>0.93261403508771945</v>
      </c>
      <c r="N113" s="54">
        <f>IF('FDR Tests'!$Q117="",#N/A,'FDR Tests'!$Q117)</f>
        <v>0.8796605263157895</v>
      </c>
      <c r="T113" s="54">
        <f>IF('FDR Tests'!$W117="",#N/A,'FDR Tests'!$W117)</f>
        <v>0.75873684210526315</v>
      </c>
    </row>
    <row r="114" spans="4:20" x14ac:dyDescent="0.2">
      <c r="D114" s="54">
        <f>IF('FDR Tests'!$G118="",#N/A,'FDR Tests'!$G118)</f>
        <v>0.89100000000000001</v>
      </c>
      <c r="H114" s="54">
        <f>IF('FDR Tests'!$L118="",#N/A,'FDR Tests'!$L118)</f>
        <v>0.93261403508771945</v>
      </c>
      <c r="N114" s="54">
        <f>IF('FDR Tests'!$Q118="",#N/A,'FDR Tests'!$Q118)</f>
        <v>0.8796605263157895</v>
      </c>
      <c r="T114" s="54">
        <f>IF('FDR Tests'!$W118="",#N/A,'FDR Tests'!$W118)</f>
        <v>0.75873684210526315</v>
      </c>
    </row>
    <row r="115" spans="4:20" x14ac:dyDescent="0.2">
      <c r="D115" s="54">
        <f>IF('FDR Tests'!$G119="",#N/A,'FDR Tests'!$G119)</f>
        <v>0.89400000000000002</v>
      </c>
      <c r="H115" s="54">
        <f>IF('FDR Tests'!$L119="",#N/A,'FDR Tests'!$L119)</f>
        <v>0.93261403508771945</v>
      </c>
      <c r="N115" s="54">
        <f>IF('FDR Tests'!$Q119="",#N/A,'FDR Tests'!$Q119)</f>
        <v>0.8796605263157895</v>
      </c>
      <c r="T115" s="54">
        <f>IF('FDR Tests'!$W119="",#N/A,'FDR Tests'!$W119)</f>
        <v>0.75873684210526315</v>
      </c>
    </row>
    <row r="116" spans="4:20" x14ac:dyDescent="0.2">
      <c r="D116" s="54">
        <f>IF('FDR Tests'!$G120="",#N/A,'FDR Tests'!$G120)</f>
        <v>0.90100000000000002</v>
      </c>
      <c r="H116" s="54">
        <f>IF('FDR Tests'!$L120="",#N/A,'FDR Tests'!$L120)</f>
        <v>0.93261403508771945</v>
      </c>
      <c r="N116" s="54">
        <f>IF('FDR Tests'!$Q120="",#N/A,'FDR Tests'!$Q120)</f>
        <v>0.8796605263157895</v>
      </c>
      <c r="T116" s="54">
        <f>IF('FDR Tests'!$W120="",#N/A,'FDR Tests'!$W120)</f>
        <v>0.75873684210526315</v>
      </c>
    </row>
    <row r="117" spans="4:20" x14ac:dyDescent="0.2">
      <c r="D117" s="54">
        <f>IF('FDR Tests'!$G121="",#N/A,'FDR Tests'!$G121)</f>
        <v>0.91800000000000004</v>
      </c>
      <c r="H117" s="54">
        <f>IF('FDR Tests'!$L121="",#N/A,'FDR Tests'!$L121)</f>
        <v>0.9419478260869566</v>
      </c>
      <c r="N117" s="54">
        <f>IF('FDR Tests'!$Q121="",#N/A,'FDR Tests'!$Q121)</f>
        <v>0.88846434782608708</v>
      </c>
      <c r="T117" s="54">
        <f>IF('FDR Tests'!$W121="",#N/A,'FDR Tests'!$W121)</f>
        <v>0.76633043478260865</v>
      </c>
    </row>
    <row r="118" spans="4:20" x14ac:dyDescent="0.2">
      <c r="D118" s="54">
        <f>IF('FDR Tests'!$G122="",#N/A,'FDR Tests'!$G122)</f>
        <v>0.92700000000000005</v>
      </c>
      <c r="H118" s="54">
        <f>IF('FDR Tests'!$L122="",#N/A,'FDR Tests'!$L122)</f>
        <v>0.94298275862068959</v>
      </c>
      <c r="N118" s="54">
        <f>IF('FDR Tests'!$Q122="",#N/A,'FDR Tests'!$Q122)</f>
        <v>0.88944051724137929</v>
      </c>
      <c r="T118" s="54">
        <f>IF('FDR Tests'!$W122="",#N/A,'FDR Tests'!$W122)</f>
        <v>0.76717241379310352</v>
      </c>
    </row>
    <row r="119" spans="4:20" x14ac:dyDescent="0.2">
      <c r="D119" s="54">
        <f>IF('FDR Tests'!$G123="",#N/A,'FDR Tests'!$G123)</f>
        <v>0.94399999999999995</v>
      </c>
      <c r="H119" s="54">
        <f>IF('FDR Tests'!$L123="",#N/A,'FDR Tests'!$L123)</f>
        <v>0.95206837606837602</v>
      </c>
      <c r="N119" s="54">
        <f>IF('FDR Tests'!$Q123="",#N/A,'FDR Tests'!$Q123)</f>
        <v>0.89801025641025634</v>
      </c>
      <c r="T119" s="54">
        <f>IF('FDR Tests'!$W123="",#N/A,'FDR Tests'!$W123)</f>
        <v>0.77456410256410246</v>
      </c>
    </row>
    <row r="120" spans="4:20" x14ac:dyDescent="0.2">
      <c r="D120" s="54">
        <f>IF('FDR Tests'!$G124="",#N/A,'FDR Tests'!$G124)</f>
        <v>0.97199999999999998</v>
      </c>
      <c r="H120" s="54">
        <f>IF('FDR Tests'!$L124="",#N/A,'FDR Tests'!$L124)</f>
        <v>0.97199999999999998</v>
      </c>
      <c r="N120" s="54">
        <f>IF('FDR Tests'!$Q124="",#N/A,'FDR Tests'!$Q124)</f>
        <v>0.91681016949152538</v>
      </c>
      <c r="T120" s="54">
        <f>IF('FDR Tests'!$W124="",#N/A,'FDR Tests'!$W124)</f>
        <v>0.79077966101694919</v>
      </c>
    </row>
    <row r="121" spans="4:20" x14ac:dyDescent="0.2">
      <c r="D121" s="54" t="e">
        <f>IF('FDR Tests'!$G125="",#N/A,'FDR Tests'!$G125)</f>
        <v>#N/A</v>
      </c>
      <c r="H121" s="54" t="e">
        <f>IF('FDR Tests'!$L125="",#N/A,'FDR Tests'!$L125)</f>
        <v>#N/A</v>
      </c>
      <c r="N121" s="54" t="e">
        <f>IF('FDR Tests'!$Q125="",#N/A,'FDR Tests'!$Q125)</f>
        <v>#N/A</v>
      </c>
      <c r="T121" s="54" t="e">
        <f>IF('FDR Tests'!$W125="",#N/A,'FDR Tests'!$W125)</f>
        <v>#N/A</v>
      </c>
    </row>
    <row r="122" spans="4:20" x14ac:dyDescent="0.2">
      <c r="D122" s="54" t="e">
        <f>IF('FDR Tests'!$G126="",#N/A,'FDR Tests'!$G126)</f>
        <v>#N/A</v>
      </c>
      <c r="H122" s="54" t="e">
        <f>IF('FDR Tests'!$L126="",#N/A,'FDR Tests'!$L126)</f>
        <v>#N/A</v>
      </c>
      <c r="N122" s="54" t="e">
        <f>IF('FDR Tests'!$Q126="",#N/A,'FDR Tests'!$Q126)</f>
        <v>#N/A</v>
      </c>
      <c r="T122" s="54" t="e">
        <f>IF('FDR Tests'!$W126="",#N/A,'FDR Tests'!$W126)</f>
        <v>#N/A</v>
      </c>
    </row>
    <row r="123" spans="4:20" x14ac:dyDescent="0.2">
      <c r="D123" s="54" t="e">
        <f>IF('FDR Tests'!$G127="",#N/A,'FDR Tests'!$G127)</f>
        <v>#N/A</v>
      </c>
      <c r="H123" s="54" t="e">
        <f>IF('FDR Tests'!$L127="",#N/A,'FDR Tests'!$L127)</f>
        <v>#N/A</v>
      </c>
      <c r="N123" s="54" t="e">
        <f>IF('FDR Tests'!$Q127="",#N/A,'FDR Tests'!$Q127)</f>
        <v>#N/A</v>
      </c>
      <c r="T123" s="54" t="e">
        <f>IF('FDR Tests'!$W127="",#N/A,'FDR Tests'!$W127)</f>
        <v>#N/A</v>
      </c>
    </row>
    <row r="124" spans="4:20" x14ac:dyDescent="0.2">
      <c r="D124" s="54" t="e">
        <f>IF('FDR Tests'!$G128="",#N/A,'FDR Tests'!$G128)</f>
        <v>#N/A</v>
      </c>
      <c r="H124" s="54" t="e">
        <f>IF('FDR Tests'!$L128="",#N/A,'FDR Tests'!$L128)</f>
        <v>#N/A</v>
      </c>
      <c r="N124" s="54" t="e">
        <f>IF('FDR Tests'!$Q128="",#N/A,'FDR Tests'!$Q128)</f>
        <v>#N/A</v>
      </c>
      <c r="T124" s="54" t="e">
        <f>IF('FDR Tests'!$W128="",#N/A,'FDR Tests'!$W128)</f>
        <v>#N/A</v>
      </c>
    </row>
    <row r="125" spans="4:20" x14ac:dyDescent="0.2">
      <c r="D125" s="54" t="e">
        <f>IF('FDR Tests'!$G129="",#N/A,'FDR Tests'!$G129)</f>
        <v>#N/A</v>
      </c>
      <c r="H125" s="54" t="e">
        <f>IF('FDR Tests'!$L129="",#N/A,'FDR Tests'!$L129)</f>
        <v>#N/A</v>
      </c>
      <c r="N125" s="54" t="e">
        <f>IF('FDR Tests'!$Q129="",#N/A,'FDR Tests'!$Q129)</f>
        <v>#N/A</v>
      </c>
      <c r="T125" s="54" t="e">
        <f>IF('FDR Tests'!$W129="",#N/A,'FDR Tests'!$W129)</f>
        <v>#N/A</v>
      </c>
    </row>
    <row r="126" spans="4:20" x14ac:dyDescent="0.2">
      <c r="D126" s="54" t="e">
        <f>IF('FDR Tests'!$G130="",#N/A,'FDR Tests'!$G130)</f>
        <v>#N/A</v>
      </c>
      <c r="H126" s="54" t="e">
        <f>IF('FDR Tests'!$L130="",#N/A,'FDR Tests'!$L130)</f>
        <v>#N/A</v>
      </c>
      <c r="N126" s="54" t="e">
        <f>IF('FDR Tests'!$Q130="",#N/A,'FDR Tests'!$Q130)</f>
        <v>#N/A</v>
      </c>
      <c r="T126" s="54" t="e">
        <f>IF('FDR Tests'!$W130="",#N/A,'FDR Tests'!$W130)</f>
        <v>#N/A</v>
      </c>
    </row>
    <row r="127" spans="4:20" x14ac:dyDescent="0.2">
      <c r="D127" s="54" t="e">
        <f>IF('FDR Tests'!$G131="",#N/A,'FDR Tests'!$G131)</f>
        <v>#N/A</v>
      </c>
      <c r="H127" s="54" t="e">
        <f>IF('FDR Tests'!$L131="",#N/A,'FDR Tests'!$L131)</f>
        <v>#N/A</v>
      </c>
      <c r="N127" s="54" t="e">
        <f>IF('FDR Tests'!$Q131="",#N/A,'FDR Tests'!$Q131)</f>
        <v>#N/A</v>
      </c>
      <c r="T127" s="54" t="e">
        <f>IF('FDR Tests'!$W131="",#N/A,'FDR Tests'!$W131)</f>
        <v>#N/A</v>
      </c>
    </row>
    <row r="128" spans="4:20" x14ac:dyDescent="0.2">
      <c r="D128" s="54" t="e">
        <f>IF('FDR Tests'!$G132="",#N/A,'FDR Tests'!$G132)</f>
        <v>#N/A</v>
      </c>
      <c r="H128" s="54" t="e">
        <f>IF('FDR Tests'!$L132="",#N/A,'FDR Tests'!$L132)</f>
        <v>#N/A</v>
      </c>
      <c r="N128" s="54" t="e">
        <f>IF('FDR Tests'!$Q132="",#N/A,'FDR Tests'!$Q132)</f>
        <v>#N/A</v>
      </c>
      <c r="T128" s="54" t="e">
        <f>IF('FDR Tests'!$W132="",#N/A,'FDR Tests'!$W132)</f>
        <v>#N/A</v>
      </c>
    </row>
    <row r="129" spans="4:20" x14ac:dyDescent="0.2">
      <c r="D129" s="54" t="e">
        <f>IF('FDR Tests'!$G133="",#N/A,'FDR Tests'!$G133)</f>
        <v>#N/A</v>
      </c>
      <c r="H129" s="54" t="e">
        <f>IF('FDR Tests'!$L133="",#N/A,'FDR Tests'!$L133)</f>
        <v>#N/A</v>
      </c>
      <c r="N129" s="54" t="e">
        <f>IF('FDR Tests'!$Q133="",#N/A,'FDR Tests'!$Q133)</f>
        <v>#N/A</v>
      </c>
      <c r="T129" s="54" t="e">
        <f>IF('FDR Tests'!$W133="",#N/A,'FDR Tests'!$W133)</f>
        <v>#N/A</v>
      </c>
    </row>
    <row r="130" spans="4:20" x14ac:dyDescent="0.2">
      <c r="D130" s="54" t="e">
        <f>IF('FDR Tests'!$G134="",#N/A,'FDR Tests'!$G134)</f>
        <v>#N/A</v>
      </c>
      <c r="H130" s="54" t="e">
        <f>IF('FDR Tests'!$L134="",#N/A,'FDR Tests'!$L134)</f>
        <v>#N/A</v>
      </c>
      <c r="N130" s="54" t="e">
        <f>IF('FDR Tests'!$Q134="",#N/A,'FDR Tests'!$Q134)</f>
        <v>#N/A</v>
      </c>
      <c r="T130" s="54" t="e">
        <f>IF('FDR Tests'!$W134="",#N/A,'FDR Tests'!$W134)</f>
        <v>#N/A</v>
      </c>
    </row>
    <row r="131" spans="4:20" x14ac:dyDescent="0.2">
      <c r="D131" s="54" t="e">
        <f>IF('FDR Tests'!$G135="",#N/A,'FDR Tests'!$G135)</f>
        <v>#N/A</v>
      </c>
      <c r="H131" s="54" t="e">
        <f>IF('FDR Tests'!$L135="",#N/A,'FDR Tests'!$L135)</f>
        <v>#N/A</v>
      </c>
      <c r="N131" s="54" t="e">
        <f>IF('FDR Tests'!$Q135="",#N/A,'FDR Tests'!$Q135)</f>
        <v>#N/A</v>
      </c>
      <c r="T131" s="54" t="e">
        <f>IF('FDR Tests'!$W135="",#N/A,'FDR Tests'!$W135)</f>
        <v>#N/A</v>
      </c>
    </row>
    <row r="132" spans="4:20" x14ac:dyDescent="0.2">
      <c r="D132" s="54" t="e">
        <f>IF('FDR Tests'!$G136="",#N/A,'FDR Tests'!$G136)</f>
        <v>#N/A</v>
      </c>
      <c r="H132" s="54" t="e">
        <f>IF('FDR Tests'!$L136="",#N/A,'FDR Tests'!$L136)</f>
        <v>#N/A</v>
      </c>
      <c r="N132" s="54" t="e">
        <f>IF('FDR Tests'!$Q136="",#N/A,'FDR Tests'!$Q136)</f>
        <v>#N/A</v>
      </c>
      <c r="T132" s="54" t="e">
        <f>IF('FDR Tests'!$W136="",#N/A,'FDR Tests'!$W136)</f>
        <v>#N/A</v>
      </c>
    </row>
    <row r="133" spans="4:20" x14ac:dyDescent="0.2">
      <c r="D133" s="54" t="e">
        <f>IF('FDR Tests'!$G137="",#N/A,'FDR Tests'!$G137)</f>
        <v>#N/A</v>
      </c>
      <c r="H133" s="54" t="e">
        <f>IF('FDR Tests'!$L137="",#N/A,'FDR Tests'!$L137)</f>
        <v>#N/A</v>
      </c>
      <c r="N133" s="54" t="e">
        <f>IF('FDR Tests'!$Q137="",#N/A,'FDR Tests'!$Q137)</f>
        <v>#N/A</v>
      </c>
      <c r="T133" s="54" t="e">
        <f>IF('FDR Tests'!$W137="",#N/A,'FDR Tests'!$W137)</f>
        <v>#N/A</v>
      </c>
    </row>
    <row r="134" spans="4:20" x14ac:dyDescent="0.2">
      <c r="D134" s="54" t="e">
        <f>IF('FDR Tests'!$G138="",#N/A,'FDR Tests'!$G138)</f>
        <v>#N/A</v>
      </c>
      <c r="H134" s="54" t="e">
        <f>IF('FDR Tests'!$L138="",#N/A,'FDR Tests'!$L138)</f>
        <v>#N/A</v>
      </c>
      <c r="N134" s="54" t="e">
        <f>IF('FDR Tests'!$Q138="",#N/A,'FDR Tests'!$Q138)</f>
        <v>#N/A</v>
      </c>
      <c r="T134" s="54" t="e">
        <f>IF('FDR Tests'!$W138="",#N/A,'FDR Tests'!$W138)</f>
        <v>#N/A</v>
      </c>
    </row>
    <row r="135" spans="4:20" x14ac:dyDescent="0.2">
      <c r="D135" s="54" t="e">
        <f>IF('FDR Tests'!$G139="",#N/A,'FDR Tests'!$G139)</f>
        <v>#N/A</v>
      </c>
      <c r="H135" s="54" t="e">
        <f>IF('FDR Tests'!$L139="",#N/A,'FDR Tests'!$L139)</f>
        <v>#N/A</v>
      </c>
      <c r="N135" s="54" t="e">
        <f>IF('FDR Tests'!$Q139="",#N/A,'FDR Tests'!$Q139)</f>
        <v>#N/A</v>
      </c>
      <c r="T135" s="54" t="e">
        <f>IF('FDR Tests'!$W139="",#N/A,'FDR Tests'!$W139)</f>
        <v>#N/A</v>
      </c>
    </row>
    <row r="136" spans="4:20" x14ac:dyDescent="0.2">
      <c r="D136" s="54" t="e">
        <f>IF('FDR Tests'!$G140="",#N/A,'FDR Tests'!$G140)</f>
        <v>#N/A</v>
      </c>
      <c r="H136" s="54" t="e">
        <f>IF('FDR Tests'!$L140="",#N/A,'FDR Tests'!$L140)</f>
        <v>#N/A</v>
      </c>
      <c r="N136" s="54" t="e">
        <f>IF('FDR Tests'!$Q140="",#N/A,'FDR Tests'!$Q140)</f>
        <v>#N/A</v>
      </c>
      <c r="T136" s="54" t="e">
        <f>IF('FDR Tests'!$W140="",#N/A,'FDR Tests'!$W140)</f>
        <v>#N/A</v>
      </c>
    </row>
    <row r="137" spans="4:20" x14ac:dyDescent="0.2">
      <c r="D137" s="54" t="e">
        <f>IF('FDR Tests'!$G141="",#N/A,'FDR Tests'!$G141)</f>
        <v>#N/A</v>
      </c>
      <c r="H137" s="54" t="e">
        <f>IF('FDR Tests'!$L141="",#N/A,'FDR Tests'!$L141)</f>
        <v>#N/A</v>
      </c>
      <c r="N137" s="54" t="e">
        <f>IF('FDR Tests'!$Q141="",#N/A,'FDR Tests'!$Q141)</f>
        <v>#N/A</v>
      </c>
      <c r="T137" s="54" t="e">
        <f>IF('FDR Tests'!$W141="",#N/A,'FDR Tests'!$W141)</f>
        <v>#N/A</v>
      </c>
    </row>
    <row r="138" spans="4:20" x14ac:dyDescent="0.2">
      <c r="D138" s="54" t="e">
        <f>IF('FDR Tests'!$G142="",#N/A,'FDR Tests'!$G142)</f>
        <v>#N/A</v>
      </c>
      <c r="H138" s="54" t="e">
        <f>IF('FDR Tests'!$L142="",#N/A,'FDR Tests'!$L142)</f>
        <v>#N/A</v>
      </c>
      <c r="N138" s="54" t="e">
        <f>IF('FDR Tests'!$Q142="",#N/A,'FDR Tests'!$Q142)</f>
        <v>#N/A</v>
      </c>
      <c r="T138" s="54" t="e">
        <f>IF('FDR Tests'!$W142="",#N/A,'FDR Tests'!$W142)</f>
        <v>#N/A</v>
      </c>
    </row>
    <row r="139" spans="4:20" x14ac:dyDescent="0.2">
      <c r="D139" s="54" t="e">
        <f>IF('FDR Tests'!$G143="",#N/A,'FDR Tests'!$G143)</f>
        <v>#N/A</v>
      </c>
      <c r="H139" s="54" t="e">
        <f>IF('FDR Tests'!$L143="",#N/A,'FDR Tests'!$L143)</f>
        <v>#N/A</v>
      </c>
      <c r="N139" s="54" t="e">
        <f>IF('FDR Tests'!$Q143="",#N/A,'FDR Tests'!$Q143)</f>
        <v>#N/A</v>
      </c>
      <c r="T139" s="54" t="e">
        <f>IF('FDR Tests'!$W143="",#N/A,'FDR Tests'!$W143)</f>
        <v>#N/A</v>
      </c>
    </row>
    <row r="140" spans="4:20" x14ac:dyDescent="0.2">
      <c r="D140" s="54" t="e">
        <f>IF('FDR Tests'!$G144="",#N/A,'FDR Tests'!$G144)</f>
        <v>#N/A</v>
      </c>
      <c r="H140" s="54" t="e">
        <f>IF('FDR Tests'!$L144="",#N/A,'FDR Tests'!$L144)</f>
        <v>#N/A</v>
      </c>
      <c r="N140" s="54" t="e">
        <f>IF('FDR Tests'!$Q144="",#N/A,'FDR Tests'!$Q144)</f>
        <v>#N/A</v>
      </c>
      <c r="T140" s="54" t="e">
        <f>IF('FDR Tests'!$W144="",#N/A,'FDR Tests'!$W144)</f>
        <v>#N/A</v>
      </c>
    </row>
    <row r="141" spans="4:20" x14ac:dyDescent="0.2">
      <c r="D141" s="54" t="e">
        <f>IF('FDR Tests'!$G145="",#N/A,'FDR Tests'!$G145)</f>
        <v>#N/A</v>
      </c>
      <c r="H141" s="54" t="e">
        <f>IF('FDR Tests'!$L145="",#N/A,'FDR Tests'!$L145)</f>
        <v>#N/A</v>
      </c>
      <c r="N141" s="54" t="e">
        <f>IF('FDR Tests'!$Q145="",#N/A,'FDR Tests'!$Q145)</f>
        <v>#N/A</v>
      </c>
      <c r="T141" s="54" t="e">
        <f>IF('FDR Tests'!$W145="",#N/A,'FDR Tests'!$W145)</f>
        <v>#N/A</v>
      </c>
    </row>
    <row r="142" spans="4:20" x14ac:dyDescent="0.2">
      <c r="D142" s="54" t="e">
        <f>IF('FDR Tests'!$G146="",#N/A,'FDR Tests'!$G146)</f>
        <v>#N/A</v>
      </c>
      <c r="H142" s="54" t="e">
        <f>IF('FDR Tests'!$L146="",#N/A,'FDR Tests'!$L146)</f>
        <v>#N/A</v>
      </c>
      <c r="N142" s="54" t="e">
        <f>IF('FDR Tests'!$Q146="",#N/A,'FDR Tests'!$Q146)</f>
        <v>#N/A</v>
      </c>
      <c r="T142" s="54" t="e">
        <f>IF('FDR Tests'!$W146="",#N/A,'FDR Tests'!$W146)</f>
        <v>#N/A</v>
      </c>
    </row>
    <row r="143" spans="4:20" x14ac:dyDescent="0.2">
      <c r="D143" s="54" t="e">
        <f>IF('FDR Tests'!$G147="",#N/A,'FDR Tests'!$G147)</f>
        <v>#N/A</v>
      </c>
      <c r="H143" s="54" t="e">
        <f>IF('FDR Tests'!$L147="",#N/A,'FDR Tests'!$L147)</f>
        <v>#N/A</v>
      </c>
      <c r="N143" s="54" t="e">
        <f>IF('FDR Tests'!$Q147="",#N/A,'FDR Tests'!$Q147)</f>
        <v>#N/A</v>
      </c>
      <c r="T143" s="54" t="e">
        <f>IF('FDR Tests'!$W147="",#N/A,'FDR Tests'!$W147)</f>
        <v>#N/A</v>
      </c>
    </row>
    <row r="144" spans="4:20" x14ac:dyDescent="0.2">
      <c r="D144" s="54" t="e">
        <f>IF('FDR Tests'!$G148="",#N/A,'FDR Tests'!$G148)</f>
        <v>#N/A</v>
      </c>
      <c r="H144" s="54" t="e">
        <f>IF('FDR Tests'!$L148="",#N/A,'FDR Tests'!$L148)</f>
        <v>#N/A</v>
      </c>
      <c r="N144" s="54" t="e">
        <f>IF('FDR Tests'!$Q148="",#N/A,'FDR Tests'!$Q148)</f>
        <v>#N/A</v>
      </c>
      <c r="T144" s="54" t="e">
        <f>IF('FDR Tests'!$W148="",#N/A,'FDR Tests'!$W148)</f>
        <v>#N/A</v>
      </c>
    </row>
    <row r="145" spans="4:20" x14ac:dyDescent="0.2">
      <c r="D145" s="54" t="e">
        <f>IF('FDR Tests'!$G149="",#N/A,'FDR Tests'!$G149)</f>
        <v>#N/A</v>
      </c>
      <c r="H145" s="54" t="e">
        <f>IF('FDR Tests'!$L149="",#N/A,'FDR Tests'!$L149)</f>
        <v>#N/A</v>
      </c>
      <c r="N145" s="54" t="e">
        <f>IF('FDR Tests'!$Q149="",#N/A,'FDR Tests'!$Q149)</f>
        <v>#N/A</v>
      </c>
      <c r="T145" s="54" t="e">
        <f>IF('FDR Tests'!$W149="",#N/A,'FDR Tests'!$W149)</f>
        <v>#N/A</v>
      </c>
    </row>
    <row r="146" spans="4:20" x14ac:dyDescent="0.2">
      <c r="D146" s="54" t="e">
        <f>IF('FDR Tests'!$G150="",#N/A,'FDR Tests'!$G150)</f>
        <v>#N/A</v>
      </c>
      <c r="H146" s="54" t="e">
        <f>IF('FDR Tests'!$L150="",#N/A,'FDR Tests'!$L150)</f>
        <v>#N/A</v>
      </c>
      <c r="N146" s="54" t="e">
        <f>IF('FDR Tests'!$Q150="",#N/A,'FDR Tests'!$Q150)</f>
        <v>#N/A</v>
      </c>
      <c r="T146" s="54" t="e">
        <f>IF('FDR Tests'!$W150="",#N/A,'FDR Tests'!$W150)</f>
        <v>#N/A</v>
      </c>
    </row>
    <row r="147" spans="4:20" x14ac:dyDescent="0.2">
      <c r="D147" s="54" t="e">
        <f>IF('FDR Tests'!$G151="",#N/A,'FDR Tests'!$G151)</f>
        <v>#N/A</v>
      </c>
      <c r="H147" s="54" t="e">
        <f>IF('FDR Tests'!$L151="",#N/A,'FDR Tests'!$L151)</f>
        <v>#N/A</v>
      </c>
      <c r="N147" s="54" t="e">
        <f>IF('FDR Tests'!$Q151="",#N/A,'FDR Tests'!$Q151)</f>
        <v>#N/A</v>
      </c>
      <c r="T147" s="54" t="e">
        <f>IF('FDR Tests'!$W151="",#N/A,'FDR Tests'!$W151)</f>
        <v>#N/A</v>
      </c>
    </row>
    <row r="148" spans="4:20" x14ac:dyDescent="0.2">
      <c r="D148" s="54" t="e">
        <f>IF('FDR Tests'!$G152="",#N/A,'FDR Tests'!$G152)</f>
        <v>#N/A</v>
      </c>
      <c r="H148" s="54" t="e">
        <f>IF('FDR Tests'!$L152="",#N/A,'FDR Tests'!$L152)</f>
        <v>#N/A</v>
      </c>
      <c r="N148" s="54" t="e">
        <f>IF('FDR Tests'!$Q152="",#N/A,'FDR Tests'!$Q152)</f>
        <v>#N/A</v>
      </c>
      <c r="T148" s="54" t="e">
        <f>IF('FDR Tests'!$W152="",#N/A,'FDR Tests'!$W152)</f>
        <v>#N/A</v>
      </c>
    </row>
    <row r="149" spans="4:20" x14ac:dyDescent="0.2">
      <c r="D149" s="54" t="e">
        <f>IF('FDR Tests'!$G153="",#N/A,'FDR Tests'!$G153)</f>
        <v>#N/A</v>
      </c>
      <c r="H149" s="54" t="e">
        <f>IF('FDR Tests'!$L153="",#N/A,'FDR Tests'!$L153)</f>
        <v>#N/A</v>
      </c>
      <c r="N149" s="54" t="e">
        <f>IF('FDR Tests'!$Q153="",#N/A,'FDR Tests'!$Q153)</f>
        <v>#N/A</v>
      </c>
      <c r="T149" s="54" t="e">
        <f>IF('FDR Tests'!$W153="",#N/A,'FDR Tests'!$W153)</f>
        <v>#N/A</v>
      </c>
    </row>
    <row r="150" spans="4:20" x14ac:dyDescent="0.2">
      <c r="D150" s="54" t="e">
        <f>IF('FDR Tests'!$G154="",#N/A,'FDR Tests'!$G154)</f>
        <v>#N/A</v>
      </c>
      <c r="H150" s="54" t="e">
        <f>IF('FDR Tests'!$L154="",#N/A,'FDR Tests'!$L154)</f>
        <v>#N/A</v>
      </c>
      <c r="N150" s="54" t="e">
        <f>IF('FDR Tests'!$Q154="",#N/A,'FDR Tests'!$Q154)</f>
        <v>#N/A</v>
      </c>
      <c r="T150" s="54" t="e">
        <f>IF('FDR Tests'!$W154="",#N/A,'FDR Tests'!$W154)</f>
        <v>#N/A</v>
      </c>
    </row>
    <row r="151" spans="4:20" x14ac:dyDescent="0.2">
      <c r="D151" s="54" t="e">
        <f>IF('FDR Tests'!$G155="",#N/A,'FDR Tests'!$G155)</f>
        <v>#N/A</v>
      </c>
      <c r="H151" s="54" t="e">
        <f>IF('FDR Tests'!$L155="",#N/A,'FDR Tests'!$L155)</f>
        <v>#N/A</v>
      </c>
      <c r="N151" s="54" t="e">
        <f>IF('FDR Tests'!$Q155="",#N/A,'FDR Tests'!$Q155)</f>
        <v>#N/A</v>
      </c>
      <c r="T151" s="54" t="e">
        <f>IF('FDR Tests'!$W155="",#N/A,'FDR Tests'!$W155)</f>
        <v>#N/A</v>
      </c>
    </row>
    <row r="152" spans="4:20" x14ac:dyDescent="0.2">
      <c r="D152" s="54" t="e">
        <f>IF('FDR Tests'!$G156="",#N/A,'FDR Tests'!$G156)</f>
        <v>#N/A</v>
      </c>
      <c r="H152" s="54" t="e">
        <f>IF('FDR Tests'!$L156="",#N/A,'FDR Tests'!$L156)</f>
        <v>#N/A</v>
      </c>
      <c r="N152" s="54" t="e">
        <f>IF('FDR Tests'!$Q156="",#N/A,'FDR Tests'!$Q156)</f>
        <v>#N/A</v>
      </c>
      <c r="T152" s="54" t="e">
        <f>IF('FDR Tests'!$W156="",#N/A,'FDR Tests'!$W156)</f>
        <v>#N/A</v>
      </c>
    </row>
    <row r="153" spans="4:20" x14ac:dyDescent="0.2">
      <c r="D153" s="54" t="e">
        <f>IF('FDR Tests'!$G157="",#N/A,'FDR Tests'!$G157)</f>
        <v>#N/A</v>
      </c>
      <c r="H153" s="54" t="e">
        <f>IF('FDR Tests'!$L157="",#N/A,'FDR Tests'!$L157)</f>
        <v>#N/A</v>
      </c>
      <c r="N153" s="54" t="e">
        <f>IF('FDR Tests'!$Q157="",#N/A,'FDR Tests'!$Q157)</f>
        <v>#N/A</v>
      </c>
      <c r="T153" s="54" t="e">
        <f>IF('FDR Tests'!$W157="",#N/A,'FDR Tests'!$W157)</f>
        <v>#N/A</v>
      </c>
    </row>
    <row r="154" spans="4:20" x14ac:dyDescent="0.2">
      <c r="D154" s="54" t="e">
        <f>IF('FDR Tests'!$G158="",#N/A,'FDR Tests'!$G158)</f>
        <v>#N/A</v>
      </c>
      <c r="H154" s="54" t="e">
        <f>IF('FDR Tests'!$L158="",#N/A,'FDR Tests'!$L158)</f>
        <v>#N/A</v>
      </c>
      <c r="N154" s="54" t="e">
        <f>IF('FDR Tests'!$Q158="",#N/A,'FDR Tests'!$Q158)</f>
        <v>#N/A</v>
      </c>
      <c r="T154" s="54" t="e">
        <f>IF('FDR Tests'!$W158="",#N/A,'FDR Tests'!$W158)</f>
        <v>#N/A</v>
      </c>
    </row>
    <row r="155" spans="4:20" x14ac:dyDescent="0.2">
      <c r="D155" s="54" t="e">
        <f>IF('FDR Tests'!$G159="",#N/A,'FDR Tests'!$G159)</f>
        <v>#N/A</v>
      </c>
      <c r="H155" s="54" t="e">
        <f>IF('FDR Tests'!$L159="",#N/A,'FDR Tests'!$L159)</f>
        <v>#N/A</v>
      </c>
      <c r="N155" s="54" t="e">
        <f>IF('FDR Tests'!$Q159="",#N/A,'FDR Tests'!$Q159)</f>
        <v>#N/A</v>
      </c>
      <c r="T155" s="54" t="e">
        <f>IF('FDR Tests'!$W159="",#N/A,'FDR Tests'!$W159)</f>
        <v>#N/A</v>
      </c>
    </row>
    <row r="156" spans="4:20" x14ac:dyDescent="0.2">
      <c r="D156" s="54" t="e">
        <f>IF('FDR Tests'!$G160="",#N/A,'FDR Tests'!$G160)</f>
        <v>#N/A</v>
      </c>
      <c r="H156" s="54" t="e">
        <f>IF('FDR Tests'!$L160="",#N/A,'FDR Tests'!$L160)</f>
        <v>#N/A</v>
      </c>
      <c r="N156" s="54" t="e">
        <f>IF('FDR Tests'!$Q160="",#N/A,'FDR Tests'!$Q160)</f>
        <v>#N/A</v>
      </c>
      <c r="T156" s="54" t="e">
        <f>IF('FDR Tests'!$W160="",#N/A,'FDR Tests'!$W160)</f>
        <v>#N/A</v>
      </c>
    </row>
    <row r="157" spans="4:20" x14ac:dyDescent="0.2">
      <c r="D157" s="54" t="e">
        <f>IF('FDR Tests'!$G161="",#N/A,'FDR Tests'!$G161)</f>
        <v>#N/A</v>
      </c>
      <c r="H157" s="54" t="e">
        <f>IF('FDR Tests'!$L161="",#N/A,'FDR Tests'!$L161)</f>
        <v>#N/A</v>
      </c>
      <c r="N157" s="54" t="e">
        <f>IF('FDR Tests'!$Q161="",#N/A,'FDR Tests'!$Q161)</f>
        <v>#N/A</v>
      </c>
      <c r="T157" s="54" t="e">
        <f>IF('FDR Tests'!$W161="",#N/A,'FDR Tests'!$W161)</f>
        <v>#N/A</v>
      </c>
    </row>
    <row r="158" spans="4:20" x14ac:dyDescent="0.2">
      <c r="D158" s="54" t="e">
        <f>IF('FDR Tests'!$G162="",#N/A,'FDR Tests'!$G162)</f>
        <v>#N/A</v>
      </c>
      <c r="H158" s="54" t="e">
        <f>IF('FDR Tests'!$L162="",#N/A,'FDR Tests'!$L162)</f>
        <v>#N/A</v>
      </c>
      <c r="N158" s="54" t="e">
        <f>IF('FDR Tests'!$Q162="",#N/A,'FDR Tests'!$Q162)</f>
        <v>#N/A</v>
      </c>
      <c r="T158" s="54" t="e">
        <f>IF('FDR Tests'!$W162="",#N/A,'FDR Tests'!$W162)</f>
        <v>#N/A</v>
      </c>
    </row>
    <row r="159" spans="4:20" x14ac:dyDescent="0.2">
      <c r="D159" s="54" t="e">
        <f>IF('FDR Tests'!$G163="",#N/A,'FDR Tests'!$G163)</f>
        <v>#N/A</v>
      </c>
      <c r="H159" s="54" t="e">
        <f>IF('FDR Tests'!$L163="",#N/A,'FDR Tests'!$L163)</f>
        <v>#N/A</v>
      </c>
      <c r="N159" s="54" t="e">
        <f>IF('FDR Tests'!$Q163="",#N/A,'FDR Tests'!$Q163)</f>
        <v>#N/A</v>
      </c>
      <c r="T159" s="54" t="e">
        <f>IF('FDR Tests'!$W163="",#N/A,'FDR Tests'!$W163)</f>
        <v>#N/A</v>
      </c>
    </row>
    <row r="160" spans="4:20" x14ac:dyDescent="0.2">
      <c r="D160" s="54" t="e">
        <f>IF('FDR Tests'!$G164="",#N/A,'FDR Tests'!$G164)</f>
        <v>#N/A</v>
      </c>
      <c r="H160" s="54" t="e">
        <f>IF('FDR Tests'!$L164="",#N/A,'FDR Tests'!$L164)</f>
        <v>#N/A</v>
      </c>
      <c r="N160" s="54" t="e">
        <f>IF('FDR Tests'!$Q164="",#N/A,'FDR Tests'!$Q164)</f>
        <v>#N/A</v>
      </c>
      <c r="T160" s="54" t="e">
        <f>IF('FDR Tests'!$W164="",#N/A,'FDR Tests'!$W164)</f>
        <v>#N/A</v>
      </c>
    </row>
    <row r="161" spans="4:20" x14ac:dyDescent="0.2">
      <c r="D161" s="54" t="e">
        <f>IF('FDR Tests'!$G165="",#N/A,'FDR Tests'!$G165)</f>
        <v>#N/A</v>
      </c>
      <c r="H161" s="54" t="e">
        <f>IF('FDR Tests'!$L165="",#N/A,'FDR Tests'!$L165)</f>
        <v>#N/A</v>
      </c>
      <c r="N161" s="54" t="e">
        <f>IF('FDR Tests'!$Q165="",#N/A,'FDR Tests'!$Q165)</f>
        <v>#N/A</v>
      </c>
      <c r="T161" s="54" t="e">
        <f>IF('FDR Tests'!$W165="",#N/A,'FDR Tests'!$W165)</f>
        <v>#N/A</v>
      </c>
    </row>
    <row r="162" spans="4:20" x14ac:dyDescent="0.2">
      <c r="D162" s="54" t="e">
        <f>IF('FDR Tests'!$G166="",#N/A,'FDR Tests'!$G166)</f>
        <v>#N/A</v>
      </c>
      <c r="H162" s="54" t="e">
        <f>IF('FDR Tests'!$L166="",#N/A,'FDR Tests'!$L166)</f>
        <v>#N/A</v>
      </c>
      <c r="N162" s="54" t="e">
        <f>IF('FDR Tests'!$Q166="",#N/A,'FDR Tests'!$Q166)</f>
        <v>#N/A</v>
      </c>
      <c r="T162" s="54" t="e">
        <f>IF('FDR Tests'!$W166="",#N/A,'FDR Tests'!$W166)</f>
        <v>#N/A</v>
      </c>
    </row>
    <row r="163" spans="4:20" x14ac:dyDescent="0.2">
      <c r="D163" s="54" t="e">
        <f>IF('FDR Tests'!$G167="",#N/A,'FDR Tests'!$G167)</f>
        <v>#N/A</v>
      </c>
      <c r="H163" s="54" t="e">
        <f>IF('FDR Tests'!$L167="",#N/A,'FDR Tests'!$L167)</f>
        <v>#N/A</v>
      </c>
      <c r="N163" s="54" t="e">
        <f>IF('FDR Tests'!$Q167="",#N/A,'FDR Tests'!$Q167)</f>
        <v>#N/A</v>
      </c>
      <c r="T163" s="54" t="e">
        <f>IF('FDR Tests'!$W167="",#N/A,'FDR Tests'!$W167)</f>
        <v>#N/A</v>
      </c>
    </row>
    <row r="164" spans="4:20" x14ac:dyDescent="0.2">
      <c r="D164" s="54" t="e">
        <f>IF('FDR Tests'!$G168="",#N/A,'FDR Tests'!$G168)</f>
        <v>#N/A</v>
      </c>
      <c r="H164" s="54" t="e">
        <f>IF('FDR Tests'!$L168="",#N/A,'FDR Tests'!$L168)</f>
        <v>#N/A</v>
      </c>
      <c r="N164" s="54" t="e">
        <f>IF('FDR Tests'!$Q168="",#N/A,'FDR Tests'!$Q168)</f>
        <v>#N/A</v>
      </c>
      <c r="T164" s="54" t="e">
        <f>IF('FDR Tests'!$W168="",#N/A,'FDR Tests'!$W168)</f>
        <v>#N/A</v>
      </c>
    </row>
    <row r="165" spans="4:20" x14ac:dyDescent="0.2">
      <c r="D165" s="54" t="e">
        <f>IF('FDR Tests'!$G169="",#N/A,'FDR Tests'!$G169)</f>
        <v>#N/A</v>
      </c>
      <c r="H165" s="54" t="e">
        <f>IF('FDR Tests'!$L169="",#N/A,'FDR Tests'!$L169)</f>
        <v>#N/A</v>
      </c>
      <c r="N165" s="54" t="e">
        <f>IF('FDR Tests'!$Q169="",#N/A,'FDR Tests'!$Q169)</f>
        <v>#N/A</v>
      </c>
      <c r="T165" s="54" t="e">
        <f>IF('FDR Tests'!$W169="",#N/A,'FDR Tests'!$W169)</f>
        <v>#N/A</v>
      </c>
    </row>
    <row r="166" spans="4:20" x14ac:dyDescent="0.2">
      <c r="D166" s="54" t="e">
        <f>IF('FDR Tests'!$G170="",#N/A,'FDR Tests'!$G170)</f>
        <v>#N/A</v>
      </c>
      <c r="H166" s="54" t="e">
        <f>IF('FDR Tests'!$L170="",#N/A,'FDR Tests'!$L170)</f>
        <v>#N/A</v>
      </c>
      <c r="N166" s="54" t="e">
        <f>IF('FDR Tests'!$Q170="",#N/A,'FDR Tests'!$Q170)</f>
        <v>#N/A</v>
      </c>
      <c r="T166" s="54" t="e">
        <f>IF('FDR Tests'!$W170="",#N/A,'FDR Tests'!$W170)</f>
        <v>#N/A</v>
      </c>
    </row>
    <row r="167" spans="4:20" x14ac:dyDescent="0.2">
      <c r="D167" s="54" t="e">
        <f>IF('FDR Tests'!$G171="",#N/A,'FDR Tests'!$G171)</f>
        <v>#N/A</v>
      </c>
      <c r="H167" s="54" t="e">
        <f>IF('FDR Tests'!$L171="",#N/A,'FDR Tests'!$L171)</f>
        <v>#N/A</v>
      </c>
      <c r="N167" s="54" t="e">
        <f>IF('FDR Tests'!$Q171="",#N/A,'FDR Tests'!$Q171)</f>
        <v>#N/A</v>
      </c>
      <c r="T167" s="54" t="e">
        <f>IF('FDR Tests'!$W171="",#N/A,'FDR Tests'!$W171)</f>
        <v>#N/A</v>
      </c>
    </row>
    <row r="168" spans="4:20" x14ac:dyDescent="0.2">
      <c r="D168" s="54" t="e">
        <f>IF('FDR Tests'!$G172="",#N/A,'FDR Tests'!$G172)</f>
        <v>#N/A</v>
      </c>
      <c r="H168" s="54" t="e">
        <f>IF('FDR Tests'!$L172="",#N/A,'FDR Tests'!$L172)</f>
        <v>#N/A</v>
      </c>
      <c r="N168" s="54" t="e">
        <f>IF('FDR Tests'!$Q172="",#N/A,'FDR Tests'!$Q172)</f>
        <v>#N/A</v>
      </c>
      <c r="T168" s="54" t="e">
        <f>IF('FDR Tests'!$W172="",#N/A,'FDR Tests'!$W172)</f>
        <v>#N/A</v>
      </c>
    </row>
    <row r="169" spans="4:20" x14ac:dyDescent="0.2">
      <c r="D169" s="54" t="e">
        <f>IF('FDR Tests'!$G173="",#N/A,'FDR Tests'!$G173)</f>
        <v>#N/A</v>
      </c>
      <c r="H169" s="54" t="e">
        <f>IF('FDR Tests'!$L173="",#N/A,'FDR Tests'!$L173)</f>
        <v>#N/A</v>
      </c>
      <c r="N169" s="54" t="e">
        <f>IF('FDR Tests'!$Q173="",#N/A,'FDR Tests'!$Q173)</f>
        <v>#N/A</v>
      </c>
      <c r="T169" s="54" t="e">
        <f>IF('FDR Tests'!$W173="",#N/A,'FDR Tests'!$W173)</f>
        <v>#N/A</v>
      </c>
    </row>
    <row r="170" spans="4:20" x14ac:dyDescent="0.2">
      <c r="D170" s="54" t="e">
        <f>IF('FDR Tests'!$G174="",#N/A,'FDR Tests'!$G174)</f>
        <v>#N/A</v>
      </c>
      <c r="H170" s="54" t="e">
        <f>IF('FDR Tests'!$L174="",#N/A,'FDR Tests'!$L174)</f>
        <v>#N/A</v>
      </c>
      <c r="N170" s="54" t="e">
        <f>IF('FDR Tests'!$Q174="",#N/A,'FDR Tests'!$Q174)</f>
        <v>#N/A</v>
      </c>
      <c r="T170" s="54" t="e">
        <f>IF('FDR Tests'!$W174="",#N/A,'FDR Tests'!$W174)</f>
        <v>#N/A</v>
      </c>
    </row>
    <row r="171" spans="4:20" x14ac:dyDescent="0.2">
      <c r="D171" s="54" t="e">
        <f>IF('FDR Tests'!$G175="",#N/A,'FDR Tests'!$G175)</f>
        <v>#N/A</v>
      </c>
      <c r="H171" s="54" t="e">
        <f>IF('FDR Tests'!$L175="",#N/A,'FDR Tests'!$L175)</f>
        <v>#N/A</v>
      </c>
      <c r="N171" s="54" t="e">
        <f>IF('FDR Tests'!$Q175="",#N/A,'FDR Tests'!$Q175)</f>
        <v>#N/A</v>
      </c>
      <c r="T171" s="54" t="e">
        <f>IF('FDR Tests'!$W175="",#N/A,'FDR Tests'!$W175)</f>
        <v>#N/A</v>
      </c>
    </row>
    <row r="172" spans="4:20" x14ac:dyDescent="0.2">
      <c r="D172" s="54" t="e">
        <f>IF('FDR Tests'!$G176="",#N/A,'FDR Tests'!$G176)</f>
        <v>#N/A</v>
      </c>
      <c r="H172" s="54" t="e">
        <f>IF('FDR Tests'!$L176="",#N/A,'FDR Tests'!$L176)</f>
        <v>#N/A</v>
      </c>
      <c r="N172" s="54" t="e">
        <f>IF('FDR Tests'!$Q176="",#N/A,'FDR Tests'!$Q176)</f>
        <v>#N/A</v>
      </c>
      <c r="T172" s="54" t="e">
        <f>IF('FDR Tests'!$W176="",#N/A,'FDR Tests'!$W176)</f>
        <v>#N/A</v>
      </c>
    </row>
    <row r="173" spans="4:20" x14ac:dyDescent="0.2">
      <c r="D173" s="54" t="e">
        <f>IF('FDR Tests'!$G177="",#N/A,'FDR Tests'!$G177)</f>
        <v>#N/A</v>
      </c>
      <c r="H173" s="54" t="e">
        <f>IF('FDR Tests'!$L177="",#N/A,'FDR Tests'!$L177)</f>
        <v>#N/A</v>
      </c>
      <c r="N173" s="54" t="e">
        <f>IF('FDR Tests'!$Q177="",#N/A,'FDR Tests'!$Q177)</f>
        <v>#N/A</v>
      </c>
      <c r="T173" s="54" t="e">
        <f>IF('FDR Tests'!$W177="",#N/A,'FDR Tests'!$W177)</f>
        <v>#N/A</v>
      </c>
    </row>
    <row r="174" spans="4:20" x14ac:dyDescent="0.2">
      <c r="D174" s="54" t="e">
        <f>IF('FDR Tests'!$G178="",#N/A,'FDR Tests'!$G178)</f>
        <v>#N/A</v>
      </c>
      <c r="H174" s="54" t="e">
        <f>IF('FDR Tests'!$L178="",#N/A,'FDR Tests'!$L178)</f>
        <v>#N/A</v>
      </c>
      <c r="N174" s="54" t="e">
        <f>IF('FDR Tests'!$Q178="",#N/A,'FDR Tests'!$Q178)</f>
        <v>#N/A</v>
      </c>
      <c r="T174" s="54" t="e">
        <f>IF('FDR Tests'!$W178="",#N/A,'FDR Tests'!$W178)</f>
        <v>#N/A</v>
      </c>
    </row>
    <row r="175" spans="4:20" x14ac:dyDescent="0.2">
      <c r="D175" s="54" t="e">
        <f>IF('FDR Tests'!$G179="",#N/A,'FDR Tests'!$G179)</f>
        <v>#N/A</v>
      </c>
      <c r="H175" s="54" t="e">
        <f>IF('FDR Tests'!$L179="",#N/A,'FDR Tests'!$L179)</f>
        <v>#N/A</v>
      </c>
      <c r="N175" s="54" t="e">
        <f>IF('FDR Tests'!$Q179="",#N/A,'FDR Tests'!$Q179)</f>
        <v>#N/A</v>
      </c>
      <c r="T175" s="54" t="e">
        <f>IF('FDR Tests'!$W179="",#N/A,'FDR Tests'!$W179)</f>
        <v>#N/A</v>
      </c>
    </row>
    <row r="176" spans="4:20" x14ac:dyDescent="0.2">
      <c r="D176" s="54" t="e">
        <f>IF('FDR Tests'!$G180="",#N/A,'FDR Tests'!$G180)</f>
        <v>#N/A</v>
      </c>
      <c r="H176" s="54" t="e">
        <f>IF('FDR Tests'!$L180="",#N/A,'FDR Tests'!$L180)</f>
        <v>#N/A</v>
      </c>
      <c r="N176" s="54" t="e">
        <f>IF('FDR Tests'!$Q180="",#N/A,'FDR Tests'!$Q180)</f>
        <v>#N/A</v>
      </c>
      <c r="T176" s="54" t="e">
        <f>IF('FDR Tests'!$W180="",#N/A,'FDR Tests'!$W180)</f>
        <v>#N/A</v>
      </c>
    </row>
    <row r="177" spans="4:20" x14ac:dyDescent="0.2">
      <c r="D177" s="54" t="e">
        <f>IF('FDR Tests'!$G181="",#N/A,'FDR Tests'!$G181)</f>
        <v>#N/A</v>
      </c>
      <c r="H177" s="54" t="e">
        <f>IF('FDR Tests'!$L181="",#N/A,'FDR Tests'!$L181)</f>
        <v>#N/A</v>
      </c>
      <c r="N177" s="54" t="e">
        <f>IF('FDR Tests'!$Q181="",#N/A,'FDR Tests'!$Q181)</f>
        <v>#N/A</v>
      </c>
      <c r="T177" s="54" t="e">
        <f>IF('FDR Tests'!$W181="",#N/A,'FDR Tests'!$W181)</f>
        <v>#N/A</v>
      </c>
    </row>
    <row r="178" spans="4:20" x14ac:dyDescent="0.2">
      <c r="D178" s="54" t="e">
        <f>IF('FDR Tests'!$G182="",#N/A,'FDR Tests'!$G182)</f>
        <v>#N/A</v>
      </c>
      <c r="H178" s="54" t="e">
        <f>IF('FDR Tests'!$L182="",#N/A,'FDR Tests'!$L182)</f>
        <v>#N/A</v>
      </c>
      <c r="N178" s="54" t="e">
        <f>IF('FDR Tests'!$Q182="",#N/A,'FDR Tests'!$Q182)</f>
        <v>#N/A</v>
      </c>
      <c r="T178" s="54" t="e">
        <f>IF('FDR Tests'!$W182="",#N/A,'FDR Tests'!$W182)</f>
        <v>#N/A</v>
      </c>
    </row>
    <row r="179" spans="4:20" x14ac:dyDescent="0.2">
      <c r="D179" s="54" t="e">
        <f>IF('FDR Tests'!$G183="",#N/A,'FDR Tests'!$G183)</f>
        <v>#N/A</v>
      </c>
      <c r="H179" s="54" t="e">
        <f>IF('FDR Tests'!$L183="",#N/A,'FDR Tests'!$L183)</f>
        <v>#N/A</v>
      </c>
      <c r="N179" s="54" t="e">
        <f>IF('FDR Tests'!$Q183="",#N/A,'FDR Tests'!$Q183)</f>
        <v>#N/A</v>
      </c>
      <c r="T179" s="54" t="e">
        <f>IF('FDR Tests'!$W183="",#N/A,'FDR Tests'!$W183)</f>
        <v>#N/A</v>
      </c>
    </row>
    <row r="180" spans="4:20" x14ac:dyDescent="0.2">
      <c r="D180" s="54" t="e">
        <f>IF('FDR Tests'!$G184="",#N/A,'FDR Tests'!$G184)</f>
        <v>#N/A</v>
      </c>
      <c r="H180" s="54" t="e">
        <f>IF('FDR Tests'!$L184="",#N/A,'FDR Tests'!$L184)</f>
        <v>#N/A</v>
      </c>
      <c r="N180" s="54" t="e">
        <f>IF('FDR Tests'!$Q184="",#N/A,'FDR Tests'!$Q184)</f>
        <v>#N/A</v>
      </c>
      <c r="T180" s="54" t="e">
        <f>IF('FDR Tests'!$W184="",#N/A,'FDR Tests'!$W184)</f>
        <v>#N/A</v>
      </c>
    </row>
    <row r="181" spans="4:20" x14ac:dyDescent="0.2">
      <c r="D181" s="54" t="e">
        <f>IF('FDR Tests'!$G185="",#N/A,'FDR Tests'!$G185)</f>
        <v>#N/A</v>
      </c>
      <c r="H181" s="54" t="e">
        <f>IF('FDR Tests'!$L185="",#N/A,'FDR Tests'!$L185)</f>
        <v>#N/A</v>
      </c>
      <c r="N181" s="54" t="e">
        <f>IF('FDR Tests'!$Q185="",#N/A,'FDR Tests'!$Q185)</f>
        <v>#N/A</v>
      </c>
      <c r="T181" s="54" t="e">
        <f>IF('FDR Tests'!$W185="",#N/A,'FDR Tests'!$W185)</f>
        <v>#N/A</v>
      </c>
    </row>
    <row r="182" spans="4:20" x14ac:dyDescent="0.2">
      <c r="D182" s="54" t="e">
        <f>IF('FDR Tests'!$G186="",#N/A,'FDR Tests'!$G186)</f>
        <v>#N/A</v>
      </c>
      <c r="H182" s="54" t="e">
        <f>IF('FDR Tests'!$L186="",#N/A,'FDR Tests'!$L186)</f>
        <v>#N/A</v>
      </c>
      <c r="N182" s="54" t="e">
        <f>IF('FDR Tests'!$Q186="",#N/A,'FDR Tests'!$Q186)</f>
        <v>#N/A</v>
      </c>
      <c r="T182" s="54" t="e">
        <f>IF('FDR Tests'!$W186="",#N/A,'FDR Tests'!$W186)</f>
        <v>#N/A</v>
      </c>
    </row>
    <row r="183" spans="4:20" x14ac:dyDescent="0.2">
      <c r="D183" s="54" t="e">
        <f>IF('FDR Tests'!$G187="",#N/A,'FDR Tests'!$G187)</f>
        <v>#N/A</v>
      </c>
      <c r="H183" s="54" t="e">
        <f>IF('FDR Tests'!$L187="",#N/A,'FDR Tests'!$L187)</f>
        <v>#N/A</v>
      </c>
      <c r="N183" s="54" t="e">
        <f>IF('FDR Tests'!$Q187="",#N/A,'FDR Tests'!$Q187)</f>
        <v>#N/A</v>
      </c>
      <c r="T183" s="54" t="e">
        <f>IF('FDR Tests'!$W187="",#N/A,'FDR Tests'!$W187)</f>
        <v>#N/A</v>
      </c>
    </row>
    <row r="184" spans="4:20" x14ac:dyDescent="0.2">
      <c r="D184" s="54" t="e">
        <f>IF('FDR Tests'!$G188="",#N/A,'FDR Tests'!$G188)</f>
        <v>#N/A</v>
      </c>
      <c r="H184" s="54" t="e">
        <f>IF('FDR Tests'!$L188="",#N/A,'FDR Tests'!$L188)</f>
        <v>#N/A</v>
      </c>
      <c r="N184" s="54" t="e">
        <f>IF('FDR Tests'!$Q188="",#N/A,'FDR Tests'!$Q188)</f>
        <v>#N/A</v>
      </c>
      <c r="T184" s="54" t="e">
        <f>IF('FDR Tests'!$W188="",#N/A,'FDR Tests'!$W188)</f>
        <v>#N/A</v>
      </c>
    </row>
    <row r="185" spans="4:20" x14ac:dyDescent="0.2">
      <c r="D185" s="54" t="e">
        <f>IF('FDR Tests'!$G189="",#N/A,'FDR Tests'!$G189)</f>
        <v>#N/A</v>
      </c>
      <c r="H185" s="54" t="e">
        <f>IF('FDR Tests'!$L189="",#N/A,'FDR Tests'!$L189)</f>
        <v>#N/A</v>
      </c>
      <c r="N185" s="54" t="e">
        <f>IF('FDR Tests'!$Q189="",#N/A,'FDR Tests'!$Q189)</f>
        <v>#N/A</v>
      </c>
      <c r="T185" s="54" t="e">
        <f>IF('FDR Tests'!$W189="",#N/A,'FDR Tests'!$W189)</f>
        <v>#N/A</v>
      </c>
    </row>
    <row r="186" spans="4:20" x14ac:dyDescent="0.2">
      <c r="D186" s="54" t="e">
        <f>IF('FDR Tests'!$G190="",#N/A,'FDR Tests'!$G190)</f>
        <v>#N/A</v>
      </c>
      <c r="H186" s="54" t="e">
        <f>IF('FDR Tests'!$L190="",#N/A,'FDR Tests'!$L190)</f>
        <v>#N/A</v>
      </c>
      <c r="N186" s="54" t="e">
        <f>IF('FDR Tests'!$Q190="",#N/A,'FDR Tests'!$Q190)</f>
        <v>#N/A</v>
      </c>
      <c r="T186" s="54" t="e">
        <f>IF('FDR Tests'!$W190="",#N/A,'FDR Tests'!$W190)</f>
        <v>#N/A</v>
      </c>
    </row>
    <row r="187" spans="4:20" x14ac:dyDescent="0.2">
      <c r="D187" s="54" t="e">
        <f>IF('FDR Tests'!$G191="",#N/A,'FDR Tests'!$G191)</f>
        <v>#N/A</v>
      </c>
      <c r="H187" s="54" t="e">
        <f>IF('FDR Tests'!$L191="",#N/A,'FDR Tests'!$L191)</f>
        <v>#N/A</v>
      </c>
      <c r="N187" s="54" t="e">
        <f>IF('FDR Tests'!$Q191="",#N/A,'FDR Tests'!$Q191)</f>
        <v>#N/A</v>
      </c>
      <c r="T187" s="54" t="e">
        <f>IF('FDR Tests'!$W191="",#N/A,'FDR Tests'!$W191)</f>
        <v>#N/A</v>
      </c>
    </row>
    <row r="188" spans="4:20" x14ac:dyDescent="0.2">
      <c r="D188" s="54" t="e">
        <f>IF('FDR Tests'!$G192="",#N/A,'FDR Tests'!$G192)</f>
        <v>#N/A</v>
      </c>
      <c r="H188" s="54" t="e">
        <f>IF('FDR Tests'!$L192="",#N/A,'FDR Tests'!$L192)</f>
        <v>#N/A</v>
      </c>
      <c r="N188" s="54" t="e">
        <f>IF('FDR Tests'!$Q192="",#N/A,'FDR Tests'!$Q192)</f>
        <v>#N/A</v>
      </c>
      <c r="T188" s="54" t="e">
        <f>IF('FDR Tests'!$W192="",#N/A,'FDR Tests'!$W192)</f>
        <v>#N/A</v>
      </c>
    </row>
    <row r="189" spans="4:20" x14ac:dyDescent="0.2">
      <c r="D189" s="54" t="e">
        <f>IF('FDR Tests'!$G193="",#N/A,'FDR Tests'!$G193)</f>
        <v>#N/A</v>
      </c>
      <c r="H189" s="54" t="e">
        <f>IF('FDR Tests'!$L193="",#N/A,'FDR Tests'!$L193)</f>
        <v>#N/A</v>
      </c>
      <c r="N189" s="54" t="e">
        <f>IF('FDR Tests'!$Q193="",#N/A,'FDR Tests'!$Q193)</f>
        <v>#N/A</v>
      </c>
      <c r="T189" s="54" t="e">
        <f>IF('FDR Tests'!$W193="",#N/A,'FDR Tests'!$W193)</f>
        <v>#N/A</v>
      </c>
    </row>
    <row r="190" spans="4:20" x14ac:dyDescent="0.2">
      <c r="D190" s="54" t="e">
        <f>IF('FDR Tests'!$G194="",#N/A,'FDR Tests'!$G194)</f>
        <v>#N/A</v>
      </c>
      <c r="H190" s="54" t="e">
        <f>IF('FDR Tests'!$L194="",#N/A,'FDR Tests'!$L194)</f>
        <v>#N/A</v>
      </c>
      <c r="N190" s="54" t="e">
        <f>IF('FDR Tests'!$Q194="",#N/A,'FDR Tests'!$Q194)</f>
        <v>#N/A</v>
      </c>
      <c r="T190" s="54" t="e">
        <f>IF('FDR Tests'!$W194="",#N/A,'FDR Tests'!$W194)</f>
        <v>#N/A</v>
      </c>
    </row>
    <row r="191" spans="4:20" x14ac:dyDescent="0.2">
      <c r="D191" s="54" t="e">
        <f>IF('FDR Tests'!$G195="",#N/A,'FDR Tests'!$G195)</f>
        <v>#N/A</v>
      </c>
      <c r="H191" s="54" t="e">
        <f>IF('FDR Tests'!$L195="",#N/A,'FDR Tests'!$L195)</f>
        <v>#N/A</v>
      </c>
      <c r="N191" s="54" t="e">
        <f>IF('FDR Tests'!$Q195="",#N/A,'FDR Tests'!$Q195)</f>
        <v>#N/A</v>
      </c>
      <c r="T191" s="54" t="e">
        <f>IF('FDR Tests'!$W195="",#N/A,'FDR Tests'!$W195)</f>
        <v>#N/A</v>
      </c>
    </row>
    <row r="192" spans="4:20" x14ac:dyDescent="0.2">
      <c r="D192" s="54" t="e">
        <f>IF('FDR Tests'!$G196="",#N/A,'FDR Tests'!$G196)</f>
        <v>#N/A</v>
      </c>
      <c r="H192" s="54" t="e">
        <f>IF('FDR Tests'!$L196="",#N/A,'FDR Tests'!$L196)</f>
        <v>#N/A</v>
      </c>
      <c r="N192" s="54" t="e">
        <f>IF('FDR Tests'!$Q196="",#N/A,'FDR Tests'!$Q196)</f>
        <v>#N/A</v>
      </c>
      <c r="T192" s="54" t="e">
        <f>IF('FDR Tests'!$W196="",#N/A,'FDR Tests'!$W196)</f>
        <v>#N/A</v>
      </c>
    </row>
    <row r="193" spans="4:20" x14ac:dyDescent="0.2">
      <c r="D193" s="54" t="e">
        <f>IF('FDR Tests'!$G197="",#N/A,'FDR Tests'!$G197)</f>
        <v>#N/A</v>
      </c>
      <c r="H193" s="54" t="e">
        <f>IF('FDR Tests'!$L197="",#N/A,'FDR Tests'!$L197)</f>
        <v>#N/A</v>
      </c>
      <c r="N193" s="54" t="e">
        <f>IF('FDR Tests'!$Q197="",#N/A,'FDR Tests'!$Q197)</f>
        <v>#N/A</v>
      </c>
      <c r="T193" s="54" t="e">
        <f>IF('FDR Tests'!$W197="",#N/A,'FDR Tests'!$W197)</f>
        <v>#N/A</v>
      </c>
    </row>
    <row r="194" spans="4:20" x14ac:dyDescent="0.2">
      <c r="D194" s="54" t="e">
        <f>IF('FDR Tests'!$G198="",#N/A,'FDR Tests'!$G198)</f>
        <v>#N/A</v>
      </c>
      <c r="H194" s="54" t="e">
        <f>IF('FDR Tests'!$L198="",#N/A,'FDR Tests'!$L198)</f>
        <v>#N/A</v>
      </c>
      <c r="N194" s="54" t="e">
        <f>IF('FDR Tests'!$Q198="",#N/A,'FDR Tests'!$Q198)</f>
        <v>#N/A</v>
      </c>
      <c r="T194" s="54" t="e">
        <f>IF('FDR Tests'!$W198="",#N/A,'FDR Tests'!$W198)</f>
        <v>#N/A</v>
      </c>
    </row>
    <row r="195" spans="4:20" x14ac:dyDescent="0.2">
      <c r="D195" s="54" t="e">
        <f>IF('FDR Tests'!$G199="",#N/A,'FDR Tests'!$G199)</f>
        <v>#N/A</v>
      </c>
      <c r="H195" s="54" t="e">
        <f>IF('FDR Tests'!$L199="",#N/A,'FDR Tests'!$L199)</f>
        <v>#N/A</v>
      </c>
      <c r="N195" s="54" t="e">
        <f>IF('FDR Tests'!$Q199="",#N/A,'FDR Tests'!$Q199)</f>
        <v>#N/A</v>
      </c>
      <c r="T195" s="54" t="e">
        <f>IF('FDR Tests'!$W199="",#N/A,'FDR Tests'!$W199)</f>
        <v>#N/A</v>
      </c>
    </row>
    <row r="196" spans="4:20" x14ac:dyDescent="0.2">
      <c r="D196" s="54" t="e">
        <f>IF('FDR Tests'!$G200="",#N/A,'FDR Tests'!$G200)</f>
        <v>#N/A</v>
      </c>
      <c r="H196" s="54" t="e">
        <f>IF('FDR Tests'!$L200="",#N/A,'FDR Tests'!$L200)</f>
        <v>#N/A</v>
      </c>
      <c r="N196" s="54" t="e">
        <f>IF('FDR Tests'!$Q200="",#N/A,'FDR Tests'!$Q200)</f>
        <v>#N/A</v>
      </c>
      <c r="T196" s="54" t="e">
        <f>IF('FDR Tests'!$W200="",#N/A,'FDR Tests'!$W200)</f>
        <v>#N/A</v>
      </c>
    </row>
    <row r="197" spans="4:20" x14ac:dyDescent="0.2">
      <c r="D197" s="54" t="e">
        <f>IF('FDR Tests'!$G201="",#N/A,'FDR Tests'!$G201)</f>
        <v>#N/A</v>
      </c>
      <c r="H197" s="54" t="e">
        <f>IF('FDR Tests'!$L201="",#N/A,'FDR Tests'!$L201)</f>
        <v>#N/A</v>
      </c>
      <c r="N197" s="54" t="e">
        <f>IF('FDR Tests'!$Q201="",#N/A,'FDR Tests'!$Q201)</f>
        <v>#N/A</v>
      </c>
      <c r="T197" s="54" t="e">
        <f>IF('FDR Tests'!$W201="",#N/A,'FDR Tests'!$W201)</f>
        <v>#N/A</v>
      </c>
    </row>
    <row r="198" spans="4:20" x14ac:dyDescent="0.2">
      <c r="D198" s="54" t="e">
        <f>IF('FDR Tests'!$G202="",#N/A,'FDR Tests'!$G202)</f>
        <v>#N/A</v>
      </c>
      <c r="H198" s="54" t="e">
        <f>IF('FDR Tests'!$L202="",#N/A,'FDR Tests'!$L202)</f>
        <v>#N/A</v>
      </c>
      <c r="N198" s="54" t="e">
        <f>IF('FDR Tests'!$Q202="",#N/A,'FDR Tests'!$Q202)</f>
        <v>#N/A</v>
      </c>
      <c r="T198" s="54" t="e">
        <f>IF('FDR Tests'!$W202="",#N/A,'FDR Tests'!$W202)</f>
        <v>#N/A</v>
      </c>
    </row>
    <row r="199" spans="4:20" x14ac:dyDescent="0.2">
      <c r="D199" s="54" t="e">
        <f>IF('FDR Tests'!$G203="",#N/A,'FDR Tests'!$G203)</f>
        <v>#N/A</v>
      </c>
      <c r="H199" s="54" t="e">
        <f>IF('FDR Tests'!$L203="",#N/A,'FDR Tests'!$L203)</f>
        <v>#N/A</v>
      </c>
      <c r="N199" s="54" t="e">
        <f>IF('FDR Tests'!$Q203="",#N/A,'FDR Tests'!$Q203)</f>
        <v>#N/A</v>
      </c>
      <c r="T199" s="54" t="e">
        <f>IF('FDR Tests'!$W203="",#N/A,'FDR Tests'!$W203)</f>
        <v>#N/A</v>
      </c>
    </row>
    <row r="200" spans="4:20" x14ac:dyDescent="0.2">
      <c r="D200" s="54" t="e">
        <f>IF('FDR Tests'!$G204="",#N/A,'FDR Tests'!$G204)</f>
        <v>#N/A</v>
      </c>
      <c r="H200" s="54" t="e">
        <f>IF('FDR Tests'!$L204="",#N/A,'FDR Tests'!$L204)</f>
        <v>#N/A</v>
      </c>
      <c r="N200" s="54" t="e">
        <f>IF('FDR Tests'!$Q204="",#N/A,'FDR Tests'!$Q204)</f>
        <v>#N/A</v>
      </c>
      <c r="T200" s="54" t="e">
        <f>IF('FDR Tests'!$W204="",#N/A,'FDR Tests'!$W204)</f>
        <v>#N/A</v>
      </c>
    </row>
    <row r="201" spans="4:20" x14ac:dyDescent="0.2">
      <c r="D201" s="54" t="e">
        <f>IF('FDR Tests'!$G205="",#N/A,'FDR Tests'!$G205)</f>
        <v>#N/A</v>
      </c>
      <c r="H201" s="54" t="e">
        <f>IF('FDR Tests'!$L205="",#N/A,'FDR Tests'!$L205)</f>
        <v>#N/A</v>
      </c>
      <c r="N201" s="54" t="e">
        <f>IF('FDR Tests'!$Q205="",#N/A,'FDR Tests'!$Q205)</f>
        <v>#N/A</v>
      </c>
      <c r="T201" s="54" t="e">
        <f>IF('FDR Tests'!$W205="",#N/A,'FDR Tests'!$W205)</f>
        <v>#N/A</v>
      </c>
    </row>
    <row r="202" spans="4:20" x14ac:dyDescent="0.2">
      <c r="D202" s="54" t="e">
        <f>IF('FDR Tests'!$G206="",#N/A,'FDR Tests'!$G206)</f>
        <v>#N/A</v>
      </c>
      <c r="H202" s="54" t="e">
        <f>IF('FDR Tests'!$L206="",#N/A,'FDR Tests'!$L206)</f>
        <v>#N/A</v>
      </c>
      <c r="N202" s="54" t="e">
        <f>IF('FDR Tests'!$Q206="",#N/A,'FDR Tests'!$Q206)</f>
        <v>#N/A</v>
      </c>
      <c r="T202" s="54" t="e">
        <f>IF('FDR Tests'!$W206="",#N/A,'FDR Tests'!$W206)</f>
        <v>#N/A</v>
      </c>
    </row>
    <row r="203" spans="4:20" x14ac:dyDescent="0.2">
      <c r="D203" s="54" t="e">
        <f>IF('FDR Tests'!$G207="",#N/A,'FDR Tests'!$G207)</f>
        <v>#N/A</v>
      </c>
      <c r="H203" s="54" t="e">
        <f>IF('FDR Tests'!$L207="",#N/A,'FDR Tests'!$L207)</f>
        <v>#N/A</v>
      </c>
      <c r="N203" s="54" t="e">
        <f>IF('FDR Tests'!$Q207="",#N/A,'FDR Tests'!$Q207)</f>
        <v>#N/A</v>
      </c>
      <c r="T203" s="54" t="e">
        <f>IF('FDR Tests'!$W207="",#N/A,'FDR Tests'!$W207)</f>
        <v>#N/A</v>
      </c>
    </row>
    <row r="204" spans="4:20" x14ac:dyDescent="0.2">
      <c r="D204" s="54" t="e">
        <f>IF('FDR Tests'!$G208="",#N/A,'FDR Tests'!$G208)</f>
        <v>#N/A</v>
      </c>
      <c r="H204" s="54" t="e">
        <f>IF('FDR Tests'!$L208="",#N/A,'FDR Tests'!$L208)</f>
        <v>#N/A</v>
      </c>
      <c r="N204" s="54" t="e">
        <f>IF('FDR Tests'!$Q208="",#N/A,'FDR Tests'!$Q208)</f>
        <v>#N/A</v>
      </c>
      <c r="T204" s="54" t="e">
        <f>IF('FDR Tests'!$W208="",#N/A,'FDR Tests'!$W208)</f>
        <v>#N/A</v>
      </c>
    </row>
    <row r="205" spans="4:20" x14ac:dyDescent="0.2">
      <c r="D205" s="54" t="e">
        <f>IF('FDR Tests'!$G209="",#N/A,'FDR Tests'!$G209)</f>
        <v>#N/A</v>
      </c>
      <c r="H205" s="54" t="e">
        <f>IF('FDR Tests'!$L209="",#N/A,'FDR Tests'!$L209)</f>
        <v>#N/A</v>
      </c>
      <c r="N205" s="54" t="e">
        <f>IF('FDR Tests'!$Q209="",#N/A,'FDR Tests'!$Q209)</f>
        <v>#N/A</v>
      </c>
      <c r="T205" s="54" t="e">
        <f>IF('FDR Tests'!$W209="",#N/A,'FDR Tests'!$W209)</f>
        <v>#N/A</v>
      </c>
    </row>
    <row r="206" spans="4:20" x14ac:dyDescent="0.2">
      <c r="D206" s="54" t="e">
        <f>IF('FDR Tests'!$G210="",#N/A,'FDR Tests'!$G210)</f>
        <v>#N/A</v>
      </c>
      <c r="H206" s="54" t="e">
        <f>IF('FDR Tests'!$L210="",#N/A,'FDR Tests'!$L210)</f>
        <v>#N/A</v>
      </c>
      <c r="N206" s="54" t="e">
        <f>IF('FDR Tests'!$Q210="",#N/A,'FDR Tests'!$Q210)</f>
        <v>#N/A</v>
      </c>
      <c r="T206" s="54" t="e">
        <f>IF('FDR Tests'!$W210="",#N/A,'FDR Tests'!$W210)</f>
        <v>#N/A</v>
      </c>
    </row>
    <row r="207" spans="4:20" x14ac:dyDescent="0.2">
      <c r="D207" s="54" t="e">
        <f>IF('FDR Tests'!$G211="",#N/A,'FDR Tests'!$G211)</f>
        <v>#N/A</v>
      </c>
      <c r="H207" s="54" t="e">
        <f>IF('FDR Tests'!$L211="",#N/A,'FDR Tests'!$L211)</f>
        <v>#N/A</v>
      </c>
      <c r="N207" s="54" t="e">
        <f>IF('FDR Tests'!$Q211="",#N/A,'FDR Tests'!$Q211)</f>
        <v>#N/A</v>
      </c>
      <c r="T207" s="54" t="e">
        <f>IF('FDR Tests'!$W211="",#N/A,'FDR Tests'!$W211)</f>
        <v>#N/A</v>
      </c>
    </row>
    <row r="208" spans="4:20" x14ac:dyDescent="0.2">
      <c r="D208" s="54" t="e">
        <f>IF('FDR Tests'!$G212="",#N/A,'FDR Tests'!$G212)</f>
        <v>#N/A</v>
      </c>
      <c r="H208" s="54" t="e">
        <f>IF('FDR Tests'!$L212="",#N/A,'FDR Tests'!$L212)</f>
        <v>#N/A</v>
      </c>
      <c r="N208" s="54" t="e">
        <f>IF('FDR Tests'!$Q212="",#N/A,'FDR Tests'!$Q212)</f>
        <v>#N/A</v>
      </c>
      <c r="T208" s="54" t="e">
        <f>IF('FDR Tests'!$W212="",#N/A,'FDR Tests'!$W212)</f>
        <v>#N/A</v>
      </c>
    </row>
    <row r="209" spans="4:20" x14ac:dyDescent="0.2">
      <c r="D209" s="54" t="e">
        <f>IF('FDR Tests'!$G213="",#N/A,'FDR Tests'!$G213)</f>
        <v>#N/A</v>
      </c>
      <c r="H209" s="54" t="e">
        <f>IF('FDR Tests'!$L213="",#N/A,'FDR Tests'!$L213)</f>
        <v>#N/A</v>
      </c>
      <c r="N209" s="54" t="e">
        <f>IF('FDR Tests'!$Q213="",#N/A,'FDR Tests'!$Q213)</f>
        <v>#N/A</v>
      </c>
      <c r="T209" s="54" t="e">
        <f>IF('FDR Tests'!$W213="",#N/A,'FDR Tests'!$W213)</f>
        <v>#N/A</v>
      </c>
    </row>
    <row r="210" spans="4:20" x14ac:dyDescent="0.2">
      <c r="D210" s="54" t="e">
        <f>IF('FDR Tests'!$G214="",#N/A,'FDR Tests'!$G214)</f>
        <v>#N/A</v>
      </c>
      <c r="H210" s="54" t="e">
        <f>IF('FDR Tests'!$L214="",#N/A,'FDR Tests'!$L214)</f>
        <v>#N/A</v>
      </c>
      <c r="N210" s="54" t="e">
        <f>IF('FDR Tests'!$Q214="",#N/A,'FDR Tests'!$Q214)</f>
        <v>#N/A</v>
      </c>
      <c r="T210" s="54" t="e">
        <f>IF('FDR Tests'!$W214="",#N/A,'FDR Tests'!$W214)</f>
        <v>#N/A</v>
      </c>
    </row>
    <row r="211" spans="4:20" x14ac:dyDescent="0.2">
      <c r="D211" s="54" t="e">
        <f>IF('FDR Tests'!$G215="",#N/A,'FDR Tests'!$G215)</f>
        <v>#N/A</v>
      </c>
      <c r="H211" s="54" t="e">
        <f>IF('FDR Tests'!$L215="",#N/A,'FDR Tests'!$L215)</f>
        <v>#N/A</v>
      </c>
      <c r="N211" s="54" t="e">
        <f>IF('FDR Tests'!$Q215="",#N/A,'FDR Tests'!$Q215)</f>
        <v>#N/A</v>
      </c>
      <c r="T211" s="54" t="e">
        <f>IF('FDR Tests'!$W215="",#N/A,'FDR Tests'!$W215)</f>
        <v>#N/A</v>
      </c>
    </row>
    <row r="212" spans="4:20" x14ac:dyDescent="0.2">
      <c r="D212" s="54" t="e">
        <f>IF('FDR Tests'!$G216="",#N/A,'FDR Tests'!$G216)</f>
        <v>#N/A</v>
      </c>
      <c r="H212" s="54" t="e">
        <f>IF('FDR Tests'!$L216="",#N/A,'FDR Tests'!$L216)</f>
        <v>#N/A</v>
      </c>
      <c r="N212" s="54" t="e">
        <f>IF('FDR Tests'!$Q216="",#N/A,'FDR Tests'!$Q216)</f>
        <v>#N/A</v>
      </c>
      <c r="T212" s="54" t="e">
        <f>IF('FDR Tests'!$W216="",#N/A,'FDR Tests'!$W216)</f>
        <v>#N/A</v>
      </c>
    </row>
    <row r="213" spans="4:20" x14ac:dyDescent="0.2">
      <c r="D213" s="54" t="e">
        <f>IF('FDR Tests'!$G217="",#N/A,'FDR Tests'!$G217)</f>
        <v>#N/A</v>
      </c>
      <c r="H213" s="54" t="e">
        <f>IF('FDR Tests'!$L217="",#N/A,'FDR Tests'!$L217)</f>
        <v>#N/A</v>
      </c>
      <c r="N213" s="54" t="e">
        <f>IF('FDR Tests'!$Q217="",#N/A,'FDR Tests'!$Q217)</f>
        <v>#N/A</v>
      </c>
      <c r="T213" s="54" t="e">
        <f>IF('FDR Tests'!$W217="",#N/A,'FDR Tests'!$W217)</f>
        <v>#N/A</v>
      </c>
    </row>
    <row r="214" spans="4:20" x14ac:dyDescent="0.2">
      <c r="D214" s="54" t="e">
        <f>IF('FDR Tests'!$G218="",#N/A,'FDR Tests'!$G218)</f>
        <v>#N/A</v>
      </c>
      <c r="H214" s="54" t="e">
        <f>IF('FDR Tests'!$L218="",#N/A,'FDR Tests'!$L218)</f>
        <v>#N/A</v>
      </c>
      <c r="N214" s="54" t="e">
        <f>IF('FDR Tests'!$Q218="",#N/A,'FDR Tests'!$Q218)</f>
        <v>#N/A</v>
      </c>
      <c r="T214" s="54" t="e">
        <f>IF('FDR Tests'!$W218="",#N/A,'FDR Tests'!$W218)</f>
        <v>#N/A</v>
      </c>
    </row>
    <row r="215" spans="4:20" x14ac:dyDescent="0.2">
      <c r="D215" s="54" t="e">
        <f>IF('FDR Tests'!$G219="",#N/A,'FDR Tests'!$G219)</f>
        <v>#N/A</v>
      </c>
      <c r="H215" s="54" t="e">
        <f>IF('FDR Tests'!$L219="",#N/A,'FDR Tests'!$L219)</f>
        <v>#N/A</v>
      </c>
      <c r="N215" s="54" t="e">
        <f>IF('FDR Tests'!$Q219="",#N/A,'FDR Tests'!$Q219)</f>
        <v>#N/A</v>
      </c>
      <c r="T215" s="54" t="e">
        <f>IF('FDR Tests'!$W219="",#N/A,'FDR Tests'!$W219)</f>
        <v>#N/A</v>
      </c>
    </row>
    <row r="216" spans="4:20" x14ac:dyDescent="0.2">
      <c r="D216" s="54" t="e">
        <f>IF('FDR Tests'!$G220="",#N/A,'FDR Tests'!$G220)</f>
        <v>#N/A</v>
      </c>
      <c r="H216" s="54" t="e">
        <f>IF('FDR Tests'!$L220="",#N/A,'FDR Tests'!$L220)</f>
        <v>#N/A</v>
      </c>
      <c r="N216" s="54" t="e">
        <f>IF('FDR Tests'!$Q220="",#N/A,'FDR Tests'!$Q220)</f>
        <v>#N/A</v>
      </c>
      <c r="T216" s="54" t="e">
        <f>IF('FDR Tests'!$W220="",#N/A,'FDR Tests'!$W220)</f>
        <v>#N/A</v>
      </c>
    </row>
    <row r="217" spans="4:20" x14ac:dyDescent="0.2">
      <c r="D217" s="54" t="e">
        <f>IF('FDR Tests'!$G221="",#N/A,'FDR Tests'!$G221)</f>
        <v>#N/A</v>
      </c>
      <c r="H217" s="54" t="e">
        <f>IF('FDR Tests'!$L221="",#N/A,'FDR Tests'!$L221)</f>
        <v>#N/A</v>
      </c>
      <c r="N217" s="54" t="e">
        <f>IF('FDR Tests'!$Q221="",#N/A,'FDR Tests'!$Q221)</f>
        <v>#N/A</v>
      </c>
      <c r="T217" s="54" t="e">
        <f>IF('FDR Tests'!$W221="",#N/A,'FDR Tests'!$W221)</f>
        <v>#N/A</v>
      </c>
    </row>
    <row r="218" spans="4:20" x14ac:dyDescent="0.2">
      <c r="D218" s="54" t="e">
        <f>IF('FDR Tests'!$G222="",#N/A,'FDR Tests'!$G222)</f>
        <v>#N/A</v>
      </c>
      <c r="H218" s="54" t="e">
        <f>IF('FDR Tests'!$L222="",#N/A,'FDR Tests'!$L222)</f>
        <v>#N/A</v>
      </c>
      <c r="N218" s="54" t="e">
        <f>IF('FDR Tests'!$Q222="",#N/A,'FDR Tests'!$Q222)</f>
        <v>#N/A</v>
      </c>
      <c r="T218" s="54" t="e">
        <f>IF('FDR Tests'!$W222="",#N/A,'FDR Tests'!$W222)</f>
        <v>#N/A</v>
      </c>
    </row>
    <row r="219" spans="4:20" x14ac:dyDescent="0.2">
      <c r="D219" s="54" t="e">
        <f>IF('FDR Tests'!$G223="",#N/A,'FDR Tests'!$G223)</f>
        <v>#N/A</v>
      </c>
      <c r="H219" s="54" t="e">
        <f>IF('FDR Tests'!$L223="",#N/A,'FDR Tests'!$L223)</f>
        <v>#N/A</v>
      </c>
      <c r="N219" s="54" t="e">
        <f>IF('FDR Tests'!$Q223="",#N/A,'FDR Tests'!$Q223)</f>
        <v>#N/A</v>
      </c>
      <c r="T219" s="54" t="e">
        <f>IF('FDR Tests'!$W223="",#N/A,'FDR Tests'!$W223)</f>
        <v>#N/A</v>
      </c>
    </row>
    <row r="220" spans="4:20" x14ac:dyDescent="0.2">
      <c r="D220" s="54" t="e">
        <f>IF('FDR Tests'!$G224="",#N/A,'FDR Tests'!$G224)</f>
        <v>#N/A</v>
      </c>
      <c r="H220" s="54" t="e">
        <f>IF('FDR Tests'!$L224="",#N/A,'FDR Tests'!$L224)</f>
        <v>#N/A</v>
      </c>
      <c r="N220" s="54" t="e">
        <f>IF('FDR Tests'!$Q224="",#N/A,'FDR Tests'!$Q224)</f>
        <v>#N/A</v>
      </c>
      <c r="T220" s="54" t="e">
        <f>IF('FDR Tests'!$W224="",#N/A,'FDR Tests'!$W224)</f>
        <v>#N/A</v>
      </c>
    </row>
    <row r="221" spans="4:20" x14ac:dyDescent="0.2">
      <c r="D221" s="54" t="e">
        <f>IF('FDR Tests'!$G225="",#N/A,'FDR Tests'!$G225)</f>
        <v>#N/A</v>
      </c>
      <c r="H221" s="54" t="e">
        <f>IF('FDR Tests'!$L225="",#N/A,'FDR Tests'!$L225)</f>
        <v>#N/A</v>
      </c>
      <c r="N221" s="54" t="e">
        <f>IF('FDR Tests'!$Q225="",#N/A,'FDR Tests'!$Q225)</f>
        <v>#N/A</v>
      </c>
      <c r="T221" s="54" t="e">
        <f>IF('FDR Tests'!$W225="",#N/A,'FDR Tests'!$W225)</f>
        <v>#N/A</v>
      </c>
    </row>
    <row r="222" spans="4:20" x14ac:dyDescent="0.2">
      <c r="D222" s="54" t="e">
        <f>IF('FDR Tests'!$G226="",#N/A,'FDR Tests'!$G226)</f>
        <v>#N/A</v>
      </c>
      <c r="H222" s="54" t="e">
        <f>IF('FDR Tests'!$L226="",#N/A,'FDR Tests'!$L226)</f>
        <v>#N/A</v>
      </c>
      <c r="N222" s="54" t="e">
        <f>IF('FDR Tests'!$Q226="",#N/A,'FDR Tests'!$Q226)</f>
        <v>#N/A</v>
      </c>
      <c r="T222" s="54" t="e">
        <f>IF('FDR Tests'!$W226="",#N/A,'FDR Tests'!$W226)</f>
        <v>#N/A</v>
      </c>
    </row>
    <row r="223" spans="4:20" x14ac:dyDescent="0.2">
      <c r="D223" s="54" t="e">
        <f>IF('FDR Tests'!$G227="",#N/A,'FDR Tests'!$G227)</f>
        <v>#N/A</v>
      </c>
      <c r="H223" s="54" t="e">
        <f>IF('FDR Tests'!$L227="",#N/A,'FDR Tests'!$L227)</f>
        <v>#N/A</v>
      </c>
      <c r="N223" s="54" t="e">
        <f>IF('FDR Tests'!$Q227="",#N/A,'FDR Tests'!$Q227)</f>
        <v>#N/A</v>
      </c>
      <c r="T223" s="54" t="e">
        <f>IF('FDR Tests'!$W227="",#N/A,'FDR Tests'!$W227)</f>
        <v>#N/A</v>
      </c>
    </row>
    <row r="224" spans="4:20" x14ac:dyDescent="0.2">
      <c r="D224" s="54" t="e">
        <f>IF('FDR Tests'!$G228="",#N/A,'FDR Tests'!$G228)</f>
        <v>#N/A</v>
      </c>
      <c r="H224" s="54" t="e">
        <f>IF('FDR Tests'!$L228="",#N/A,'FDR Tests'!$L228)</f>
        <v>#N/A</v>
      </c>
      <c r="N224" s="54" t="e">
        <f>IF('FDR Tests'!$Q228="",#N/A,'FDR Tests'!$Q228)</f>
        <v>#N/A</v>
      </c>
      <c r="T224" s="54" t="e">
        <f>IF('FDR Tests'!$W228="",#N/A,'FDR Tests'!$W228)</f>
        <v>#N/A</v>
      </c>
    </row>
    <row r="225" spans="4:20" x14ac:dyDescent="0.2">
      <c r="D225" s="54" t="e">
        <f>IF('FDR Tests'!$G229="",#N/A,'FDR Tests'!$G229)</f>
        <v>#N/A</v>
      </c>
      <c r="H225" s="54" t="e">
        <f>IF('FDR Tests'!$L229="",#N/A,'FDR Tests'!$L229)</f>
        <v>#N/A</v>
      </c>
      <c r="N225" s="54" t="e">
        <f>IF('FDR Tests'!$Q229="",#N/A,'FDR Tests'!$Q229)</f>
        <v>#N/A</v>
      </c>
      <c r="T225" s="54" t="e">
        <f>IF('FDR Tests'!$W229="",#N/A,'FDR Tests'!$W229)</f>
        <v>#N/A</v>
      </c>
    </row>
    <row r="226" spans="4:20" x14ac:dyDescent="0.2">
      <c r="D226" s="54" t="e">
        <f>IF('FDR Tests'!$G230="",#N/A,'FDR Tests'!$G230)</f>
        <v>#N/A</v>
      </c>
      <c r="H226" s="54" t="e">
        <f>IF('FDR Tests'!$L230="",#N/A,'FDR Tests'!$L230)</f>
        <v>#N/A</v>
      </c>
      <c r="N226" s="54" t="e">
        <f>IF('FDR Tests'!$Q230="",#N/A,'FDR Tests'!$Q230)</f>
        <v>#N/A</v>
      </c>
      <c r="T226" s="54" t="e">
        <f>IF('FDR Tests'!$W230="",#N/A,'FDR Tests'!$W230)</f>
        <v>#N/A</v>
      </c>
    </row>
    <row r="227" spans="4:20" x14ac:dyDescent="0.2">
      <c r="D227" s="54" t="e">
        <f>IF('FDR Tests'!$G231="",#N/A,'FDR Tests'!$G231)</f>
        <v>#N/A</v>
      </c>
      <c r="H227" s="54" t="e">
        <f>IF('FDR Tests'!$L231="",#N/A,'FDR Tests'!$L231)</f>
        <v>#N/A</v>
      </c>
      <c r="N227" s="54" t="e">
        <f>IF('FDR Tests'!$Q231="",#N/A,'FDR Tests'!$Q231)</f>
        <v>#N/A</v>
      </c>
      <c r="T227" s="54" t="e">
        <f>IF('FDR Tests'!$W231="",#N/A,'FDR Tests'!$W231)</f>
        <v>#N/A</v>
      </c>
    </row>
    <row r="228" spans="4:20" x14ac:dyDescent="0.2">
      <c r="D228" s="54" t="e">
        <f>IF('FDR Tests'!$G232="",#N/A,'FDR Tests'!$G232)</f>
        <v>#N/A</v>
      </c>
      <c r="H228" s="54" t="e">
        <f>IF('FDR Tests'!$L232="",#N/A,'FDR Tests'!$L232)</f>
        <v>#N/A</v>
      </c>
      <c r="N228" s="54" t="e">
        <f>IF('FDR Tests'!$Q232="",#N/A,'FDR Tests'!$Q232)</f>
        <v>#N/A</v>
      </c>
      <c r="T228" s="54" t="e">
        <f>IF('FDR Tests'!$W232="",#N/A,'FDR Tests'!$W232)</f>
        <v>#N/A</v>
      </c>
    </row>
    <row r="229" spans="4:20" x14ac:dyDescent="0.2">
      <c r="D229" s="54" t="e">
        <f>IF('FDR Tests'!$G233="",#N/A,'FDR Tests'!$G233)</f>
        <v>#N/A</v>
      </c>
      <c r="H229" s="54" t="e">
        <f>IF('FDR Tests'!$L233="",#N/A,'FDR Tests'!$L233)</f>
        <v>#N/A</v>
      </c>
      <c r="N229" s="54" t="e">
        <f>IF('FDR Tests'!$Q233="",#N/A,'FDR Tests'!$Q233)</f>
        <v>#N/A</v>
      </c>
      <c r="T229" s="54" t="e">
        <f>IF('FDR Tests'!$W233="",#N/A,'FDR Tests'!$W233)</f>
        <v>#N/A</v>
      </c>
    </row>
    <row r="230" spans="4:20" x14ac:dyDescent="0.2">
      <c r="D230" s="54" t="e">
        <f>IF('FDR Tests'!$G234="",#N/A,'FDR Tests'!$G234)</f>
        <v>#N/A</v>
      </c>
      <c r="H230" s="54" t="e">
        <f>IF('FDR Tests'!$L234="",#N/A,'FDR Tests'!$L234)</f>
        <v>#N/A</v>
      </c>
      <c r="N230" s="54" t="e">
        <f>IF('FDR Tests'!$Q234="",#N/A,'FDR Tests'!$Q234)</f>
        <v>#N/A</v>
      </c>
      <c r="T230" s="54" t="e">
        <f>IF('FDR Tests'!$W234="",#N/A,'FDR Tests'!$W234)</f>
        <v>#N/A</v>
      </c>
    </row>
    <row r="231" spans="4:20" x14ac:dyDescent="0.2">
      <c r="D231" s="54" t="e">
        <f>IF('FDR Tests'!$G235="",#N/A,'FDR Tests'!$G235)</f>
        <v>#N/A</v>
      </c>
      <c r="H231" s="54" t="e">
        <f>IF('FDR Tests'!$L235="",#N/A,'FDR Tests'!$L235)</f>
        <v>#N/A</v>
      </c>
      <c r="N231" s="54" t="e">
        <f>IF('FDR Tests'!$Q235="",#N/A,'FDR Tests'!$Q235)</f>
        <v>#N/A</v>
      </c>
      <c r="T231" s="54" t="e">
        <f>IF('FDR Tests'!$W235="",#N/A,'FDR Tests'!$W235)</f>
        <v>#N/A</v>
      </c>
    </row>
    <row r="232" spans="4:20" x14ac:dyDescent="0.2">
      <c r="D232" s="54" t="e">
        <f>IF('FDR Tests'!$G236="",#N/A,'FDR Tests'!$G236)</f>
        <v>#N/A</v>
      </c>
      <c r="H232" s="54" t="e">
        <f>IF('FDR Tests'!$L236="",#N/A,'FDR Tests'!$L236)</f>
        <v>#N/A</v>
      </c>
      <c r="N232" s="54" t="e">
        <f>IF('FDR Tests'!$Q236="",#N/A,'FDR Tests'!$Q236)</f>
        <v>#N/A</v>
      </c>
      <c r="T232" s="54" t="e">
        <f>IF('FDR Tests'!$W236="",#N/A,'FDR Tests'!$W236)</f>
        <v>#N/A</v>
      </c>
    </row>
    <row r="233" spans="4:20" x14ac:dyDescent="0.2">
      <c r="D233" s="54" t="e">
        <f>IF('FDR Tests'!$G237="",#N/A,'FDR Tests'!$G237)</f>
        <v>#N/A</v>
      </c>
      <c r="H233" s="54" t="e">
        <f>IF('FDR Tests'!$L237="",#N/A,'FDR Tests'!$L237)</f>
        <v>#N/A</v>
      </c>
      <c r="N233" s="54" t="e">
        <f>IF('FDR Tests'!$Q237="",#N/A,'FDR Tests'!$Q237)</f>
        <v>#N/A</v>
      </c>
      <c r="T233" s="54" t="e">
        <f>IF('FDR Tests'!$W237="",#N/A,'FDR Tests'!$W237)</f>
        <v>#N/A</v>
      </c>
    </row>
    <row r="234" spans="4:20" x14ac:dyDescent="0.2">
      <c r="D234" s="54" t="e">
        <f>IF('FDR Tests'!$G238="",#N/A,'FDR Tests'!$G238)</f>
        <v>#N/A</v>
      </c>
      <c r="H234" s="54" t="e">
        <f>IF('FDR Tests'!$L238="",#N/A,'FDR Tests'!$L238)</f>
        <v>#N/A</v>
      </c>
      <c r="N234" s="54" t="e">
        <f>IF('FDR Tests'!$Q238="",#N/A,'FDR Tests'!$Q238)</f>
        <v>#N/A</v>
      </c>
      <c r="T234" s="54" t="e">
        <f>IF('FDR Tests'!$W238="",#N/A,'FDR Tests'!$W238)</f>
        <v>#N/A</v>
      </c>
    </row>
    <row r="235" spans="4:20" x14ac:dyDescent="0.2">
      <c r="D235" s="54" t="e">
        <f>IF('FDR Tests'!$G239="",#N/A,'FDR Tests'!$G239)</f>
        <v>#N/A</v>
      </c>
      <c r="H235" s="54" t="e">
        <f>IF('FDR Tests'!$L239="",#N/A,'FDR Tests'!$L239)</f>
        <v>#N/A</v>
      </c>
      <c r="N235" s="54" t="e">
        <f>IF('FDR Tests'!$Q239="",#N/A,'FDR Tests'!$Q239)</f>
        <v>#N/A</v>
      </c>
      <c r="T235" s="54" t="e">
        <f>IF('FDR Tests'!$W239="",#N/A,'FDR Tests'!$W239)</f>
        <v>#N/A</v>
      </c>
    </row>
    <row r="236" spans="4:20" x14ac:dyDescent="0.2">
      <c r="D236" s="54" t="e">
        <f>IF('FDR Tests'!$G240="",#N/A,'FDR Tests'!$G240)</f>
        <v>#N/A</v>
      </c>
      <c r="H236" s="54" t="e">
        <f>IF('FDR Tests'!$L240="",#N/A,'FDR Tests'!$L240)</f>
        <v>#N/A</v>
      </c>
      <c r="N236" s="54" t="e">
        <f>IF('FDR Tests'!$Q240="",#N/A,'FDR Tests'!$Q240)</f>
        <v>#N/A</v>
      </c>
      <c r="T236" s="54" t="e">
        <f>IF('FDR Tests'!$W240="",#N/A,'FDR Tests'!$W240)</f>
        <v>#N/A</v>
      </c>
    </row>
    <row r="237" spans="4:20" x14ac:dyDescent="0.2">
      <c r="D237" s="54" t="e">
        <f>IF('FDR Tests'!$G241="",#N/A,'FDR Tests'!$G241)</f>
        <v>#N/A</v>
      </c>
      <c r="H237" s="54" t="e">
        <f>IF('FDR Tests'!$L241="",#N/A,'FDR Tests'!$L241)</f>
        <v>#N/A</v>
      </c>
      <c r="N237" s="54" t="e">
        <f>IF('FDR Tests'!$Q241="",#N/A,'FDR Tests'!$Q241)</f>
        <v>#N/A</v>
      </c>
      <c r="T237" s="54" t="e">
        <f>IF('FDR Tests'!$W241="",#N/A,'FDR Tests'!$W241)</f>
        <v>#N/A</v>
      </c>
    </row>
    <row r="238" spans="4:20" x14ac:dyDescent="0.2">
      <c r="D238" s="54" t="e">
        <f>IF('FDR Tests'!$G242="",#N/A,'FDR Tests'!$G242)</f>
        <v>#N/A</v>
      </c>
      <c r="H238" s="54" t="e">
        <f>IF('FDR Tests'!$L242="",#N/A,'FDR Tests'!$L242)</f>
        <v>#N/A</v>
      </c>
      <c r="N238" s="54" t="e">
        <f>IF('FDR Tests'!$Q242="",#N/A,'FDR Tests'!$Q242)</f>
        <v>#N/A</v>
      </c>
      <c r="T238" s="54" t="e">
        <f>IF('FDR Tests'!$W242="",#N/A,'FDR Tests'!$W242)</f>
        <v>#N/A</v>
      </c>
    </row>
    <row r="239" spans="4:20" x14ac:dyDescent="0.2">
      <c r="D239" s="54" t="e">
        <f>IF('FDR Tests'!$G243="",#N/A,'FDR Tests'!$G243)</f>
        <v>#N/A</v>
      </c>
      <c r="H239" s="54" t="e">
        <f>IF('FDR Tests'!$L243="",#N/A,'FDR Tests'!$L243)</f>
        <v>#N/A</v>
      </c>
      <c r="N239" s="54" t="e">
        <f>IF('FDR Tests'!$Q243="",#N/A,'FDR Tests'!$Q243)</f>
        <v>#N/A</v>
      </c>
      <c r="T239" s="54" t="e">
        <f>IF('FDR Tests'!$W243="",#N/A,'FDR Tests'!$W243)</f>
        <v>#N/A</v>
      </c>
    </row>
    <row r="240" spans="4:20" x14ac:dyDescent="0.2">
      <c r="D240" s="54" t="e">
        <f>IF('FDR Tests'!$G244="",#N/A,'FDR Tests'!$G244)</f>
        <v>#N/A</v>
      </c>
      <c r="H240" s="54" t="e">
        <f>IF('FDR Tests'!$L244="",#N/A,'FDR Tests'!$L244)</f>
        <v>#N/A</v>
      </c>
      <c r="N240" s="54" t="e">
        <f>IF('FDR Tests'!$Q244="",#N/A,'FDR Tests'!$Q244)</f>
        <v>#N/A</v>
      </c>
      <c r="T240" s="54" t="e">
        <f>IF('FDR Tests'!$W244="",#N/A,'FDR Tests'!$W244)</f>
        <v>#N/A</v>
      </c>
    </row>
    <row r="241" spans="4:20" x14ac:dyDescent="0.2">
      <c r="D241" s="54" t="e">
        <f>IF('FDR Tests'!$G245="",#N/A,'FDR Tests'!$G245)</f>
        <v>#N/A</v>
      </c>
      <c r="H241" s="54" t="e">
        <f>IF('FDR Tests'!$L245="",#N/A,'FDR Tests'!$L245)</f>
        <v>#N/A</v>
      </c>
      <c r="N241" s="54" t="e">
        <f>IF('FDR Tests'!$Q245="",#N/A,'FDR Tests'!$Q245)</f>
        <v>#N/A</v>
      </c>
      <c r="T241" s="54" t="e">
        <f>IF('FDR Tests'!$W245="",#N/A,'FDR Tests'!$W245)</f>
        <v>#N/A</v>
      </c>
    </row>
    <row r="242" spans="4:20" x14ac:dyDescent="0.2">
      <c r="D242" s="54" t="e">
        <f>IF('FDR Tests'!$G246="",#N/A,'FDR Tests'!$G246)</f>
        <v>#N/A</v>
      </c>
      <c r="H242" s="54" t="e">
        <f>IF('FDR Tests'!$L246="",#N/A,'FDR Tests'!$L246)</f>
        <v>#N/A</v>
      </c>
      <c r="N242" s="54" t="e">
        <f>IF('FDR Tests'!$Q246="",#N/A,'FDR Tests'!$Q246)</f>
        <v>#N/A</v>
      </c>
      <c r="T242" s="54" t="e">
        <f>IF('FDR Tests'!$W246="",#N/A,'FDR Tests'!$W246)</f>
        <v>#N/A</v>
      </c>
    </row>
    <row r="243" spans="4:20" x14ac:dyDescent="0.2">
      <c r="D243" s="54" t="e">
        <f>IF('FDR Tests'!$G247="",#N/A,'FDR Tests'!$G247)</f>
        <v>#N/A</v>
      </c>
      <c r="H243" s="54" t="e">
        <f>IF('FDR Tests'!$L247="",#N/A,'FDR Tests'!$L247)</f>
        <v>#N/A</v>
      </c>
      <c r="N243" s="54" t="e">
        <f>IF('FDR Tests'!$Q247="",#N/A,'FDR Tests'!$Q247)</f>
        <v>#N/A</v>
      </c>
      <c r="T243" s="54" t="e">
        <f>IF('FDR Tests'!$W247="",#N/A,'FDR Tests'!$W247)</f>
        <v>#N/A</v>
      </c>
    </row>
    <row r="244" spans="4:20" x14ac:dyDescent="0.2">
      <c r="D244" s="54" t="e">
        <f>IF('FDR Tests'!$G248="",#N/A,'FDR Tests'!$G248)</f>
        <v>#N/A</v>
      </c>
      <c r="H244" s="54" t="e">
        <f>IF('FDR Tests'!$L248="",#N/A,'FDR Tests'!$L248)</f>
        <v>#N/A</v>
      </c>
      <c r="N244" s="54" t="e">
        <f>IF('FDR Tests'!$Q248="",#N/A,'FDR Tests'!$Q248)</f>
        <v>#N/A</v>
      </c>
      <c r="T244" s="54" t="e">
        <f>IF('FDR Tests'!$W248="",#N/A,'FDR Tests'!$W248)</f>
        <v>#N/A</v>
      </c>
    </row>
    <row r="245" spans="4:20" x14ac:dyDescent="0.2">
      <c r="D245" s="54" t="e">
        <f>IF('FDR Tests'!$G249="",#N/A,'FDR Tests'!$G249)</f>
        <v>#N/A</v>
      </c>
      <c r="H245" s="54" t="e">
        <f>IF('FDR Tests'!$L249="",#N/A,'FDR Tests'!$L249)</f>
        <v>#N/A</v>
      </c>
      <c r="N245" s="54" t="e">
        <f>IF('FDR Tests'!$Q249="",#N/A,'FDR Tests'!$Q249)</f>
        <v>#N/A</v>
      </c>
      <c r="T245" s="54" t="e">
        <f>IF('FDR Tests'!$W249="",#N/A,'FDR Tests'!$W249)</f>
        <v>#N/A</v>
      </c>
    </row>
    <row r="246" spans="4:20" x14ac:dyDescent="0.2">
      <c r="D246" s="54" t="e">
        <f>IF('FDR Tests'!$G250="",#N/A,'FDR Tests'!$G250)</f>
        <v>#N/A</v>
      </c>
      <c r="H246" s="54" t="e">
        <f>IF('FDR Tests'!$L250="",#N/A,'FDR Tests'!$L250)</f>
        <v>#N/A</v>
      </c>
      <c r="N246" s="54" t="e">
        <f>IF('FDR Tests'!$Q250="",#N/A,'FDR Tests'!$Q250)</f>
        <v>#N/A</v>
      </c>
      <c r="T246" s="54" t="e">
        <f>IF('FDR Tests'!$W250="",#N/A,'FDR Tests'!$W250)</f>
        <v>#N/A</v>
      </c>
    </row>
    <row r="247" spans="4:20" x14ac:dyDescent="0.2">
      <c r="D247" s="54" t="e">
        <f>IF('FDR Tests'!$G251="",#N/A,'FDR Tests'!$G251)</f>
        <v>#N/A</v>
      </c>
      <c r="H247" s="54" t="e">
        <f>IF('FDR Tests'!$L251="",#N/A,'FDR Tests'!$L251)</f>
        <v>#N/A</v>
      </c>
      <c r="N247" s="54" t="e">
        <f>IF('FDR Tests'!$Q251="",#N/A,'FDR Tests'!$Q251)</f>
        <v>#N/A</v>
      </c>
      <c r="T247" s="54" t="e">
        <f>IF('FDR Tests'!$W251="",#N/A,'FDR Tests'!$W251)</f>
        <v>#N/A</v>
      </c>
    </row>
    <row r="248" spans="4:20" x14ac:dyDescent="0.2">
      <c r="D248" s="54" t="e">
        <f>IF('FDR Tests'!$G252="",#N/A,'FDR Tests'!$G252)</f>
        <v>#N/A</v>
      </c>
      <c r="H248" s="54" t="e">
        <f>IF('FDR Tests'!$L252="",#N/A,'FDR Tests'!$L252)</f>
        <v>#N/A</v>
      </c>
      <c r="N248" s="54" t="e">
        <f>IF('FDR Tests'!$Q252="",#N/A,'FDR Tests'!$Q252)</f>
        <v>#N/A</v>
      </c>
      <c r="T248" s="54" t="e">
        <f>IF('FDR Tests'!$W252="",#N/A,'FDR Tests'!$W252)</f>
        <v>#N/A</v>
      </c>
    </row>
    <row r="249" spans="4:20" x14ac:dyDescent="0.2">
      <c r="D249" s="54" t="e">
        <f>IF('FDR Tests'!$G253="",#N/A,'FDR Tests'!$G253)</f>
        <v>#N/A</v>
      </c>
      <c r="H249" s="54" t="e">
        <f>IF('FDR Tests'!$L253="",#N/A,'FDR Tests'!$L253)</f>
        <v>#N/A</v>
      </c>
      <c r="N249" s="54" t="e">
        <f>IF('FDR Tests'!$Q253="",#N/A,'FDR Tests'!$Q253)</f>
        <v>#N/A</v>
      </c>
      <c r="T249" s="54" t="e">
        <f>IF('FDR Tests'!$W253="",#N/A,'FDR Tests'!$W253)</f>
        <v>#N/A</v>
      </c>
    </row>
    <row r="250" spans="4:20" x14ac:dyDescent="0.2">
      <c r="D250" s="54" t="e">
        <f>IF('FDR Tests'!$G254="",#N/A,'FDR Tests'!$G254)</f>
        <v>#N/A</v>
      </c>
      <c r="H250" s="54" t="e">
        <f>IF('FDR Tests'!$L254="",#N/A,'FDR Tests'!$L254)</f>
        <v>#N/A</v>
      </c>
      <c r="N250" s="54" t="e">
        <f>IF('FDR Tests'!$Q254="",#N/A,'FDR Tests'!$Q254)</f>
        <v>#N/A</v>
      </c>
      <c r="T250" s="54" t="e">
        <f>IF('FDR Tests'!$W254="",#N/A,'FDR Tests'!$W254)</f>
        <v>#N/A</v>
      </c>
    </row>
    <row r="251" spans="4:20" x14ac:dyDescent="0.2">
      <c r="D251" s="54" t="e">
        <f>IF('FDR Tests'!$G255="",#N/A,'FDR Tests'!$G255)</f>
        <v>#N/A</v>
      </c>
      <c r="H251" s="54" t="e">
        <f>IF('FDR Tests'!$L255="",#N/A,'FDR Tests'!$L255)</f>
        <v>#N/A</v>
      </c>
      <c r="N251" s="54" t="e">
        <f>IF('FDR Tests'!$Q255="",#N/A,'FDR Tests'!$Q255)</f>
        <v>#N/A</v>
      </c>
      <c r="T251" s="54" t="e">
        <f>IF('FDR Tests'!$W255="",#N/A,'FDR Tests'!$W255)</f>
        <v>#N/A</v>
      </c>
    </row>
    <row r="252" spans="4:20" x14ac:dyDescent="0.2">
      <c r="D252" s="54" t="e">
        <f>IF('FDR Tests'!$G256="",#N/A,'FDR Tests'!$G256)</f>
        <v>#N/A</v>
      </c>
      <c r="H252" s="54" t="e">
        <f>IF('FDR Tests'!$L256="",#N/A,'FDR Tests'!$L256)</f>
        <v>#N/A</v>
      </c>
      <c r="N252" s="54" t="e">
        <f>IF('FDR Tests'!$Q256="",#N/A,'FDR Tests'!$Q256)</f>
        <v>#N/A</v>
      </c>
      <c r="T252" s="54" t="e">
        <f>IF('FDR Tests'!$W256="",#N/A,'FDR Tests'!$W256)</f>
        <v>#N/A</v>
      </c>
    </row>
    <row r="253" spans="4:20" x14ac:dyDescent="0.2">
      <c r="D253" s="54" t="e">
        <f>IF('FDR Tests'!$G257="",#N/A,'FDR Tests'!$G257)</f>
        <v>#N/A</v>
      </c>
      <c r="H253" s="54" t="e">
        <f>IF('FDR Tests'!$L257="",#N/A,'FDR Tests'!$L257)</f>
        <v>#N/A</v>
      </c>
      <c r="N253" s="54" t="e">
        <f>IF('FDR Tests'!$Q257="",#N/A,'FDR Tests'!$Q257)</f>
        <v>#N/A</v>
      </c>
      <c r="T253" s="54" t="e">
        <f>IF('FDR Tests'!$W257="",#N/A,'FDR Tests'!$W257)</f>
        <v>#N/A</v>
      </c>
    </row>
    <row r="254" spans="4:20" x14ac:dyDescent="0.2">
      <c r="D254" s="54" t="e">
        <f>IF('FDR Tests'!$G258="",#N/A,'FDR Tests'!$G258)</f>
        <v>#N/A</v>
      </c>
      <c r="H254" s="54" t="e">
        <f>IF('FDR Tests'!$L258="",#N/A,'FDR Tests'!$L258)</f>
        <v>#N/A</v>
      </c>
      <c r="N254" s="54" t="e">
        <f>IF('FDR Tests'!$Q258="",#N/A,'FDR Tests'!$Q258)</f>
        <v>#N/A</v>
      </c>
      <c r="T254" s="54" t="e">
        <f>IF('FDR Tests'!$W258="",#N/A,'FDR Tests'!$W258)</f>
        <v>#N/A</v>
      </c>
    </row>
    <row r="255" spans="4:20" x14ac:dyDescent="0.2">
      <c r="D255" s="54" t="e">
        <f>IF('FDR Tests'!$G259="",#N/A,'FDR Tests'!$G259)</f>
        <v>#N/A</v>
      </c>
      <c r="H255" s="54" t="e">
        <f>IF('FDR Tests'!$L259="",#N/A,'FDR Tests'!$L259)</f>
        <v>#N/A</v>
      </c>
      <c r="N255" s="54" t="e">
        <f>IF('FDR Tests'!$Q259="",#N/A,'FDR Tests'!$Q259)</f>
        <v>#N/A</v>
      </c>
      <c r="T255" s="54" t="e">
        <f>IF('FDR Tests'!$W259="",#N/A,'FDR Tests'!$W259)</f>
        <v>#N/A</v>
      </c>
    </row>
    <row r="256" spans="4:20" x14ac:dyDescent="0.2">
      <c r="D256" s="54" t="e">
        <f>IF('FDR Tests'!$G260="",#N/A,'FDR Tests'!$G260)</f>
        <v>#N/A</v>
      </c>
      <c r="H256" s="54" t="e">
        <f>IF('FDR Tests'!$L260="",#N/A,'FDR Tests'!$L260)</f>
        <v>#N/A</v>
      </c>
      <c r="N256" s="54" t="e">
        <f>IF('FDR Tests'!$Q260="",#N/A,'FDR Tests'!$Q260)</f>
        <v>#N/A</v>
      </c>
      <c r="T256" s="54" t="e">
        <f>IF('FDR Tests'!$W260="",#N/A,'FDR Tests'!$W260)</f>
        <v>#N/A</v>
      </c>
    </row>
    <row r="257" spans="4:20" x14ac:dyDescent="0.2">
      <c r="D257" s="54" t="e">
        <f>IF('FDR Tests'!$G261="",#N/A,'FDR Tests'!$G261)</f>
        <v>#N/A</v>
      </c>
      <c r="H257" s="54" t="e">
        <f>IF('FDR Tests'!$L261="",#N/A,'FDR Tests'!$L261)</f>
        <v>#N/A</v>
      </c>
      <c r="N257" s="54" t="e">
        <f>IF('FDR Tests'!$Q261="",#N/A,'FDR Tests'!$Q261)</f>
        <v>#N/A</v>
      </c>
      <c r="T257" s="54" t="e">
        <f>IF('FDR Tests'!$W261="",#N/A,'FDR Tests'!$W261)</f>
        <v>#N/A</v>
      </c>
    </row>
    <row r="258" spans="4:20" x14ac:dyDescent="0.2">
      <c r="D258" s="54" t="e">
        <f>IF('FDR Tests'!$G262="",#N/A,'FDR Tests'!$G262)</f>
        <v>#N/A</v>
      </c>
      <c r="H258" s="54" t="e">
        <f>IF('FDR Tests'!$L262="",#N/A,'FDR Tests'!$L262)</f>
        <v>#N/A</v>
      </c>
      <c r="N258" s="54" t="e">
        <f>IF('FDR Tests'!$Q262="",#N/A,'FDR Tests'!$Q262)</f>
        <v>#N/A</v>
      </c>
      <c r="T258" s="54" t="e">
        <f>IF('FDR Tests'!$W262="",#N/A,'FDR Tests'!$W262)</f>
        <v>#N/A</v>
      </c>
    </row>
    <row r="259" spans="4:20" x14ac:dyDescent="0.2">
      <c r="D259" s="54" t="e">
        <f>IF('FDR Tests'!$G263="",#N/A,'FDR Tests'!$G263)</f>
        <v>#N/A</v>
      </c>
      <c r="H259" s="54" t="e">
        <f>IF('FDR Tests'!$L263="",#N/A,'FDR Tests'!$L263)</f>
        <v>#N/A</v>
      </c>
      <c r="N259" s="54" t="e">
        <f>IF('FDR Tests'!$Q263="",#N/A,'FDR Tests'!$Q263)</f>
        <v>#N/A</v>
      </c>
      <c r="T259" s="54" t="e">
        <f>IF('FDR Tests'!$W263="",#N/A,'FDR Tests'!$W263)</f>
        <v>#N/A</v>
      </c>
    </row>
    <row r="260" spans="4:20" x14ac:dyDescent="0.2">
      <c r="D260" s="54" t="e">
        <f>IF('FDR Tests'!$G264="",#N/A,'FDR Tests'!$G264)</f>
        <v>#N/A</v>
      </c>
      <c r="H260" s="54" t="e">
        <f>IF('FDR Tests'!$L264="",#N/A,'FDR Tests'!$L264)</f>
        <v>#N/A</v>
      </c>
      <c r="N260" s="54" t="e">
        <f>IF('FDR Tests'!$Q264="",#N/A,'FDR Tests'!$Q264)</f>
        <v>#N/A</v>
      </c>
      <c r="T260" s="54" t="e">
        <f>IF('FDR Tests'!$W264="",#N/A,'FDR Tests'!$W264)</f>
        <v>#N/A</v>
      </c>
    </row>
    <row r="261" spans="4:20" x14ac:dyDescent="0.2">
      <c r="D261" s="54" t="e">
        <f>IF('FDR Tests'!$G265="",#N/A,'FDR Tests'!$G265)</f>
        <v>#N/A</v>
      </c>
      <c r="H261" s="54" t="e">
        <f>IF('FDR Tests'!$L265="",#N/A,'FDR Tests'!$L265)</f>
        <v>#N/A</v>
      </c>
      <c r="N261" s="54" t="e">
        <f>IF('FDR Tests'!$Q265="",#N/A,'FDR Tests'!$Q265)</f>
        <v>#N/A</v>
      </c>
      <c r="T261" s="54" t="e">
        <f>IF('FDR Tests'!$W265="",#N/A,'FDR Tests'!$W265)</f>
        <v>#N/A</v>
      </c>
    </row>
    <row r="262" spans="4:20" x14ac:dyDescent="0.2">
      <c r="D262" s="54" t="e">
        <f>IF('FDR Tests'!$G266="",#N/A,'FDR Tests'!$G266)</f>
        <v>#N/A</v>
      </c>
      <c r="H262" s="54" t="e">
        <f>IF('FDR Tests'!$L266="",#N/A,'FDR Tests'!$L266)</f>
        <v>#N/A</v>
      </c>
      <c r="N262" s="54" t="e">
        <f>IF('FDR Tests'!$Q266="",#N/A,'FDR Tests'!$Q266)</f>
        <v>#N/A</v>
      </c>
      <c r="T262" s="54" t="e">
        <f>IF('FDR Tests'!$W266="",#N/A,'FDR Tests'!$W266)</f>
        <v>#N/A</v>
      </c>
    </row>
    <row r="263" spans="4:20" x14ac:dyDescent="0.2">
      <c r="D263" s="54" t="e">
        <f>IF('FDR Tests'!$G267="",#N/A,'FDR Tests'!$G267)</f>
        <v>#N/A</v>
      </c>
      <c r="H263" s="54" t="e">
        <f>IF('FDR Tests'!$L267="",#N/A,'FDR Tests'!$L267)</f>
        <v>#N/A</v>
      </c>
      <c r="N263" s="54" t="e">
        <f>IF('FDR Tests'!$Q267="",#N/A,'FDR Tests'!$Q267)</f>
        <v>#N/A</v>
      </c>
      <c r="T263" s="54" t="e">
        <f>IF('FDR Tests'!$W267="",#N/A,'FDR Tests'!$W267)</f>
        <v>#N/A</v>
      </c>
    </row>
    <row r="264" spans="4:20" x14ac:dyDescent="0.2">
      <c r="D264" s="54" t="e">
        <f>IF('FDR Tests'!$G268="",#N/A,'FDR Tests'!$G268)</f>
        <v>#N/A</v>
      </c>
      <c r="H264" s="54" t="e">
        <f>IF('FDR Tests'!$L268="",#N/A,'FDR Tests'!$L268)</f>
        <v>#N/A</v>
      </c>
      <c r="N264" s="54" t="e">
        <f>IF('FDR Tests'!$Q268="",#N/A,'FDR Tests'!$Q268)</f>
        <v>#N/A</v>
      </c>
      <c r="T264" s="54" t="e">
        <f>IF('FDR Tests'!$W268="",#N/A,'FDR Tests'!$W268)</f>
        <v>#N/A</v>
      </c>
    </row>
    <row r="265" spans="4:20" x14ac:dyDescent="0.2">
      <c r="D265" s="54" t="e">
        <f>IF('FDR Tests'!$G269="",#N/A,'FDR Tests'!$G269)</f>
        <v>#N/A</v>
      </c>
      <c r="H265" s="54" t="e">
        <f>IF('FDR Tests'!$L269="",#N/A,'FDR Tests'!$L269)</f>
        <v>#N/A</v>
      </c>
      <c r="N265" s="54" t="e">
        <f>IF('FDR Tests'!$Q269="",#N/A,'FDR Tests'!$Q269)</f>
        <v>#N/A</v>
      </c>
      <c r="T265" s="54" t="e">
        <f>IF('FDR Tests'!$W269="",#N/A,'FDR Tests'!$W269)</f>
        <v>#N/A</v>
      </c>
    </row>
    <row r="266" spans="4:20" x14ac:dyDescent="0.2">
      <c r="D266" s="54" t="e">
        <f>IF('FDR Tests'!$G270="",#N/A,'FDR Tests'!$G270)</f>
        <v>#N/A</v>
      </c>
      <c r="H266" s="54" t="e">
        <f>IF('FDR Tests'!$L270="",#N/A,'FDR Tests'!$L270)</f>
        <v>#N/A</v>
      </c>
      <c r="N266" s="54" t="e">
        <f>IF('FDR Tests'!$Q270="",#N/A,'FDR Tests'!$Q270)</f>
        <v>#N/A</v>
      </c>
      <c r="T266" s="54" t="e">
        <f>IF('FDR Tests'!$W270="",#N/A,'FDR Tests'!$W270)</f>
        <v>#N/A</v>
      </c>
    </row>
    <row r="267" spans="4:20" x14ac:dyDescent="0.2">
      <c r="D267" s="54" t="e">
        <f>IF('FDR Tests'!$G271="",#N/A,'FDR Tests'!$G271)</f>
        <v>#N/A</v>
      </c>
      <c r="H267" s="54" t="e">
        <f>IF('FDR Tests'!$L271="",#N/A,'FDR Tests'!$L271)</f>
        <v>#N/A</v>
      </c>
      <c r="N267" s="54" t="e">
        <f>IF('FDR Tests'!$Q271="",#N/A,'FDR Tests'!$Q271)</f>
        <v>#N/A</v>
      </c>
      <c r="T267" s="54" t="e">
        <f>IF('FDR Tests'!$W271="",#N/A,'FDR Tests'!$W271)</f>
        <v>#N/A</v>
      </c>
    </row>
    <row r="268" spans="4:20" x14ac:dyDescent="0.2">
      <c r="D268" s="54" t="e">
        <f>IF('FDR Tests'!$G272="",#N/A,'FDR Tests'!$G272)</f>
        <v>#N/A</v>
      </c>
      <c r="H268" s="54" t="e">
        <f>IF('FDR Tests'!$L272="",#N/A,'FDR Tests'!$L272)</f>
        <v>#N/A</v>
      </c>
      <c r="N268" s="54" t="e">
        <f>IF('FDR Tests'!$Q272="",#N/A,'FDR Tests'!$Q272)</f>
        <v>#N/A</v>
      </c>
      <c r="T268" s="54" t="e">
        <f>IF('FDR Tests'!$W272="",#N/A,'FDR Tests'!$W272)</f>
        <v>#N/A</v>
      </c>
    </row>
    <row r="269" spans="4:20" x14ac:dyDescent="0.2">
      <c r="D269" s="54" t="e">
        <f>IF('FDR Tests'!$G273="",#N/A,'FDR Tests'!$G273)</f>
        <v>#N/A</v>
      </c>
      <c r="H269" s="54" t="e">
        <f>IF('FDR Tests'!$L273="",#N/A,'FDR Tests'!$L273)</f>
        <v>#N/A</v>
      </c>
      <c r="N269" s="54" t="e">
        <f>IF('FDR Tests'!$Q273="",#N/A,'FDR Tests'!$Q273)</f>
        <v>#N/A</v>
      </c>
      <c r="T269" s="54" t="e">
        <f>IF('FDR Tests'!$W273="",#N/A,'FDR Tests'!$W273)</f>
        <v>#N/A</v>
      </c>
    </row>
    <row r="270" spans="4:20" x14ac:dyDescent="0.2">
      <c r="D270" s="54" t="e">
        <f>IF('FDR Tests'!$G274="",#N/A,'FDR Tests'!$G274)</f>
        <v>#N/A</v>
      </c>
      <c r="H270" s="54" t="e">
        <f>IF('FDR Tests'!$L274="",#N/A,'FDR Tests'!$L274)</f>
        <v>#N/A</v>
      </c>
      <c r="N270" s="54" t="e">
        <f>IF('FDR Tests'!$Q274="",#N/A,'FDR Tests'!$Q274)</f>
        <v>#N/A</v>
      </c>
      <c r="T270" s="54" t="e">
        <f>IF('FDR Tests'!$W274="",#N/A,'FDR Tests'!$W274)</f>
        <v>#N/A</v>
      </c>
    </row>
    <row r="271" spans="4:20" x14ac:dyDescent="0.2">
      <c r="D271" s="54" t="e">
        <f>IF('FDR Tests'!$G275="",#N/A,'FDR Tests'!$G275)</f>
        <v>#N/A</v>
      </c>
      <c r="H271" s="54" t="e">
        <f>IF('FDR Tests'!$L275="",#N/A,'FDR Tests'!$L275)</f>
        <v>#N/A</v>
      </c>
      <c r="N271" s="54" t="e">
        <f>IF('FDR Tests'!$Q275="",#N/A,'FDR Tests'!$Q275)</f>
        <v>#N/A</v>
      </c>
      <c r="T271" s="54" t="e">
        <f>IF('FDR Tests'!$W275="",#N/A,'FDR Tests'!$W275)</f>
        <v>#N/A</v>
      </c>
    </row>
    <row r="272" spans="4:20" x14ac:dyDescent="0.2">
      <c r="D272" s="54" t="e">
        <f>IF('FDR Tests'!$G276="",#N/A,'FDR Tests'!$G276)</f>
        <v>#N/A</v>
      </c>
      <c r="H272" s="54" t="e">
        <f>IF('FDR Tests'!$L276="",#N/A,'FDR Tests'!$L276)</f>
        <v>#N/A</v>
      </c>
      <c r="N272" s="54" t="e">
        <f>IF('FDR Tests'!$Q276="",#N/A,'FDR Tests'!$Q276)</f>
        <v>#N/A</v>
      </c>
      <c r="T272" s="54" t="e">
        <f>IF('FDR Tests'!$W276="",#N/A,'FDR Tests'!$W276)</f>
        <v>#N/A</v>
      </c>
    </row>
    <row r="273" spans="4:20" x14ac:dyDescent="0.2">
      <c r="D273" s="54" t="e">
        <f>IF('FDR Tests'!$G277="",#N/A,'FDR Tests'!$G277)</f>
        <v>#N/A</v>
      </c>
      <c r="H273" s="54" t="e">
        <f>IF('FDR Tests'!$L277="",#N/A,'FDR Tests'!$L277)</f>
        <v>#N/A</v>
      </c>
      <c r="N273" s="54" t="e">
        <f>IF('FDR Tests'!$Q277="",#N/A,'FDR Tests'!$Q277)</f>
        <v>#N/A</v>
      </c>
      <c r="T273" s="54" t="e">
        <f>IF('FDR Tests'!$W277="",#N/A,'FDR Tests'!$W277)</f>
        <v>#N/A</v>
      </c>
    </row>
    <row r="274" spans="4:20" x14ac:dyDescent="0.2">
      <c r="D274" s="54" t="e">
        <f>IF('FDR Tests'!$G278="",#N/A,'FDR Tests'!$G278)</f>
        <v>#N/A</v>
      </c>
      <c r="H274" s="54" t="e">
        <f>IF('FDR Tests'!$L278="",#N/A,'FDR Tests'!$L278)</f>
        <v>#N/A</v>
      </c>
      <c r="N274" s="54" t="e">
        <f>IF('FDR Tests'!$Q278="",#N/A,'FDR Tests'!$Q278)</f>
        <v>#N/A</v>
      </c>
      <c r="T274" s="54" t="e">
        <f>IF('FDR Tests'!$W278="",#N/A,'FDR Tests'!$W278)</f>
        <v>#N/A</v>
      </c>
    </row>
    <row r="275" spans="4:20" x14ac:dyDescent="0.2">
      <c r="D275" s="54" t="e">
        <f>IF('FDR Tests'!$G279="",#N/A,'FDR Tests'!$G279)</f>
        <v>#N/A</v>
      </c>
      <c r="H275" s="54" t="e">
        <f>IF('FDR Tests'!$L279="",#N/A,'FDR Tests'!$L279)</f>
        <v>#N/A</v>
      </c>
      <c r="N275" s="54" t="e">
        <f>IF('FDR Tests'!$Q279="",#N/A,'FDR Tests'!$Q279)</f>
        <v>#N/A</v>
      </c>
      <c r="T275" s="54" t="e">
        <f>IF('FDR Tests'!$W279="",#N/A,'FDR Tests'!$W279)</f>
        <v>#N/A</v>
      </c>
    </row>
    <row r="276" spans="4:20" x14ac:dyDescent="0.2">
      <c r="D276" s="54" t="e">
        <f>IF('FDR Tests'!$G280="",#N/A,'FDR Tests'!$G280)</f>
        <v>#N/A</v>
      </c>
      <c r="H276" s="54" t="e">
        <f>IF('FDR Tests'!$L280="",#N/A,'FDR Tests'!$L280)</f>
        <v>#N/A</v>
      </c>
      <c r="N276" s="54" t="e">
        <f>IF('FDR Tests'!$Q280="",#N/A,'FDR Tests'!$Q280)</f>
        <v>#N/A</v>
      </c>
      <c r="T276" s="54" t="e">
        <f>IF('FDR Tests'!$W280="",#N/A,'FDR Tests'!$W280)</f>
        <v>#N/A</v>
      </c>
    </row>
    <row r="277" spans="4:20" x14ac:dyDescent="0.2">
      <c r="D277" s="54" t="e">
        <f>IF('FDR Tests'!$G281="",#N/A,'FDR Tests'!$G281)</f>
        <v>#N/A</v>
      </c>
      <c r="H277" s="54" t="e">
        <f>IF('FDR Tests'!$L281="",#N/A,'FDR Tests'!$L281)</f>
        <v>#N/A</v>
      </c>
      <c r="N277" s="54" t="e">
        <f>IF('FDR Tests'!$Q281="",#N/A,'FDR Tests'!$Q281)</f>
        <v>#N/A</v>
      </c>
      <c r="T277" s="54" t="e">
        <f>IF('FDR Tests'!$W281="",#N/A,'FDR Tests'!$W281)</f>
        <v>#N/A</v>
      </c>
    </row>
    <row r="278" spans="4:20" x14ac:dyDescent="0.2">
      <c r="D278" s="54" t="e">
        <f>IF('FDR Tests'!$G282="",#N/A,'FDR Tests'!$G282)</f>
        <v>#N/A</v>
      </c>
      <c r="H278" s="54" t="e">
        <f>IF('FDR Tests'!$L282="",#N/A,'FDR Tests'!$L282)</f>
        <v>#N/A</v>
      </c>
      <c r="N278" s="54" t="e">
        <f>IF('FDR Tests'!$Q282="",#N/A,'FDR Tests'!$Q282)</f>
        <v>#N/A</v>
      </c>
      <c r="T278" s="54" t="e">
        <f>IF('FDR Tests'!$W282="",#N/A,'FDR Tests'!$W282)</f>
        <v>#N/A</v>
      </c>
    </row>
    <row r="279" spans="4:20" x14ac:dyDescent="0.2">
      <c r="D279" s="54" t="e">
        <f>IF('FDR Tests'!$G283="",#N/A,'FDR Tests'!$G283)</f>
        <v>#N/A</v>
      </c>
      <c r="H279" s="54" t="e">
        <f>IF('FDR Tests'!$L283="",#N/A,'FDR Tests'!$L283)</f>
        <v>#N/A</v>
      </c>
      <c r="N279" s="54" t="e">
        <f>IF('FDR Tests'!$Q283="",#N/A,'FDR Tests'!$Q283)</f>
        <v>#N/A</v>
      </c>
      <c r="T279" s="54" t="e">
        <f>IF('FDR Tests'!$W283="",#N/A,'FDR Tests'!$W283)</f>
        <v>#N/A</v>
      </c>
    </row>
    <row r="280" spans="4:20" x14ac:dyDescent="0.2">
      <c r="D280" s="54" t="e">
        <f>IF('FDR Tests'!$G284="",#N/A,'FDR Tests'!$G284)</f>
        <v>#N/A</v>
      </c>
      <c r="H280" s="54" t="e">
        <f>IF('FDR Tests'!$L284="",#N/A,'FDR Tests'!$L284)</f>
        <v>#N/A</v>
      </c>
      <c r="N280" s="54" t="e">
        <f>IF('FDR Tests'!$Q284="",#N/A,'FDR Tests'!$Q284)</f>
        <v>#N/A</v>
      </c>
      <c r="T280" s="54" t="e">
        <f>IF('FDR Tests'!$W284="",#N/A,'FDR Tests'!$W284)</f>
        <v>#N/A</v>
      </c>
    </row>
    <row r="281" spans="4:20" x14ac:dyDescent="0.2">
      <c r="D281" s="54" t="e">
        <f>IF('FDR Tests'!$G285="",#N/A,'FDR Tests'!$G285)</f>
        <v>#N/A</v>
      </c>
      <c r="H281" s="54" t="e">
        <f>IF('FDR Tests'!$L285="",#N/A,'FDR Tests'!$L285)</f>
        <v>#N/A</v>
      </c>
      <c r="N281" s="54" t="e">
        <f>IF('FDR Tests'!$Q285="",#N/A,'FDR Tests'!$Q285)</f>
        <v>#N/A</v>
      </c>
      <c r="T281" s="54" t="e">
        <f>IF('FDR Tests'!$W285="",#N/A,'FDR Tests'!$W285)</f>
        <v>#N/A</v>
      </c>
    </row>
    <row r="282" spans="4:20" x14ac:dyDescent="0.2">
      <c r="D282" s="54" t="e">
        <f>IF('FDR Tests'!$G286="",#N/A,'FDR Tests'!$G286)</f>
        <v>#N/A</v>
      </c>
      <c r="H282" s="54" t="e">
        <f>IF('FDR Tests'!$L286="",#N/A,'FDR Tests'!$L286)</f>
        <v>#N/A</v>
      </c>
      <c r="N282" s="54" t="e">
        <f>IF('FDR Tests'!$Q286="",#N/A,'FDR Tests'!$Q286)</f>
        <v>#N/A</v>
      </c>
      <c r="T282" s="54" t="e">
        <f>IF('FDR Tests'!$W286="",#N/A,'FDR Tests'!$W286)</f>
        <v>#N/A</v>
      </c>
    </row>
    <row r="283" spans="4:20" x14ac:dyDescent="0.2">
      <c r="D283" s="54" t="e">
        <f>IF('FDR Tests'!$G287="",#N/A,'FDR Tests'!$G287)</f>
        <v>#N/A</v>
      </c>
      <c r="H283" s="54" t="e">
        <f>IF('FDR Tests'!$L287="",#N/A,'FDR Tests'!$L287)</f>
        <v>#N/A</v>
      </c>
      <c r="N283" s="54" t="e">
        <f>IF('FDR Tests'!$Q287="",#N/A,'FDR Tests'!$Q287)</f>
        <v>#N/A</v>
      </c>
      <c r="T283" s="54" t="e">
        <f>IF('FDR Tests'!$W287="",#N/A,'FDR Tests'!$W287)</f>
        <v>#N/A</v>
      </c>
    </row>
    <row r="284" spans="4:20" x14ac:dyDescent="0.2">
      <c r="D284" s="54" t="e">
        <f>IF('FDR Tests'!$G288="",#N/A,'FDR Tests'!$G288)</f>
        <v>#N/A</v>
      </c>
      <c r="H284" s="54" t="e">
        <f>IF('FDR Tests'!$L288="",#N/A,'FDR Tests'!$L288)</f>
        <v>#N/A</v>
      </c>
      <c r="N284" s="54" t="e">
        <f>IF('FDR Tests'!$Q288="",#N/A,'FDR Tests'!$Q288)</f>
        <v>#N/A</v>
      </c>
      <c r="T284" s="54" t="e">
        <f>IF('FDR Tests'!$W288="",#N/A,'FDR Tests'!$W288)</f>
        <v>#N/A</v>
      </c>
    </row>
    <row r="285" spans="4:20" x14ac:dyDescent="0.2">
      <c r="D285" s="54" t="e">
        <f>IF('FDR Tests'!$G289="",#N/A,'FDR Tests'!$G289)</f>
        <v>#N/A</v>
      </c>
      <c r="H285" s="54" t="e">
        <f>IF('FDR Tests'!$L289="",#N/A,'FDR Tests'!$L289)</f>
        <v>#N/A</v>
      </c>
      <c r="N285" s="54" t="e">
        <f>IF('FDR Tests'!$Q289="",#N/A,'FDR Tests'!$Q289)</f>
        <v>#N/A</v>
      </c>
      <c r="T285" s="54" t="e">
        <f>IF('FDR Tests'!$W289="",#N/A,'FDR Tests'!$W289)</f>
        <v>#N/A</v>
      </c>
    </row>
    <row r="286" spans="4:20" x14ac:dyDescent="0.2">
      <c r="D286" s="54" t="e">
        <f>IF('FDR Tests'!$G290="",#N/A,'FDR Tests'!$G290)</f>
        <v>#N/A</v>
      </c>
      <c r="H286" s="54" t="e">
        <f>IF('FDR Tests'!$L290="",#N/A,'FDR Tests'!$L290)</f>
        <v>#N/A</v>
      </c>
      <c r="N286" s="54" t="e">
        <f>IF('FDR Tests'!$Q290="",#N/A,'FDR Tests'!$Q290)</f>
        <v>#N/A</v>
      </c>
      <c r="T286" s="54" t="e">
        <f>IF('FDR Tests'!$W290="",#N/A,'FDR Tests'!$W290)</f>
        <v>#N/A</v>
      </c>
    </row>
    <row r="287" spans="4:20" x14ac:dyDescent="0.2">
      <c r="D287" s="54" t="e">
        <f>IF('FDR Tests'!$G291="",#N/A,'FDR Tests'!$G291)</f>
        <v>#N/A</v>
      </c>
      <c r="H287" s="54" t="e">
        <f>IF('FDR Tests'!$L291="",#N/A,'FDR Tests'!$L291)</f>
        <v>#N/A</v>
      </c>
      <c r="N287" s="54" t="e">
        <f>IF('FDR Tests'!$Q291="",#N/A,'FDR Tests'!$Q291)</f>
        <v>#N/A</v>
      </c>
      <c r="T287" s="54" t="e">
        <f>IF('FDR Tests'!$W291="",#N/A,'FDR Tests'!$W291)</f>
        <v>#N/A</v>
      </c>
    </row>
    <row r="288" spans="4:20" x14ac:dyDescent="0.2">
      <c r="D288" s="54" t="e">
        <f>IF('FDR Tests'!$G292="",#N/A,'FDR Tests'!$G292)</f>
        <v>#N/A</v>
      </c>
      <c r="H288" s="54" t="e">
        <f>IF('FDR Tests'!$L292="",#N/A,'FDR Tests'!$L292)</f>
        <v>#N/A</v>
      </c>
      <c r="N288" s="54" t="e">
        <f>IF('FDR Tests'!$Q292="",#N/A,'FDR Tests'!$Q292)</f>
        <v>#N/A</v>
      </c>
      <c r="T288" s="54" t="e">
        <f>IF('FDR Tests'!$W292="",#N/A,'FDR Tests'!$W292)</f>
        <v>#N/A</v>
      </c>
    </row>
    <row r="289" spans="4:20" x14ac:dyDescent="0.2">
      <c r="D289" s="54" t="e">
        <f>IF('FDR Tests'!$G293="",#N/A,'FDR Tests'!$G293)</f>
        <v>#N/A</v>
      </c>
      <c r="H289" s="54" t="e">
        <f>IF('FDR Tests'!$L293="",#N/A,'FDR Tests'!$L293)</f>
        <v>#N/A</v>
      </c>
      <c r="N289" s="54" t="e">
        <f>IF('FDR Tests'!$Q293="",#N/A,'FDR Tests'!$Q293)</f>
        <v>#N/A</v>
      </c>
      <c r="T289" s="54" t="e">
        <f>IF('FDR Tests'!$W293="",#N/A,'FDR Tests'!$W293)</f>
        <v>#N/A</v>
      </c>
    </row>
    <row r="290" spans="4:20" x14ac:dyDescent="0.2">
      <c r="D290" s="54" t="e">
        <f>IF('FDR Tests'!$G294="",#N/A,'FDR Tests'!$G294)</f>
        <v>#N/A</v>
      </c>
      <c r="H290" s="54" t="e">
        <f>IF('FDR Tests'!$L294="",#N/A,'FDR Tests'!$L294)</f>
        <v>#N/A</v>
      </c>
      <c r="N290" s="54" t="e">
        <f>IF('FDR Tests'!$Q294="",#N/A,'FDR Tests'!$Q294)</f>
        <v>#N/A</v>
      </c>
      <c r="T290" s="54" t="e">
        <f>IF('FDR Tests'!$W294="",#N/A,'FDR Tests'!$W294)</f>
        <v>#N/A</v>
      </c>
    </row>
    <row r="291" spans="4:20" x14ac:dyDescent="0.2">
      <c r="D291" s="54" t="e">
        <f>IF('FDR Tests'!$G295="",#N/A,'FDR Tests'!$G295)</f>
        <v>#N/A</v>
      </c>
      <c r="H291" s="54" t="e">
        <f>IF('FDR Tests'!$L295="",#N/A,'FDR Tests'!$L295)</f>
        <v>#N/A</v>
      </c>
      <c r="N291" s="54" t="e">
        <f>IF('FDR Tests'!$Q295="",#N/A,'FDR Tests'!$Q295)</f>
        <v>#N/A</v>
      </c>
      <c r="T291" s="54" t="e">
        <f>IF('FDR Tests'!$W295="",#N/A,'FDR Tests'!$W295)</f>
        <v>#N/A</v>
      </c>
    </row>
    <row r="292" spans="4:20" x14ac:dyDescent="0.2">
      <c r="D292" s="54" t="e">
        <f>IF('FDR Tests'!$G296="",#N/A,'FDR Tests'!$G296)</f>
        <v>#N/A</v>
      </c>
      <c r="H292" s="54" t="e">
        <f>IF('FDR Tests'!$L296="",#N/A,'FDR Tests'!$L296)</f>
        <v>#N/A</v>
      </c>
      <c r="N292" s="54" t="e">
        <f>IF('FDR Tests'!$Q296="",#N/A,'FDR Tests'!$Q296)</f>
        <v>#N/A</v>
      </c>
      <c r="T292" s="54" t="e">
        <f>IF('FDR Tests'!$W296="",#N/A,'FDR Tests'!$W296)</f>
        <v>#N/A</v>
      </c>
    </row>
    <row r="293" spans="4:20" x14ac:dyDescent="0.2">
      <c r="D293" s="54" t="e">
        <f>IF('FDR Tests'!$G297="",#N/A,'FDR Tests'!$G297)</f>
        <v>#N/A</v>
      </c>
      <c r="H293" s="54" t="e">
        <f>IF('FDR Tests'!$L297="",#N/A,'FDR Tests'!$L297)</f>
        <v>#N/A</v>
      </c>
      <c r="N293" s="54" t="e">
        <f>IF('FDR Tests'!$Q297="",#N/A,'FDR Tests'!$Q297)</f>
        <v>#N/A</v>
      </c>
      <c r="T293" s="54" t="e">
        <f>IF('FDR Tests'!$W297="",#N/A,'FDR Tests'!$W297)</f>
        <v>#N/A</v>
      </c>
    </row>
    <row r="294" spans="4:20" x14ac:dyDescent="0.2">
      <c r="D294" s="54" t="e">
        <f>IF('FDR Tests'!$G298="",#N/A,'FDR Tests'!$G298)</f>
        <v>#N/A</v>
      </c>
      <c r="H294" s="54" t="e">
        <f>IF('FDR Tests'!$L298="",#N/A,'FDR Tests'!$L298)</f>
        <v>#N/A</v>
      </c>
      <c r="N294" s="54" t="e">
        <f>IF('FDR Tests'!$Q298="",#N/A,'FDR Tests'!$Q298)</f>
        <v>#N/A</v>
      </c>
      <c r="T294" s="54" t="e">
        <f>IF('FDR Tests'!$W298="",#N/A,'FDR Tests'!$W298)</f>
        <v>#N/A</v>
      </c>
    </row>
    <row r="295" spans="4:20" x14ac:dyDescent="0.2">
      <c r="D295" s="54" t="e">
        <f>IF('FDR Tests'!$G299="",#N/A,'FDR Tests'!$G299)</f>
        <v>#N/A</v>
      </c>
      <c r="H295" s="54" t="e">
        <f>IF('FDR Tests'!$L299="",#N/A,'FDR Tests'!$L299)</f>
        <v>#N/A</v>
      </c>
      <c r="N295" s="54" t="e">
        <f>IF('FDR Tests'!$Q299="",#N/A,'FDR Tests'!$Q299)</f>
        <v>#N/A</v>
      </c>
      <c r="T295" s="54" t="e">
        <f>IF('FDR Tests'!$W299="",#N/A,'FDR Tests'!$W299)</f>
        <v>#N/A</v>
      </c>
    </row>
    <row r="296" spans="4:20" x14ac:dyDescent="0.2">
      <c r="D296" s="54" t="e">
        <f>IF('FDR Tests'!$G300="",#N/A,'FDR Tests'!$G300)</f>
        <v>#N/A</v>
      </c>
      <c r="H296" s="54" t="e">
        <f>IF('FDR Tests'!$L300="",#N/A,'FDR Tests'!$L300)</f>
        <v>#N/A</v>
      </c>
      <c r="N296" s="54" t="e">
        <f>IF('FDR Tests'!$Q300="",#N/A,'FDR Tests'!$Q300)</f>
        <v>#N/A</v>
      </c>
      <c r="T296" s="54" t="e">
        <f>IF('FDR Tests'!$W300="",#N/A,'FDR Tests'!$W300)</f>
        <v>#N/A</v>
      </c>
    </row>
    <row r="297" spans="4:20" x14ac:dyDescent="0.2">
      <c r="D297" s="54" t="e">
        <f>IF('FDR Tests'!$G301="",#N/A,'FDR Tests'!$G301)</f>
        <v>#N/A</v>
      </c>
      <c r="H297" s="54" t="e">
        <f>IF('FDR Tests'!$L301="",#N/A,'FDR Tests'!$L301)</f>
        <v>#N/A</v>
      </c>
      <c r="N297" s="54" t="e">
        <f>IF('FDR Tests'!$Q301="",#N/A,'FDR Tests'!$Q301)</f>
        <v>#N/A</v>
      </c>
      <c r="T297" s="54" t="e">
        <f>IF('FDR Tests'!$W301="",#N/A,'FDR Tests'!$W301)</f>
        <v>#N/A</v>
      </c>
    </row>
    <row r="298" spans="4:20" x14ac:dyDescent="0.2">
      <c r="D298" s="54" t="e">
        <f>IF('FDR Tests'!$G302="",#N/A,'FDR Tests'!$G302)</f>
        <v>#N/A</v>
      </c>
      <c r="H298" s="54" t="e">
        <f>IF('FDR Tests'!$L302="",#N/A,'FDR Tests'!$L302)</f>
        <v>#N/A</v>
      </c>
      <c r="N298" s="54" t="e">
        <f>IF('FDR Tests'!$Q302="",#N/A,'FDR Tests'!$Q302)</f>
        <v>#N/A</v>
      </c>
      <c r="T298" s="54" t="e">
        <f>IF('FDR Tests'!$W302="",#N/A,'FDR Tests'!$W302)</f>
        <v>#N/A</v>
      </c>
    </row>
    <row r="299" spans="4:20" x14ac:dyDescent="0.2">
      <c r="D299" s="54" t="e">
        <f>IF('FDR Tests'!$G303="",#N/A,'FDR Tests'!$G303)</f>
        <v>#N/A</v>
      </c>
      <c r="H299" s="54" t="e">
        <f>IF('FDR Tests'!$L303="",#N/A,'FDR Tests'!$L303)</f>
        <v>#N/A</v>
      </c>
      <c r="N299" s="54" t="e">
        <f>IF('FDR Tests'!$Q303="",#N/A,'FDR Tests'!$Q303)</f>
        <v>#N/A</v>
      </c>
      <c r="T299" s="54" t="e">
        <f>IF('FDR Tests'!$W303="",#N/A,'FDR Tests'!$W303)</f>
        <v>#N/A</v>
      </c>
    </row>
    <row r="300" spans="4:20" x14ac:dyDescent="0.2">
      <c r="D300" s="54" t="e">
        <f>IF('FDR Tests'!$G304="",#N/A,'FDR Tests'!$G304)</f>
        <v>#N/A</v>
      </c>
      <c r="H300" s="54" t="e">
        <f>IF('FDR Tests'!$L304="",#N/A,'FDR Tests'!$L304)</f>
        <v>#N/A</v>
      </c>
      <c r="N300" s="54" t="e">
        <f>IF('FDR Tests'!$Q304="",#N/A,'FDR Tests'!$Q304)</f>
        <v>#N/A</v>
      </c>
      <c r="T300" s="54" t="e">
        <f>IF('FDR Tests'!$W304="",#N/A,'FDR Tests'!$W304)</f>
        <v>#N/A</v>
      </c>
    </row>
    <row r="301" spans="4:20" x14ac:dyDescent="0.2">
      <c r="D301" s="54" t="e">
        <f>IF('FDR Tests'!$G305="",#N/A,'FDR Tests'!$G305)</f>
        <v>#N/A</v>
      </c>
      <c r="H301" s="54" t="e">
        <f>IF('FDR Tests'!$L305="",#N/A,'FDR Tests'!$L305)</f>
        <v>#N/A</v>
      </c>
      <c r="N301" s="54" t="e">
        <f>IF('FDR Tests'!$Q305="",#N/A,'FDR Tests'!$Q305)</f>
        <v>#N/A</v>
      </c>
      <c r="T301" s="54" t="e">
        <f>IF('FDR Tests'!$W305="",#N/A,'FDR Tests'!$W305)</f>
        <v>#N/A</v>
      </c>
    </row>
    <row r="302" spans="4:20" x14ac:dyDescent="0.2">
      <c r="D302" s="54" t="e">
        <f>IF('FDR Tests'!$G306="",#N/A,'FDR Tests'!$G306)</f>
        <v>#N/A</v>
      </c>
      <c r="H302" s="54" t="e">
        <f>IF('FDR Tests'!$L306="",#N/A,'FDR Tests'!$L306)</f>
        <v>#N/A</v>
      </c>
      <c r="N302" s="54" t="e">
        <f>IF('FDR Tests'!$Q306="",#N/A,'FDR Tests'!$Q306)</f>
        <v>#N/A</v>
      </c>
      <c r="T302" s="54" t="e">
        <f>IF('FDR Tests'!$W306="",#N/A,'FDR Tests'!$W306)</f>
        <v>#N/A</v>
      </c>
    </row>
    <row r="303" spans="4:20" x14ac:dyDescent="0.2">
      <c r="D303" s="54" t="e">
        <f>IF('FDR Tests'!$G307="",#N/A,'FDR Tests'!$G307)</f>
        <v>#N/A</v>
      </c>
      <c r="H303" s="54" t="e">
        <f>IF('FDR Tests'!$L307="",#N/A,'FDR Tests'!$L307)</f>
        <v>#N/A</v>
      </c>
      <c r="N303" s="54" t="e">
        <f>IF('FDR Tests'!$Q307="",#N/A,'FDR Tests'!$Q307)</f>
        <v>#N/A</v>
      </c>
      <c r="T303" s="54" t="e">
        <f>IF('FDR Tests'!$W307="",#N/A,'FDR Tests'!$W307)</f>
        <v>#N/A</v>
      </c>
    </row>
    <row r="304" spans="4:20" x14ac:dyDescent="0.2">
      <c r="D304" s="54" t="e">
        <f>IF('FDR Tests'!$G308="",#N/A,'FDR Tests'!$G308)</f>
        <v>#N/A</v>
      </c>
      <c r="H304" s="54" t="e">
        <f>IF('FDR Tests'!$L308="",#N/A,'FDR Tests'!$L308)</f>
        <v>#N/A</v>
      </c>
      <c r="N304" s="54" t="e">
        <f>IF('FDR Tests'!$Q308="",#N/A,'FDR Tests'!$Q308)</f>
        <v>#N/A</v>
      </c>
      <c r="T304" s="54" t="e">
        <f>IF('FDR Tests'!$W308="",#N/A,'FDR Tests'!$W308)</f>
        <v>#N/A</v>
      </c>
    </row>
    <row r="305" spans="4:20" x14ac:dyDescent="0.2">
      <c r="D305" s="54" t="e">
        <f>IF('FDR Tests'!$G309="",#N/A,'FDR Tests'!$G309)</f>
        <v>#N/A</v>
      </c>
      <c r="H305" s="54" t="e">
        <f>IF('FDR Tests'!$L309="",#N/A,'FDR Tests'!$L309)</f>
        <v>#N/A</v>
      </c>
      <c r="N305" s="54" t="e">
        <f>IF('FDR Tests'!$Q309="",#N/A,'FDR Tests'!$Q309)</f>
        <v>#N/A</v>
      </c>
      <c r="T305" s="54" t="e">
        <f>IF('FDR Tests'!$W309="",#N/A,'FDR Tests'!$W309)</f>
        <v>#N/A</v>
      </c>
    </row>
    <row r="306" spans="4:20" x14ac:dyDescent="0.2">
      <c r="D306" s="54" t="e">
        <f>IF('FDR Tests'!$G310="",#N/A,'FDR Tests'!$G310)</f>
        <v>#N/A</v>
      </c>
      <c r="H306" s="54" t="e">
        <f>IF('FDR Tests'!$L310="",#N/A,'FDR Tests'!$L310)</f>
        <v>#N/A</v>
      </c>
      <c r="N306" s="54" t="e">
        <f>IF('FDR Tests'!$Q310="",#N/A,'FDR Tests'!$Q310)</f>
        <v>#N/A</v>
      </c>
      <c r="T306" s="54" t="e">
        <f>IF('FDR Tests'!$W310="",#N/A,'FDR Tests'!$W310)</f>
        <v>#N/A</v>
      </c>
    </row>
    <row r="307" spans="4:20" x14ac:dyDescent="0.2">
      <c r="D307" s="54" t="e">
        <f>IF('FDR Tests'!$G311="",#N/A,'FDR Tests'!$G311)</f>
        <v>#N/A</v>
      </c>
      <c r="H307" s="54" t="e">
        <f>IF('FDR Tests'!$L311="",#N/A,'FDR Tests'!$L311)</f>
        <v>#N/A</v>
      </c>
      <c r="N307" s="54" t="e">
        <f>IF('FDR Tests'!$Q311="",#N/A,'FDR Tests'!$Q311)</f>
        <v>#N/A</v>
      </c>
      <c r="T307" s="54" t="e">
        <f>IF('FDR Tests'!$W311="",#N/A,'FDR Tests'!$W311)</f>
        <v>#N/A</v>
      </c>
    </row>
    <row r="308" spans="4:20" x14ac:dyDescent="0.2">
      <c r="D308" s="54" t="e">
        <f>IF('FDR Tests'!$G312="",#N/A,'FDR Tests'!$G312)</f>
        <v>#N/A</v>
      </c>
      <c r="H308" s="54" t="e">
        <f>IF('FDR Tests'!$L312="",#N/A,'FDR Tests'!$L312)</f>
        <v>#N/A</v>
      </c>
      <c r="N308" s="54" t="e">
        <f>IF('FDR Tests'!$Q312="",#N/A,'FDR Tests'!$Q312)</f>
        <v>#N/A</v>
      </c>
      <c r="T308" s="54" t="e">
        <f>IF('FDR Tests'!$W312="",#N/A,'FDR Tests'!$W312)</f>
        <v>#N/A</v>
      </c>
    </row>
    <row r="309" spans="4:20" x14ac:dyDescent="0.2">
      <c r="D309" s="54" t="e">
        <f>IF('FDR Tests'!$G313="",#N/A,'FDR Tests'!$G313)</f>
        <v>#N/A</v>
      </c>
      <c r="H309" s="54" t="e">
        <f>IF('FDR Tests'!$L313="",#N/A,'FDR Tests'!$L313)</f>
        <v>#N/A</v>
      </c>
      <c r="N309" s="54" t="e">
        <f>IF('FDR Tests'!$Q313="",#N/A,'FDR Tests'!$Q313)</f>
        <v>#N/A</v>
      </c>
      <c r="T309" s="54" t="e">
        <f>IF('FDR Tests'!$W313="",#N/A,'FDR Tests'!$W313)</f>
        <v>#N/A</v>
      </c>
    </row>
    <row r="310" spans="4:20" x14ac:dyDescent="0.2">
      <c r="D310" s="54" t="e">
        <f>IF('FDR Tests'!$G314="",#N/A,'FDR Tests'!$G314)</f>
        <v>#N/A</v>
      </c>
      <c r="H310" s="54" t="e">
        <f>IF('FDR Tests'!$L314="",#N/A,'FDR Tests'!$L314)</f>
        <v>#N/A</v>
      </c>
      <c r="N310" s="54" t="e">
        <f>IF('FDR Tests'!$Q314="",#N/A,'FDR Tests'!$Q314)</f>
        <v>#N/A</v>
      </c>
      <c r="T310" s="54" t="e">
        <f>IF('FDR Tests'!$W314="",#N/A,'FDR Tests'!$W314)</f>
        <v>#N/A</v>
      </c>
    </row>
    <row r="311" spans="4:20" x14ac:dyDescent="0.2">
      <c r="D311" s="54" t="e">
        <f>IF('FDR Tests'!$G315="",#N/A,'FDR Tests'!$G315)</f>
        <v>#N/A</v>
      </c>
      <c r="H311" s="54" t="e">
        <f>IF('FDR Tests'!$L315="",#N/A,'FDR Tests'!$L315)</f>
        <v>#N/A</v>
      </c>
      <c r="N311" s="54" t="e">
        <f>IF('FDR Tests'!$Q315="",#N/A,'FDR Tests'!$Q315)</f>
        <v>#N/A</v>
      </c>
      <c r="T311" s="54" t="e">
        <f>IF('FDR Tests'!$W315="",#N/A,'FDR Tests'!$W315)</f>
        <v>#N/A</v>
      </c>
    </row>
    <row r="312" spans="4:20" x14ac:dyDescent="0.2">
      <c r="D312" s="54" t="e">
        <f>IF('FDR Tests'!$G316="",#N/A,'FDR Tests'!$G316)</f>
        <v>#N/A</v>
      </c>
      <c r="H312" s="54" t="e">
        <f>IF('FDR Tests'!$L316="",#N/A,'FDR Tests'!$L316)</f>
        <v>#N/A</v>
      </c>
      <c r="N312" s="54" t="e">
        <f>IF('FDR Tests'!$Q316="",#N/A,'FDR Tests'!$Q316)</f>
        <v>#N/A</v>
      </c>
      <c r="T312" s="54" t="e">
        <f>IF('FDR Tests'!$W316="",#N/A,'FDR Tests'!$W316)</f>
        <v>#N/A</v>
      </c>
    </row>
    <row r="313" spans="4:20" x14ac:dyDescent="0.2">
      <c r="D313" s="54" t="e">
        <f>IF('FDR Tests'!$G317="",#N/A,'FDR Tests'!$G317)</f>
        <v>#N/A</v>
      </c>
      <c r="H313" s="54" t="e">
        <f>IF('FDR Tests'!$L317="",#N/A,'FDR Tests'!$L317)</f>
        <v>#N/A</v>
      </c>
      <c r="N313" s="54" t="e">
        <f>IF('FDR Tests'!$Q317="",#N/A,'FDR Tests'!$Q317)</f>
        <v>#N/A</v>
      </c>
      <c r="T313" s="54" t="e">
        <f>IF('FDR Tests'!$W317="",#N/A,'FDR Tests'!$W317)</f>
        <v>#N/A</v>
      </c>
    </row>
    <row r="314" spans="4:20" x14ac:dyDescent="0.2">
      <c r="D314" s="54" t="e">
        <f>IF('FDR Tests'!$G318="",#N/A,'FDR Tests'!$G318)</f>
        <v>#N/A</v>
      </c>
      <c r="H314" s="54" t="e">
        <f>IF('FDR Tests'!$L318="",#N/A,'FDR Tests'!$L318)</f>
        <v>#N/A</v>
      </c>
      <c r="N314" s="54" t="e">
        <f>IF('FDR Tests'!$Q318="",#N/A,'FDR Tests'!$Q318)</f>
        <v>#N/A</v>
      </c>
      <c r="T314" s="54" t="e">
        <f>IF('FDR Tests'!$W318="",#N/A,'FDR Tests'!$W318)</f>
        <v>#N/A</v>
      </c>
    </row>
    <row r="315" spans="4:20" x14ac:dyDescent="0.2">
      <c r="D315" s="54" t="e">
        <f>IF('FDR Tests'!$G319="",#N/A,'FDR Tests'!$G319)</f>
        <v>#N/A</v>
      </c>
      <c r="H315" s="54" t="e">
        <f>IF('FDR Tests'!$L319="",#N/A,'FDR Tests'!$L319)</f>
        <v>#N/A</v>
      </c>
      <c r="N315" s="54" t="e">
        <f>IF('FDR Tests'!$Q319="",#N/A,'FDR Tests'!$Q319)</f>
        <v>#N/A</v>
      </c>
      <c r="T315" s="54" t="e">
        <f>IF('FDR Tests'!$W319="",#N/A,'FDR Tests'!$W319)</f>
        <v>#N/A</v>
      </c>
    </row>
    <row r="316" spans="4:20" x14ac:dyDescent="0.2">
      <c r="D316" s="54" t="e">
        <f>IF('FDR Tests'!$G320="",#N/A,'FDR Tests'!$G320)</f>
        <v>#N/A</v>
      </c>
      <c r="H316" s="54" t="e">
        <f>IF('FDR Tests'!$L320="",#N/A,'FDR Tests'!$L320)</f>
        <v>#N/A</v>
      </c>
      <c r="N316" s="54" t="e">
        <f>IF('FDR Tests'!$Q320="",#N/A,'FDR Tests'!$Q320)</f>
        <v>#N/A</v>
      </c>
      <c r="T316" s="54" t="e">
        <f>IF('FDR Tests'!$W320="",#N/A,'FDR Tests'!$W320)</f>
        <v>#N/A</v>
      </c>
    </row>
    <row r="317" spans="4:20" x14ac:dyDescent="0.2">
      <c r="D317" s="54" t="e">
        <f>IF('FDR Tests'!$G321="",#N/A,'FDR Tests'!$G321)</f>
        <v>#N/A</v>
      </c>
      <c r="H317" s="54" t="e">
        <f>IF('FDR Tests'!$L321="",#N/A,'FDR Tests'!$L321)</f>
        <v>#N/A</v>
      </c>
      <c r="N317" s="54" t="e">
        <f>IF('FDR Tests'!$Q321="",#N/A,'FDR Tests'!$Q321)</f>
        <v>#N/A</v>
      </c>
      <c r="T317" s="54" t="e">
        <f>IF('FDR Tests'!$W321="",#N/A,'FDR Tests'!$W321)</f>
        <v>#N/A</v>
      </c>
    </row>
    <row r="318" spans="4:20" x14ac:dyDescent="0.2">
      <c r="D318" s="54" t="e">
        <f>IF('FDR Tests'!$G322="",#N/A,'FDR Tests'!$G322)</f>
        <v>#N/A</v>
      </c>
      <c r="H318" s="54" t="e">
        <f>IF('FDR Tests'!$L322="",#N/A,'FDR Tests'!$L322)</f>
        <v>#N/A</v>
      </c>
      <c r="N318" s="54" t="e">
        <f>IF('FDR Tests'!$Q322="",#N/A,'FDR Tests'!$Q322)</f>
        <v>#N/A</v>
      </c>
      <c r="T318" s="54" t="e">
        <f>IF('FDR Tests'!$W322="",#N/A,'FDR Tests'!$W322)</f>
        <v>#N/A</v>
      </c>
    </row>
    <row r="319" spans="4:20" x14ac:dyDescent="0.2">
      <c r="D319" s="54" t="e">
        <f>IF('FDR Tests'!$G323="",#N/A,'FDR Tests'!$G323)</f>
        <v>#N/A</v>
      </c>
      <c r="H319" s="54" t="e">
        <f>IF('FDR Tests'!$L323="",#N/A,'FDR Tests'!$L323)</f>
        <v>#N/A</v>
      </c>
      <c r="N319" s="54" t="e">
        <f>IF('FDR Tests'!$Q323="",#N/A,'FDR Tests'!$Q323)</f>
        <v>#N/A</v>
      </c>
      <c r="T319" s="54" t="e">
        <f>IF('FDR Tests'!$W323="",#N/A,'FDR Tests'!$W323)</f>
        <v>#N/A</v>
      </c>
    </row>
    <row r="320" spans="4:20" x14ac:dyDescent="0.2">
      <c r="D320" s="54" t="e">
        <f>IF('FDR Tests'!$G324="",#N/A,'FDR Tests'!$G324)</f>
        <v>#N/A</v>
      </c>
      <c r="H320" s="54" t="e">
        <f>IF('FDR Tests'!$L324="",#N/A,'FDR Tests'!$L324)</f>
        <v>#N/A</v>
      </c>
      <c r="N320" s="54" t="e">
        <f>IF('FDR Tests'!$Q324="",#N/A,'FDR Tests'!$Q324)</f>
        <v>#N/A</v>
      </c>
      <c r="T320" s="54" t="e">
        <f>IF('FDR Tests'!$W324="",#N/A,'FDR Tests'!$W324)</f>
        <v>#N/A</v>
      </c>
    </row>
    <row r="321" spans="4:20" x14ac:dyDescent="0.2">
      <c r="D321" s="54" t="e">
        <f>IF('FDR Tests'!$G325="",#N/A,'FDR Tests'!$G325)</f>
        <v>#N/A</v>
      </c>
      <c r="H321" s="54" t="e">
        <f>IF('FDR Tests'!$L325="",#N/A,'FDR Tests'!$L325)</f>
        <v>#N/A</v>
      </c>
      <c r="N321" s="54" t="e">
        <f>IF('FDR Tests'!$Q325="",#N/A,'FDR Tests'!$Q325)</f>
        <v>#N/A</v>
      </c>
      <c r="T321" s="54" t="e">
        <f>IF('FDR Tests'!$W325="",#N/A,'FDR Tests'!$W325)</f>
        <v>#N/A</v>
      </c>
    </row>
    <row r="322" spans="4:20" x14ac:dyDescent="0.2">
      <c r="D322" s="54" t="e">
        <f>IF('FDR Tests'!$G326="",#N/A,'FDR Tests'!$G326)</f>
        <v>#N/A</v>
      </c>
      <c r="H322" s="54" t="e">
        <f>IF('FDR Tests'!$L326="",#N/A,'FDR Tests'!$L326)</f>
        <v>#N/A</v>
      </c>
      <c r="N322" s="54" t="e">
        <f>IF('FDR Tests'!$Q326="",#N/A,'FDR Tests'!$Q326)</f>
        <v>#N/A</v>
      </c>
      <c r="T322" s="54" t="e">
        <f>IF('FDR Tests'!$W326="",#N/A,'FDR Tests'!$W326)</f>
        <v>#N/A</v>
      </c>
    </row>
    <row r="323" spans="4:20" x14ac:dyDescent="0.2">
      <c r="D323" s="54" t="e">
        <f>IF('FDR Tests'!$G327="",#N/A,'FDR Tests'!$G327)</f>
        <v>#N/A</v>
      </c>
      <c r="H323" s="54" t="e">
        <f>IF('FDR Tests'!$L327="",#N/A,'FDR Tests'!$L327)</f>
        <v>#N/A</v>
      </c>
      <c r="N323" s="54" t="e">
        <f>IF('FDR Tests'!$Q327="",#N/A,'FDR Tests'!$Q327)</f>
        <v>#N/A</v>
      </c>
      <c r="T323" s="54" t="e">
        <f>IF('FDR Tests'!$W327="",#N/A,'FDR Tests'!$W327)</f>
        <v>#N/A</v>
      </c>
    </row>
    <row r="324" spans="4:20" x14ac:dyDescent="0.2">
      <c r="D324" s="54" t="e">
        <f>IF('FDR Tests'!$G328="",#N/A,'FDR Tests'!$G328)</f>
        <v>#N/A</v>
      </c>
      <c r="H324" s="54" t="e">
        <f>IF('FDR Tests'!$L328="",#N/A,'FDR Tests'!$L328)</f>
        <v>#N/A</v>
      </c>
      <c r="N324" s="54" t="e">
        <f>IF('FDR Tests'!$Q328="",#N/A,'FDR Tests'!$Q328)</f>
        <v>#N/A</v>
      </c>
      <c r="T324" s="54" t="e">
        <f>IF('FDR Tests'!$W328="",#N/A,'FDR Tests'!$W328)</f>
        <v>#N/A</v>
      </c>
    </row>
    <row r="325" spans="4:20" x14ac:dyDescent="0.2">
      <c r="D325" s="54" t="e">
        <f>IF('FDR Tests'!$G329="",#N/A,'FDR Tests'!$G329)</f>
        <v>#N/A</v>
      </c>
      <c r="H325" s="54" t="e">
        <f>IF('FDR Tests'!$L329="",#N/A,'FDR Tests'!$L329)</f>
        <v>#N/A</v>
      </c>
      <c r="N325" s="54" t="e">
        <f>IF('FDR Tests'!$Q329="",#N/A,'FDR Tests'!$Q329)</f>
        <v>#N/A</v>
      </c>
      <c r="T325" s="54" t="e">
        <f>IF('FDR Tests'!$W329="",#N/A,'FDR Tests'!$W329)</f>
        <v>#N/A</v>
      </c>
    </row>
    <row r="326" spans="4:20" x14ac:dyDescent="0.2">
      <c r="D326" s="54" t="e">
        <f>IF('FDR Tests'!$G330="",#N/A,'FDR Tests'!$G330)</f>
        <v>#N/A</v>
      </c>
      <c r="H326" s="54" t="e">
        <f>IF('FDR Tests'!$L330="",#N/A,'FDR Tests'!$L330)</f>
        <v>#N/A</v>
      </c>
      <c r="N326" s="54" t="e">
        <f>IF('FDR Tests'!$Q330="",#N/A,'FDR Tests'!$Q330)</f>
        <v>#N/A</v>
      </c>
      <c r="T326" s="54" t="e">
        <f>IF('FDR Tests'!$W330="",#N/A,'FDR Tests'!$W330)</f>
        <v>#N/A</v>
      </c>
    </row>
    <row r="327" spans="4:20" x14ac:dyDescent="0.2">
      <c r="D327" s="54" t="e">
        <f>IF('FDR Tests'!$G331="",#N/A,'FDR Tests'!$G331)</f>
        <v>#N/A</v>
      </c>
      <c r="H327" s="54" t="e">
        <f>IF('FDR Tests'!$L331="",#N/A,'FDR Tests'!$L331)</f>
        <v>#N/A</v>
      </c>
      <c r="N327" s="54" t="e">
        <f>IF('FDR Tests'!$Q331="",#N/A,'FDR Tests'!$Q331)</f>
        <v>#N/A</v>
      </c>
      <c r="T327" s="54" t="e">
        <f>IF('FDR Tests'!$W331="",#N/A,'FDR Tests'!$W331)</f>
        <v>#N/A</v>
      </c>
    </row>
    <row r="328" spans="4:20" x14ac:dyDescent="0.2">
      <c r="D328" s="54" t="e">
        <f>IF('FDR Tests'!$G332="",#N/A,'FDR Tests'!$G332)</f>
        <v>#N/A</v>
      </c>
      <c r="H328" s="54" t="e">
        <f>IF('FDR Tests'!$L332="",#N/A,'FDR Tests'!$L332)</f>
        <v>#N/A</v>
      </c>
      <c r="N328" s="54" t="e">
        <f>IF('FDR Tests'!$Q332="",#N/A,'FDR Tests'!$Q332)</f>
        <v>#N/A</v>
      </c>
      <c r="T328" s="54" t="e">
        <f>IF('FDR Tests'!$W332="",#N/A,'FDR Tests'!$W332)</f>
        <v>#N/A</v>
      </c>
    </row>
    <row r="329" spans="4:20" x14ac:dyDescent="0.2">
      <c r="D329" s="54" t="e">
        <f>IF('FDR Tests'!$G333="",#N/A,'FDR Tests'!$G333)</f>
        <v>#N/A</v>
      </c>
      <c r="H329" s="54" t="e">
        <f>IF('FDR Tests'!$L333="",#N/A,'FDR Tests'!$L333)</f>
        <v>#N/A</v>
      </c>
      <c r="N329" s="54" t="e">
        <f>IF('FDR Tests'!$Q333="",#N/A,'FDR Tests'!$Q333)</f>
        <v>#N/A</v>
      </c>
      <c r="T329" s="54" t="e">
        <f>IF('FDR Tests'!$W333="",#N/A,'FDR Tests'!$W333)</f>
        <v>#N/A</v>
      </c>
    </row>
    <row r="330" spans="4:20" x14ac:dyDescent="0.2">
      <c r="D330" s="54" t="e">
        <f>IF('FDR Tests'!$G334="",#N/A,'FDR Tests'!$G334)</f>
        <v>#N/A</v>
      </c>
      <c r="H330" s="54" t="e">
        <f>IF('FDR Tests'!$L334="",#N/A,'FDR Tests'!$L334)</f>
        <v>#N/A</v>
      </c>
      <c r="N330" s="54" t="e">
        <f>IF('FDR Tests'!$Q334="",#N/A,'FDR Tests'!$Q334)</f>
        <v>#N/A</v>
      </c>
      <c r="T330" s="54" t="e">
        <f>IF('FDR Tests'!$W334="",#N/A,'FDR Tests'!$W334)</f>
        <v>#N/A</v>
      </c>
    </row>
    <row r="331" spans="4:20" x14ac:dyDescent="0.2">
      <c r="D331" s="54" t="e">
        <f>IF('FDR Tests'!$G335="",#N/A,'FDR Tests'!$G335)</f>
        <v>#N/A</v>
      </c>
      <c r="H331" s="54" t="e">
        <f>IF('FDR Tests'!$L335="",#N/A,'FDR Tests'!$L335)</f>
        <v>#N/A</v>
      </c>
      <c r="N331" s="54" t="e">
        <f>IF('FDR Tests'!$Q335="",#N/A,'FDR Tests'!$Q335)</f>
        <v>#N/A</v>
      </c>
      <c r="T331" s="54" t="e">
        <f>IF('FDR Tests'!$W335="",#N/A,'FDR Tests'!$W335)</f>
        <v>#N/A</v>
      </c>
    </row>
    <row r="332" spans="4:20" x14ac:dyDescent="0.2">
      <c r="D332" s="54" t="e">
        <f>IF('FDR Tests'!$G336="",#N/A,'FDR Tests'!$G336)</f>
        <v>#N/A</v>
      </c>
      <c r="H332" s="54" t="e">
        <f>IF('FDR Tests'!$L336="",#N/A,'FDR Tests'!$L336)</f>
        <v>#N/A</v>
      </c>
      <c r="N332" s="54" t="e">
        <f>IF('FDR Tests'!$Q336="",#N/A,'FDR Tests'!$Q336)</f>
        <v>#N/A</v>
      </c>
      <c r="T332" s="54" t="e">
        <f>IF('FDR Tests'!$W336="",#N/A,'FDR Tests'!$W336)</f>
        <v>#N/A</v>
      </c>
    </row>
    <row r="333" spans="4:20" x14ac:dyDescent="0.2">
      <c r="D333" s="54" t="e">
        <f>IF('FDR Tests'!$G337="",#N/A,'FDR Tests'!$G337)</f>
        <v>#N/A</v>
      </c>
      <c r="H333" s="54" t="e">
        <f>IF('FDR Tests'!$L337="",#N/A,'FDR Tests'!$L337)</f>
        <v>#N/A</v>
      </c>
      <c r="N333" s="54" t="e">
        <f>IF('FDR Tests'!$Q337="",#N/A,'FDR Tests'!$Q337)</f>
        <v>#N/A</v>
      </c>
      <c r="T333" s="54" t="e">
        <f>IF('FDR Tests'!$W337="",#N/A,'FDR Tests'!$W337)</f>
        <v>#N/A</v>
      </c>
    </row>
    <row r="334" spans="4:20" x14ac:dyDescent="0.2">
      <c r="D334" s="54" t="e">
        <f>IF('FDR Tests'!$G338="",#N/A,'FDR Tests'!$G338)</f>
        <v>#N/A</v>
      </c>
      <c r="H334" s="54" t="e">
        <f>IF('FDR Tests'!$L338="",#N/A,'FDR Tests'!$L338)</f>
        <v>#N/A</v>
      </c>
      <c r="N334" s="54" t="e">
        <f>IF('FDR Tests'!$Q338="",#N/A,'FDR Tests'!$Q338)</f>
        <v>#N/A</v>
      </c>
      <c r="T334" s="54" t="e">
        <f>IF('FDR Tests'!$W338="",#N/A,'FDR Tests'!$W338)</f>
        <v>#N/A</v>
      </c>
    </row>
    <row r="335" spans="4:20" x14ac:dyDescent="0.2">
      <c r="D335" s="54" t="e">
        <f>IF('FDR Tests'!$G339="",#N/A,'FDR Tests'!$G339)</f>
        <v>#N/A</v>
      </c>
      <c r="H335" s="54" t="e">
        <f>IF('FDR Tests'!$L339="",#N/A,'FDR Tests'!$L339)</f>
        <v>#N/A</v>
      </c>
      <c r="N335" s="54" t="e">
        <f>IF('FDR Tests'!$Q339="",#N/A,'FDR Tests'!$Q339)</f>
        <v>#N/A</v>
      </c>
      <c r="T335" s="54" t="e">
        <f>IF('FDR Tests'!$W339="",#N/A,'FDR Tests'!$W339)</f>
        <v>#N/A</v>
      </c>
    </row>
    <row r="336" spans="4:20" x14ac:dyDescent="0.2">
      <c r="D336" s="54" t="e">
        <f>IF('FDR Tests'!$G340="",#N/A,'FDR Tests'!$G340)</f>
        <v>#N/A</v>
      </c>
      <c r="H336" s="54" t="e">
        <f>IF('FDR Tests'!$L340="",#N/A,'FDR Tests'!$L340)</f>
        <v>#N/A</v>
      </c>
      <c r="N336" s="54" t="e">
        <f>IF('FDR Tests'!$Q340="",#N/A,'FDR Tests'!$Q340)</f>
        <v>#N/A</v>
      </c>
      <c r="T336" s="54" t="e">
        <f>IF('FDR Tests'!$W340="",#N/A,'FDR Tests'!$W340)</f>
        <v>#N/A</v>
      </c>
    </row>
    <row r="337" spans="4:20" x14ac:dyDescent="0.2">
      <c r="D337" s="54" t="e">
        <f>IF('FDR Tests'!$G341="",#N/A,'FDR Tests'!$G341)</f>
        <v>#N/A</v>
      </c>
      <c r="H337" s="54" t="e">
        <f>IF('FDR Tests'!$L341="",#N/A,'FDR Tests'!$L341)</f>
        <v>#N/A</v>
      </c>
      <c r="N337" s="54" t="e">
        <f>IF('FDR Tests'!$Q341="",#N/A,'FDR Tests'!$Q341)</f>
        <v>#N/A</v>
      </c>
      <c r="T337" s="54" t="e">
        <f>IF('FDR Tests'!$W341="",#N/A,'FDR Tests'!$W341)</f>
        <v>#N/A</v>
      </c>
    </row>
    <row r="338" spans="4:20" x14ac:dyDescent="0.2">
      <c r="D338" s="54" t="e">
        <f>IF('FDR Tests'!$G342="",#N/A,'FDR Tests'!$G342)</f>
        <v>#N/A</v>
      </c>
      <c r="H338" s="54" t="e">
        <f>IF('FDR Tests'!$L342="",#N/A,'FDR Tests'!$L342)</f>
        <v>#N/A</v>
      </c>
      <c r="N338" s="54" t="e">
        <f>IF('FDR Tests'!$Q342="",#N/A,'FDR Tests'!$Q342)</f>
        <v>#N/A</v>
      </c>
      <c r="T338" s="54" t="e">
        <f>IF('FDR Tests'!$W342="",#N/A,'FDR Tests'!$W342)</f>
        <v>#N/A</v>
      </c>
    </row>
    <row r="339" spans="4:20" x14ac:dyDescent="0.2">
      <c r="D339" s="54" t="e">
        <f>IF('FDR Tests'!$G343="",#N/A,'FDR Tests'!$G343)</f>
        <v>#N/A</v>
      </c>
      <c r="H339" s="54" t="e">
        <f>IF('FDR Tests'!$L343="",#N/A,'FDR Tests'!$L343)</f>
        <v>#N/A</v>
      </c>
      <c r="N339" s="54" t="e">
        <f>IF('FDR Tests'!$Q343="",#N/A,'FDR Tests'!$Q343)</f>
        <v>#N/A</v>
      </c>
      <c r="T339" s="54" t="e">
        <f>IF('FDR Tests'!$W343="",#N/A,'FDR Tests'!$W343)</f>
        <v>#N/A</v>
      </c>
    </row>
    <row r="340" spans="4:20" x14ac:dyDescent="0.2">
      <c r="D340" s="54" t="e">
        <f>IF('FDR Tests'!$G344="",#N/A,'FDR Tests'!$G344)</f>
        <v>#N/A</v>
      </c>
      <c r="H340" s="54" t="e">
        <f>IF('FDR Tests'!$L344="",#N/A,'FDR Tests'!$L344)</f>
        <v>#N/A</v>
      </c>
      <c r="N340" s="54" t="e">
        <f>IF('FDR Tests'!$Q344="",#N/A,'FDR Tests'!$Q344)</f>
        <v>#N/A</v>
      </c>
      <c r="T340" s="54" t="e">
        <f>IF('FDR Tests'!$W344="",#N/A,'FDR Tests'!$W344)</f>
        <v>#N/A</v>
      </c>
    </row>
    <row r="341" spans="4:20" x14ac:dyDescent="0.2">
      <c r="D341" s="54" t="e">
        <f>IF('FDR Tests'!$G345="",#N/A,'FDR Tests'!$G345)</f>
        <v>#N/A</v>
      </c>
      <c r="H341" s="54" t="e">
        <f>IF('FDR Tests'!$L345="",#N/A,'FDR Tests'!$L345)</f>
        <v>#N/A</v>
      </c>
      <c r="N341" s="54" t="e">
        <f>IF('FDR Tests'!$Q345="",#N/A,'FDR Tests'!$Q345)</f>
        <v>#N/A</v>
      </c>
      <c r="T341" s="54" t="e">
        <f>IF('FDR Tests'!$W345="",#N/A,'FDR Tests'!$W345)</f>
        <v>#N/A</v>
      </c>
    </row>
    <row r="342" spans="4:20" x14ac:dyDescent="0.2">
      <c r="D342" s="54" t="e">
        <f>IF('FDR Tests'!$G346="",#N/A,'FDR Tests'!$G346)</f>
        <v>#N/A</v>
      </c>
      <c r="H342" s="54" t="e">
        <f>IF('FDR Tests'!$L346="",#N/A,'FDR Tests'!$L346)</f>
        <v>#N/A</v>
      </c>
      <c r="N342" s="54" t="e">
        <f>IF('FDR Tests'!$Q346="",#N/A,'FDR Tests'!$Q346)</f>
        <v>#N/A</v>
      </c>
      <c r="T342" s="54" t="e">
        <f>IF('FDR Tests'!$W346="",#N/A,'FDR Tests'!$W346)</f>
        <v>#N/A</v>
      </c>
    </row>
    <row r="343" spans="4:20" x14ac:dyDescent="0.2">
      <c r="D343" s="54" t="e">
        <f>IF('FDR Tests'!$G347="",#N/A,'FDR Tests'!$G347)</f>
        <v>#N/A</v>
      </c>
      <c r="H343" s="54" t="e">
        <f>IF('FDR Tests'!$L347="",#N/A,'FDR Tests'!$L347)</f>
        <v>#N/A</v>
      </c>
      <c r="N343" s="54" t="e">
        <f>IF('FDR Tests'!$Q347="",#N/A,'FDR Tests'!$Q347)</f>
        <v>#N/A</v>
      </c>
      <c r="T343" s="54" t="e">
        <f>IF('FDR Tests'!$W347="",#N/A,'FDR Tests'!$W347)</f>
        <v>#N/A</v>
      </c>
    </row>
    <row r="344" spans="4:20" x14ac:dyDescent="0.2">
      <c r="D344" s="54" t="e">
        <f>IF('FDR Tests'!$G348="",#N/A,'FDR Tests'!$G348)</f>
        <v>#N/A</v>
      </c>
      <c r="H344" s="54" t="e">
        <f>IF('FDR Tests'!$L348="",#N/A,'FDR Tests'!$L348)</f>
        <v>#N/A</v>
      </c>
      <c r="N344" s="54" t="e">
        <f>IF('FDR Tests'!$Q348="",#N/A,'FDR Tests'!$Q348)</f>
        <v>#N/A</v>
      </c>
      <c r="T344" s="54" t="e">
        <f>IF('FDR Tests'!$W348="",#N/A,'FDR Tests'!$W348)</f>
        <v>#N/A</v>
      </c>
    </row>
    <row r="345" spans="4:20" x14ac:dyDescent="0.2">
      <c r="D345" s="54" t="e">
        <f>IF('FDR Tests'!$G349="",#N/A,'FDR Tests'!$G349)</f>
        <v>#N/A</v>
      </c>
      <c r="H345" s="54" t="e">
        <f>IF('FDR Tests'!$L349="",#N/A,'FDR Tests'!$L349)</f>
        <v>#N/A</v>
      </c>
      <c r="N345" s="54" t="e">
        <f>IF('FDR Tests'!$Q349="",#N/A,'FDR Tests'!$Q349)</f>
        <v>#N/A</v>
      </c>
      <c r="T345" s="54" t="e">
        <f>IF('FDR Tests'!$W349="",#N/A,'FDR Tests'!$W349)</f>
        <v>#N/A</v>
      </c>
    </row>
    <row r="346" spans="4:20" x14ac:dyDescent="0.2">
      <c r="D346" s="54" t="e">
        <f>IF('FDR Tests'!$G350="",#N/A,'FDR Tests'!$G350)</f>
        <v>#N/A</v>
      </c>
      <c r="H346" s="54" t="e">
        <f>IF('FDR Tests'!$L350="",#N/A,'FDR Tests'!$L350)</f>
        <v>#N/A</v>
      </c>
      <c r="N346" s="54" t="e">
        <f>IF('FDR Tests'!$Q350="",#N/A,'FDR Tests'!$Q350)</f>
        <v>#N/A</v>
      </c>
      <c r="T346" s="54" t="e">
        <f>IF('FDR Tests'!$W350="",#N/A,'FDR Tests'!$W350)</f>
        <v>#N/A</v>
      </c>
    </row>
    <row r="347" spans="4:20" x14ac:dyDescent="0.2">
      <c r="D347" s="54" t="e">
        <f>IF('FDR Tests'!$G351="",#N/A,'FDR Tests'!$G351)</f>
        <v>#N/A</v>
      </c>
      <c r="H347" s="54" t="e">
        <f>IF('FDR Tests'!$L351="",#N/A,'FDR Tests'!$L351)</f>
        <v>#N/A</v>
      </c>
      <c r="N347" s="54" t="e">
        <f>IF('FDR Tests'!$Q351="",#N/A,'FDR Tests'!$Q351)</f>
        <v>#N/A</v>
      </c>
      <c r="T347" s="54" t="e">
        <f>IF('FDR Tests'!$W351="",#N/A,'FDR Tests'!$W351)</f>
        <v>#N/A</v>
      </c>
    </row>
    <row r="348" spans="4:20" x14ac:dyDescent="0.2">
      <c r="D348" s="54" t="e">
        <f>IF('FDR Tests'!$G352="",#N/A,'FDR Tests'!$G352)</f>
        <v>#N/A</v>
      </c>
      <c r="H348" s="54" t="e">
        <f>IF('FDR Tests'!$L352="",#N/A,'FDR Tests'!$L352)</f>
        <v>#N/A</v>
      </c>
      <c r="N348" s="54" t="e">
        <f>IF('FDR Tests'!$Q352="",#N/A,'FDR Tests'!$Q352)</f>
        <v>#N/A</v>
      </c>
      <c r="T348" s="54" t="e">
        <f>IF('FDR Tests'!$W352="",#N/A,'FDR Tests'!$W352)</f>
        <v>#N/A</v>
      </c>
    </row>
    <row r="349" spans="4:20" x14ac:dyDescent="0.2">
      <c r="D349" s="54" t="e">
        <f>IF('FDR Tests'!$G353="",#N/A,'FDR Tests'!$G353)</f>
        <v>#N/A</v>
      </c>
      <c r="H349" s="54" t="e">
        <f>IF('FDR Tests'!$L353="",#N/A,'FDR Tests'!$L353)</f>
        <v>#N/A</v>
      </c>
      <c r="N349" s="54" t="e">
        <f>IF('FDR Tests'!$Q353="",#N/A,'FDR Tests'!$Q353)</f>
        <v>#N/A</v>
      </c>
      <c r="T349" s="54" t="e">
        <f>IF('FDR Tests'!$W353="",#N/A,'FDR Tests'!$W353)</f>
        <v>#N/A</v>
      </c>
    </row>
    <row r="350" spans="4:20" x14ac:dyDescent="0.2">
      <c r="D350" s="54" t="e">
        <f>IF('FDR Tests'!$G354="",#N/A,'FDR Tests'!$G354)</f>
        <v>#N/A</v>
      </c>
      <c r="H350" s="54" t="e">
        <f>IF('FDR Tests'!$L354="",#N/A,'FDR Tests'!$L354)</f>
        <v>#N/A</v>
      </c>
      <c r="N350" s="54" t="e">
        <f>IF('FDR Tests'!$Q354="",#N/A,'FDR Tests'!$Q354)</f>
        <v>#N/A</v>
      </c>
      <c r="T350" s="54" t="e">
        <f>IF('FDR Tests'!$W354="",#N/A,'FDR Tests'!$W354)</f>
        <v>#N/A</v>
      </c>
    </row>
    <row r="351" spans="4:20" x14ac:dyDescent="0.2">
      <c r="D351" s="54" t="e">
        <f>IF('FDR Tests'!$G355="",#N/A,'FDR Tests'!$G355)</f>
        <v>#N/A</v>
      </c>
      <c r="H351" s="54" t="e">
        <f>IF('FDR Tests'!$L355="",#N/A,'FDR Tests'!$L355)</f>
        <v>#N/A</v>
      </c>
      <c r="N351" s="54" t="e">
        <f>IF('FDR Tests'!$Q355="",#N/A,'FDR Tests'!$Q355)</f>
        <v>#N/A</v>
      </c>
      <c r="T351" s="54" t="e">
        <f>IF('FDR Tests'!$W355="",#N/A,'FDR Tests'!$W355)</f>
        <v>#N/A</v>
      </c>
    </row>
    <row r="352" spans="4:20" x14ac:dyDescent="0.2">
      <c r="D352" s="54" t="e">
        <f>IF('FDR Tests'!$G356="",#N/A,'FDR Tests'!$G356)</f>
        <v>#N/A</v>
      </c>
      <c r="H352" s="54" t="e">
        <f>IF('FDR Tests'!$L356="",#N/A,'FDR Tests'!$L356)</f>
        <v>#N/A</v>
      </c>
      <c r="N352" s="54" t="e">
        <f>IF('FDR Tests'!$Q356="",#N/A,'FDR Tests'!$Q356)</f>
        <v>#N/A</v>
      </c>
      <c r="T352" s="54" t="e">
        <f>IF('FDR Tests'!$W356="",#N/A,'FDR Tests'!$W356)</f>
        <v>#N/A</v>
      </c>
    </row>
    <row r="353" spans="4:20" x14ac:dyDescent="0.2">
      <c r="D353" s="54" t="e">
        <f>IF('FDR Tests'!$G357="",#N/A,'FDR Tests'!$G357)</f>
        <v>#N/A</v>
      </c>
      <c r="H353" s="54" t="e">
        <f>IF('FDR Tests'!$L357="",#N/A,'FDR Tests'!$L357)</f>
        <v>#N/A</v>
      </c>
      <c r="N353" s="54" t="e">
        <f>IF('FDR Tests'!$Q357="",#N/A,'FDR Tests'!$Q357)</f>
        <v>#N/A</v>
      </c>
      <c r="T353" s="54" t="e">
        <f>IF('FDR Tests'!$W357="",#N/A,'FDR Tests'!$W357)</f>
        <v>#N/A</v>
      </c>
    </row>
    <row r="354" spans="4:20" x14ac:dyDescent="0.2">
      <c r="D354" s="54" t="e">
        <f>IF('FDR Tests'!$G358="",#N/A,'FDR Tests'!$G358)</f>
        <v>#N/A</v>
      </c>
      <c r="H354" s="54" t="e">
        <f>IF('FDR Tests'!$L358="",#N/A,'FDR Tests'!$L358)</f>
        <v>#N/A</v>
      </c>
      <c r="N354" s="54" t="e">
        <f>IF('FDR Tests'!$Q358="",#N/A,'FDR Tests'!$Q358)</f>
        <v>#N/A</v>
      </c>
      <c r="T354" s="54" t="e">
        <f>IF('FDR Tests'!$W358="",#N/A,'FDR Tests'!$W358)</f>
        <v>#N/A</v>
      </c>
    </row>
    <row r="355" spans="4:20" x14ac:dyDescent="0.2">
      <c r="D355" s="54" t="e">
        <f>IF('FDR Tests'!$G359="",#N/A,'FDR Tests'!$G359)</f>
        <v>#N/A</v>
      </c>
      <c r="H355" s="54" t="e">
        <f>IF('FDR Tests'!$L359="",#N/A,'FDR Tests'!$L359)</f>
        <v>#N/A</v>
      </c>
      <c r="N355" s="54" t="e">
        <f>IF('FDR Tests'!$Q359="",#N/A,'FDR Tests'!$Q359)</f>
        <v>#N/A</v>
      </c>
      <c r="T355" s="54" t="e">
        <f>IF('FDR Tests'!$W359="",#N/A,'FDR Tests'!$W359)</f>
        <v>#N/A</v>
      </c>
    </row>
    <row r="356" spans="4:20" x14ac:dyDescent="0.2">
      <c r="D356" s="54" t="e">
        <f>IF('FDR Tests'!$G360="",#N/A,'FDR Tests'!$G360)</f>
        <v>#N/A</v>
      </c>
      <c r="H356" s="54" t="e">
        <f>IF('FDR Tests'!$L360="",#N/A,'FDR Tests'!$L360)</f>
        <v>#N/A</v>
      </c>
      <c r="N356" s="54" t="e">
        <f>IF('FDR Tests'!$Q360="",#N/A,'FDR Tests'!$Q360)</f>
        <v>#N/A</v>
      </c>
      <c r="T356" s="54" t="e">
        <f>IF('FDR Tests'!$W360="",#N/A,'FDR Tests'!$W360)</f>
        <v>#N/A</v>
      </c>
    </row>
    <row r="357" spans="4:20" x14ac:dyDescent="0.2">
      <c r="D357" s="54" t="e">
        <f>IF('FDR Tests'!$G361="",#N/A,'FDR Tests'!$G361)</f>
        <v>#N/A</v>
      </c>
      <c r="H357" s="54" t="e">
        <f>IF('FDR Tests'!$L361="",#N/A,'FDR Tests'!$L361)</f>
        <v>#N/A</v>
      </c>
      <c r="N357" s="54" t="e">
        <f>IF('FDR Tests'!$Q361="",#N/A,'FDR Tests'!$Q361)</f>
        <v>#N/A</v>
      </c>
      <c r="T357" s="54" t="e">
        <f>IF('FDR Tests'!$W361="",#N/A,'FDR Tests'!$W361)</f>
        <v>#N/A</v>
      </c>
    </row>
    <row r="358" spans="4:20" x14ac:dyDescent="0.2">
      <c r="D358" s="54" t="e">
        <f>IF('FDR Tests'!$G362="",#N/A,'FDR Tests'!$G362)</f>
        <v>#N/A</v>
      </c>
      <c r="H358" s="54" t="e">
        <f>IF('FDR Tests'!$L362="",#N/A,'FDR Tests'!$L362)</f>
        <v>#N/A</v>
      </c>
      <c r="N358" s="54" t="e">
        <f>IF('FDR Tests'!$Q362="",#N/A,'FDR Tests'!$Q362)</f>
        <v>#N/A</v>
      </c>
      <c r="T358" s="54" t="e">
        <f>IF('FDR Tests'!$W362="",#N/A,'FDR Tests'!$W362)</f>
        <v>#N/A</v>
      </c>
    </row>
    <row r="359" spans="4:20" x14ac:dyDescent="0.2">
      <c r="D359" s="54" t="e">
        <f>IF('FDR Tests'!$G363="",#N/A,'FDR Tests'!$G363)</f>
        <v>#N/A</v>
      </c>
      <c r="H359" s="54" t="e">
        <f>IF('FDR Tests'!$L363="",#N/A,'FDR Tests'!$L363)</f>
        <v>#N/A</v>
      </c>
      <c r="N359" s="54" t="e">
        <f>IF('FDR Tests'!$Q363="",#N/A,'FDR Tests'!$Q363)</f>
        <v>#N/A</v>
      </c>
      <c r="T359" s="54" t="e">
        <f>IF('FDR Tests'!$W363="",#N/A,'FDR Tests'!$W363)</f>
        <v>#N/A</v>
      </c>
    </row>
    <row r="360" spans="4:20" x14ac:dyDescent="0.2">
      <c r="D360" s="54" t="e">
        <f>IF('FDR Tests'!$G364="",#N/A,'FDR Tests'!$G364)</f>
        <v>#N/A</v>
      </c>
      <c r="H360" s="54" t="e">
        <f>IF('FDR Tests'!$L364="",#N/A,'FDR Tests'!$L364)</f>
        <v>#N/A</v>
      </c>
      <c r="N360" s="54" t="e">
        <f>IF('FDR Tests'!$Q364="",#N/A,'FDR Tests'!$Q364)</f>
        <v>#N/A</v>
      </c>
      <c r="T360" s="54" t="e">
        <f>IF('FDR Tests'!$W364="",#N/A,'FDR Tests'!$W364)</f>
        <v>#N/A</v>
      </c>
    </row>
    <row r="361" spans="4:20" x14ac:dyDescent="0.2">
      <c r="D361" s="54" t="e">
        <f>IF('FDR Tests'!$G365="",#N/A,'FDR Tests'!$G365)</f>
        <v>#N/A</v>
      </c>
      <c r="H361" s="54" t="e">
        <f>IF('FDR Tests'!$L365="",#N/A,'FDR Tests'!$L365)</f>
        <v>#N/A</v>
      </c>
      <c r="N361" s="54" t="e">
        <f>IF('FDR Tests'!$Q365="",#N/A,'FDR Tests'!$Q365)</f>
        <v>#N/A</v>
      </c>
      <c r="T361" s="54" t="e">
        <f>IF('FDR Tests'!$W365="",#N/A,'FDR Tests'!$W365)</f>
        <v>#N/A</v>
      </c>
    </row>
    <row r="362" spans="4:20" x14ac:dyDescent="0.2">
      <c r="D362" s="54" t="e">
        <f>IF('FDR Tests'!$G366="",#N/A,'FDR Tests'!$G366)</f>
        <v>#N/A</v>
      </c>
      <c r="H362" s="54" t="e">
        <f>IF('FDR Tests'!$L366="",#N/A,'FDR Tests'!$L366)</f>
        <v>#N/A</v>
      </c>
      <c r="N362" s="54" t="e">
        <f>IF('FDR Tests'!$Q366="",#N/A,'FDR Tests'!$Q366)</f>
        <v>#N/A</v>
      </c>
      <c r="T362" s="54" t="e">
        <f>IF('FDR Tests'!$W366="",#N/A,'FDR Tests'!$W366)</f>
        <v>#N/A</v>
      </c>
    </row>
    <row r="363" spans="4:20" x14ac:dyDescent="0.2">
      <c r="D363" s="54" t="e">
        <f>IF('FDR Tests'!$G367="",#N/A,'FDR Tests'!$G367)</f>
        <v>#N/A</v>
      </c>
      <c r="H363" s="54" t="e">
        <f>IF('FDR Tests'!$L367="",#N/A,'FDR Tests'!$L367)</f>
        <v>#N/A</v>
      </c>
      <c r="N363" s="54" t="e">
        <f>IF('FDR Tests'!$Q367="",#N/A,'FDR Tests'!$Q367)</f>
        <v>#N/A</v>
      </c>
      <c r="T363" s="54" t="e">
        <f>IF('FDR Tests'!$W367="",#N/A,'FDR Tests'!$W367)</f>
        <v>#N/A</v>
      </c>
    </row>
    <row r="364" spans="4:20" x14ac:dyDescent="0.2">
      <c r="D364" s="54" t="e">
        <f>IF('FDR Tests'!$G368="",#N/A,'FDR Tests'!$G368)</f>
        <v>#N/A</v>
      </c>
      <c r="H364" s="54" t="e">
        <f>IF('FDR Tests'!$L368="",#N/A,'FDR Tests'!$L368)</f>
        <v>#N/A</v>
      </c>
      <c r="N364" s="54" t="e">
        <f>IF('FDR Tests'!$Q368="",#N/A,'FDR Tests'!$Q368)</f>
        <v>#N/A</v>
      </c>
      <c r="T364" s="54" t="e">
        <f>IF('FDR Tests'!$W368="",#N/A,'FDR Tests'!$W368)</f>
        <v>#N/A</v>
      </c>
    </row>
    <row r="365" spans="4:20" x14ac:dyDescent="0.2">
      <c r="D365" s="54" t="e">
        <f>IF('FDR Tests'!$G369="",#N/A,'FDR Tests'!$G369)</f>
        <v>#N/A</v>
      </c>
      <c r="H365" s="54" t="e">
        <f>IF('FDR Tests'!$L369="",#N/A,'FDR Tests'!$L369)</f>
        <v>#N/A</v>
      </c>
      <c r="N365" s="54" t="e">
        <f>IF('FDR Tests'!$Q369="",#N/A,'FDR Tests'!$Q369)</f>
        <v>#N/A</v>
      </c>
      <c r="T365" s="54" t="e">
        <f>IF('FDR Tests'!$W369="",#N/A,'FDR Tests'!$W369)</f>
        <v>#N/A</v>
      </c>
    </row>
    <row r="366" spans="4:20" x14ac:dyDescent="0.2">
      <c r="D366" s="54" t="e">
        <f>IF('FDR Tests'!$G370="",#N/A,'FDR Tests'!$G370)</f>
        <v>#N/A</v>
      </c>
      <c r="H366" s="54" t="e">
        <f>IF('FDR Tests'!$L370="",#N/A,'FDR Tests'!$L370)</f>
        <v>#N/A</v>
      </c>
      <c r="N366" s="54" t="e">
        <f>IF('FDR Tests'!$Q370="",#N/A,'FDR Tests'!$Q370)</f>
        <v>#N/A</v>
      </c>
      <c r="T366" s="54" t="e">
        <f>IF('FDR Tests'!$W370="",#N/A,'FDR Tests'!$W370)</f>
        <v>#N/A</v>
      </c>
    </row>
    <row r="367" spans="4:20" x14ac:dyDescent="0.2">
      <c r="D367" s="54" t="e">
        <f>IF('FDR Tests'!$G371="",#N/A,'FDR Tests'!$G371)</f>
        <v>#N/A</v>
      </c>
      <c r="H367" s="54" t="e">
        <f>IF('FDR Tests'!$L371="",#N/A,'FDR Tests'!$L371)</f>
        <v>#N/A</v>
      </c>
      <c r="N367" s="54" t="e">
        <f>IF('FDR Tests'!$Q371="",#N/A,'FDR Tests'!$Q371)</f>
        <v>#N/A</v>
      </c>
      <c r="T367" s="54" t="e">
        <f>IF('FDR Tests'!$W371="",#N/A,'FDR Tests'!$W371)</f>
        <v>#N/A</v>
      </c>
    </row>
    <row r="368" spans="4:20" x14ac:dyDescent="0.2">
      <c r="D368" s="54" t="e">
        <f>IF('FDR Tests'!$G372="",#N/A,'FDR Tests'!$G372)</f>
        <v>#N/A</v>
      </c>
      <c r="H368" s="54" t="e">
        <f>IF('FDR Tests'!$L372="",#N/A,'FDR Tests'!$L372)</f>
        <v>#N/A</v>
      </c>
      <c r="N368" s="54" t="e">
        <f>IF('FDR Tests'!$Q372="",#N/A,'FDR Tests'!$Q372)</f>
        <v>#N/A</v>
      </c>
      <c r="T368" s="54" t="e">
        <f>IF('FDR Tests'!$W372="",#N/A,'FDR Tests'!$W372)</f>
        <v>#N/A</v>
      </c>
    </row>
    <row r="369" spans="4:20" x14ac:dyDescent="0.2">
      <c r="D369" s="54" t="e">
        <f>IF('FDR Tests'!$G373="",#N/A,'FDR Tests'!$G373)</f>
        <v>#N/A</v>
      </c>
      <c r="H369" s="54" t="e">
        <f>IF('FDR Tests'!$L373="",#N/A,'FDR Tests'!$L373)</f>
        <v>#N/A</v>
      </c>
      <c r="N369" s="54" t="e">
        <f>IF('FDR Tests'!$Q373="",#N/A,'FDR Tests'!$Q373)</f>
        <v>#N/A</v>
      </c>
      <c r="T369" s="54" t="e">
        <f>IF('FDR Tests'!$W373="",#N/A,'FDR Tests'!$W373)</f>
        <v>#N/A</v>
      </c>
    </row>
    <row r="370" spans="4:20" x14ac:dyDescent="0.2">
      <c r="D370" s="54" t="e">
        <f>IF('FDR Tests'!$G374="",#N/A,'FDR Tests'!$G374)</f>
        <v>#N/A</v>
      </c>
      <c r="H370" s="54" t="e">
        <f>IF('FDR Tests'!$L374="",#N/A,'FDR Tests'!$L374)</f>
        <v>#N/A</v>
      </c>
      <c r="N370" s="54" t="e">
        <f>IF('FDR Tests'!$Q374="",#N/A,'FDR Tests'!$Q374)</f>
        <v>#N/A</v>
      </c>
      <c r="T370" s="54" t="e">
        <f>IF('FDR Tests'!$W374="",#N/A,'FDR Tests'!$W374)</f>
        <v>#N/A</v>
      </c>
    </row>
    <row r="371" spans="4:20" x14ac:dyDescent="0.2">
      <c r="D371" s="54" t="e">
        <f>IF('FDR Tests'!$G375="",#N/A,'FDR Tests'!$G375)</f>
        <v>#N/A</v>
      </c>
      <c r="H371" s="54" t="e">
        <f>IF('FDR Tests'!$L375="",#N/A,'FDR Tests'!$L375)</f>
        <v>#N/A</v>
      </c>
      <c r="N371" s="54" t="e">
        <f>IF('FDR Tests'!$Q375="",#N/A,'FDR Tests'!$Q375)</f>
        <v>#N/A</v>
      </c>
      <c r="T371" s="54" t="e">
        <f>IF('FDR Tests'!$W375="",#N/A,'FDR Tests'!$W375)</f>
        <v>#N/A</v>
      </c>
    </row>
    <row r="372" spans="4:20" x14ac:dyDescent="0.2">
      <c r="D372" s="54" t="e">
        <f>IF('FDR Tests'!$G376="",#N/A,'FDR Tests'!$G376)</f>
        <v>#N/A</v>
      </c>
      <c r="H372" s="54" t="e">
        <f>IF('FDR Tests'!$L376="",#N/A,'FDR Tests'!$L376)</f>
        <v>#N/A</v>
      </c>
      <c r="N372" s="54" t="e">
        <f>IF('FDR Tests'!$Q376="",#N/A,'FDR Tests'!$Q376)</f>
        <v>#N/A</v>
      </c>
      <c r="T372" s="54" t="e">
        <f>IF('FDR Tests'!$W376="",#N/A,'FDR Tests'!$W376)</f>
        <v>#N/A</v>
      </c>
    </row>
    <row r="373" spans="4:20" x14ac:dyDescent="0.2">
      <c r="D373" s="54" t="e">
        <f>IF('FDR Tests'!$G377="",#N/A,'FDR Tests'!$G377)</f>
        <v>#N/A</v>
      </c>
      <c r="H373" s="54" t="e">
        <f>IF('FDR Tests'!$L377="",#N/A,'FDR Tests'!$L377)</f>
        <v>#N/A</v>
      </c>
      <c r="N373" s="54" t="e">
        <f>IF('FDR Tests'!$Q377="",#N/A,'FDR Tests'!$Q377)</f>
        <v>#N/A</v>
      </c>
      <c r="T373" s="54" t="e">
        <f>IF('FDR Tests'!$W377="",#N/A,'FDR Tests'!$W377)</f>
        <v>#N/A</v>
      </c>
    </row>
    <row r="374" spans="4:20" x14ac:dyDescent="0.2">
      <c r="D374" s="54" t="e">
        <f>IF('FDR Tests'!$G378="",#N/A,'FDR Tests'!$G378)</f>
        <v>#N/A</v>
      </c>
      <c r="H374" s="54" t="e">
        <f>IF('FDR Tests'!$L378="",#N/A,'FDR Tests'!$L378)</f>
        <v>#N/A</v>
      </c>
      <c r="N374" s="54" t="e">
        <f>IF('FDR Tests'!$Q378="",#N/A,'FDR Tests'!$Q378)</f>
        <v>#N/A</v>
      </c>
      <c r="T374" s="54" t="e">
        <f>IF('FDR Tests'!$W378="",#N/A,'FDR Tests'!$W378)</f>
        <v>#N/A</v>
      </c>
    </row>
    <row r="375" spans="4:20" x14ac:dyDescent="0.2">
      <c r="D375" s="54" t="e">
        <f>IF('FDR Tests'!$G379="",#N/A,'FDR Tests'!$G379)</f>
        <v>#N/A</v>
      </c>
      <c r="H375" s="54" t="e">
        <f>IF('FDR Tests'!$L379="",#N/A,'FDR Tests'!$L379)</f>
        <v>#N/A</v>
      </c>
      <c r="N375" s="54" t="e">
        <f>IF('FDR Tests'!$Q379="",#N/A,'FDR Tests'!$Q379)</f>
        <v>#N/A</v>
      </c>
      <c r="T375" s="54" t="e">
        <f>IF('FDR Tests'!$W379="",#N/A,'FDR Tests'!$W379)</f>
        <v>#N/A</v>
      </c>
    </row>
    <row r="376" spans="4:20" x14ac:dyDescent="0.2">
      <c r="D376" s="54" t="e">
        <f>IF('FDR Tests'!$G380="",#N/A,'FDR Tests'!$G380)</f>
        <v>#N/A</v>
      </c>
      <c r="H376" s="54" t="e">
        <f>IF('FDR Tests'!$L380="",#N/A,'FDR Tests'!$L380)</f>
        <v>#N/A</v>
      </c>
      <c r="N376" s="54" t="e">
        <f>IF('FDR Tests'!$Q380="",#N/A,'FDR Tests'!$Q380)</f>
        <v>#N/A</v>
      </c>
      <c r="T376" s="54" t="e">
        <f>IF('FDR Tests'!$W380="",#N/A,'FDR Tests'!$W380)</f>
        <v>#N/A</v>
      </c>
    </row>
    <row r="377" spans="4:20" x14ac:dyDescent="0.2">
      <c r="D377" s="54" t="e">
        <f>IF('FDR Tests'!$G381="",#N/A,'FDR Tests'!$G381)</f>
        <v>#N/A</v>
      </c>
      <c r="H377" s="54" t="e">
        <f>IF('FDR Tests'!$L381="",#N/A,'FDR Tests'!$L381)</f>
        <v>#N/A</v>
      </c>
      <c r="N377" s="54" t="e">
        <f>IF('FDR Tests'!$Q381="",#N/A,'FDR Tests'!$Q381)</f>
        <v>#N/A</v>
      </c>
      <c r="T377" s="54" t="e">
        <f>IF('FDR Tests'!$W381="",#N/A,'FDR Tests'!$W381)</f>
        <v>#N/A</v>
      </c>
    </row>
    <row r="378" spans="4:20" x14ac:dyDescent="0.2">
      <c r="D378" s="54" t="e">
        <f>IF('FDR Tests'!$G382="",#N/A,'FDR Tests'!$G382)</f>
        <v>#N/A</v>
      </c>
      <c r="H378" s="54" t="e">
        <f>IF('FDR Tests'!$L382="",#N/A,'FDR Tests'!$L382)</f>
        <v>#N/A</v>
      </c>
      <c r="N378" s="54" t="e">
        <f>IF('FDR Tests'!$Q382="",#N/A,'FDR Tests'!$Q382)</f>
        <v>#N/A</v>
      </c>
      <c r="T378" s="54" t="e">
        <f>IF('FDR Tests'!$W382="",#N/A,'FDR Tests'!$W382)</f>
        <v>#N/A</v>
      </c>
    </row>
    <row r="379" spans="4:20" x14ac:dyDescent="0.2">
      <c r="D379" s="54" t="e">
        <f>IF('FDR Tests'!$G383="",#N/A,'FDR Tests'!$G383)</f>
        <v>#N/A</v>
      </c>
      <c r="H379" s="54" t="e">
        <f>IF('FDR Tests'!$L383="",#N/A,'FDR Tests'!$L383)</f>
        <v>#N/A</v>
      </c>
      <c r="N379" s="54" t="e">
        <f>IF('FDR Tests'!$Q383="",#N/A,'FDR Tests'!$Q383)</f>
        <v>#N/A</v>
      </c>
      <c r="T379" s="54" t="e">
        <f>IF('FDR Tests'!$W383="",#N/A,'FDR Tests'!$W383)</f>
        <v>#N/A</v>
      </c>
    </row>
    <row r="380" spans="4:20" x14ac:dyDescent="0.2">
      <c r="D380" s="54" t="e">
        <f>IF('FDR Tests'!$G384="",#N/A,'FDR Tests'!$G384)</f>
        <v>#N/A</v>
      </c>
      <c r="H380" s="54" t="e">
        <f>IF('FDR Tests'!$L384="",#N/A,'FDR Tests'!$L384)</f>
        <v>#N/A</v>
      </c>
      <c r="N380" s="54" t="e">
        <f>IF('FDR Tests'!$Q384="",#N/A,'FDR Tests'!$Q384)</f>
        <v>#N/A</v>
      </c>
      <c r="T380" s="54" t="e">
        <f>IF('FDR Tests'!$W384="",#N/A,'FDR Tests'!$W384)</f>
        <v>#N/A</v>
      </c>
    </row>
    <row r="381" spans="4:20" x14ac:dyDescent="0.2">
      <c r="D381" s="54" t="e">
        <f>IF('FDR Tests'!$G385="",#N/A,'FDR Tests'!$G385)</f>
        <v>#N/A</v>
      </c>
      <c r="H381" s="54" t="e">
        <f>IF('FDR Tests'!$L385="",#N/A,'FDR Tests'!$L385)</f>
        <v>#N/A</v>
      </c>
      <c r="N381" s="54" t="e">
        <f>IF('FDR Tests'!$Q385="",#N/A,'FDR Tests'!$Q385)</f>
        <v>#N/A</v>
      </c>
      <c r="T381" s="54" t="e">
        <f>IF('FDR Tests'!$W385="",#N/A,'FDR Tests'!$W385)</f>
        <v>#N/A</v>
      </c>
    </row>
    <row r="382" spans="4:20" x14ac:dyDescent="0.2">
      <c r="D382" s="54" t="e">
        <f>IF('FDR Tests'!$G386="",#N/A,'FDR Tests'!$G386)</f>
        <v>#N/A</v>
      </c>
      <c r="H382" s="54" t="e">
        <f>IF('FDR Tests'!$L386="",#N/A,'FDR Tests'!$L386)</f>
        <v>#N/A</v>
      </c>
      <c r="N382" s="54" t="e">
        <f>IF('FDR Tests'!$Q386="",#N/A,'FDR Tests'!$Q386)</f>
        <v>#N/A</v>
      </c>
      <c r="T382" s="54" t="e">
        <f>IF('FDR Tests'!$W386="",#N/A,'FDR Tests'!$W386)</f>
        <v>#N/A</v>
      </c>
    </row>
    <row r="383" spans="4:20" x14ac:dyDescent="0.2">
      <c r="D383" s="54" t="e">
        <f>IF('FDR Tests'!$G387="",#N/A,'FDR Tests'!$G387)</f>
        <v>#N/A</v>
      </c>
      <c r="H383" s="54" t="e">
        <f>IF('FDR Tests'!$L387="",#N/A,'FDR Tests'!$L387)</f>
        <v>#N/A</v>
      </c>
      <c r="N383" s="54" t="e">
        <f>IF('FDR Tests'!$Q387="",#N/A,'FDR Tests'!$Q387)</f>
        <v>#N/A</v>
      </c>
      <c r="T383" s="54" t="e">
        <f>IF('FDR Tests'!$W387="",#N/A,'FDR Tests'!$W387)</f>
        <v>#N/A</v>
      </c>
    </row>
    <row r="384" spans="4:20" x14ac:dyDescent="0.2">
      <c r="D384" s="54" t="e">
        <f>IF('FDR Tests'!$G388="",#N/A,'FDR Tests'!$G388)</f>
        <v>#N/A</v>
      </c>
      <c r="H384" s="54" t="e">
        <f>IF('FDR Tests'!$L388="",#N/A,'FDR Tests'!$L388)</f>
        <v>#N/A</v>
      </c>
      <c r="N384" s="54" t="e">
        <f>IF('FDR Tests'!$Q388="",#N/A,'FDR Tests'!$Q388)</f>
        <v>#N/A</v>
      </c>
      <c r="T384" s="54" t="e">
        <f>IF('FDR Tests'!$W388="",#N/A,'FDR Tests'!$W388)</f>
        <v>#N/A</v>
      </c>
    </row>
    <row r="385" spans="4:20" x14ac:dyDescent="0.2">
      <c r="D385" s="54" t="e">
        <f>IF('FDR Tests'!$G389="",#N/A,'FDR Tests'!$G389)</f>
        <v>#N/A</v>
      </c>
      <c r="H385" s="54" t="e">
        <f>IF('FDR Tests'!$L389="",#N/A,'FDR Tests'!$L389)</f>
        <v>#N/A</v>
      </c>
      <c r="N385" s="54" t="e">
        <f>IF('FDR Tests'!$Q389="",#N/A,'FDR Tests'!$Q389)</f>
        <v>#N/A</v>
      </c>
      <c r="T385" s="54" t="e">
        <f>IF('FDR Tests'!$W389="",#N/A,'FDR Tests'!$W389)</f>
        <v>#N/A</v>
      </c>
    </row>
    <row r="386" spans="4:20" x14ac:dyDescent="0.2">
      <c r="D386" s="54" t="e">
        <f>IF('FDR Tests'!$G390="",#N/A,'FDR Tests'!$G390)</f>
        <v>#N/A</v>
      </c>
      <c r="H386" s="54" t="e">
        <f>IF('FDR Tests'!$L390="",#N/A,'FDR Tests'!$L390)</f>
        <v>#N/A</v>
      </c>
      <c r="N386" s="54" t="e">
        <f>IF('FDR Tests'!$Q390="",#N/A,'FDR Tests'!$Q390)</f>
        <v>#N/A</v>
      </c>
      <c r="T386" s="54" t="e">
        <f>IF('FDR Tests'!$W390="",#N/A,'FDR Tests'!$W390)</f>
        <v>#N/A</v>
      </c>
    </row>
    <row r="387" spans="4:20" x14ac:dyDescent="0.2">
      <c r="D387" s="54" t="e">
        <f>IF('FDR Tests'!$G391="",#N/A,'FDR Tests'!$G391)</f>
        <v>#N/A</v>
      </c>
      <c r="H387" s="54" t="e">
        <f>IF('FDR Tests'!$L391="",#N/A,'FDR Tests'!$L391)</f>
        <v>#N/A</v>
      </c>
      <c r="N387" s="54" t="e">
        <f>IF('FDR Tests'!$Q391="",#N/A,'FDR Tests'!$Q391)</f>
        <v>#N/A</v>
      </c>
      <c r="T387" s="54" t="e">
        <f>IF('FDR Tests'!$W391="",#N/A,'FDR Tests'!$W391)</f>
        <v>#N/A</v>
      </c>
    </row>
    <row r="388" spans="4:20" x14ac:dyDescent="0.2">
      <c r="D388" s="54" t="e">
        <f>IF('FDR Tests'!$G392="",#N/A,'FDR Tests'!$G392)</f>
        <v>#N/A</v>
      </c>
      <c r="H388" s="54" t="e">
        <f>IF('FDR Tests'!$L392="",#N/A,'FDR Tests'!$L392)</f>
        <v>#N/A</v>
      </c>
      <c r="N388" s="54" t="e">
        <f>IF('FDR Tests'!$Q392="",#N/A,'FDR Tests'!$Q392)</f>
        <v>#N/A</v>
      </c>
      <c r="T388" s="54" t="e">
        <f>IF('FDR Tests'!$W392="",#N/A,'FDR Tests'!$W392)</f>
        <v>#N/A</v>
      </c>
    </row>
    <row r="389" spans="4:20" x14ac:dyDescent="0.2">
      <c r="D389" s="54" t="e">
        <f>IF('FDR Tests'!$G393="",#N/A,'FDR Tests'!$G393)</f>
        <v>#N/A</v>
      </c>
      <c r="H389" s="54" t="e">
        <f>IF('FDR Tests'!$L393="",#N/A,'FDR Tests'!$L393)</f>
        <v>#N/A</v>
      </c>
      <c r="N389" s="54" t="e">
        <f>IF('FDR Tests'!$Q393="",#N/A,'FDR Tests'!$Q393)</f>
        <v>#N/A</v>
      </c>
      <c r="T389" s="54" t="e">
        <f>IF('FDR Tests'!$W393="",#N/A,'FDR Tests'!$W393)</f>
        <v>#N/A</v>
      </c>
    </row>
    <row r="390" spans="4:20" x14ac:dyDescent="0.2">
      <c r="D390" s="54" t="e">
        <f>IF('FDR Tests'!$G394="",#N/A,'FDR Tests'!$G394)</f>
        <v>#N/A</v>
      </c>
      <c r="H390" s="54" t="e">
        <f>IF('FDR Tests'!$L394="",#N/A,'FDR Tests'!$L394)</f>
        <v>#N/A</v>
      </c>
      <c r="N390" s="54" t="e">
        <f>IF('FDR Tests'!$Q394="",#N/A,'FDR Tests'!$Q394)</f>
        <v>#N/A</v>
      </c>
      <c r="T390" s="54" t="e">
        <f>IF('FDR Tests'!$W394="",#N/A,'FDR Tests'!$W394)</f>
        <v>#N/A</v>
      </c>
    </row>
    <row r="391" spans="4:20" x14ac:dyDescent="0.2">
      <c r="D391" s="54" t="e">
        <f>IF('FDR Tests'!$G395="",#N/A,'FDR Tests'!$G395)</f>
        <v>#N/A</v>
      </c>
      <c r="H391" s="54" t="e">
        <f>IF('FDR Tests'!$L395="",#N/A,'FDR Tests'!$L395)</f>
        <v>#N/A</v>
      </c>
      <c r="N391" s="54" t="e">
        <f>IF('FDR Tests'!$Q395="",#N/A,'FDR Tests'!$Q395)</f>
        <v>#N/A</v>
      </c>
      <c r="T391" s="54" t="e">
        <f>IF('FDR Tests'!$W395="",#N/A,'FDR Tests'!$W395)</f>
        <v>#N/A</v>
      </c>
    </row>
    <row r="392" spans="4:20" x14ac:dyDescent="0.2">
      <c r="D392" s="54" t="e">
        <f>IF('FDR Tests'!$G396="",#N/A,'FDR Tests'!$G396)</f>
        <v>#N/A</v>
      </c>
      <c r="H392" s="54" t="e">
        <f>IF('FDR Tests'!$L396="",#N/A,'FDR Tests'!$L396)</f>
        <v>#N/A</v>
      </c>
      <c r="N392" s="54" t="e">
        <f>IF('FDR Tests'!$Q396="",#N/A,'FDR Tests'!$Q396)</f>
        <v>#N/A</v>
      </c>
      <c r="T392" s="54" t="e">
        <f>IF('FDR Tests'!$W396="",#N/A,'FDR Tests'!$W396)</f>
        <v>#N/A</v>
      </c>
    </row>
    <row r="393" spans="4:20" x14ac:dyDescent="0.2">
      <c r="D393" s="54" t="e">
        <f>IF('FDR Tests'!$G397="",#N/A,'FDR Tests'!$G397)</f>
        <v>#N/A</v>
      </c>
      <c r="H393" s="54" t="e">
        <f>IF('FDR Tests'!$L397="",#N/A,'FDR Tests'!$L397)</f>
        <v>#N/A</v>
      </c>
      <c r="N393" s="54" t="e">
        <f>IF('FDR Tests'!$Q397="",#N/A,'FDR Tests'!$Q397)</f>
        <v>#N/A</v>
      </c>
      <c r="T393" s="54" t="e">
        <f>IF('FDR Tests'!$W397="",#N/A,'FDR Tests'!$W397)</f>
        <v>#N/A</v>
      </c>
    </row>
    <row r="394" spans="4:20" x14ac:dyDescent="0.2">
      <c r="D394" s="54" t="e">
        <f>IF('FDR Tests'!$G398="",#N/A,'FDR Tests'!$G398)</f>
        <v>#N/A</v>
      </c>
      <c r="H394" s="54" t="e">
        <f>IF('FDR Tests'!$L398="",#N/A,'FDR Tests'!$L398)</f>
        <v>#N/A</v>
      </c>
      <c r="N394" s="54" t="e">
        <f>IF('FDR Tests'!$Q398="",#N/A,'FDR Tests'!$Q398)</f>
        <v>#N/A</v>
      </c>
      <c r="T394" s="54" t="e">
        <f>IF('FDR Tests'!$W398="",#N/A,'FDR Tests'!$W398)</f>
        <v>#N/A</v>
      </c>
    </row>
    <row r="395" spans="4:20" x14ac:dyDescent="0.2">
      <c r="D395" s="54" t="e">
        <f>IF('FDR Tests'!$G399="",#N/A,'FDR Tests'!$G399)</f>
        <v>#N/A</v>
      </c>
      <c r="H395" s="54" t="e">
        <f>IF('FDR Tests'!$L399="",#N/A,'FDR Tests'!$L399)</f>
        <v>#N/A</v>
      </c>
      <c r="N395" s="54" t="e">
        <f>IF('FDR Tests'!$Q399="",#N/A,'FDR Tests'!$Q399)</f>
        <v>#N/A</v>
      </c>
      <c r="T395" s="54" t="e">
        <f>IF('FDR Tests'!$W399="",#N/A,'FDR Tests'!$W399)</f>
        <v>#N/A</v>
      </c>
    </row>
    <row r="396" spans="4:20" x14ac:dyDescent="0.2">
      <c r="D396" s="54" t="e">
        <f>IF('FDR Tests'!$G400="",#N/A,'FDR Tests'!$G400)</f>
        <v>#N/A</v>
      </c>
      <c r="H396" s="54" t="e">
        <f>IF('FDR Tests'!$L400="",#N/A,'FDR Tests'!$L400)</f>
        <v>#N/A</v>
      </c>
      <c r="N396" s="54" t="e">
        <f>IF('FDR Tests'!$Q400="",#N/A,'FDR Tests'!$Q400)</f>
        <v>#N/A</v>
      </c>
      <c r="T396" s="54" t="e">
        <f>IF('FDR Tests'!$W400="",#N/A,'FDR Tests'!$W400)</f>
        <v>#N/A</v>
      </c>
    </row>
    <row r="397" spans="4:20" x14ac:dyDescent="0.2">
      <c r="D397" s="54" t="e">
        <f>IF('FDR Tests'!$G401="",#N/A,'FDR Tests'!$G401)</f>
        <v>#N/A</v>
      </c>
      <c r="H397" s="54" t="e">
        <f>IF('FDR Tests'!$L401="",#N/A,'FDR Tests'!$L401)</f>
        <v>#N/A</v>
      </c>
      <c r="N397" s="54" t="e">
        <f>IF('FDR Tests'!$Q401="",#N/A,'FDR Tests'!$Q401)</f>
        <v>#N/A</v>
      </c>
      <c r="T397" s="54" t="e">
        <f>IF('FDR Tests'!$W401="",#N/A,'FDR Tests'!$W401)</f>
        <v>#N/A</v>
      </c>
    </row>
    <row r="398" spans="4:20" x14ac:dyDescent="0.2">
      <c r="D398" s="54" t="e">
        <f>IF('FDR Tests'!$G402="",#N/A,'FDR Tests'!$G402)</f>
        <v>#N/A</v>
      </c>
      <c r="H398" s="54" t="e">
        <f>IF('FDR Tests'!$L402="",#N/A,'FDR Tests'!$L402)</f>
        <v>#N/A</v>
      </c>
      <c r="N398" s="54" t="e">
        <f>IF('FDR Tests'!$Q402="",#N/A,'FDR Tests'!$Q402)</f>
        <v>#N/A</v>
      </c>
      <c r="T398" s="54" t="e">
        <f>IF('FDR Tests'!$W402="",#N/A,'FDR Tests'!$W402)</f>
        <v>#N/A</v>
      </c>
    </row>
    <row r="399" spans="4:20" x14ac:dyDescent="0.2">
      <c r="D399" s="54" t="e">
        <f>IF('FDR Tests'!$G403="",#N/A,'FDR Tests'!$G403)</f>
        <v>#N/A</v>
      </c>
      <c r="H399" s="54" t="e">
        <f>IF('FDR Tests'!$L403="",#N/A,'FDR Tests'!$L403)</f>
        <v>#N/A</v>
      </c>
      <c r="N399" s="54" t="e">
        <f>IF('FDR Tests'!$Q403="",#N/A,'FDR Tests'!$Q403)</f>
        <v>#N/A</v>
      </c>
      <c r="T399" s="54" t="e">
        <f>IF('FDR Tests'!$W403="",#N/A,'FDR Tests'!$W403)</f>
        <v>#N/A</v>
      </c>
    </row>
    <row r="400" spans="4:20" x14ac:dyDescent="0.2">
      <c r="D400" s="54" t="e">
        <f>IF('FDR Tests'!$G404="",#N/A,'FDR Tests'!$G404)</f>
        <v>#N/A</v>
      </c>
      <c r="H400" s="54" t="e">
        <f>IF('FDR Tests'!$L404="",#N/A,'FDR Tests'!$L404)</f>
        <v>#N/A</v>
      </c>
      <c r="N400" s="54" t="e">
        <f>IF('FDR Tests'!$Q404="",#N/A,'FDR Tests'!$Q404)</f>
        <v>#N/A</v>
      </c>
      <c r="T400" s="54" t="e">
        <f>IF('FDR Tests'!$W404="",#N/A,'FDR Tests'!$W404)</f>
        <v>#N/A</v>
      </c>
    </row>
    <row r="401" spans="4:20" x14ac:dyDescent="0.2">
      <c r="D401" s="54" t="e">
        <f>IF('FDR Tests'!$G405="",#N/A,'FDR Tests'!$G405)</f>
        <v>#N/A</v>
      </c>
      <c r="H401" s="54" t="e">
        <f>IF('FDR Tests'!$L405="",#N/A,'FDR Tests'!$L405)</f>
        <v>#N/A</v>
      </c>
      <c r="N401" s="54" t="e">
        <f>IF('FDR Tests'!$Q405="",#N/A,'FDR Tests'!$Q405)</f>
        <v>#N/A</v>
      </c>
      <c r="T401" s="54" t="e">
        <f>IF('FDR Tests'!$W405="",#N/A,'FDR Tests'!$W405)</f>
        <v>#N/A</v>
      </c>
    </row>
    <row r="402" spans="4:20" x14ac:dyDescent="0.2">
      <c r="D402" s="54" t="e">
        <f>IF('FDR Tests'!$G406="",#N/A,'FDR Tests'!$G406)</f>
        <v>#N/A</v>
      </c>
      <c r="H402" s="54" t="e">
        <f>IF('FDR Tests'!$L406="",#N/A,'FDR Tests'!$L406)</f>
        <v>#N/A</v>
      </c>
      <c r="N402" s="54" t="e">
        <f>IF('FDR Tests'!$Q406="",#N/A,'FDR Tests'!$Q406)</f>
        <v>#N/A</v>
      </c>
      <c r="T402" s="54" t="e">
        <f>IF('FDR Tests'!$W406="",#N/A,'FDR Tests'!$W406)</f>
        <v>#N/A</v>
      </c>
    </row>
    <row r="403" spans="4:20" x14ac:dyDescent="0.2">
      <c r="D403" s="54" t="e">
        <f>IF('FDR Tests'!$G407="",#N/A,'FDR Tests'!$G407)</f>
        <v>#N/A</v>
      </c>
      <c r="H403" s="54" t="e">
        <f>IF('FDR Tests'!$L407="",#N/A,'FDR Tests'!$L407)</f>
        <v>#N/A</v>
      </c>
      <c r="N403" s="54" t="e">
        <f>IF('FDR Tests'!$Q407="",#N/A,'FDR Tests'!$Q407)</f>
        <v>#N/A</v>
      </c>
      <c r="T403" s="54" t="e">
        <f>IF('FDR Tests'!$W407="",#N/A,'FDR Tests'!$W407)</f>
        <v>#N/A</v>
      </c>
    </row>
    <row r="404" spans="4:20" x14ac:dyDescent="0.2">
      <c r="D404" s="54" t="e">
        <f>IF('FDR Tests'!$G408="",#N/A,'FDR Tests'!$G408)</f>
        <v>#N/A</v>
      </c>
      <c r="H404" s="54" t="e">
        <f>IF('FDR Tests'!$L408="",#N/A,'FDR Tests'!$L408)</f>
        <v>#N/A</v>
      </c>
      <c r="N404" s="54" t="e">
        <f>IF('FDR Tests'!$Q408="",#N/A,'FDR Tests'!$Q408)</f>
        <v>#N/A</v>
      </c>
      <c r="T404" s="54" t="e">
        <f>IF('FDR Tests'!$W408="",#N/A,'FDR Tests'!$W408)</f>
        <v>#N/A</v>
      </c>
    </row>
    <row r="405" spans="4:20" x14ac:dyDescent="0.2">
      <c r="D405" s="54" t="e">
        <f>IF('FDR Tests'!$G409="",#N/A,'FDR Tests'!$G409)</f>
        <v>#N/A</v>
      </c>
      <c r="H405" s="54" t="e">
        <f>IF('FDR Tests'!$L409="",#N/A,'FDR Tests'!$L409)</f>
        <v>#N/A</v>
      </c>
      <c r="N405" s="54" t="e">
        <f>IF('FDR Tests'!$Q409="",#N/A,'FDR Tests'!$Q409)</f>
        <v>#N/A</v>
      </c>
      <c r="T405" s="54" t="e">
        <f>IF('FDR Tests'!$W409="",#N/A,'FDR Tests'!$W409)</f>
        <v>#N/A</v>
      </c>
    </row>
    <row r="406" spans="4:20" x14ac:dyDescent="0.2">
      <c r="D406" s="54" t="e">
        <f>IF('FDR Tests'!$G410="",#N/A,'FDR Tests'!$G410)</f>
        <v>#N/A</v>
      </c>
      <c r="H406" s="54" t="e">
        <f>IF('FDR Tests'!$L410="",#N/A,'FDR Tests'!$L410)</f>
        <v>#N/A</v>
      </c>
      <c r="N406" s="54" t="e">
        <f>IF('FDR Tests'!$Q410="",#N/A,'FDR Tests'!$Q410)</f>
        <v>#N/A</v>
      </c>
      <c r="T406" s="54" t="e">
        <f>IF('FDR Tests'!$W410="",#N/A,'FDR Tests'!$W410)</f>
        <v>#N/A</v>
      </c>
    </row>
    <row r="407" spans="4:20" x14ac:dyDescent="0.2">
      <c r="D407" s="54" t="e">
        <f>IF('FDR Tests'!$G411="",#N/A,'FDR Tests'!$G411)</f>
        <v>#N/A</v>
      </c>
      <c r="H407" s="54" t="e">
        <f>IF('FDR Tests'!$L411="",#N/A,'FDR Tests'!$L411)</f>
        <v>#N/A</v>
      </c>
      <c r="N407" s="54" t="e">
        <f>IF('FDR Tests'!$Q411="",#N/A,'FDR Tests'!$Q411)</f>
        <v>#N/A</v>
      </c>
      <c r="T407" s="54" t="e">
        <f>IF('FDR Tests'!$W411="",#N/A,'FDR Tests'!$W411)</f>
        <v>#N/A</v>
      </c>
    </row>
    <row r="408" spans="4:20" x14ac:dyDescent="0.2">
      <c r="D408" s="54" t="e">
        <f>IF('FDR Tests'!$G412="",#N/A,'FDR Tests'!$G412)</f>
        <v>#N/A</v>
      </c>
      <c r="H408" s="54" t="e">
        <f>IF('FDR Tests'!$L412="",#N/A,'FDR Tests'!$L412)</f>
        <v>#N/A</v>
      </c>
      <c r="N408" s="54" t="e">
        <f>IF('FDR Tests'!$Q412="",#N/A,'FDR Tests'!$Q412)</f>
        <v>#N/A</v>
      </c>
      <c r="T408" s="54" t="e">
        <f>IF('FDR Tests'!$W412="",#N/A,'FDR Tests'!$W412)</f>
        <v>#N/A</v>
      </c>
    </row>
    <row r="409" spans="4:20" x14ac:dyDescent="0.2">
      <c r="D409" s="54" t="e">
        <f>IF('FDR Tests'!$G413="",#N/A,'FDR Tests'!$G413)</f>
        <v>#N/A</v>
      </c>
      <c r="H409" s="54" t="e">
        <f>IF('FDR Tests'!$L413="",#N/A,'FDR Tests'!$L413)</f>
        <v>#N/A</v>
      </c>
      <c r="N409" s="54" t="e">
        <f>IF('FDR Tests'!$Q413="",#N/A,'FDR Tests'!$Q413)</f>
        <v>#N/A</v>
      </c>
      <c r="T409" s="54" t="e">
        <f>IF('FDR Tests'!$W413="",#N/A,'FDR Tests'!$W413)</f>
        <v>#N/A</v>
      </c>
    </row>
    <row r="410" spans="4:20" x14ac:dyDescent="0.2">
      <c r="D410" s="54" t="e">
        <f>IF('FDR Tests'!$G414="",#N/A,'FDR Tests'!$G414)</f>
        <v>#N/A</v>
      </c>
      <c r="H410" s="54" t="e">
        <f>IF('FDR Tests'!$L414="",#N/A,'FDR Tests'!$L414)</f>
        <v>#N/A</v>
      </c>
      <c r="N410" s="54" t="e">
        <f>IF('FDR Tests'!$Q414="",#N/A,'FDR Tests'!$Q414)</f>
        <v>#N/A</v>
      </c>
      <c r="T410" s="54" t="e">
        <f>IF('FDR Tests'!$W414="",#N/A,'FDR Tests'!$W414)</f>
        <v>#N/A</v>
      </c>
    </row>
    <row r="411" spans="4:20" x14ac:dyDescent="0.2">
      <c r="D411" s="54" t="e">
        <f>IF('FDR Tests'!$G415="",#N/A,'FDR Tests'!$G415)</f>
        <v>#N/A</v>
      </c>
      <c r="H411" s="54" t="e">
        <f>IF('FDR Tests'!$L415="",#N/A,'FDR Tests'!$L415)</f>
        <v>#N/A</v>
      </c>
      <c r="N411" s="54" t="e">
        <f>IF('FDR Tests'!$Q415="",#N/A,'FDR Tests'!$Q415)</f>
        <v>#N/A</v>
      </c>
      <c r="T411" s="54" t="e">
        <f>IF('FDR Tests'!$W415="",#N/A,'FDR Tests'!$W415)</f>
        <v>#N/A</v>
      </c>
    </row>
    <row r="412" spans="4:20" x14ac:dyDescent="0.2">
      <c r="D412" s="54" t="e">
        <f>IF('FDR Tests'!$G416="",#N/A,'FDR Tests'!$G416)</f>
        <v>#N/A</v>
      </c>
      <c r="H412" s="54" t="e">
        <f>IF('FDR Tests'!$L416="",#N/A,'FDR Tests'!$L416)</f>
        <v>#N/A</v>
      </c>
      <c r="N412" s="54" t="e">
        <f>IF('FDR Tests'!$Q416="",#N/A,'FDR Tests'!$Q416)</f>
        <v>#N/A</v>
      </c>
      <c r="T412" s="54" t="e">
        <f>IF('FDR Tests'!$W416="",#N/A,'FDR Tests'!$W416)</f>
        <v>#N/A</v>
      </c>
    </row>
    <row r="413" spans="4:20" x14ac:dyDescent="0.2">
      <c r="D413" s="54" t="e">
        <f>IF('FDR Tests'!$G417="",#N/A,'FDR Tests'!$G417)</f>
        <v>#N/A</v>
      </c>
      <c r="H413" s="54" t="e">
        <f>IF('FDR Tests'!$L417="",#N/A,'FDR Tests'!$L417)</f>
        <v>#N/A</v>
      </c>
      <c r="N413" s="54" t="e">
        <f>IF('FDR Tests'!$Q417="",#N/A,'FDR Tests'!$Q417)</f>
        <v>#N/A</v>
      </c>
      <c r="T413" s="54" t="e">
        <f>IF('FDR Tests'!$W417="",#N/A,'FDR Tests'!$W417)</f>
        <v>#N/A</v>
      </c>
    </row>
    <row r="414" spans="4:20" x14ac:dyDescent="0.2">
      <c r="D414" s="54" t="e">
        <f>IF('FDR Tests'!$G418="",#N/A,'FDR Tests'!$G418)</f>
        <v>#N/A</v>
      </c>
      <c r="H414" s="54" t="e">
        <f>IF('FDR Tests'!$L418="",#N/A,'FDR Tests'!$L418)</f>
        <v>#N/A</v>
      </c>
      <c r="N414" s="54" t="e">
        <f>IF('FDR Tests'!$Q418="",#N/A,'FDR Tests'!$Q418)</f>
        <v>#N/A</v>
      </c>
      <c r="T414" s="54" t="e">
        <f>IF('FDR Tests'!$W418="",#N/A,'FDR Tests'!$W418)</f>
        <v>#N/A</v>
      </c>
    </row>
    <row r="415" spans="4:20" x14ac:dyDescent="0.2">
      <c r="D415" s="54" t="e">
        <f>IF('FDR Tests'!$G419="",#N/A,'FDR Tests'!$G419)</f>
        <v>#N/A</v>
      </c>
      <c r="H415" s="54" t="e">
        <f>IF('FDR Tests'!$L419="",#N/A,'FDR Tests'!$L419)</f>
        <v>#N/A</v>
      </c>
      <c r="N415" s="54" t="e">
        <f>IF('FDR Tests'!$Q419="",#N/A,'FDR Tests'!$Q419)</f>
        <v>#N/A</v>
      </c>
      <c r="T415" s="54" t="e">
        <f>IF('FDR Tests'!$W419="",#N/A,'FDR Tests'!$W419)</f>
        <v>#N/A</v>
      </c>
    </row>
    <row r="416" spans="4:20" x14ac:dyDescent="0.2">
      <c r="D416" s="54" t="e">
        <f>IF('FDR Tests'!$G420="",#N/A,'FDR Tests'!$G420)</f>
        <v>#N/A</v>
      </c>
      <c r="H416" s="54" t="e">
        <f>IF('FDR Tests'!$L420="",#N/A,'FDR Tests'!$L420)</f>
        <v>#N/A</v>
      </c>
      <c r="N416" s="54" t="e">
        <f>IF('FDR Tests'!$Q420="",#N/A,'FDR Tests'!$Q420)</f>
        <v>#N/A</v>
      </c>
      <c r="T416" s="54" t="e">
        <f>IF('FDR Tests'!$W420="",#N/A,'FDR Tests'!$W420)</f>
        <v>#N/A</v>
      </c>
    </row>
    <row r="417" spans="4:20" x14ac:dyDescent="0.2">
      <c r="D417" s="54" t="e">
        <f>IF('FDR Tests'!$G421="",#N/A,'FDR Tests'!$G421)</f>
        <v>#N/A</v>
      </c>
      <c r="H417" s="54" t="e">
        <f>IF('FDR Tests'!$L421="",#N/A,'FDR Tests'!$L421)</f>
        <v>#N/A</v>
      </c>
      <c r="N417" s="54" t="e">
        <f>IF('FDR Tests'!$Q421="",#N/A,'FDR Tests'!$Q421)</f>
        <v>#N/A</v>
      </c>
      <c r="T417" s="54" t="e">
        <f>IF('FDR Tests'!$W421="",#N/A,'FDR Tests'!$W421)</f>
        <v>#N/A</v>
      </c>
    </row>
    <row r="418" spans="4:20" x14ac:dyDescent="0.2">
      <c r="D418" s="54" t="e">
        <f>IF('FDR Tests'!$G422="",#N/A,'FDR Tests'!$G422)</f>
        <v>#N/A</v>
      </c>
      <c r="H418" s="54" t="e">
        <f>IF('FDR Tests'!$L422="",#N/A,'FDR Tests'!$L422)</f>
        <v>#N/A</v>
      </c>
      <c r="N418" s="54" t="e">
        <f>IF('FDR Tests'!$Q422="",#N/A,'FDR Tests'!$Q422)</f>
        <v>#N/A</v>
      </c>
      <c r="T418" s="54" t="e">
        <f>IF('FDR Tests'!$W422="",#N/A,'FDR Tests'!$W422)</f>
        <v>#N/A</v>
      </c>
    </row>
    <row r="419" spans="4:20" x14ac:dyDescent="0.2">
      <c r="D419" s="54" t="e">
        <f>IF('FDR Tests'!$G423="",#N/A,'FDR Tests'!$G423)</f>
        <v>#N/A</v>
      </c>
      <c r="H419" s="54" t="e">
        <f>IF('FDR Tests'!$L423="",#N/A,'FDR Tests'!$L423)</f>
        <v>#N/A</v>
      </c>
      <c r="N419" s="54" t="e">
        <f>IF('FDR Tests'!$Q423="",#N/A,'FDR Tests'!$Q423)</f>
        <v>#N/A</v>
      </c>
      <c r="T419" s="54" t="e">
        <f>IF('FDR Tests'!$W423="",#N/A,'FDR Tests'!$W423)</f>
        <v>#N/A</v>
      </c>
    </row>
    <row r="420" spans="4:20" x14ac:dyDescent="0.2">
      <c r="D420" s="54" t="e">
        <f>IF('FDR Tests'!$G424="",#N/A,'FDR Tests'!$G424)</f>
        <v>#N/A</v>
      </c>
      <c r="H420" s="54" t="e">
        <f>IF('FDR Tests'!$L424="",#N/A,'FDR Tests'!$L424)</f>
        <v>#N/A</v>
      </c>
      <c r="N420" s="54" t="e">
        <f>IF('FDR Tests'!$Q424="",#N/A,'FDR Tests'!$Q424)</f>
        <v>#N/A</v>
      </c>
      <c r="T420" s="54" t="e">
        <f>IF('FDR Tests'!$W424="",#N/A,'FDR Tests'!$W424)</f>
        <v>#N/A</v>
      </c>
    </row>
    <row r="421" spans="4:20" x14ac:dyDescent="0.2">
      <c r="D421" s="54" t="e">
        <f>IF('FDR Tests'!$G425="",#N/A,'FDR Tests'!$G425)</f>
        <v>#N/A</v>
      </c>
      <c r="H421" s="54" t="e">
        <f>IF('FDR Tests'!$L425="",#N/A,'FDR Tests'!$L425)</f>
        <v>#N/A</v>
      </c>
      <c r="N421" s="54" t="e">
        <f>IF('FDR Tests'!$Q425="",#N/A,'FDR Tests'!$Q425)</f>
        <v>#N/A</v>
      </c>
      <c r="T421" s="54" t="e">
        <f>IF('FDR Tests'!$W425="",#N/A,'FDR Tests'!$W425)</f>
        <v>#N/A</v>
      </c>
    </row>
    <row r="422" spans="4:20" x14ac:dyDescent="0.2">
      <c r="D422" s="54" t="e">
        <f>IF('FDR Tests'!$G426="",#N/A,'FDR Tests'!$G426)</f>
        <v>#N/A</v>
      </c>
      <c r="H422" s="54" t="e">
        <f>IF('FDR Tests'!$L426="",#N/A,'FDR Tests'!$L426)</f>
        <v>#N/A</v>
      </c>
      <c r="N422" s="54" t="e">
        <f>IF('FDR Tests'!$Q426="",#N/A,'FDR Tests'!$Q426)</f>
        <v>#N/A</v>
      </c>
      <c r="T422" s="54" t="e">
        <f>IF('FDR Tests'!$W426="",#N/A,'FDR Tests'!$W426)</f>
        <v>#N/A</v>
      </c>
    </row>
    <row r="423" spans="4:20" x14ac:dyDescent="0.2">
      <c r="D423" s="54" t="e">
        <f>IF('FDR Tests'!$G427="",#N/A,'FDR Tests'!$G427)</f>
        <v>#N/A</v>
      </c>
      <c r="H423" s="54" t="e">
        <f>IF('FDR Tests'!$L427="",#N/A,'FDR Tests'!$L427)</f>
        <v>#N/A</v>
      </c>
      <c r="N423" s="54" t="e">
        <f>IF('FDR Tests'!$Q427="",#N/A,'FDR Tests'!$Q427)</f>
        <v>#N/A</v>
      </c>
      <c r="T423" s="54" t="e">
        <f>IF('FDR Tests'!$W427="",#N/A,'FDR Tests'!$W427)</f>
        <v>#N/A</v>
      </c>
    </row>
    <row r="424" spans="4:20" x14ac:dyDescent="0.2">
      <c r="D424" s="54" t="e">
        <f>IF('FDR Tests'!$G428="",#N/A,'FDR Tests'!$G428)</f>
        <v>#N/A</v>
      </c>
      <c r="H424" s="54" t="e">
        <f>IF('FDR Tests'!$L428="",#N/A,'FDR Tests'!$L428)</f>
        <v>#N/A</v>
      </c>
      <c r="N424" s="54" t="e">
        <f>IF('FDR Tests'!$Q428="",#N/A,'FDR Tests'!$Q428)</f>
        <v>#N/A</v>
      </c>
      <c r="T424" s="54" t="e">
        <f>IF('FDR Tests'!$W428="",#N/A,'FDR Tests'!$W428)</f>
        <v>#N/A</v>
      </c>
    </row>
    <row r="425" spans="4:20" x14ac:dyDescent="0.2">
      <c r="D425" s="54" t="e">
        <f>IF('FDR Tests'!$G429="",#N/A,'FDR Tests'!$G429)</f>
        <v>#N/A</v>
      </c>
      <c r="H425" s="54" t="e">
        <f>IF('FDR Tests'!$L429="",#N/A,'FDR Tests'!$L429)</f>
        <v>#N/A</v>
      </c>
      <c r="N425" s="54" t="e">
        <f>IF('FDR Tests'!$Q429="",#N/A,'FDR Tests'!$Q429)</f>
        <v>#N/A</v>
      </c>
      <c r="T425" s="54" t="e">
        <f>IF('FDR Tests'!$W429="",#N/A,'FDR Tests'!$W429)</f>
        <v>#N/A</v>
      </c>
    </row>
    <row r="426" spans="4:20" x14ac:dyDescent="0.2">
      <c r="D426" s="54" t="e">
        <f>IF('FDR Tests'!$G430="",#N/A,'FDR Tests'!$G430)</f>
        <v>#N/A</v>
      </c>
      <c r="H426" s="54" t="e">
        <f>IF('FDR Tests'!$L430="",#N/A,'FDR Tests'!$L430)</f>
        <v>#N/A</v>
      </c>
      <c r="N426" s="54" t="e">
        <f>IF('FDR Tests'!$Q430="",#N/A,'FDR Tests'!$Q430)</f>
        <v>#N/A</v>
      </c>
      <c r="T426" s="54" t="e">
        <f>IF('FDR Tests'!$W430="",#N/A,'FDR Tests'!$W430)</f>
        <v>#N/A</v>
      </c>
    </row>
    <row r="427" spans="4:20" x14ac:dyDescent="0.2">
      <c r="D427" s="54" t="e">
        <f>IF('FDR Tests'!$G431="",#N/A,'FDR Tests'!$G431)</f>
        <v>#N/A</v>
      </c>
      <c r="H427" s="54" t="e">
        <f>IF('FDR Tests'!$L431="",#N/A,'FDR Tests'!$L431)</f>
        <v>#N/A</v>
      </c>
      <c r="N427" s="54" t="e">
        <f>IF('FDR Tests'!$Q431="",#N/A,'FDR Tests'!$Q431)</f>
        <v>#N/A</v>
      </c>
      <c r="T427" s="54" t="e">
        <f>IF('FDR Tests'!$W431="",#N/A,'FDR Tests'!$W431)</f>
        <v>#N/A</v>
      </c>
    </row>
    <row r="428" spans="4:20" x14ac:dyDescent="0.2">
      <c r="D428" s="54" t="e">
        <f>IF('FDR Tests'!$G432="",#N/A,'FDR Tests'!$G432)</f>
        <v>#N/A</v>
      </c>
      <c r="H428" s="54" t="e">
        <f>IF('FDR Tests'!$L432="",#N/A,'FDR Tests'!$L432)</f>
        <v>#N/A</v>
      </c>
      <c r="N428" s="54" t="e">
        <f>IF('FDR Tests'!$Q432="",#N/A,'FDR Tests'!$Q432)</f>
        <v>#N/A</v>
      </c>
      <c r="T428" s="54" t="e">
        <f>IF('FDR Tests'!$W432="",#N/A,'FDR Tests'!$W432)</f>
        <v>#N/A</v>
      </c>
    </row>
    <row r="429" spans="4:20" x14ac:dyDescent="0.2">
      <c r="D429" s="54" t="e">
        <f>IF('FDR Tests'!$G433="",#N/A,'FDR Tests'!$G433)</f>
        <v>#N/A</v>
      </c>
      <c r="H429" s="54" t="e">
        <f>IF('FDR Tests'!$L433="",#N/A,'FDR Tests'!$L433)</f>
        <v>#N/A</v>
      </c>
      <c r="N429" s="54" t="e">
        <f>IF('FDR Tests'!$Q433="",#N/A,'FDR Tests'!$Q433)</f>
        <v>#N/A</v>
      </c>
      <c r="T429" s="54" t="e">
        <f>IF('FDR Tests'!$W433="",#N/A,'FDR Tests'!$W433)</f>
        <v>#N/A</v>
      </c>
    </row>
    <row r="430" spans="4:20" x14ac:dyDescent="0.2">
      <c r="D430" s="54" t="e">
        <f>IF('FDR Tests'!$G434="",#N/A,'FDR Tests'!$G434)</f>
        <v>#N/A</v>
      </c>
      <c r="H430" s="54" t="e">
        <f>IF('FDR Tests'!$L434="",#N/A,'FDR Tests'!$L434)</f>
        <v>#N/A</v>
      </c>
      <c r="N430" s="54" t="e">
        <f>IF('FDR Tests'!$Q434="",#N/A,'FDR Tests'!$Q434)</f>
        <v>#N/A</v>
      </c>
      <c r="T430" s="54" t="e">
        <f>IF('FDR Tests'!$W434="",#N/A,'FDR Tests'!$W434)</f>
        <v>#N/A</v>
      </c>
    </row>
    <row r="431" spans="4:20" x14ac:dyDescent="0.2">
      <c r="D431" s="54" t="e">
        <f>IF('FDR Tests'!$G435="",#N/A,'FDR Tests'!$G435)</f>
        <v>#N/A</v>
      </c>
      <c r="H431" s="54" t="e">
        <f>IF('FDR Tests'!$L435="",#N/A,'FDR Tests'!$L435)</f>
        <v>#N/A</v>
      </c>
      <c r="N431" s="54" t="e">
        <f>IF('FDR Tests'!$Q435="",#N/A,'FDR Tests'!$Q435)</f>
        <v>#N/A</v>
      </c>
      <c r="T431" s="54" t="e">
        <f>IF('FDR Tests'!$W435="",#N/A,'FDR Tests'!$W435)</f>
        <v>#N/A</v>
      </c>
    </row>
    <row r="432" spans="4:20" x14ac:dyDescent="0.2">
      <c r="D432" s="54" t="e">
        <f>IF('FDR Tests'!$G436="",#N/A,'FDR Tests'!$G436)</f>
        <v>#N/A</v>
      </c>
      <c r="H432" s="54" t="e">
        <f>IF('FDR Tests'!$L436="",#N/A,'FDR Tests'!$L436)</f>
        <v>#N/A</v>
      </c>
      <c r="N432" s="54" t="e">
        <f>IF('FDR Tests'!$Q436="",#N/A,'FDR Tests'!$Q436)</f>
        <v>#N/A</v>
      </c>
      <c r="T432" s="54" t="e">
        <f>IF('FDR Tests'!$W436="",#N/A,'FDR Tests'!$W436)</f>
        <v>#N/A</v>
      </c>
    </row>
    <row r="433" spans="4:20" x14ac:dyDescent="0.2">
      <c r="D433" s="54" t="e">
        <f>IF('FDR Tests'!$G437="",#N/A,'FDR Tests'!$G437)</f>
        <v>#N/A</v>
      </c>
      <c r="H433" s="54" t="e">
        <f>IF('FDR Tests'!$L437="",#N/A,'FDR Tests'!$L437)</f>
        <v>#N/A</v>
      </c>
      <c r="N433" s="54" t="e">
        <f>IF('FDR Tests'!$Q437="",#N/A,'FDR Tests'!$Q437)</f>
        <v>#N/A</v>
      </c>
      <c r="T433" s="54" t="e">
        <f>IF('FDR Tests'!$W437="",#N/A,'FDR Tests'!$W437)</f>
        <v>#N/A</v>
      </c>
    </row>
    <row r="434" spans="4:20" x14ac:dyDescent="0.2">
      <c r="D434" s="54" t="e">
        <f>IF('FDR Tests'!$G438="",#N/A,'FDR Tests'!$G438)</f>
        <v>#N/A</v>
      </c>
      <c r="H434" s="54" t="e">
        <f>IF('FDR Tests'!$L438="",#N/A,'FDR Tests'!$L438)</f>
        <v>#N/A</v>
      </c>
      <c r="N434" s="54" t="e">
        <f>IF('FDR Tests'!$Q438="",#N/A,'FDR Tests'!$Q438)</f>
        <v>#N/A</v>
      </c>
      <c r="T434" s="54" t="e">
        <f>IF('FDR Tests'!$W438="",#N/A,'FDR Tests'!$W438)</f>
        <v>#N/A</v>
      </c>
    </row>
    <row r="435" spans="4:20" x14ac:dyDescent="0.2">
      <c r="D435" s="54" t="e">
        <f>IF('FDR Tests'!$G439="",#N/A,'FDR Tests'!$G439)</f>
        <v>#N/A</v>
      </c>
      <c r="H435" s="54" t="e">
        <f>IF('FDR Tests'!$L439="",#N/A,'FDR Tests'!$L439)</f>
        <v>#N/A</v>
      </c>
      <c r="N435" s="54" t="e">
        <f>IF('FDR Tests'!$Q439="",#N/A,'FDR Tests'!$Q439)</f>
        <v>#N/A</v>
      </c>
      <c r="T435" s="54" t="e">
        <f>IF('FDR Tests'!$W439="",#N/A,'FDR Tests'!$W439)</f>
        <v>#N/A</v>
      </c>
    </row>
    <row r="436" spans="4:20" x14ac:dyDescent="0.2">
      <c r="D436" s="54" t="e">
        <f>IF('FDR Tests'!$G440="",#N/A,'FDR Tests'!$G440)</f>
        <v>#N/A</v>
      </c>
      <c r="H436" s="54" t="e">
        <f>IF('FDR Tests'!$L440="",#N/A,'FDR Tests'!$L440)</f>
        <v>#N/A</v>
      </c>
      <c r="N436" s="54" t="e">
        <f>IF('FDR Tests'!$Q440="",#N/A,'FDR Tests'!$Q440)</f>
        <v>#N/A</v>
      </c>
      <c r="T436" s="54" t="e">
        <f>IF('FDR Tests'!$W440="",#N/A,'FDR Tests'!$W440)</f>
        <v>#N/A</v>
      </c>
    </row>
    <row r="437" spans="4:20" x14ac:dyDescent="0.2">
      <c r="D437" s="54" t="e">
        <f>IF('FDR Tests'!$G441="",#N/A,'FDR Tests'!$G441)</f>
        <v>#N/A</v>
      </c>
      <c r="H437" s="54" t="e">
        <f>IF('FDR Tests'!$L441="",#N/A,'FDR Tests'!$L441)</f>
        <v>#N/A</v>
      </c>
      <c r="N437" s="54" t="e">
        <f>IF('FDR Tests'!$Q441="",#N/A,'FDR Tests'!$Q441)</f>
        <v>#N/A</v>
      </c>
      <c r="T437" s="54" t="e">
        <f>IF('FDR Tests'!$W441="",#N/A,'FDR Tests'!$W441)</f>
        <v>#N/A</v>
      </c>
    </row>
    <row r="438" spans="4:20" x14ac:dyDescent="0.2">
      <c r="D438" s="54" t="e">
        <f>IF('FDR Tests'!$G442="",#N/A,'FDR Tests'!$G442)</f>
        <v>#N/A</v>
      </c>
      <c r="H438" s="54" t="e">
        <f>IF('FDR Tests'!$L442="",#N/A,'FDR Tests'!$L442)</f>
        <v>#N/A</v>
      </c>
      <c r="N438" s="54" t="e">
        <f>IF('FDR Tests'!$Q442="",#N/A,'FDR Tests'!$Q442)</f>
        <v>#N/A</v>
      </c>
      <c r="T438" s="54" t="e">
        <f>IF('FDR Tests'!$W442="",#N/A,'FDR Tests'!$W442)</f>
        <v>#N/A</v>
      </c>
    </row>
    <row r="439" spans="4:20" x14ac:dyDescent="0.2">
      <c r="D439" s="54" t="e">
        <f>IF('FDR Tests'!$G443="",#N/A,'FDR Tests'!$G443)</f>
        <v>#N/A</v>
      </c>
      <c r="H439" s="54" t="e">
        <f>IF('FDR Tests'!$L443="",#N/A,'FDR Tests'!$L443)</f>
        <v>#N/A</v>
      </c>
      <c r="N439" s="54" t="e">
        <f>IF('FDR Tests'!$Q443="",#N/A,'FDR Tests'!$Q443)</f>
        <v>#N/A</v>
      </c>
      <c r="T439" s="54" t="e">
        <f>IF('FDR Tests'!$W443="",#N/A,'FDR Tests'!$W443)</f>
        <v>#N/A</v>
      </c>
    </row>
    <row r="440" spans="4:20" x14ac:dyDescent="0.2">
      <c r="D440" s="54" t="e">
        <f>IF('FDR Tests'!$G444="",#N/A,'FDR Tests'!$G444)</f>
        <v>#N/A</v>
      </c>
      <c r="H440" s="54" t="e">
        <f>IF('FDR Tests'!$L444="",#N/A,'FDR Tests'!$L444)</f>
        <v>#N/A</v>
      </c>
      <c r="N440" s="54" t="e">
        <f>IF('FDR Tests'!$Q444="",#N/A,'FDR Tests'!$Q444)</f>
        <v>#N/A</v>
      </c>
      <c r="T440" s="54" t="e">
        <f>IF('FDR Tests'!$W444="",#N/A,'FDR Tests'!$W444)</f>
        <v>#N/A</v>
      </c>
    </row>
    <row r="441" spans="4:20" x14ac:dyDescent="0.2">
      <c r="D441" s="54" t="e">
        <f>IF('FDR Tests'!$G445="",#N/A,'FDR Tests'!$G445)</f>
        <v>#N/A</v>
      </c>
      <c r="H441" s="54" t="e">
        <f>IF('FDR Tests'!$L445="",#N/A,'FDR Tests'!$L445)</f>
        <v>#N/A</v>
      </c>
      <c r="N441" s="54" t="e">
        <f>IF('FDR Tests'!$Q445="",#N/A,'FDR Tests'!$Q445)</f>
        <v>#N/A</v>
      </c>
      <c r="T441" s="54" t="e">
        <f>IF('FDR Tests'!$W445="",#N/A,'FDR Tests'!$W445)</f>
        <v>#N/A</v>
      </c>
    </row>
    <row r="442" spans="4:20" x14ac:dyDescent="0.2">
      <c r="D442" s="54" t="e">
        <f>IF('FDR Tests'!$G446="",#N/A,'FDR Tests'!$G446)</f>
        <v>#N/A</v>
      </c>
      <c r="H442" s="54" t="e">
        <f>IF('FDR Tests'!$L446="",#N/A,'FDR Tests'!$L446)</f>
        <v>#N/A</v>
      </c>
      <c r="N442" s="54" t="e">
        <f>IF('FDR Tests'!$Q446="",#N/A,'FDR Tests'!$Q446)</f>
        <v>#N/A</v>
      </c>
      <c r="T442" s="54" t="e">
        <f>IF('FDR Tests'!$W446="",#N/A,'FDR Tests'!$W446)</f>
        <v>#N/A</v>
      </c>
    </row>
    <row r="443" spans="4:20" x14ac:dyDescent="0.2">
      <c r="D443" s="54" t="e">
        <f>IF('FDR Tests'!$G447="",#N/A,'FDR Tests'!$G447)</f>
        <v>#N/A</v>
      </c>
      <c r="H443" s="54" t="e">
        <f>IF('FDR Tests'!$L447="",#N/A,'FDR Tests'!$L447)</f>
        <v>#N/A</v>
      </c>
      <c r="N443" s="54" t="e">
        <f>IF('FDR Tests'!$Q447="",#N/A,'FDR Tests'!$Q447)</f>
        <v>#N/A</v>
      </c>
      <c r="T443" s="54" t="e">
        <f>IF('FDR Tests'!$W447="",#N/A,'FDR Tests'!$W447)</f>
        <v>#N/A</v>
      </c>
    </row>
    <row r="444" spans="4:20" x14ac:dyDescent="0.2">
      <c r="D444" s="54" t="e">
        <f>IF('FDR Tests'!$G448="",#N/A,'FDR Tests'!$G448)</f>
        <v>#N/A</v>
      </c>
      <c r="H444" s="54" t="e">
        <f>IF('FDR Tests'!$L448="",#N/A,'FDR Tests'!$L448)</f>
        <v>#N/A</v>
      </c>
      <c r="N444" s="54" t="e">
        <f>IF('FDR Tests'!$Q448="",#N/A,'FDR Tests'!$Q448)</f>
        <v>#N/A</v>
      </c>
      <c r="T444" s="54" t="e">
        <f>IF('FDR Tests'!$W448="",#N/A,'FDR Tests'!$W448)</f>
        <v>#N/A</v>
      </c>
    </row>
    <row r="445" spans="4:20" x14ac:dyDescent="0.2">
      <c r="D445" s="54" t="e">
        <f>IF('FDR Tests'!$G449="",#N/A,'FDR Tests'!$G449)</f>
        <v>#N/A</v>
      </c>
      <c r="H445" s="54" t="e">
        <f>IF('FDR Tests'!$L449="",#N/A,'FDR Tests'!$L449)</f>
        <v>#N/A</v>
      </c>
      <c r="N445" s="54" t="e">
        <f>IF('FDR Tests'!$Q449="",#N/A,'FDR Tests'!$Q449)</f>
        <v>#N/A</v>
      </c>
      <c r="T445" s="54" t="e">
        <f>IF('FDR Tests'!$W449="",#N/A,'FDR Tests'!$W449)</f>
        <v>#N/A</v>
      </c>
    </row>
    <row r="446" spans="4:20" x14ac:dyDescent="0.2">
      <c r="D446" s="54" t="e">
        <f>IF('FDR Tests'!$G450="",#N/A,'FDR Tests'!$G450)</f>
        <v>#N/A</v>
      </c>
      <c r="H446" s="54" t="e">
        <f>IF('FDR Tests'!$L450="",#N/A,'FDR Tests'!$L450)</f>
        <v>#N/A</v>
      </c>
      <c r="N446" s="54" t="e">
        <f>IF('FDR Tests'!$Q450="",#N/A,'FDR Tests'!$Q450)</f>
        <v>#N/A</v>
      </c>
      <c r="T446" s="54" t="e">
        <f>IF('FDR Tests'!$W450="",#N/A,'FDR Tests'!$W450)</f>
        <v>#N/A</v>
      </c>
    </row>
    <row r="447" spans="4:20" x14ac:dyDescent="0.2">
      <c r="D447" s="54" t="e">
        <f>IF('FDR Tests'!$G451="",#N/A,'FDR Tests'!$G451)</f>
        <v>#N/A</v>
      </c>
      <c r="H447" s="54" t="e">
        <f>IF('FDR Tests'!$L451="",#N/A,'FDR Tests'!$L451)</f>
        <v>#N/A</v>
      </c>
      <c r="N447" s="54" t="e">
        <f>IF('FDR Tests'!$Q451="",#N/A,'FDR Tests'!$Q451)</f>
        <v>#N/A</v>
      </c>
      <c r="T447" s="54" t="e">
        <f>IF('FDR Tests'!$W451="",#N/A,'FDR Tests'!$W451)</f>
        <v>#N/A</v>
      </c>
    </row>
    <row r="448" spans="4:20" x14ac:dyDescent="0.2">
      <c r="D448" s="54" t="e">
        <f>IF('FDR Tests'!$G452="",#N/A,'FDR Tests'!$G452)</f>
        <v>#N/A</v>
      </c>
      <c r="H448" s="54" t="e">
        <f>IF('FDR Tests'!$L452="",#N/A,'FDR Tests'!$L452)</f>
        <v>#N/A</v>
      </c>
      <c r="N448" s="54" t="e">
        <f>IF('FDR Tests'!$Q452="",#N/A,'FDR Tests'!$Q452)</f>
        <v>#N/A</v>
      </c>
      <c r="T448" s="54" t="e">
        <f>IF('FDR Tests'!$W452="",#N/A,'FDR Tests'!$W452)</f>
        <v>#N/A</v>
      </c>
    </row>
    <row r="449" spans="4:20" x14ac:dyDescent="0.2">
      <c r="D449" s="54" t="e">
        <f>IF('FDR Tests'!$G453="",#N/A,'FDR Tests'!$G453)</f>
        <v>#N/A</v>
      </c>
      <c r="H449" s="54" t="e">
        <f>IF('FDR Tests'!$L453="",#N/A,'FDR Tests'!$L453)</f>
        <v>#N/A</v>
      </c>
      <c r="N449" s="54" t="e">
        <f>IF('FDR Tests'!$Q453="",#N/A,'FDR Tests'!$Q453)</f>
        <v>#N/A</v>
      </c>
      <c r="T449" s="54" t="e">
        <f>IF('FDR Tests'!$W453="",#N/A,'FDR Tests'!$W453)</f>
        <v>#N/A</v>
      </c>
    </row>
    <row r="450" spans="4:20" x14ac:dyDescent="0.2">
      <c r="D450" s="54" t="e">
        <f>IF('FDR Tests'!$G454="",#N/A,'FDR Tests'!$G454)</f>
        <v>#N/A</v>
      </c>
      <c r="H450" s="54" t="e">
        <f>IF('FDR Tests'!$L454="",#N/A,'FDR Tests'!$L454)</f>
        <v>#N/A</v>
      </c>
      <c r="N450" s="54" t="e">
        <f>IF('FDR Tests'!$Q454="",#N/A,'FDR Tests'!$Q454)</f>
        <v>#N/A</v>
      </c>
      <c r="T450" s="54" t="e">
        <f>IF('FDR Tests'!$W454="",#N/A,'FDR Tests'!$W454)</f>
        <v>#N/A</v>
      </c>
    </row>
    <row r="451" spans="4:20" x14ac:dyDescent="0.2">
      <c r="D451" s="54" t="e">
        <f>IF('FDR Tests'!$G455="",#N/A,'FDR Tests'!$G455)</f>
        <v>#N/A</v>
      </c>
      <c r="H451" s="54" t="e">
        <f>IF('FDR Tests'!$L455="",#N/A,'FDR Tests'!$L455)</f>
        <v>#N/A</v>
      </c>
      <c r="N451" s="54" t="e">
        <f>IF('FDR Tests'!$Q455="",#N/A,'FDR Tests'!$Q455)</f>
        <v>#N/A</v>
      </c>
      <c r="T451" s="54" t="e">
        <f>IF('FDR Tests'!$W455="",#N/A,'FDR Tests'!$W455)</f>
        <v>#N/A</v>
      </c>
    </row>
    <row r="452" spans="4:20" x14ac:dyDescent="0.2">
      <c r="D452" s="54" t="e">
        <f>IF('FDR Tests'!$G456="",#N/A,'FDR Tests'!$G456)</f>
        <v>#N/A</v>
      </c>
      <c r="H452" s="54" t="e">
        <f>IF('FDR Tests'!$L456="",#N/A,'FDR Tests'!$L456)</f>
        <v>#N/A</v>
      </c>
      <c r="N452" s="54" t="e">
        <f>IF('FDR Tests'!$Q456="",#N/A,'FDR Tests'!$Q456)</f>
        <v>#N/A</v>
      </c>
      <c r="T452" s="54" t="e">
        <f>IF('FDR Tests'!$W456="",#N/A,'FDR Tests'!$W456)</f>
        <v>#N/A</v>
      </c>
    </row>
    <row r="453" spans="4:20" x14ac:dyDescent="0.2">
      <c r="D453" s="54" t="e">
        <f>IF('FDR Tests'!$G457="",#N/A,'FDR Tests'!$G457)</f>
        <v>#N/A</v>
      </c>
      <c r="H453" s="54" t="e">
        <f>IF('FDR Tests'!$L457="",#N/A,'FDR Tests'!$L457)</f>
        <v>#N/A</v>
      </c>
      <c r="N453" s="54" t="e">
        <f>IF('FDR Tests'!$Q457="",#N/A,'FDR Tests'!$Q457)</f>
        <v>#N/A</v>
      </c>
      <c r="T453" s="54" t="e">
        <f>IF('FDR Tests'!$W457="",#N/A,'FDR Tests'!$W457)</f>
        <v>#N/A</v>
      </c>
    </row>
    <row r="454" spans="4:20" x14ac:dyDescent="0.2">
      <c r="D454" s="54" t="e">
        <f>IF('FDR Tests'!$G458="",#N/A,'FDR Tests'!$G458)</f>
        <v>#N/A</v>
      </c>
      <c r="H454" s="54" t="e">
        <f>IF('FDR Tests'!$L458="",#N/A,'FDR Tests'!$L458)</f>
        <v>#N/A</v>
      </c>
      <c r="N454" s="54" t="e">
        <f>IF('FDR Tests'!$Q458="",#N/A,'FDR Tests'!$Q458)</f>
        <v>#N/A</v>
      </c>
      <c r="T454" s="54" t="e">
        <f>IF('FDR Tests'!$W458="",#N/A,'FDR Tests'!$W458)</f>
        <v>#N/A</v>
      </c>
    </row>
    <row r="455" spans="4:20" x14ac:dyDescent="0.2">
      <c r="D455" s="54" t="e">
        <f>IF('FDR Tests'!$G459="",#N/A,'FDR Tests'!$G459)</f>
        <v>#N/A</v>
      </c>
      <c r="H455" s="54" t="e">
        <f>IF('FDR Tests'!$L459="",#N/A,'FDR Tests'!$L459)</f>
        <v>#N/A</v>
      </c>
      <c r="N455" s="54" t="e">
        <f>IF('FDR Tests'!$Q459="",#N/A,'FDR Tests'!$Q459)</f>
        <v>#N/A</v>
      </c>
      <c r="T455" s="54" t="e">
        <f>IF('FDR Tests'!$W459="",#N/A,'FDR Tests'!$W459)</f>
        <v>#N/A</v>
      </c>
    </row>
    <row r="456" spans="4:20" x14ac:dyDescent="0.2">
      <c r="D456" s="54" t="e">
        <f>IF('FDR Tests'!$G460="",#N/A,'FDR Tests'!$G460)</f>
        <v>#N/A</v>
      </c>
      <c r="H456" s="54" t="e">
        <f>IF('FDR Tests'!$L460="",#N/A,'FDR Tests'!$L460)</f>
        <v>#N/A</v>
      </c>
      <c r="N456" s="54" t="e">
        <f>IF('FDR Tests'!$Q460="",#N/A,'FDR Tests'!$Q460)</f>
        <v>#N/A</v>
      </c>
      <c r="T456" s="54" t="e">
        <f>IF('FDR Tests'!$W460="",#N/A,'FDR Tests'!$W460)</f>
        <v>#N/A</v>
      </c>
    </row>
    <row r="457" spans="4:20" x14ac:dyDescent="0.2">
      <c r="D457" s="54" t="e">
        <f>IF('FDR Tests'!$G461="",#N/A,'FDR Tests'!$G461)</f>
        <v>#N/A</v>
      </c>
      <c r="H457" s="54" t="e">
        <f>IF('FDR Tests'!$L461="",#N/A,'FDR Tests'!$L461)</f>
        <v>#N/A</v>
      </c>
      <c r="N457" s="54" t="e">
        <f>IF('FDR Tests'!$Q461="",#N/A,'FDR Tests'!$Q461)</f>
        <v>#N/A</v>
      </c>
      <c r="T457" s="54" t="e">
        <f>IF('FDR Tests'!$W461="",#N/A,'FDR Tests'!$W461)</f>
        <v>#N/A</v>
      </c>
    </row>
    <row r="458" spans="4:20" x14ac:dyDescent="0.2">
      <c r="D458" s="54" t="e">
        <f>IF('FDR Tests'!$G462="",#N/A,'FDR Tests'!$G462)</f>
        <v>#N/A</v>
      </c>
      <c r="H458" s="54" t="e">
        <f>IF('FDR Tests'!$L462="",#N/A,'FDR Tests'!$L462)</f>
        <v>#N/A</v>
      </c>
      <c r="N458" s="54" t="e">
        <f>IF('FDR Tests'!$Q462="",#N/A,'FDR Tests'!$Q462)</f>
        <v>#N/A</v>
      </c>
      <c r="T458" s="54" t="e">
        <f>IF('FDR Tests'!$W462="",#N/A,'FDR Tests'!$W462)</f>
        <v>#N/A</v>
      </c>
    </row>
    <row r="459" spans="4:20" x14ac:dyDescent="0.2">
      <c r="D459" s="54" t="e">
        <f>IF('FDR Tests'!$G463="",#N/A,'FDR Tests'!$G463)</f>
        <v>#N/A</v>
      </c>
      <c r="H459" s="54" t="e">
        <f>IF('FDR Tests'!$L463="",#N/A,'FDR Tests'!$L463)</f>
        <v>#N/A</v>
      </c>
      <c r="N459" s="54" t="e">
        <f>IF('FDR Tests'!$Q463="",#N/A,'FDR Tests'!$Q463)</f>
        <v>#N/A</v>
      </c>
      <c r="T459" s="54" t="e">
        <f>IF('FDR Tests'!$W463="",#N/A,'FDR Tests'!$W463)</f>
        <v>#N/A</v>
      </c>
    </row>
    <row r="460" spans="4:20" x14ac:dyDescent="0.2">
      <c r="D460" s="54" t="e">
        <f>IF('FDR Tests'!$G464="",#N/A,'FDR Tests'!$G464)</f>
        <v>#N/A</v>
      </c>
      <c r="H460" s="54" t="e">
        <f>IF('FDR Tests'!$L464="",#N/A,'FDR Tests'!$L464)</f>
        <v>#N/A</v>
      </c>
      <c r="N460" s="54" t="e">
        <f>IF('FDR Tests'!$Q464="",#N/A,'FDR Tests'!$Q464)</f>
        <v>#N/A</v>
      </c>
      <c r="T460" s="54" t="e">
        <f>IF('FDR Tests'!$W464="",#N/A,'FDR Tests'!$W464)</f>
        <v>#N/A</v>
      </c>
    </row>
    <row r="461" spans="4:20" x14ac:dyDescent="0.2">
      <c r="D461" s="54" t="e">
        <f>IF('FDR Tests'!$G465="",#N/A,'FDR Tests'!$G465)</f>
        <v>#N/A</v>
      </c>
      <c r="H461" s="54" t="e">
        <f>IF('FDR Tests'!$L465="",#N/A,'FDR Tests'!$L465)</f>
        <v>#N/A</v>
      </c>
      <c r="N461" s="54" t="e">
        <f>IF('FDR Tests'!$Q465="",#N/A,'FDR Tests'!$Q465)</f>
        <v>#N/A</v>
      </c>
      <c r="T461" s="54" t="e">
        <f>IF('FDR Tests'!$W465="",#N/A,'FDR Tests'!$W465)</f>
        <v>#N/A</v>
      </c>
    </row>
    <row r="462" spans="4:20" x14ac:dyDescent="0.2">
      <c r="D462" s="54" t="e">
        <f>IF('FDR Tests'!$G466="",#N/A,'FDR Tests'!$G466)</f>
        <v>#N/A</v>
      </c>
      <c r="H462" s="54" t="e">
        <f>IF('FDR Tests'!$L466="",#N/A,'FDR Tests'!$L466)</f>
        <v>#N/A</v>
      </c>
      <c r="N462" s="54" t="e">
        <f>IF('FDR Tests'!$Q466="",#N/A,'FDR Tests'!$Q466)</f>
        <v>#N/A</v>
      </c>
      <c r="T462" s="54" t="e">
        <f>IF('FDR Tests'!$W466="",#N/A,'FDR Tests'!$W466)</f>
        <v>#N/A</v>
      </c>
    </row>
    <row r="463" spans="4:20" x14ac:dyDescent="0.2">
      <c r="D463" s="54" t="e">
        <f>IF('FDR Tests'!$G467="",#N/A,'FDR Tests'!$G467)</f>
        <v>#N/A</v>
      </c>
      <c r="H463" s="54" t="e">
        <f>IF('FDR Tests'!$L467="",#N/A,'FDR Tests'!$L467)</f>
        <v>#N/A</v>
      </c>
      <c r="N463" s="54" t="e">
        <f>IF('FDR Tests'!$Q467="",#N/A,'FDR Tests'!$Q467)</f>
        <v>#N/A</v>
      </c>
      <c r="T463" s="54" t="e">
        <f>IF('FDR Tests'!$W467="",#N/A,'FDR Tests'!$W467)</f>
        <v>#N/A</v>
      </c>
    </row>
    <row r="464" spans="4:20" x14ac:dyDescent="0.2">
      <c r="D464" s="54" t="e">
        <f>IF('FDR Tests'!$G468="",#N/A,'FDR Tests'!$G468)</f>
        <v>#N/A</v>
      </c>
      <c r="H464" s="54" t="e">
        <f>IF('FDR Tests'!$L468="",#N/A,'FDR Tests'!$L468)</f>
        <v>#N/A</v>
      </c>
      <c r="N464" s="54" t="e">
        <f>IF('FDR Tests'!$Q468="",#N/A,'FDR Tests'!$Q468)</f>
        <v>#N/A</v>
      </c>
      <c r="T464" s="54" t="e">
        <f>IF('FDR Tests'!$W468="",#N/A,'FDR Tests'!$W468)</f>
        <v>#N/A</v>
      </c>
    </row>
    <row r="465" spans="4:20" x14ac:dyDescent="0.2">
      <c r="D465" s="54" t="e">
        <f>IF('FDR Tests'!$G469="",#N/A,'FDR Tests'!$G469)</f>
        <v>#N/A</v>
      </c>
      <c r="H465" s="54" t="e">
        <f>IF('FDR Tests'!$L469="",#N/A,'FDR Tests'!$L469)</f>
        <v>#N/A</v>
      </c>
      <c r="N465" s="54" t="e">
        <f>IF('FDR Tests'!$Q469="",#N/A,'FDR Tests'!$Q469)</f>
        <v>#N/A</v>
      </c>
      <c r="T465" s="54" t="e">
        <f>IF('FDR Tests'!$W469="",#N/A,'FDR Tests'!$W469)</f>
        <v>#N/A</v>
      </c>
    </row>
    <row r="466" spans="4:20" x14ac:dyDescent="0.2">
      <c r="D466" s="54" t="e">
        <f>IF('FDR Tests'!$G470="",#N/A,'FDR Tests'!$G470)</f>
        <v>#N/A</v>
      </c>
      <c r="H466" s="54" t="e">
        <f>IF('FDR Tests'!$L470="",#N/A,'FDR Tests'!$L470)</f>
        <v>#N/A</v>
      </c>
      <c r="N466" s="54" t="e">
        <f>IF('FDR Tests'!$Q470="",#N/A,'FDR Tests'!$Q470)</f>
        <v>#N/A</v>
      </c>
      <c r="T466" s="54" t="e">
        <f>IF('FDR Tests'!$W470="",#N/A,'FDR Tests'!$W470)</f>
        <v>#N/A</v>
      </c>
    </row>
    <row r="467" spans="4:20" x14ac:dyDescent="0.2">
      <c r="D467" s="54" t="e">
        <f>IF('FDR Tests'!$G471="",#N/A,'FDR Tests'!$G471)</f>
        <v>#N/A</v>
      </c>
      <c r="H467" s="54" t="e">
        <f>IF('FDR Tests'!$L471="",#N/A,'FDR Tests'!$L471)</f>
        <v>#N/A</v>
      </c>
      <c r="N467" s="54" t="e">
        <f>IF('FDR Tests'!$Q471="",#N/A,'FDR Tests'!$Q471)</f>
        <v>#N/A</v>
      </c>
      <c r="T467" s="54" t="e">
        <f>IF('FDR Tests'!$W471="",#N/A,'FDR Tests'!$W471)</f>
        <v>#N/A</v>
      </c>
    </row>
    <row r="468" spans="4:20" x14ac:dyDescent="0.2">
      <c r="D468" s="54" t="e">
        <f>IF('FDR Tests'!$G472="",#N/A,'FDR Tests'!$G472)</f>
        <v>#N/A</v>
      </c>
      <c r="H468" s="54" t="e">
        <f>IF('FDR Tests'!$L472="",#N/A,'FDR Tests'!$L472)</f>
        <v>#N/A</v>
      </c>
      <c r="N468" s="54" t="e">
        <f>IF('FDR Tests'!$Q472="",#N/A,'FDR Tests'!$Q472)</f>
        <v>#N/A</v>
      </c>
      <c r="T468" s="54" t="e">
        <f>IF('FDR Tests'!$W472="",#N/A,'FDR Tests'!$W472)</f>
        <v>#N/A</v>
      </c>
    </row>
    <row r="469" spans="4:20" x14ac:dyDescent="0.2">
      <c r="D469" s="54" t="e">
        <f>IF('FDR Tests'!$G473="",#N/A,'FDR Tests'!$G473)</f>
        <v>#N/A</v>
      </c>
      <c r="H469" s="54" t="e">
        <f>IF('FDR Tests'!$L473="",#N/A,'FDR Tests'!$L473)</f>
        <v>#N/A</v>
      </c>
      <c r="N469" s="54" t="e">
        <f>IF('FDR Tests'!$Q473="",#N/A,'FDR Tests'!$Q473)</f>
        <v>#N/A</v>
      </c>
      <c r="T469" s="54" t="e">
        <f>IF('FDR Tests'!$W473="",#N/A,'FDR Tests'!$W473)</f>
        <v>#N/A</v>
      </c>
    </row>
    <row r="470" spans="4:20" x14ac:dyDescent="0.2">
      <c r="D470" s="54" t="e">
        <f>IF('FDR Tests'!$G474="",#N/A,'FDR Tests'!$G474)</f>
        <v>#N/A</v>
      </c>
      <c r="H470" s="54" t="e">
        <f>IF('FDR Tests'!$L474="",#N/A,'FDR Tests'!$L474)</f>
        <v>#N/A</v>
      </c>
      <c r="N470" s="54" t="e">
        <f>IF('FDR Tests'!$Q474="",#N/A,'FDR Tests'!$Q474)</f>
        <v>#N/A</v>
      </c>
      <c r="T470" s="54" t="e">
        <f>IF('FDR Tests'!$W474="",#N/A,'FDR Tests'!$W474)</f>
        <v>#N/A</v>
      </c>
    </row>
    <row r="471" spans="4:20" x14ac:dyDescent="0.2">
      <c r="D471" s="54" t="e">
        <f>IF('FDR Tests'!$G475="",#N/A,'FDR Tests'!$G475)</f>
        <v>#N/A</v>
      </c>
      <c r="H471" s="54" t="e">
        <f>IF('FDR Tests'!$L475="",#N/A,'FDR Tests'!$L475)</f>
        <v>#N/A</v>
      </c>
      <c r="N471" s="54" t="e">
        <f>IF('FDR Tests'!$Q475="",#N/A,'FDR Tests'!$Q475)</f>
        <v>#N/A</v>
      </c>
      <c r="T471" s="54" t="e">
        <f>IF('FDR Tests'!$W475="",#N/A,'FDR Tests'!$W475)</f>
        <v>#N/A</v>
      </c>
    </row>
    <row r="472" spans="4:20" x14ac:dyDescent="0.2">
      <c r="D472" s="54" t="e">
        <f>IF('FDR Tests'!$G476="",#N/A,'FDR Tests'!$G476)</f>
        <v>#N/A</v>
      </c>
      <c r="H472" s="54" t="e">
        <f>IF('FDR Tests'!$L476="",#N/A,'FDR Tests'!$L476)</f>
        <v>#N/A</v>
      </c>
      <c r="N472" s="54" t="e">
        <f>IF('FDR Tests'!$Q476="",#N/A,'FDR Tests'!$Q476)</f>
        <v>#N/A</v>
      </c>
      <c r="T472" s="54" t="e">
        <f>IF('FDR Tests'!$W476="",#N/A,'FDR Tests'!$W476)</f>
        <v>#N/A</v>
      </c>
    </row>
    <row r="473" spans="4:20" x14ac:dyDescent="0.2">
      <c r="D473" s="54" t="e">
        <f>IF('FDR Tests'!$G477="",#N/A,'FDR Tests'!$G477)</f>
        <v>#N/A</v>
      </c>
      <c r="H473" s="54" t="e">
        <f>IF('FDR Tests'!$L477="",#N/A,'FDR Tests'!$L477)</f>
        <v>#N/A</v>
      </c>
      <c r="N473" s="54" t="e">
        <f>IF('FDR Tests'!$Q477="",#N/A,'FDR Tests'!$Q477)</f>
        <v>#N/A</v>
      </c>
      <c r="T473" s="54" t="e">
        <f>IF('FDR Tests'!$W477="",#N/A,'FDR Tests'!$W477)</f>
        <v>#N/A</v>
      </c>
    </row>
    <row r="474" spans="4:20" x14ac:dyDescent="0.2">
      <c r="D474" s="54" t="e">
        <f>IF('FDR Tests'!$G478="",#N/A,'FDR Tests'!$G478)</f>
        <v>#N/A</v>
      </c>
      <c r="H474" s="54" t="e">
        <f>IF('FDR Tests'!$L478="",#N/A,'FDR Tests'!$L478)</f>
        <v>#N/A</v>
      </c>
      <c r="N474" s="54" t="e">
        <f>IF('FDR Tests'!$Q478="",#N/A,'FDR Tests'!$Q478)</f>
        <v>#N/A</v>
      </c>
      <c r="T474" s="54" t="e">
        <f>IF('FDR Tests'!$W478="",#N/A,'FDR Tests'!$W478)</f>
        <v>#N/A</v>
      </c>
    </row>
    <row r="475" spans="4:20" x14ac:dyDescent="0.2">
      <c r="D475" s="54" t="e">
        <f>IF('FDR Tests'!$G479="",#N/A,'FDR Tests'!$G479)</f>
        <v>#N/A</v>
      </c>
      <c r="H475" s="54" t="e">
        <f>IF('FDR Tests'!$L479="",#N/A,'FDR Tests'!$L479)</f>
        <v>#N/A</v>
      </c>
      <c r="N475" s="54" t="e">
        <f>IF('FDR Tests'!$Q479="",#N/A,'FDR Tests'!$Q479)</f>
        <v>#N/A</v>
      </c>
      <c r="T475" s="54" t="e">
        <f>IF('FDR Tests'!$W479="",#N/A,'FDR Tests'!$W479)</f>
        <v>#N/A</v>
      </c>
    </row>
    <row r="476" spans="4:20" x14ac:dyDescent="0.2">
      <c r="D476" s="54" t="e">
        <f>IF('FDR Tests'!$G480="",#N/A,'FDR Tests'!$G480)</f>
        <v>#N/A</v>
      </c>
      <c r="H476" s="54" t="e">
        <f>IF('FDR Tests'!$L480="",#N/A,'FDR Tests'!$L480)</f>
        <v>#N/A</v>
      </c>
      <c r="N476" s="54" t="e">
        <f>IF('FDR Tests'!$Q480="",#N/A,'FDR Tests'!$Q480)</f>
        <v>#N/A</v>
      </c>
      <c r="T476" s="54" t="e">
        <f>IF('FDR Tests'!$W480="",#N/A,'FDR Tests'!$W480)</f>
        <v>#N/A</v>
      </c>
    </row>
    <row r="477" spans="4:20" x14ac:dyDescent="0.2">
      <c r="D477" s="54" t="e">
        <f>IF('FDR Tests'!$G481="",#N/A,'FDR Tests'!$G481)</f>
        <v>#N/A</v>
      </c>
      <c r="H477" s="54" t="e">
        <f>IF('FDR Tests'!$L481="",#N/A,'FDR Tests'!$L481)</f>
        <v>#N/A</v>
      </c>
      <c r="N477" s="54" t="e">
        <f>IF('FDR Tests'!$Q481="",#N/A,'FDR Tests'!$Q481)</f>
        <v>#N/A</v>
      </c>
      <c r="T477" s="54" t="e">
        <f>IF('FDR Tests'!$W481="",#N/A,'FDR Tests'!$W481)</f>
        <v>#N/A</v>
      </c>
    </row>
    <row r="478" spans="4:20" x14ac:dyDescent="0.2">
      <c r="D478" s="54" t="e">
        <f>IF('FDR Tests'!$G482="",#N/A,'FDR Tests'!$G482)</f>
        <v>#N/A</v>
      </c>
      <c r="H478" s="54" t="e">
        <f>IF('FDR Tests'!$L482="",#N/A,'FDR Tests'!$L482)</f>
        <v>#N/A</v>
      </c>
      <c r="N478" s="54" t="e">
        <f>IF('FDR Tests'!$Q482="",#N/A,'FDR Tests'!$Q482)</f>
        <v>#N/A</v>
      </c>
      <c r="T478" s="54" t="e">
        <f>IF('FDR Tests'!$W482="",#N/A,'FDR Tests'!$W482)</f>
        <v>#N/A</v>
      </c>
    </row>
    <row r="479" spans="4:20" x14ac:dyDescent="0.2">
      <c r="D479" s="54" t="e">
        <f>IF('FDR Tests'!$G483="",#N/A,'FDR Tests'!$G483)</f>
        <v>#N/A</v>
      </c>
      <c r="H479" s="54" t="e">
        <f>IF('FDR Tests'!$L483="",#N/A,'FDR Tests'!$L483)</f>
        <v>#N/A</v>
      </c>
      <c r="N479" s="54" t="e">
        <f>IF('FDR Tests'!$Q483="",#N/A,'FDR Tests'!$Q483)</f>
        <v>#N/A</v>
      </c>
      <c r="T479" s="54" t="e">
        <f>IF('FDR Tests'!$W483="",#N/A,'FDR Tests'!$W483)</f>
        <v>#N/A</v>
      </c>
    </row>
    <row r="480" spans="4:20" x14ac:dyDescent="0.2">
      <c r="D480" s="54" t="e">
        <f>IF('FDR Tests'!$G484="",#N/A,'FDR Tests'!$G484)</f>
        <v>#N/A</v>
      </c>
      <c r="H480" s="54" t="e">
        <f>IF('FDR Tests'!$L484="",#N/A,'FDR Tests'!$L484)</f>
        <v>#N/A</v>
      </c>
      <c r="N480" s="54" t="e">
        <f>IF('FDR Tests'!$Q484="",#N/A,'FDR Tests'!$Q484)</f>
        <v>#N/A</v>
      </c>
      <c r="T480" s="54" t="e">
        <f>IF('FDR Tests'!$W484="",#N/A,'FDR Tests'!$W484)</f>
        <v>#N/A</v>
      </c>
    </row>
    <row r="481" spans="4:20" x14ac:dyDescent="0.2">
      <c r="D481" s="54" t="e">
        <f>IF('FDR Tests'!$G485="",#N/A,'FDR Tests'!$G485)</f>
        <v>#N/A</v>
      </c>
      <c r="H481" s="54" t="e">
        <f>IF('FDR Tests'!$L485="",#N/A,'FDR Tests'!$L485)</f>
        <v>#N/A</v>
      </c>
      <c r="N481" s="54" t="e">
        <f>IF('FDR Tests'!$Q485="",#N/A,'FDR Tests'!$Q485)</f>
        <v>#N/A</v>
      </c>
      <c r="T481" s="54" t="e">
        <f>IF('FDR Tests'!$W485="",#N/A,'FDR Tests'!$W485)</f>
        <v>#N/A</v>
      </c>
    </row>
    <row r="482" spans="4:20" x14ac:dyDescent="0.2">
      <c r="D482" s="54" t="e">
        <f>IF('FDR Tests'!$G486="",#N/A,'FDR Tests'!$G486)</f>
        <v>#N/A</v>
      </c>
      <c r="H482" s="54" t="e">
        <f>IF('FDR Tests'!$L486="",#N/A,'FDR Tests'!$L486)</f>
        <v>#N/A</v>
      </c>
      <c r="N482" s="54" t="e">
        <f>IF('FDR Tests'!$Q486="",#N/A,'FDR Tests'!$Q486)</f>
        <v>#N/A</v>
      </c>
      <c r="T482" s="54" t="e">
        <f>IF('FDR Tests'!$W486="",#N/A,'FDR Tests'!$W486)</f>
        <v>#N/A</v>
      </c>
    </row>
    <row r="483" spans="4:20" x14ac:dyDescent="0.2">
      <c r="D483" s="54" t="e">
        <f>IF('FDR Tests'!$G487="",#N/A,'FDR Tests'!$G487)</f>
        <v>#N/A</v>
      </c>
      <c r="H483" s="54" t="e">
        <f>IF('FDR Tests'!$L487="",#N/A,'FDR Tests'!$L487)</f>
        <v>#N/A</v>
      </c>
      <c r="N483" s="54" t="e">
        <f>IF('FDR Tests'!$Q487="",#N/A,'FDR Tests'!$Q487)</f>
        <v>#N/A</v>
      </c>
      <c r="T483" s="54" t="e">
        <f>IF('FDR Tests'!$W487="",#N/A,'FDR Tests'!$W487)</f>
        <v>#N/A</v>
      </c>
    </row>
    <row r="484" spans="4:20" x14ac:dyDescent="0.2">
      <c r="D484" s="54" t="e">
        <f>IF('FDR Tests'!$G488="",#N/A,'FDR Tests'!$G488)</f>
        <v>#N/A</v>
      </c>
      <c r="H484" s="54" t="e">
        <f>IF('FDR Tests'!$L488="",#N/A,'FDR Tests'!$L488)</f>
        <v>#N/A</v>
      </c>
      <c r="N484" s="54" t="e">
        <f>IF('FDR Tests'!$Q488="",#N/A,'FDR Tests'!$Q488)</f>
        <v>#N/A</v>
      </c>
      <c r="T484" s="54" t="e">
        <f>IF('FDR Tests'!$W488="",#N/A,'FDR Tests'!$W488)</f>
        <v>#N/A</v>
      </c>
    </row>
    <row r="485" spans="4:20" x14ac:dyDescent="0.2">
      <c r="D485" s="54" t="e">
        <f>IF('FDR Tests'!$G489="",#N/A,'FDR Tests'!$G489)</f>
        <v>#N/A</v>
      </c>
      <c r="H485" s="54" t="e">
        <f>IF('FDR Tests'!$L489="",#N/A,'FDR Tests'!$L489)</f>
        <v>#N/A</v>
      </c>
      <c r="N485" s="54" t="e">
        <f>IF('FDR Tests'!$Q489="",#N/A,'FDR Tests'!$Q489)</f>
        <v>#N/A</v>
      </c>
      <c r="T485" s="54" t="e">
        <f>IF('FDR Tests'!$W489="",#N/A,'FDR Tests'!$W489)</f>
        <v>#N/A</v>
      </c>
    </row>
    <row r="486" spans="4:20" x14ac:dyDescent="0.2">
      <c r="D486" s="54" t="e">
        <f>IF('FDR Tests'!$G490="",#N/A,'FDR Tests'!$G490)</f>
        <v>#N/A</v>
      </c>
      <c r="H486" s="54" t="e">
        <f>IF('FDR Tests'!$L490="",#N/A,'FDR Tests'!$L490)</f>
        <v>#N/A</v>
      </c>
      <c r="N486" s="54" t="e">
        <f>IF('FDR Tests'!$Q490="",#N/A,'FDR Tests'!$Q490)</f>
        <v>#N/A</v>
      </c>
      <c r="T486" s="54" t="e">
        <f>IF('FDR Tests'!$W490="",#N/A,'FDR Tests'!$W490)</f>
        <v>#N/A</v>
      </c>
    </row>
    <row r="487" spans="4:20" x14ac:dyDescent="0.2">
      <c r="D487" s="54" t="e">
        <f>IF('FDR Tests'!$G491="",#N/A,'FDR Tests'!$G491)</f>
        <v>#N/A</v>
      </c>
      <c r="H487" s="54" t="e">
        <f>IF('FDR Tests'!$L491="",#N/A,'FDR Tests'!$L491)</f>
        <v>#N/A</v>
      </c>
      <c r="N487" s="54" t="e">
        <f>IF('FDR Tests'!$Q491="",#N/A,'FDR Tests'!$Q491)</f>
        <v>#N/A</v>
      </c>
      <c r="T487" s="54" t="e">
        <f>IF('FDR Tests'!$W491="",#N/A,'FDR Tests'!$W491)</f>
        <v>#N/A</v>
      </c>
    </row>
    <row r="488" spans="4:20" x14ac:dyDescent="0.2">
      <c r="D488" s="54" t="e">
        <f>IF('FDR Tests'!$G492="",#N/A,'FDR Tests'!$G492)</f>
        <v>#N/A</v>
      </c>
      <c r="H488" s="54" t="e">
        <f>IF('FDR Tests'!$L492="",#N/A,'FDR Tests'!$L492)</f>
        <v>#N/A</v>
      </c>
      <c r="N488" s="54" t="e">
        <f>IF('FDR Tests'!$Q492="",#N/A,'FDR Tests'!$Q492)</f>
        <v>#N/A</v>
      </c>
      <c r="T488" s="54" t="e">
        <f>IF('FDR Tests'!$W492="",#N/A,'FDR Tests'!$W492)</f>
        <v>#N/A</v>
      </c>
    </row>
    <row r="489" spans="4:20" x14ac:dyDescent="0.2">
      <c r="D489" s="54" t="e">
        <f>IF('FDR Tests'!$G493="",#N/A,'FDR Tests'!$G493)</f>
        <v>#N/A</v>
      </c>
      <c r="H489" s="54" t="e">
        <f>IF('FDR Tests'!$L493="",#N/A,'FDR Tests'!$L493)</f>
        <v>#N/A</v>
      </c>
      <c r="N489" s="54" t="e">
        <f>IF('FDR Tests'!$Q493="",#N/A,'FDR Tests'!$Q493)</f>
        <v>#N/A</v>
      </c>
      <c r="T489" s="54" t="e">
        <f>IF('FDR Tests'!$W493="",#N/A,'FDR Tests'!$W493)</f>
        <v>#N/A</v>
      </c>
    </row>
    <row r="490" spans="4:20" x14ac:dyDescent="0.2">
      <c r="D490" s="54" t="e">
        <f>IF('FDR Tests'!$G494="",#N/A,'FDR Tests'!$G494)</f>
        <v>#N/A</v>
      </c>
      <c r="H490" s="54" t="e">
        <f>IF('FDR Tests'!$L494="",#N/A,'FDR Tests'!$L494)</f>
        <v>#N/A</v>
      </c>
      <c r="N490" s="54" t="e">
        <f>IF('FDR Tests'!$Q494="",#N/A,'FDR Tests'!$Q494)</f>
        <v>#N/A</v>
      </c>
      <c r="T490" s="54" t="e">
        <f>IF('FDR Tests'!$W494="",#N/A,'FDR Tests'!$W494)</f>
        <v>#N/A</v>
      </c>
    </row>
    <row r="491" spans="4:20" x14ac:dyDescent="0.2">
      <c r="D491" s="54" t="e">
        <f>IF('FDR Tests'!$G495="",#N/A,'FDR Tests'!$G495)</f>
        <v>#N/A</v>
      </c>
      <c r="H491" s="54" t="e">
        <f>IF('FDR Tests'!$L495="",#N/A,'FDR Tests'!$L495)</f>
        <v>#N/A</v>
      </c>
      <c r="N491" s="54" t="e">
        <f>IF('FDR Tests'!$Q495="",#N/A,'FDR Tests'!$Q495)</f>
        <v>#N/A</v>
      </c>
      <c r="T491" s="54" t="e">
        <f>IF('FDR Tests'!$W495="",#N/A,'FDR Tests'!$W495)</f>
        <v>#N/A</v>
      </c>
    </row>
    <row r="492" spans="4:20" x14ac:dyDescent="0.2">
      <c r="D492" s="54" t="e">
        <f>IF('FDR Tests'!$G496="",#N/A,'FDR Tests'!$G496)</f>
        <v>#N/A</v>
      </c>
      <c r="H492" s="54" t="e">
        <f>IF('FDR Tests'!$L496="",#N/A,'FDR Tests'!$L496)</f>
        <v>#N/A</v>
      </c>
      <c r="N492" s="54" t="e">
        <f>IF('FDR Tests'!$Q496="",#N/A,'FDR Tests'!$Q496)</f>
        <v>#N/A</v>
      </c>
      <c r="T492" s="54" t="e">
        <f>IF('FDR Tests'!$W496="",#N/A,'FDR Tests'!$W496)</f>
        <v>#N/A</v>
      </c>
    </row>
    <row r="493" spans="4:20" x14ac:dyDescent="0.2">
      <c r="D493" s="54" t="e">
        <f>IF('FDR Tests'!$G497="",#N/A,'FDR Tests'!$G497)</f>
        <v>#N/A</v>
      </c>
      <c r="H493" s="54" t="e">
        <f>IF('FDR Tests'!$L497="",#N/A,'FDR Tests'!$L497)</f>
        <v>#N/A</v>
      </c>
      <c r="N493" s="54" t="e">
        <f>IF('FDR Tests'!$Q497="",#N/A,'FDR Tests'!$Q497)</f>
        <v>#N/A</v>
      </c>
      <c r="T493" s="54" t="e">
        <f>IF('FDR Tests'!$W497="",#N/A,'FDR Tests'!$W497)</f>
        <v>#N/A</v>
      </c>
    </row>
    <row r="494" spans="4:20" x14ac:dyDescent="0.2">
      <c r="D494" s="54" t="e">
        <f>IF('FDR Tests'!$G498="",#N/A,'FDR Tests'!$G498)</f>
        <v>#N/A</v>
      </c>
      <c r="H494" s="54" t="e">
        <f>IF('FDR Tests'!$L498="",#N/A,'FDR Tests'!$L498)</f>
        <v>#N/A</v>
      </c>
      <c r="N494" s="54" t="e">
        <f>IF('FDR Tests'!$Q498="",#N/A,'FDR Tests'!$Q498)</f>
        <v>#N/A</v>
      </c>
      <c r="T494" s="54" t="e">
        <f>IF('FDR Tests'!$W498="",#N/A,'FDR Tests'!$W498)</f>
        <v>#N/A</v>
      </c>
    </row>
    <row r="495" spans="4:20" x14ac:dyDescent="0.2">
      <c r="D495" s="54" t="e">
        <f>IF('FDR Tests'!$G499="",#N/A,'FDR Tests'!$G499)</f>
        <v>#N/A</v>
      </c>
      <c r="H495" s="54" t="e">
        <f>IF('FDR Tests'!$L499="",#N/A,'FDR Tests'!$L499)</f>
        <v>#N/A</v>
      </c>
      <c r="N495" s="54" t="e">
        <f>IF('FDR Tests'!$Q499="",#N/A,'FDR Tests'!$Q499)</f>
        <v>#N/A</v>
      </c>
      <c r="T495" s="54" t="e">
        <f>IF('FDR Tests'!$W499="",#N/A,'FDR Tests'!$W499)</f>
        <v>#N/A</v>
      </c>
    </row>
    <row r="496" spans="4:20" x14ac:dyDescent="0.2">
      <c r="D496" s="54" t="e">
        <f>IF('FDR Tests'!$G500="",#N/A,'FDR Tests'!$G500)</f>
        <v>#N/A</v>
      </c>
      <c r="H496" s="54" t="e">
        <f>IF('FDR Tests'!$L500="",#N/A,'FDR Tests'!$L500)</f>
        <v>#N/A</v>
      </c>
      <c r="N496" s="54" t="e">
        <f>IF('FDR Tests'!$Q500="",#N/A,'FDR Tests'!$Q500)</f>
        <v>#N/A</v>
      </c>
      <c r="T496" s="54" t="e">
        <f>IF('FDR Tests'!$W500="",#N/A,'FDR Tests'!$W500)</f>
        <v>#N/A</v>
      </c>
    </row>
    <row r="497" spans="4:20" x14ac:dyDescent="0.2">
      <c r="D497" s="54" t="e">
        <f>IF('FDR Tests'!$G501="",#N/A,'FDR Tests'!$G501)</f>
        <v>#N/A</v>
      </c>
      <c r="H497" s="54" t="e">
        <f>IF('FDR Tests'!$L501="",#N/A,'FDR Tests'!$L501)</f>
        <v>#N/A</v>
      </c>
      <c r="N497" s="54" t="e">
        <f>IF('FDR Tests'!$Q501="",#N/A,'FDR Tests'!$Q501)</f>
        <v>#N/A</v>
      </c>
      <c r="T497" s="54" t="e">
        <f>IF('FDR Tests'!$W501="",#N/A,'FDR Tests'!$W501)</f>
        <v>#N/A</v>
      </c>
    </row>
    <row r="498" spans="4:20" x14ac:dyDescent="0.2">
      <c r="D498" s="54" t="e">
        <f>IF('FDR Tests'!$G502="",#N/A,'FDR Tests'!$G502)</f>
        <v>#N/A</v>
      </c>
      <c r="H498" s="54" t="e">
        <f>IF('FDR Tests'!$L502="",#N/A,'FDR Tests'!$L502)</f>
        <v>#N/A</v>
      </c>
      <c r="N498" s="54" t="e">
        <f>IF('FDR Tests'!$Q502="",#N/A,'FDR Tests'!$Q502)</f>
        <v>#N/A</v>
      </c>
      <c r="T498" s="54" t="e">
        <f>IF('FDR Tests'!$W502="",#N/A,'FDR Tests'!$W502)</f>
        <v>#N/A</v>
      </c>
    </row>
    <row r="499" spans="4:20" x14ac:dyDescent="0.2">
      <c r="D499" s="54" t="e">
        <f>IF('FDR Tests'!$G503="",#N/A,'FDR Tests'!$G503)</f>
        <v>#N/A</v>
      </c>
      <c r="H499" s="54" t="e">
        <f>IF('FDR Tests'!$L503="",#N/A,'FDR Tests'!$L503)</f>
        <v>#N/A</v>
      </c>
      <c r="N499" s="54" t="e">
        <f>IF('FDR Tests'!$Q503="",#N/A,'FDR Tests'!$Q503)</f>
        <v>#N/A</v>
      </c>
      <c r="T499" s="54" t="e">
        <f>IF('FDR Tests'!$W503="",#N/A,'FDR Tests'!$W503)</f>
        <v>#N/A</v>
      </c>
    </row>
    <row r="500" spans="4:20" x14ac:dyDescent="0.2">
      <c r="D500" s="54" t="e">
        <f>IF('FDR Tests'!$G504="",#N/A,'FDR Tests'!$G504)</f>
        <v>#N/A</v>
      </c>
      <c r="H500" s="54" t="e">
        <f>IF('FDR Tests'!$L504="",#N/A,'FDR Tests'!$L504)</f>
        <v>#N/A</v>
      </c>
      <c r="N500" s="54" t="e">
        <f>IF('FDR Tests'!$Q504="",#N/A,'FDR Tests'!$Q504)</f>
        <v>#N/A</v>
      </c>
      <c r="T500" s="54" t="e">
        <f>IF('FDR Tests'!$W504="",#N/A,'FDR Tests'!$W504)</f>
        <v>#N/A</v>
      </c>
    </row>
    <row r="501" spans="4:20" x14ac:dyDescent="0.2">
      <c r="D501" s="54" t="e">
        <f>IF('FDR Tests'!$G505="",#N/A,'FDR Tests'!$G505)</f>
        <v>#N/A</v>
      </c>
      <c r="H501" s="54" t="e">
        <f>IF('FDR Tests'!$L505="",#N/A,'FDR Tests'!$L505)</f>
        <v>#N/A</v>
      </c>
      <c r="N501" s="54" t="e">
        <f>IF('FDR Tests'!$Q505="",#N/A,'FDR Tests'!$Q505)</f>
        <v>#N/A</v>
      </c>
      <c r="T501" s="54" t="e">
        <f>IF('FDR Tests'!$W505="",#N/A,'FDR Tests'!$W505)</f>
        <v>#N/A</v>
      </c>
    </row>
    <row r="502" spans="4:20" x14ac:dyDescent="0.2">
      <c r="D502" s="54" t="e">
        <f>IF('FDR Tests'!$G506="",#N/A,'FDR Tests'!$G506)</f>
        <v>#N/A</v>
      </c>
      <c r="H502" s="54" t="e">
        <f>IF('FDR Tests'!$L506="",#N/A,'FDR Tests'!$L506)</f>
        <v>#N/A</v>
      </c>
      <c r="N502" s="54" t="e">
        <f>IF('FDR Tests'!$Q506="",#N/A,'FDR Tests'!$Q506)</f>
        <v>#N/A</v>
      </c>
      <c r="T502" s="54" t="e">
        <f>IF('FDR Tests'!$W506="",#N/A,'FDR Tests'!$W506)</f>
        <v>#N/A</v>
      </c>
    </row>
    <row r="503" spans="4:20" x14ac:dyDescent="0.2">
      <c r="D503" s="54" t="e">
        <f>IF('FDR Tests'!$G507="",#N/A,'FDR Tests'!$G507)</f>
        <v>#N/A</v>
      </c>
      <c r="H503" s="54" t="e">
        <f>IF('FDR Tests'!$L507="",#N/A,'FDR Tests'!$L507)</f>
        <v>#N/A</v>
      </c>
      <c r="N503" s="54" t="e">
        <f>IF('FDR Tests'!$Q507="",#N/A,'FDR Tests'!$Q507)</f>
        <v>#N/A</v>
      </c>
      <c r="T503" s="54" t="e">
        <f>IF('FDR Tests'!$W507="",#N/A,'FDR Tests'!$W507)</f>
        <v>#N/A</v>
      </c>
    </row>
    <row r="504" spans="4:20" x14ac:dyDescent="0.2">
      <c r="D504" s="54" t="e">
        <f>IF('FDR Tests'!$G508="",#N/A,'FDR Tests'!$G508)</f>
        <v>#N/A</v>
      </c>
      <c r="H504" s="54" t="e">
        <f>IF('FDR Tests'!$L508="",#N/A,'FDR Tests'!$L508)</f>
        <v>#N/A</v>
      </c>
      <c r="N504" s="54" t="e">
        <f>IF('FDR Tests'!$Q508="",#N/A,'FDR Tests'!$Q508)</f>
        <v>#N/A</v>
      </c>
      <c r="T504" s="54" t="e">
        <f>IF('FDR Tests'!$W508="",#N/A,'FDR Tests'!$W508)</f>
        <v>#N/A</v>
      </c>
    </row>
    <row r="505" spans="4:20" x14ac:dyDescent="0.2">
      <c r="D505" s="54" t="e">
        <f>IF('FDR Tests'!$G509="",#N/A,'FDR Tests'!$G509)</f>
        <v>#N/A</v>
      </c>
      <c r="H505" s="54" t="e">
        <f>IF('FDR Tests'!$L509="",#N/A,'FDR Tests'!$L509)</f>
        <v>#N/A</v>
      </c>
      <c r="N505" s="54" t="e">
        <f>IF('FDR Tests'!$Q509="",#N/A,'FDR Tests'!$Q509)</f>
        <v>#N/A</v>
      </c>
      <c r="T505" s="54" t="e">
        <f>IF('FDR Tests'!$W509="",#N/A,'FDR Tests'!$W509)</f>
        <v>#N/A</v>
      </c>
    </row>
    <row r="506" spans="4:20" x14ac:dyDescent="0.2">
      <c r="D506" s="54" t="e">
        <f>IF('FDR Tests'!$G510="",#N/A,'FDR Tests'!$G510)</f>
        <v>#N/A</v>
      </c>
      <c r="H506" s="54" t="e">
        <f>IF('FDR Tests'!$L510="",#N/A,'FDR Tests'!$L510)</f>
        <v>#N/A</v>
      </c>
      <c r="N506" s="54" t="e">
        <f>IF('FDR Tests'!$Q510="",#N/A,'FDR Tests'!$Q510)</f>
        <v>#N/A</v>
      </c>
      <c r="T506" s="54" t="e">
        <f>IF('FDR Tests'!$W510="",#N/A,'FDR Tests'!$W510)</f>
        <v>#N/A</v>
      </c>
    </row>
    <row r="507" spans="4:20" x14ac:dyDescent="0.2">
      <c r="D507" s="54" t="e">
        <f>IF('FDR Tests'!$G511="",#N/A,'FDR Tests'!$G511)</f>
        <v>#N/A</v>
      </c>
      <c r="H507" s="54" t="e">
        <f>IF('FDR Tests'!$L511="",#N/A,'FDR Tests'!$L511)</f>
        <v>#N/A</v>
      </c>
      <c r="N507" s="54" t="e">
        <f>IF('FDR Tests'!$Q511="",#N/A,'FDR Tests'!$Q511)</f>
        <v>#N/A</v>
      </c>
      <c r="T507" s="54" t="e">
        <f>IF('FDR Tests'!$W511="",#N/A,'FDR Tests'!$W511)</f>
        <v>#N/A</v>
      </c>
    </row>
    <row r="508" spans="4:20" x14ac:dyDescent="0.2">
      <c r="D508" s="54" t="e">
        <f>IF('FDR Tests'!$G512="",#N/A,'FDR Tests'!$G512)</f>
        <v>#N/A</v>
      </c>
      <c r="H508" s="54" t="e">
        <f>IF('FDR Tests'!$L512="",#N/A,'FDR Tests'!$L512)</f>
        <v>#N/A</v>
      </c>
      <c r="N508" s="54" t="e">
        <f>IF('FDR Tests'!$Q512="",#N/A,'FDR Tests'!$Q512)</f>
        <v>#N/A</v>
      </c>
      <c r="T508" s="54" t="e">
        <f>IF('FDR Tests'!$W512="",#N/A,'FDR Tests'!$W512)</f>
        <v>#N/A</v>
      </c>
    </row>
    <row r="509" spans="4:20" x14ac:dyDescent="0.2">
      <c r="D509" s="54" t="e">
        <f>IF('FDR Tests'!$G513="",#N/A,'FDR Tests'!$G513)</f>
        <v>#N/A</v>
      </c>
      <c r="H509" s="54" t="e">
        <f>IF('FDR Tests'!$L513="",#N/A,'FDR Tests'!$L513)</f>
        <v>#N/A</v>
      </c>
      <c r="N509" s="54" t="e">
        <f>IF('FDR Tests'!$Q513="",#N/A,'FDR Tests'!$Q513)</f>
        <v>#N/A</v>
      </c>
      <c r="T509" s="54" t="e">
        <f>IF('FDR Tests'!$W513="",#N/A,'FDR Tests'!$W513)</f>
        <v>#N/A</v>
      </c>
    </row>
    <row r="510" spans="4:20" x14ac:dyDescent="0.2">
      <c r="D510" s="54" t="e">
        <f>IF('FDR Tests'!$G514="",#N/A,'FDR Tests'!$G514)</f>
        <v>#N/A</v>
      </c>
      <c r="H510" s="54" t="e">
        <f>IF('FDR Tests'!$L514="",#N/A,'FDR Tests'!$L514)</f>
        <v>#N/A</v>
      </c>
      <c r="N510" s="54" t="e">
        <f>IF('FDR Tests'!$Q514="",#N/A,'FDR Tests'!$Q514)</f>
        <v>#N/A</v>
      </c>
      <c r="T510" s="54" t="e">
        <f>IF('FDR Tests'!$W514="",#N/A,'FDR Tests'!$W514)</f>
        <v>#N/A</v>
      </c>
    </row>
    <row r="511" spans="4:20" x14ac:dyDescent="0.2">
      <c r="D511" s="54" t="e">
        <f>IF('FDR Tests'!$G515="",#N/A,'FDR Tests'!$G515)</f>
        <v>#N/A</v>
      </c>
      <c r="H511" s="54" t="e">
        <f>IF('FDR Tests'!$L515="",#N/A,'FDR Tests'!$L515)</f>
        <v>#N/A</v>
      </c>
      <c r="N511" s="54" t="e">
        <f>IF('FDR Tests'!$Q515="",#N/A,'FDR Tests'!$Q515)</f>
        <v>#N/A</v>
      </c>
      <c r="T511" s="54" t="e">
        <f>IF('FDR Tests'!$W515="",#N/A,'FDR Tests'!$W515)</f>
        <v>#N/A</v>
      </c>
    </row>
    <row r="512" spans="4:20" x14ac:dyDescent="0.2">
      <c r="D512" s="54" t="e">
        <f>IF('FDR Tests'!$G516="",#N/A,'FDR Tests'!$G516)</f>
        <v>#N/A</v>
      </c>
      <c r="H512" s="54" t="e">
        <f>IF('FDR Tests'!$L516="",#N/A,'FDR Tests'!$L516)</f>
        <v>#N/A</v>
      </c>
      <c r="N512" s="54" t="e">
        <f>IF('FDR Tests'!$Q516="",#N/A,'FDR Tests'!$Q516)</f>
        <v>#N/A</v>
      </c>
      <c r="T512" s="54" t="e">
        <f>IF('FDR Tests'!$W516="",#N/A,'FDR Tests'!$W516)</f>
        <v>#N/A</v>
      </c>
    </row>
    <row r="513" spans="4:20" x14ac:dyDescent="0.2">
      <c r="D513" s="54" t="e">
        <f>IF('FDR Tests'!$G517="",#N/A,'FDR Tests'!$G517)</f>
        <v>#N/A</v>
      </c>
      <c r="H513" s="54" t="e">
        <f>IF('FDR Tests'!$L517="",#N/A,'FDR Tests'!$L517)</f>
        <v>#N/A</v>
      </c>
      <c r="N513" s="54" t="e">
        <f>IF('FDR Tests'!$Q517="",#N/A,'FDR Tests'!$Q517)</f>
        <v>#N/A</v>
      </c>
      <c r="T513" s="54" t="e">
        <f>IF('FDR Tests'!$W517="",#N/A,'FDR Tests'!$W517)</f>
        <v>#N/A</v>
      </c>
    </row>
    <row r="514" spans="4:20" x14ac:dyDescent="0.2">
      <c r="D514" s="54" t="e">
        <f>IF('FDR Tests'!$G518="",#N/A,'FDR Tests'!$G518)</f>
        <v>#N/A</v>
      </c>
      <c r="H514" s="54" t="e">
        <f>IF('FDR Tests'!$L518="",#N/A,'FDR Tests'!$L518)</f>
        <v>#N/A</v>
      </c>
      <c r="N514" s="54" t="e">
        <f>IF('FDR Tests'!$Q518="",#N/A,'FDR Tests'!$Q518)</f>
        <v>#N/A</v>
      </c>
      <c r="T514" s="54" t="e">
        <f>IF('FDR Tests'!$W518="",#N/A,'FDR Tests'!$W518)</f>
        <v>#N/A</v>
      </c>
    </row>
    <row r="515" spans="4:20" x14ac:dyDescent="0.2">
      <c r="D515" s="54" t="e">
        <f>IF('FDR Tests'!$G519="",#N/A,'FDR Tests'!$G519)</f>
        <v>#N/A</v>
      </c>
      <c r="H515" s="54" t="e">
        <f>IF('FDR Tests'!$L519="",#N/A,'FDR Tests'!$L519)</f>
        <v>#N/A</v>
      </c>
      <c r="N515" s="54" t="e">
        <f>IF('FDR Tests'!$Q519="",#N/A,'FDR Tests'!$Q519)</f>
        <v>#N/A</v>
      </c>
      <c r="T515" s="54" t="e">
        <f>IF('FDR Tests'!$W519="",#N/A,'FDR Tests'!$W519)</f>
        <v>#N/A</v>
      </c>
    </row>
    <row r="516" spans="4:20" x14ac:dyDescent="0.2">
      <c r="D516" s="54" t="e">
        <f>IF('FDR Tests'!$G520="",#N/A,'FDR Tests'!$G520)</f>
        <v>#N/A</v>
      </c>
      <c r="H516" s="54" t="e">
        <f>IF('FDR Tests'!$L520="",#N/A,'FDR Tests'!$L520)</f>
        <v>#N/A</v>
      </c>
      <c r="N516" s="54" t="e">
        <f>IF('FDR Tests'!$Q520="",#N/A,'FDR Tests'!$Q520)</f>
        <v>#N/A</v>
      </c>
      <c r="T516" s="54" t="e">
        <f>IF('FDR Tests'!$W520="",#N/A,'FDR Tests'!$W520)</f>
        <v>#N/A</v>
      </c>
    </row>
    <row r="517" spans="4:20" x14ac:dyDescent="0.2">
      <c r="D517" s="54" t="e">
        <f>IF('FDR Tests'!$G521="",#N/A,'FDR Tests'!$G521)</f>
        <v>#N/A</v>
      </c>
      <c r="H517" s="54" t="e">
        <f>IF('FDR Tests'!$L521="",#N/A,'FDR Tests'!$L521)</f>
        <v>#N/A</v>
      </c>
      <c r="N517" s="54" t="e">
        <f>IF('FDR Tests'!$Q521="",#N/A,'FDR Tests'!$Q521)</f>
        <v>#N/A</v>
      </c>
      <c r="T517" s="54" t="e">
        <f>IF('FDR Tests'!$W521="",#N/A,'FDR Tests'!$W521)</f>
        <v>#N/A</v>
      </c>
    </row>
    <row r="518" spans="4:20" x14ac:dyDescent="0.2">
      <c r="D518" s="54" t="e">
        <f>IF('FDR Tests'!$G522="",#N/A,'FDR Tests'!$G522)</f>
        <v>#N/A</v>
      </c>
      <c r="H518" s="54" t="e">
        <f>IF('FDR Tests'!$L522="",#N/A,'FDR Tests'!$L522)</f>
        <v>#N/A</v>
      </c>
      <c r="N518" s="54" t="e">
        <f>IF('FDR Tests'!$Q522="",#N/A,'FDR Tests'!$Q522)</f>
        <v>#N/A</v>
      </c>
      <c r="T518" s="54" t="e">
        <f>IF('FDR Tests'!$W522="",#N/A,'FDR Tests'!$W522)</f>
        <v>#N/A</v>
      </c>
    </row>
    <row r="519" spans="4:20" x14ac:dyDescent="0.2">
      <c r="D519" s="54" t="e">
        <f>IF('FDR Tests'!$G523="",#N/A,'FDR Tests'!$G523)</f>
        <v>#N/A</v>
      </c>
      <c r="H519" s="54" t="e">
        <f>IF('FDR Tests'!$L523="",#N/A,'FDR Tests'!$L523)</f>
        <v>#N/A</v>
      </c>
      <c r="N519" s="54" t="e">
        <f>IF('FDR Tests'!$Q523="",#N/A,'FDR Tests'!$Q523)</f>
        <v>#N/A</v>
      </c>
      <c r="T519" s="54" t="e">
        <f>IF('FDR Tests'!$W523="",#N/A,'FDR Tests'!$W523)</f>
        <v>#N/A</v>
      </c>
    </row>
    <row r="520" spans="4:20" x14ac:dyDescent="0.2">
      <c r="D520" s="54" t="e">
        <f>IF('FDR Tests'!$G524="",#N/A,'FDR Tests'!$G524)</f>
        <v>#N/A</v>
      </c>
      <c r="H520" s="54" t="e">
        <f>IF('FDR Tests'!$L524="",#N/A,'FDR Tests'!$L524)</f>
        <v>#N/A</v>
      </c>
      <c r="N520" s="54" t="e">
        <f>IF('FDR Tests'!$Q524="",#N/A,'FDR Tests'!$Q524)</f>
        <v>#N/A</v>
      </c>
      <c r="T520" s="54" t="e">
        <f>IF('FDR Tests'!$W524="",#N/A,'FDR Tests'!$W524)</f>
        <v>#N/A</v>
      </c>
    </row>
    <row r="521" spans="4:20" x14ac:dyDescent="0.2">
      <c r="D521" s="54" t="e">
        <f>IF('FDR Tests'!$G525="",#N/A,'FDR Tests'!$G525)</f>
        <v>#N/A</v>
      </c>
      <c r="H521" s="54" t="e">
        <f>IF('FDR Tests'!$L525="",#N/A,'FDR Tests'!$L525)</f>
        <v>#N/A</v>
      </c>
      <c r="N521" s="54" t="e">
        <f>IF('FDR Tests'!$Q525="",#N/A,'FDR Tests'!$Q525)</f>
        <v>#N/A</v>
      </c>
      <c r="T521" s="54" t="e">
        <f>IF('FDR Tests'!$W525="",#N/A,'FDR Tests'!$W525)</f>
        <v>#N/A</v>
      </c>
    </row>
    <row r="522" spans="4:20" x14ac:dyDescent="0.2">
      <c r="D522" s="54" t="e">
        <f>IF('FDR Tests'!$G526="",#N/A,'FDR Tests'!$G526)</f>
        <v>#N/A</v>
      </c>
      <c r="H522" s="54" t="e">
        <f>IF('FDR Tests'!$L526="",#N/A,'FDR Tests'!$L526)</f>
        <v>#N/A</v>
      </c>
      <c r="N522" s="54" t="e">
        <f>IF('FDR Tests'!$Q526="",#N/A,'FDR Tests'!$Q526)</f>
        <v>#N/A</v>
      </c>
      <c r="T522" s="54" t="e">
        <f>IF('FDR Tests'!$W526="",#N/A,'FDR Tests'!$W526)</f>
        <v>#N/A</v>
      </c>
    </row>
    <row r="523" spans="4:20" x14ac:dyDescent="0.2">
      <c r="D523" s="54" t="e">
        <f>IF('FDR Tests'!$G527="",#N/A,'FDR Tests'!$G527)</f>
        <v>#N/A</v>
      </c>
      <c r="H523" s="54" t="e">
        <f>IF('FDR Tests'!$L527="",#N/A,'FDR Tests'!$L527)</f>
        <v>#N/A</v>
      </c>
      <c r="N523" s="54" t="e">
        <f>IF('FDR Tests'!$Q527="",#N/A,'FDR Tests'!$Q527)</f>
        <v>#N/A</v>
      </c>
      <c r="T523" s="54" t="e">
        <f>IF('FDR Tests'!$W527="",#N/A,'FDR Tests'!$W527)</f>
        <v>#N/A</v>
      </c>
    </row>
    <row r="524" spans="4:20" x14ac:dyDescent="0.2">
      <c r="D524" s="54" t="e">
        <f>IF('FDR Tests'!$G528="",#N/A,'FDR Tests'!$G528)</f>
        <v>#N/A</v>
      </c>
      <c r="H524" s="54" t="e">
        <f>IF('FDR Tests'!$L528="",#N/A,'FDR Tests'!$L528)</f>
        <v>#N/A</v>
      </c>
      <c r="N524" s="54" t="e">
        <f>IF('FDR Tests'!$Q528="",#N/A,'FDR Tests'!$Q528)</f>
        <v>#N/A</v>
      </c>
      <c r="T524" s="54" t="e">
        <f>IF('FDR Tests'!$W528="",#N/A,'FDR Tests'!$W528)</f>
        <v>#N/A</v>
      </c>
    </row>
    <row r="525" spans="4:20" x14ac:dyDescent="0.2">
      <c r="D525" s="54" t="e">
        <f>IF('FDR Tests'!$G529="",#N/A,'FDR Tests'!$G529)</f>
        <v>#N/A</v>
      </c>
      <c r="H525" s="54" t="e">
        <f>IF('FDR Tests'!$L529="",#N/A,'FDR Tests'!$L529)</f>
        <v>#N/A</v>
      </c>
      <c r="N525" s="54" t="e">
        <f>IF('FDR Tests'!$Q529="",#N/A,'FDR Tests'!$Q529)</f>
        <v>#N/A</v>
      </c>
      <c r="T525" s="54" t="e">
        <f>IF('FDR Tests'!$W529="",#N/A,'FDR Tests'!$W529)</f>
        <v>#N/A</v>
      </c>
    </row>
    <row r="526" spans="4:20" x14ac:dyDescent="0.2">
      <c r="D526" s="54" t="e">
        <f>IF('FDR Tests'!$G530="",#N/A,'FDR Tests'!$G530)</f>
        <v>#N/A</v>
      </c>
      <c r="H526" s="54" t="e">
        <f>IF('FDR Tests'!$L530="",#N/A,'FDR Tests'!$L530)</f>
        <v>#N/A</v>
      </c>
      <c r="N526" s="54" t="e">
        <f>IF('FDR Tests'!$Q530="",#N/A,'FDR Tests'!$Q530)</f>
        <v>#N/A</v>
      </c>
      <c r="T526" s="54" t="e">
        <f>IF('FDR Tests'!$W530="",#N/A,'FDR Tests'!$W530)</f>
        <v>#N/A</v>
      </c>
    </row>
    <row r="527" spans="4:20" x14ac:dyDescent="0.2">
      <c r="D527" s="54" t="e">
        <f>IF('FDR Tests'!$G531="",#N/A,'FDR Tests'!$G531)</f>
        <v>#N/A</v>
      </c>
      <c r="H527" s="54" t="e">
        <f>IF('FDR Tests'!$L531="",#N/A,'FDR Tests'!$L531)</f>
        <v>#N/A</v>
      </c>
      <c r="N527" s="54" t="e">
        <f>IF('FDR Tests'!$Q531="",#N/A,'FDR Tests'!$Q531)</f>
        <v>#N/A</v>
      </c>
      <c r="T527" s="54" t="e">
        <f>IF('FDR Tests'!$W531="",#N/A,'FDR Tests'!$W531)</f>
        <v>#N/A</v>
      </c>
    </row>
    <row r="528" spans="4:20" x14ac:dyDescent="0.2">
      <c r="D528" s="54" t="e">
        <f>IF('FDR Tests'!$G532="",#N/A,'FDR Tests'!$G532)</f>
        <v>#N/A</v>
      </c>
      <c r="H528" s="54" t="e">
        <f>IF('FDR Tests'!$L532="",#N/A,'FDR Tests'!$L532)</f>
        <v>#N/A</v>
      </c>
      <c r="N528" s="54" t="e">
        <f>IF('FDR Tests'!$Q532="",#N/A,'FDR Tests'!$Q532)</f>
        <v>#N/A</v>
      </c>
      <c r="T528" s="54" t="e">
        <f>IF('FDR Tests'!$W532="",#N/A,'FDR Tests'!$W532)</f>
        <v>#N/A</v>
      </c>
    </row>
    <row r="529" spans="4:20" x14ac:dyDescent="0.2">
      <c r="D529" s="54" t="e">
        <f>IF('FDR Tests'!$G533="",#N/A,'FDR Tests'!$G533)</f>
        <v>#N/A</v>
      </c>
      <c r="H529" s="54" t="e">
        <f>IF('FDR Tests'!$L533="",#N/A,'FDR Tests'!$L533)</f>
        <v>#N/A</v>
      </c>
      <c r="N529" s="54" t="e">
        <f>IF('FDR Tests'!$Q533="",#N/A,'FDR Tests'!$Q533)</f>
        <v>#N/A</v>
      </c>
      <c r="T529" s="54" t="e">
        <f>IF('FDR Tests'!$W533="",#N/A,'FDR Tests'!$W533)</f>
        <v>#N/A</v>
      </c>
    </row>
    <row r="530" spans="4:20" x14ac:dyDescent="0.2">
      <c r="D530" s="54" t="e">
        <f>IF('FDR Tests'!$G534="",#N/A,'FDR Tests'!$G534)</f>
        <v>#N/A</v>
      </c>
      <c r="H530" s="54" t="e">
        <f>IF('FDR Tests'!$L534="",#N/A,'FDR Tests'!$L534)</f>
        <v>#N/A</v>
      </c>
      <c r="N530" s="54" t="e">
        <f>IF('FDR Tests'!$Q534="",#N/A,'FDR Tests'!$Q534)</f>
        <v>#N/A</v>
      </c>
      <c r="T530" s="54" t="e">
        <f>IF('FDR Tests'!$W534="",#N/A,'FDR Tests'!$W534)</f>
        <v>#N/A</v>
      </c>
    </row>
    <row r="531" spans="4:20" x14ac:dyDescent="0.2">
      <c r="D531" s="54" t="e">
        <f>IF('FDR Tests'!$G535="",#N/A,'FDR Tests'!$G535)</f>
        <v>#N/A</v>
      </c>
      <c r="H531" s="54" t="e">
        <f>IF('FDR Tests'!$L535="",#N/A,'FDR Tests'!$L535)</f>
        <v>#N/A</v>
      </c>
      <c r="N531" s="54" t="e">
        <f>IF('FDR Tests'!$Q535="",#N/A,'FDR Tests'!$Q535)</f>
        <v>#N/A</v>
      </c>
      <c r="T531" s="54" t="e">
        <f>IF('FDR Tests'!$W535="",#N/A,'FDR Tests'!$W535)</f>
        <v>#N/A</v>
      </c>
    </row>
    <row r="532" spans="4:20" x14ac:dyDescent="0.2">
      <c r="D532" s="54" t="e">
        <f>IF('FDR Tests'!$G536="",#N/A,'FDR Tests'!$G536)</f>
        <v>#N/A</v>
      </c>
      <c r="H532" s="54" t="e">
        <f>IF('FDR Tests'!$L536="",#N/A,'FDR Tests'!$L536)</f>
        <v>#N/A</v>
      </c>
      <c r="N532" s="54" t="e">
        <f>IF('FDR Tests'!$Q536="",#N/A,'FDR Tests'!$Q536)</f>
        <v>#N/A</v>
      </c>
      <c r="T532" s="54" t="e">
        <f>IF('FDR Tests'!$W536="",#N/A,'FDR Tests'!$W536)</f>
        <v>#N/A</v>
      </c>
    </row>
    <row r="533" spans="4:20" x14ac:dyDescent="0.2">
      <c r="D533" s="54" t="e">
        <f>IF('FDR Tests'!$G537="",#N/A,'FDR Tests'!$G537)</f>
        <v>#N/A</v>
      </c>
      <c r="H533" s="54" t="e">
        <f>IF('FDR Tests'!$L537="",#N/A,'FDR Tests'!$L537)</f>
        <v>#N/A</v>
      </c>
      <c r="N533" s="54" t="e">
        <f>IF('FDR Tests'!$Q537="",#N/A,'FDR Tests'!$Q537)</f>
        <v>#N/A</v>
      </c>
      <c r="T533" s="54" t="e">
        <f>IF('FDR Tests'!$W537="",#N/A,'FDR Tests'!$W537)</f>
        <v>#N/A</v>
      </c>
    </row>
    <row r="534" spans="4:20" x14ac:dyDescent="0.2">
      <c r="D534" s="54" t="e">
        <f>IF('FDR Tests'!$G538="",#N/A,'FDR Tests'!$G538)</f>
        <v>#N/A</v>
      </c>
      <c r="H534" s="54" t="e">
        <f>IF('FDR Tests'!$L538="",#N/A,'FDR Tests'!$L538)</f>
        <v>#N/A</v>
      </c>
      <c r="N534" s="54" t="e">
        <f>IF('FDR Tests'!$Q538="",#N/A,'FDR Tests'!$Q538)</f>
        <v>#N/A</v>
      </c>
      <c r="T534" s="54" t="e">
        <f>IF('FDR Tests'!$W538="",#N/A,'FDR Tests'!$W538)</f>
        <v>#N/A</v>
      </c>
    </row>
    <row r="535" spans="4:20" x14ac:dyDescent="0.2">
      <c r="D535" s="54" t="e">
        <f>IF('FDR Tests'!$G539="",#N/A,'FDR Tests'!$G539)</f>
        <v>#N/A</v>
      </c>
      <c r="H535" s="54" t="e">
        <f>IF('FDR Tests'!$L539="",#N/A,'FDR Tests'!$L539)</f>
        <v>#N/A</v>
      </c>
      <c r="N535" s="54" t="e">
        <f>IF('FDR Tests'!$Q539="",#N/A,'FDR Tests'!$Q539)</f>
        <v>#N/A</v>
      </c>
      <c r="T535" s="54" t="e">
        <f>IF('FDR Tests'!$W539="",#N/A,'FDR Tests'!$W539)</f>
        <v>#N/A</v>
      </c>
    </row>
    <row r="536" spans="4:20" x14ac:dyDescent="0.2">
      <c r="D536" s="54" t="e">
        <f>IF('FDR Tests'!$G540="",#N/A,'FDR Tests'!$G540)</f>
        <v>#N/A</v>
      </c>
      <c r="H536" s="54" t="e">
        <f>IF('FDR Tests'!$L540="",#N/A,'FDR Tests'!$L540)</f>
        <v>#N/A</v>
      </c>
      <c r="N536" s="54" t="e">
        <f>IF('FDR Tests'!$Q540="",#N/A,'FDR Tests'!$Q540)</f>
        <v>#N/A</v>
      </c>
      <c r="T536" s="54" t="e">
        <f>IF('FDR Tests'!$W540="",#N/A,'FDR Tests'!$W540)</f>
        <v>#N/A</v>
      </c>
    </row>
    <row r="537" spans="4:20" x14ac:dyDescent="0.2">
      <c r="D537" s="54" t="e">
        <f>IF('FDR Tests'!$G541="",#N/A,'FDR Tests'!$G541)</f>
        <v>#N/A</v>
      </c>
      <c r="H537" s="54" t="e">
        <f>IF('FDR Tests'!$L541="",#N/A,'FDR Tests'!$L541)</f>
        <v>#N/A</v>
      </c>
      <c r="N537" s="54" t="e">
        <f>IF('FDR Tests'!$Q541="",#N/A,'FDR Tests'!$Q541)</f>
        <v>#N/A</v>
      </c>
      <c r="T537" s="54" t="e">
        <f>IF('FDR Tests'!$W541="",#N/A,'FDR Tests'!$W541)</f>
        <v>#N/A</v>
      </c>
    </row>
    <row r="538" spans="4:20" x14ac:dyDescent="0.2">
      <c r="D538" s="54" t="e">
        <f>IF('FDR Tests'!$G542="",#N/A,'FDR Tests'!$G542)</f>
        <v>#N/A</v>
      </c>
      <c r="H538" s="54" t="e">
        <f>IF('FDR Tests'!$L542="",#N/A,'FDR Tests'!$L542)</f>
        <v>#N/A</v>
      </c>
      <c r="N538" s="54" t="e">
        <f>IF('FDR Tests'!$Q542="",#N/A,'FDR Tests'!$Q542)</f>
        <v>#N/A</v>
      </c>
      <c r="T538" s="54" t="e">
        <f>IF('FDR Tests'!$W542="",#N/A,'FDR Tests'!$W542)</f>
        <v>#N/A</v>
      </c>
    </row>
    <row r="539" spans="4:20" x14ac:dyDescent="0.2">
      <c r="D539" s="54" t="e">
        <f>IF('FDR Tests'!$G543="",#N/A,'FDR Tests'!$G543)</f>
        <v>#N/A</v>
      </c>
      <c r="H539" s="54" t="e">
        <f>IF('FDR Tests'!$L543="",#N/A,'FDR Tests'!$L543)</f>
        <v>#N/A</v>
      </c>
      <c r="N539" s="54" t="e">
        <f>IF('FDR Tests'!$Q543="",#N/A,'FDR Tests'!$Q543)</f>
        <v>#N/A</v>
      </c>
      <c r="T539" s="54" t="e">
        <f>IF('FDR Tests'!$W543="",#N/A,'FDR Tests'!$W543)</f>
        <v>#N/A</v>
      </c>
    </row>
    <row r="540" spans="4:20" x14ac:dyDescent="0.2">
      <c r="D540" s="54" t="e">
        <f>IF('FDR Tests'!$G544="",#N/A,'FDR Tests'!$G544)</f>
        <v>#N/A</v>
      </c>
      <c r="H540" s="54" t="e">
        <f>IF('FDR Tests'!$L544="",#N/A,'FDR Tests'!$L544)</f>
        <v>#N/A</v>
      </c>
      <c r="N540" s="54" t="e">
        <f>IF('FDR Tests'!$Q544="",#N/A,'FDR Tests'!$Q544)</f>
        <v>#N/A</v>
      </c>
      <c r="T540" s="54" t="e">
        <f>IF('FDR Tests'!$W544="",#N/A,'FDR Tests'!$W544)</f>
        <v>#N/A</v>
      </c>
    </row>
    <row r="541" spans="4:20" x14ac:dyDescent="0.2">
      <c r="D541" s="54" t="e">
        <f>IF('FDR Tests'!$G545="",#N/A,'FDR Tests'!$G545)</f>
        <v>#N/A</v>
      </c>
      <c r="H541" s="54" t="e">
        <f>IF('FDR Tests'!$L545="",#N/A,'FDR Tests'!$L545)</f>
        <v>#N/A</v>
      </c>
      <c r="N541" s="54" t="e">
        <f>IF('FDR Tests'!$Q545="",#N/A,'FDR Tests'!$Q545)</f>
        <v>#N/A</v>
      </c>
      <c r="T541" s="54" t="e">
        <f>IF('FDR Tests'!$W545="",#N/A,'FDR Tests'!$W545)</f>
        <v>#N/A</v>
      </c>
    </row>
    <row r="542" spans="4:20" x14ac:dyDescent="0.2">
      <c r="D542" s="54" t="e">
        <f>IF('FDR Tests'!$G546="",#N/A,'FDR Tests'!$G546)</f>
        <v>#N/A</v>
      </c>
      <c r="H542" s="54" t="e">
        <f>IF('FDR Tests'!$L546="",#N/A,'FDR Tests'!$L546)</f>
        <v>#N/A</v>
      </c>
      <c r="N542" s="54" t="e">
        <f>IF('FDR Tests'!$Q546="",#N/A,'FDR Tests'!$Q546)</f>
        <v>#N/A</v>
      </c>
      <c r="T542" s="54" t="e">
        <f>IF('FDR Tests'!$W546="",#N/A,'FDR Tests'!$W546)</f>
        <v>#N/A</v>
      </c>
    </row>
    <row r="543" spans="4:20" x14ac:dyDescent="0.2">
      <c r="D543" s="54" t="e">
        <f>IF('FDR Tests'!$G547="",#N/A,'FDR Tests'!$G547)</f>
        <v>#N/A</v>
      </c>
      <c r="H543" s="54" t="e">
        <f>IF('FDR Tests'!$L547="",#N/A,'FDR Tests'!$L547)</f>
        <v>#N/A</v>
      </c>
      <c r="N543" s="54" t="e">
        <f>IF('FDR Tests'!$Q547="",#N/A,'FDR Tests'!$Q547)</f>
        <v>#N/A</v>
      </c>
      <c r="T543" s="54" t="e">
        <f>IF('FDR Tests'!$W547="",#N/A,'FDR Tests'!$W547)</f>
        <v>#N/A</v>
      </c>
    </row>
    <row r="544" spans="4:20" x14ac:dyDescent="0.2">
      <c r="D544" s="54" t="e">
        <f>IF('FDR Tests'!$G548="",#N/A,'FDR Tests'!$G548)</f>
        <v>#N/A</v>
      </c>
      <c r="H544" s="54" t="e">
        <f>IF('FDR Tests'!$L548="",#N/A,'FDR Tests'!$L548)</f>
        <v>#N/A</v>
      </c>
      <c r="N544" s="54" t="e">
        <f>IF('FDR Tests'!$Q548="",#N/A,'FDR Tests'!$Q548)</f>
        <v>#N/A</v>
      </c>
      <c r="T544" s="54" t="e">
        <f>IF('FDR Tests'!$W548="",#N/A,'FDR Tests'!$W548)</f>
        <v>#N/A</v>
      </c>
    </row>
    <row r="545" spans="4:20" x14ac:dyDescent="0.2">
      <c r="D545" s="54" t="e">
        <f>IF('FDR Tests'!$G549="",#N/A,'FDR Tests'!$G549)</f>
        <v>#N/A</v>
      </c>
      <c r="H545" s="54" t="e">
        <f>IF('FDR Tests'!$L549="",#N/A,'FDR Tests'!$L549)</f>
        <v>#N/A</v>
      </c>
      <c r="N545" s="54" t="e">
        <f>IF('FDR Tests'!$Q549="",#N/A,'FDR Tests'!$Q549)</f>
        <v>#N/A</v>
      </c>
      <c r="T545" s="54" t="e">
        <f>IF('FDR Tests'!$W549="",#N/A,'FDR Tests'!$W549)</f>
        <v>#N/A</v>
      </c>
    </row>
    <row r="546" spans="4:20" x14ac:dyDescent="0.2">
      <c r="D546" s="54" t="e">
        <f>IF('FDR Tests'!$G550="",#N/A,'FDR Tests'!$G550)</f>
        <v>#N/A</v>
      </c>
      <c r="H546" s="54" t="e">
        <f>IF('FDR Tests'!$L550="",#N/A,'FDR Tests'!$L550)</f>
        <v>#N/A</v>
      </c>
      <c r="N546" s="54" t="e">
        <f>IF('FDR Tests'!$Q550="",#N/A,'FDR Tests'!$Q550)</f>
        <v>#N/A</v>
      </c>
      <c r="T546" s="54" t="e">
        <f>IF('FDR Tests'!$W550="",#N/A,'FDR Tests'!$W550)</f>
        <v>#N/A</v>
      </c>
    </row>
    <row r="547" spans="4:20" x14ac:dyDescent="0.2">
      <c r="D547" s="54" t="e">
        <f>IF('FDR Tests'!$G551="",#N/A,'FDR Tests'!$G551)</f>
        <v>#N/A</v>
      </c>
      <c r="H547" s="54" t="e">
        <f>IF('FDR Tests'!$L551="",#N/A,'FDR Tests'!$L551)</f>
        <v>#N/A</v>
      </c>
      <c r="N547" s="54" t="e">
        <f>IF('FDR Tests'!$Q551="",#N/A,'FDR Tests'!$Q551)</f>
        <v>#N/A</v>
      </c>
      <c r="T547" s="54" t="e">
        <f>IF('FDR Tests'!$W551="",#N/A,'FDR Tests'!$W551)</f>
        <v>#N/A</v>
      </c>
    </row>
    <row r="548" spans="4:20" x14ac:dyDescent="0.2">
      <c r="D548" s="54" t="e">
        <f>IF('FDR Tests'!$G552="",#N/A,'FDR Tests'!$G552)</f>
        <v>#N/A</v>
      </c>
      <c r="H548" s="54" t="e">
        <f>IF('FDR Tests'!$L552="",#N/A,'FDR Tests'!$L552)</f>
        <v>#N/A</v>
      </c>
      <c r="N548" s="54" t="e">
        <f>IF('FDR Tests'!$Q552="",#N/A,'FDR Tests'!$Q552)</f>
        <v>#N/A</v>
      </c>
      <c r="T548" s="54" t="e">
        <f>IF('FDR Tests'!$W552="",#N/A,'FDR Tests'!$W552)</f>
        <v>#N/A</v>
      </c>
    </row>
    <row r="549" spans="4:20" x14ac:dyDescent="0.2">
      <c r="D549" s="54" t="e">
        <f>IF('FDR Tests'!$G553="",#N/A,'FDR Tests'!$G553)</f>
        <v>#N/A</v>
      </c>
      <c r="H549" s="54" t="e">
        <f>IF('FDR Tests'!$L553="",#N/A,'FDR Tests'!$L553)</f>
        <v>#N/A</v>
      </c>
      <c r="N549" s="54" t="e">
        <f>IF('FDR Tests'!$Q553="",#N/A,'FDR Tests'!$Q553)</f>
        <v>#N/A</v>
      </c>
      <c r="T549" s="54" t="e">
        <f>IF('FDR Tests'!$W553="",#N/A,'FDR Tests'!$W553)</f>
        <v>#N/A</v>
      </c>
    </row>
    <row r="550" spans="4:20" x14ac:dyDescent="0.2">
      <c r="D550" s="54" t="e">
        <f>IF('FDR Tests'!$G554="",#N/A,'FDR Tests'!$G554)</f>
        <v>#N/A</v>
      </c>
      <c r="H550" s="54" t="e">
        <f>IF('FDR Tests'!$L554="",#N/A,'FDR Tests'!$L554)</f>
        <v>#N/A</v>
      </c>
      <c r="N550" s="54" t="e">
        <f>IF('FDR Tests'!$Q554="",#N/A,'FDR Tests'!$Q554)</f>
        <v>#N/A</v>
      </c>
      <c r="T550" s="54" t="e">
        <f>IF('FDR Tests'!$W554="",#N/A,'FDR Tests'!$W554)</f>
        <v>#N/A</v>
      </c>
    </row>
    <row r="551" spans="4:20" x14ac:dyDescent="0.2">
      <c r="D551" s="54" t="e">
        <f>IF('FDR Tests'!$G555="",#N/A,'FDR Tests'!$G555)</f>
        <v>#N/A</v>
      </c>
      <c r="H551" s="54" t="e">
        <f>IF('FDR Tests'!$L555="",#N/A,'FDR Tests'!$L555)</f>
        <v>#N/A</v>
      </c>
      <c r="N551" s="54" t="e">
        <f>IF('FDR Tests'!$Q555="",#N/A,'FDR Tests'!$Q555)</f>
        <v>#N/A</v>
      </c>
      <c r="T551" s="54" t="e">
        <f>IF('FDR Tests'!$W555="",#N/A,'FDR Tests'!$W555)</f>
        <v>#N/A</v>
      </c>
    </row>
    <row r="552" spans="4:20" x14ac:dyDescent="0.2">
      <c r="D552" s="54" t="e">
        <f>IF('FDR Tests'!$G556="",#N/A,'FDR Tests'!$G556)</f>
        <v>#N/A</v>
      </c>
      <c r="H552" s="54" t="e">
        <f>IF('FDR Tests'!$L556="",#N/A,'FDR Tests'!$L556)</f>
        <v>#N/A</v>
      </c>
      <c r="N552" s="54" t="e">
        <f>IF('FDR Tests'!$Q556="",#N/A,'FDR Tests'!$Q556)</f>
        <v>#N/A</v>
      </c>
      <c r="T552" s="54" t="e">
        <f>IF('FDR Tests'!$W556="",#N/A,'FDR Tests'!$W556)</f>
        <v>#N/A</v>
      </c>
    </row>
    <row r="553" spans="4:20" x14ac:dyDescent="0.2">
      <c r="D553" s="54" t="e">
        <f>IF('FDR Tests'!$G557="",#N/A,'FDR Tests'!$G557)</f>
        <v>#N/A</v>
      </c>
      <c r="H553" s="54" t="e">
        <f>IF('FDR Tests'!$L557="",#N/A,'FDR Tests'!$L557)</f>
        <v>#N/A</v>
      </c>
      <c r="N553" s="54" t="e">
        <f>IF('FDR Tests'!$Q557="",#N/A,'FDR Tests'!$Q557)</f>
        <v>#N/A</v>
      </c>
      <c r="T553" s="54" t="e">
        <f>IF('FDR Tests'!$W557="",#N/A,'FDR Tests'!$W557)</f>
        <v>#N/A</v>
      </c>
    </row>
    <row r="554" spans="4:20" x14ac:dyDescent="0.2">
      <c r="D554" s="54" t="e">
        <f>IF('FDR Tests'!$G558="",#N/A,'FDR Tests'!$G558)</f>
        <v>#N/A</v>
      </c>
      <c r="H554" s="54" t="e">
        <f>IF('FDR Tests'!$L558="",#N/A,'FDR Tests'!$L558)</f>
        <v>#N/A</v>
      </c>
      <c r="N554" s="54" t="e">
        <f>IF('FDR Tests'!$Q558="",#N/A,'FDR Tests'!$Q558)</f>
        <v>#N/A</v>
      </c>
      <c r="T554" s="54" t="e">
        <f>IF('FDR Tests'!$W558="",#N/A,'FDR Tests'!$W558)</f>
        <v>#N/A</v>
      </c>
    </row>
    <row r="555" spans="4:20" x14ac:dyDescent="0.2">
      <c r="D555" s="54" t="e">
        <f>IF('FDR Tests'!$G559="",#N/A,'FDR Tests'!$G559)</f>
        <v>#N/A</v>
      </c>
      <c r="H555" s="54" t="e">
        <f>IF('FDR Tests'!$L559="",#N/A,'FDR Tests'!$L559)</f>
        <v>#N/A</v>
      </c>
      <c r="N555" s="54" t="e">
        <f>IF('FDR Tests'!$Q559="",#N/A,'FDR Tests'!$Q559)</f>
        <v>#N/A</v>
      </c>
      <c r="T555" s="54" t="e">
        <f>IF('FDR Tests'!$W559="",#N/A,'FDR Tests'!$W559)</f>
        <v>#N/A</v>
      </c>
    </row>
    <row r="556" spans="4:20" x14ac:dyDescent="0.2">
      <c r="D556" s="54" t="e">
        <f>IF('FDR Tests'!$G560="",#N/A,'FDR Tests'!$G560)</f>
        <v>#N/A</v>
      </c>
      <c r="H556" s="54" t="e">
        <f>IF('FDR Tests'!$L560="",#N/A,'FDR Tests'!$L560)</f>
        <v>#N/A</v>
      </c>
      <c r="N556" s="54" t="e">
        <f>IF('FDR Tests'!$Q560="",#N/A,'FDR Tests'!$Q560)</f>
        <v>#N/A</v>
      </c>
      <c r="T556" s="54" t="e">
        <f>IF('FDR Tests'!$W560="",#N/A,'FDR Tests'!$W560)</f>
        <v>#N/A</v>
      </c>
    </row>
    <row r="557" spans="4:20" x14ac:dyDescent="0.2">
      <c r="D557" s="54" t="e">
        <f>IF('FDR Tests'!$G561="",#N/A,'FDR Tests'!$G561)</f>
        <v>#N/A</v>
      </c>
      <c r="H557" s="54" t="e">
        <f>IF('FDR Tests'!$L561="",#N/A,'FDR Tests'!$L561)</f>
        <v>#N/A</v>
      </c>
      <c r="N557" s="54" t="e">
        <f>IF('FDR Tests'!$Q561="",#N/A,'FDR Tests'!$Q561)</f>
        <v>#N/A</v>
      </c>
      <c r="T557" s="54" t="e">
        <f>IF('FDR Tests'!$W561="",#N/A,'FDR Tests'!$W561)</f>
        <v>#N/A</v>
      </c>
    </row>
    <row r="558" spans="4:20" x14ac:dyDescent="0.2">
      <c r="D558" s="54" t="e">
        <f>IF('FDR Tests'!$G562="",#N/A,'FDR Tests'!$G562)</f>
        <v>#N/A</v>
      </c>
      <c r="H558" s="54" t="e">
        <f>IF('FDR Tests'!$L562="",#N/A,'FDR Tests'!$L562)</f>
        <v>#N/A</v>
      </c>
      <c r="N558" s="54" t="e">
        <f>IF('FDR Tests'!$Q562="",#N/A,'FDR Tests'!$Q562)</f>
        <v>#N/A</v>
      </c>
      <c r="T558" s="54" t="e">
        <f>IF('FDR Tests'!$W562="",#N/A,'FDR Tests'!$W562)</f>
        <v>#N/A</v>
      </c>
    </row>
    <row r="559" spans="4:20" x14ac:dyDescent="0.2">
      <c r="D559" s="54" t="e">
        <f>IF('FDR Tests'!$G563="",#N/A,'FDR Tests'!$G563)</f>
        <v>#N/A</v>
      </c>
      <c r="H559" s="54" t="e">
        <f>IF('FDR Tests'!$L563="",#N/A,'FDR Tests'!$L563)</f>
        <v>#N/A</v>
      </c>
      <c r="N559" s="54" t="e">
        <f>IF('FDR Tests'!$Q563="",#N/A,'FDR Tests'!$Q563)</f>
        <v>#N/A</v>
      </c>
      <c r="T559" s="54" t="e">
        <f>IF('FDR Tests'!$W563="",#N/A,'FDR Tests'!$W563)</f>
        <v>#N/A</v>
      </c>
    </row>
    <row r="560" spans="4:20" x14ac:dyDescent="0.2">
      <c r="D560" s="54" t="e">
        <f>IF('FDR Tests'!$G564="",#N/A,'FDR Tests'!$G564)</f>
        <v>#N/A</v>
      </c>
      <c r="H560" s="54" t="e">
        <f>IF('FDR Tests'!$L564="",#N/A,'FDR Tests'!$L564)</f>
        <v>#N/A</v>
      </c>
      <c r="N560" s="54" t="e">
        <f>IF('FDR Tests'!$Q564="",#N/A,'FDR Tests'!$Q564)</f>
        <v>#N/A</v>
      </c>
      <c r="T560" s="54" t="e">
        <f>IF('FDR Tests'!$W564="",#N/A,'FDR Tests'!$W564)</f>
        <v>#N/A</v>
      </c>
    </row>
    <row r="561" spans="4:20" x14ac:dyDescent="0.2">
      <c r="D561" s="54" t="e">
        <f>IF('FDR Tests'!$G565="",#N/A,'FDR Tests'!$G565)</f>
        <v>#N/A</v>
      </c>
      <c r="H561" s="54" t="e">
        <f>IF('FDR Tests'!$L565="",#N/A,'FDR Tests'!$L565)</f>
        <v>#N/A</v>
      </c>
      <c r="N561" s="54" t="e">
        <f>IF('FDR Tests'!$Q565="",#N/A,'FDR Tests'!$Q565)</f>
        <v>#N/A</v>
      </c>
      <c r="T561" s="54" t="e">
        <f>IF('FDR Tests'!$W565="",#N/A,'FDR Tests'!$W565)</f>
        <v>#N/A</v>
      </c>
    </row>
    <row r="562" spans="4:20" x14ac:dyDescent="0.2">
      <c r="D562" s="54" t="e">
        <f>IF('FDR Tests'!$G566="",#N/A,'FDR Tests'!$G566)</f>
        <v>#N/A</v>
      </c>
      <c r="H562" s="54" t="e">
        <f>IF('FDR Tests'!$L566="",#N/A,'FDR Tests'!$L566)</f>
        <v>#N/A</v>
      </c>
      <c r="N562" s="54" t="e">
        <f>IF('FDR Tests'!$Q566="",#N/A,'FDR Tests'!$Q566)</f>
        <v>#N/A</v>
      </c>
      <c r="T562" s="54" t="e">
        <f>IF('FDR Tests'!$W566="",#N/A,'FDR Tests'!$W566)</f>
        <v>#N/A</v>
      </c>
    </row>
    <row r="563" spans="4:20" x14ac:dyDescent="0.2">
      <c r="D563" s="54" t="e">
        <f>IF('FDR Tests'!$G567="",#N/A,'FDR Tests'!$G567)</f>
        <v>#N/A</v>
      </c>
      <c r="H563" s="54" t="e">
        <f>IF('FDR Tests'!$L567="",#N/A,'FDR Tests'!$L567)</f>
        <v>#N/A</v>
      </c>
      <c r="N563" s="54" t="e">
        <f>IF('FDR Tests'!$Q567="",#N/A,'FDR Tests'!$Q567)</f>
        <v>#N/A</v>
      </c>
      <c r="T563" s="54" t="e">
        <f>IF('FDR Tests'!$W567="",#N/A,'FDR Tests'!$W567)</f>
        <v>#N/A</v>
      </c>
    </row>
    <row r="564" spans="4:20" x14ac:dyDescent="0.2">
      <c r="D564" s="54" t="e">
        <f>IF('FDR Tests'!$G568="",#N/A,'FDR Tests'!$G568)</f>
        <v>#N/A</v>
      </c>
      <c r="H564" s="54" t="e">
        <f>IF('FDR Tests'!$L568="",#N/A,'FDR Tests'!$L568)</f>
        <v>#N/A</v>
      </c>
      <c r="N564" s="54" t="e">
        <f>IF('FDR Tests'!$Q568="",#N/A,'FDR Tests'!$Q568)</f>
        <v>#N/A</v>
      </c>
      <c r="T564" s="54" t="e">
        <f>IF('FDR Tests'!$W568="",#N/A,'FDR Tests'!$W568)</f>
        <v>#N/A</v>
      </c>
    </row>
    <row r="565" spans="4:20" x14ac:dyDescent="0.2">
      <c r="D565" s="54" t="e">
        <f>IF('FDR Tests'!$G569="",#N/A,'FDR Tests'!$G569)</f>
        <v>#N/A</v>
      </c>
      <c r="H565" s="54" t="e">
        <f>IF('FDR Tests'!$L569="",#N/A,'FDR Tests'!$L569)</f>
        <v>#N/A</v>
      </c>
      <c r="N565" s="54" t="e">
        <f>IF('FDR Tests'!$Q569="",#N/A,'FDR Tests'!$Q569)</f>
        <v>#N/A</v>
      </c>
      <c r="T565" s="54" t="e">
        <f>IF('FDR Tests'!$W569="",#N/A,'FDR Tests'!$W569)</f>
        <v>#N/A</v>
      </c>
    </row>
    <row r="566" spans="4:20" x14ac:dyDescent="0.2">
      <c r="D566" s="54" t="e">
        <f>IF('FDR Tests'!$G570="",#N/A,'FDR Tests'!$G570)</f>
        <v>#N/A</v>
      </c>
      <c r="H566" s="54" t="e">
        <f>IF('FDR Tests'!$L570="",#N/A,'FDR Tests'!$L570)</f>
        <v>#N/A</v>
      </c>
      <c r="N566" s="54" t="e">
        <f>IF('FDR Tests'!$Q570="",#N/A,'FDR Tests'!$Q570)</f>
        <v>#N/A</v>
      </c>
      <c r="T566" s="54" t="e">
        <f>IF('FDR Tests'!$W570="",#N/A,'FDR Tests'!$W570)</f>
        <v>#N/A</v>
      </c>
    </row>
    <row r="567" spans="4:20" x14ac:dyDescent="0.2">
      <c r="D567" s="54" t="e">
        <f>IF('FDR Tests'!$G571="",#N/A,'FDR Tests'!$G571)</f>
        <v>#N/A</v>
      </c>
      <c r="H567" s="54" t="e">
        <f>IF('FDR Tests'!$L571="",#N/A,'FDR Tests'!$L571)</f>
        <v>#N/A</v>
      </c>
      <c r="N567" s="54" t="e">
        <f>IF('FDR Tests'!$Q571="",#N/A,'FDR Tests'!$Q571)</f>
        <v>#N/A</v>
      </c>
      <c r="T567" s="54" t="e">
        <f>IF('FDR Tests'!$W571="",#N/A,'FDR Tests'!$W571)</f>
        <v>#N/A</v>
      </c>
    </row>
    <row r="568" spans="4:20" x14ac:dyDescent="0.2">
      <c r="D568" s="54" t="e">
        <f>IF('FDR Tests'!$G572="",#N/A,'FDR Tests'!$G572)</f>
        <v>#N/A</v>
      </c>
      <c r="H568" s="54" t="e">
        <f>IF('FDR Tests'!$L572="",#N/A,'FDR Tests'!$L572)</f>
        <v>#N/A</v>
      </c>
      <c r="N568" s="54" t="e">
        <f>IF('FDR Tests'!$Q572="",#N/A,'FDR Tests'!$Q572)</f>
        <v>#N/A</v>
      </c>
      <c r="T568" s="54" t="e">
        <f>IF('FDR Tests'!$W572="",#N/A,'FDR Tests'!$W572)</f>
        <v>#N/A</v>
      </c>
    </row>
    <row r="569" spans="4:20" x14ac:dyDescent="0.2">
      <c r="D569" s="54" t="e">
        <f>IF('FDR Tests'!$G573="",#N/A,'FDR Tests'!$G573)</f>
        <v>#N/A</v>
      </c>
      <c r="H569" s="54" t="e">
        <f>IF('FDR Tests'!$L573="",#N/A,'FDR Tests'!$L573)</f>
        <v>#N/A</v>
      </c>
      <c r="N569" s="54" t="e">
        <f>IF('FDR Tests'!$Q573="",#N/A,'FDR Tests'!$Q573)</f>
        <v>#N/A</v>
      </c>
      <c r="T569" s="54" t="e">
        <f>IF('FDR Tests'!$W573="",#N/A,'FDR Tests'!$W573)</f>
        <v>#N/A</v>
      </c>
    </row>
    <row r="570" spans="4:20" x14ac:dyDescent="0.2">
      <c r="D570" s="54" t="e">
        <f>IF('FDR Tests'!$G574="",#N/A,'FDR Tests'!$G574)</f>
        <v>#N/A</v>
      </c>
      <c r="H570" s="54" t="e">
        <f>IF('FDR Tests'!$L574="",#N/A,'FDR Tests'!$L574)</f>
        <v>#N/A</v>
      </c>
      <c r="N570" s="54" t="e">
        <f>IF('FDR Tests'!$Q574="",#N/A,'FDR Tests'!$Q574)</f>
        <v>#N/A</v>
      </c>
      <c r="T570" s="54" t="e">
        <f>IF('FDR Tests'!$W574="",#N/A,'FDR Tests'!$W574)</f>
        <v>#N/A</v>
      </c>
    </row>
    <row r="571" spans="4:20" x14ac:dyDescent="0.2">
      <c r="D571" s="54" t="e">
        <f>IF('FDR Tests'!$G575="",#N/A,'FDR Tests'!$G575)</f>
        <v>#N/A</v>
      </c>
      <c r="H571" s="54" t="e">
        <f>IF('FDR Tests'!$L575="",#N/A,'FDR Tests'!$L575)</f>
        <v>#N/A</v>
      </c>
      <c r="N571" s="54" t="e">
        <f>IF('FDR Tests'!$Q575="",#N/A,'FDR Tests'!$Q575)</f>
        <v>#N/A</v>
      </c>
      <c r="T571" s="54" t="e">
        <f>IF('FDR Tests'!$W575="",#N/A,'FDR Tests'!$W575)</f>
        <v>#N/A</v>
      </c>
    </row>
    <row r="572" spans="4:20" x14ac:dyDescent="0.2">
      <c r="D572" s="54" t="e">
        <f>IF('FDR Tests'!$G576="",#N/A,'FDR Tests'!$G576)</f>
        <v>#N/A</v>
      </c>
      <c r="H572" s="54" t="e">
        <f>IF('FDR Tests'!$L576="",#N/A,'FDR Tests'!$L576)</f>
        <v>#N/A</v>
      </c>
      <c r="N572" s="54" t="e">
        <f>IF('FDR Tests'!$Q576="",#N/A,'FDR Tests'!$Q576)</f>
        <v>#N/A</v>
      </c>
      <c r="T572" s="54" t="e">
        <f>IF('FDR Tests'!$W576="",#N/A,'FDR Tests'!$W576)</f>
        <v>#N/A</v>
      </c>
    </row>
    <row r="573" spans="4:20" x14ac:dyDescent="0.2">
      <c r="D573" s="54" t="e">
        <f>IF('FDR Tests'!$G577="",#N/A,'FDR Tests'!$G577)</f>
        <v>#N/A</v>
      </c>
      <c r="H573" s="54" t="e">
        <f>IF('FDR Tests'!$L577="",#N/A,'FDR Tests'!$L577)</f>
        <v>#N/A</v>
      </c>
      <c r="N573" s="54" t="e">
        <f>IF('FDR Tests'!$Q577="",#N/A,'FDR Tests'!$Q577)</f>
        <v>#N/A</v>
      </c>
      <c r="T573" s="54" t="e">
        <f>IF('FDR Tests'!$W577="",#N/A,'FDR Tests'!$W577)</f>
        <v>#N/A</v>
      </c>
    </row>
    <row r="574" spans="4:20" x14ac:dyDescent="0.2">
      <c r="D574" s="54" t="e">
        <f>IF('FDR Tests'!$G578="",#N/A,'FDR Tests'!$G578)</f>
        <v>#N/A</v>
      </c>
      <c r="H574" s="54" t="e">
        <f>IF('FDR Tests'!$L578="",#N/A,'FDR Tests'!$L578)</f>
        <v>#N/A</v>
      </c>
      <c r="N574" s="54" t="e">
        <f>IF('FDR Tests'!$Q578="",#N/A,'FDR Tests'!$Q578)</f>
        <v>#N/A</v>
      </c>
      <c r="T574" s="54" t="e">
        <f>IF('FDR Tests'!$W578="",#N/A,'FDR Tests'!$W578)</f>
        <v>#N/A</v>
      </c>
    </row>
    <row r="575" spans="4:20" x14ac:dyDescent="0.2">
      <c r="D575" s="54" t="e">
        <f>IF('FDR Tests'!$G579="",#N/A,'FDR Tests'!$G579)</f>
        <v>#N/A</v>
      </c>
      <c r="H575" s="54" t="e">
        <f>IF('FDR Tests'!$L579="",#N/A,'FDR Tests'!$L579)</f>
        <v>#N/A</v>
      </c>
      <c r="N575" s="54" t="e">
        <f>IF('FDR Tests'!$Q579="",#N/A,'FDR Tests'!$Q579)</f>
        <v>#N/A</v>
      </c>
      <c r="T575" s="54" t="e">
        <f>IF('FDR Tests'!$W579="",#N/A,'FDR Tests'!$W579)</f>
        <v>#N/A</v>
      </c>
    </row>
    <row r="576" spans="4:20" x14ac:dyDescent="0.2">
      <c r="D576" s="54" t="e">
        <f>IF('FDR Tests'!$G580="",#N/A,'FDR Tests'!$G580)</f>
        <v>#N/A</v>
      </c>
      <c r="H576" s="54" t="e">
        <f>IF('FDR Tests'!$L580="",#N/A,'FDR Tests'!$L580)</f>
        <v>#N/A</v>
      </c>
      <c r="N576" s="54" t="e">
        <f>IF('FDR Tests'!$Q580="",#N/A,'FDR Tests'!$Q580)</f>
        <v>#N/A</v>
      </c>
      <c r="T576" s="54" t="e">
        <f>IF('FDR Tests'!$W580="",#N/A,'FDR Tests'!$W580)</f>
        <v>#N/A</v>
      </c>
    </row>
    <row r="577" spans="4:20" x14ac:dyDescent="0.2">
      <c r="D577" s="54" t="e">
        <f>IF('FDR Tests'!$G581="",#N/A,'FDR Tests'!$G581)</f>
        <v>#N/A</v>
      </c>
      <c r="H577" s="54" t="e">
        <f>IF('FDR Tests'!$L581="",#N/A,'FDR Tests'!$L581)</f>
        <v>#N/A</v>
      </c>
      <c r="N577" s="54" t="e">
        <f>IF('FDR Tests'!$Q581="",#N/A,'FDR Tests'!$Q581)</f>
        <v>#N/A</v>
      </c>
      <c r="T577" s="54" t="e">
        <f>IF('FDR Tests'!$W581="",#N/A,'FDR Tests'!$W581)</f>
        <v>#N/A</v>
      </c>
    </row>
    <row r="578" spans="4:20" x14ac:dyDescent="0.2">
      <c r="D578" s="54" t="e">
        <f>IF('FDR Tests'!$G582="",#N/A,'FDR Tests'!$G582)</f>
        <v>#N/A</v>
      </c>
      <c r="H578" s="54" t="e">
        <f>IF('FDR Tests'!$L582="",#N/A,'FDR Tests'!$L582)</f>
        <v>#N/A</v>
      </c>
      <c r="N578" s="54" t="e">
        <f>IF('FDR Tests'!$Q582="",#N/A,'FDR Tests'!$Q582)</f>
        <v>#N/A</v>
      </c>
      <c r="T578" s="54" t="e">
        <f>IF('FDR Tests'!$W582="",#N/A,'FDR Tests'!$W582)</f>
        <v>#N/A</v>
      </c>
    </row>
    <row r="579" spans="4:20" x14ac:dyDescent="0.2">
      <c r="D579" s="54" t="e">
        <f>IF('FDR Tests'!$G583="",#N/A,'FDR Tests'!$G583)</f>
        <v>#N/A</v>
      </c>
      <c r="H579" s="54" t="e">
        <f>IF('FDR Tests'!$L583="",#N/A,'FDR Tests'!$L583)</f>
        <v>#N/A</v>
      </c>
      <c r="N579" s="54" t="e">
        <f>IF('FDR Tests'!$Q583="",#N/A,'FDR Tests'!$Q583)</f>
        <v>#N/A</v>
      </c>
      <c r="T579" s="54" t="e">
        <f>IF('FDR Tests'!$W583="",#N/A,'FDR Tests'!$W583)</f>
        <v>#N/A</v>
      </c>
    </row>
    <row r="580" spans="4:20" x14ac:dyDescent="0.2">
      <c r="D580" s="54" t="e">
        <f>IF('FDR Tests'!$G584="",#N/A,'FDR Tests'!$G584)</f>
        <v>#N/A</v>
      </c>
      <c r="H580" s="54" t="e">
        <f>IF('FDR Tests'!$L584="",#N/A,'FDR Tests'!$L584)</f>
        <v>#N/A</v>
      </c>
      <c r="N580" s="54" t="e">
        <f>IF('FDR Tests'!$Q584="",#N/A,'FDR Tests'!$Q584)</f>
        <v>#N/A</v>
      </c>
      <c r="T580" s="54" t="e">
        <f>IF('FDR Tests'!$W584="",#N/A,'FDR Tests'!$W584)</f>
        <v>#N/A</v>
      </c>
    </row>
    <row r="581" spans="4:20" x14ac:dyDescent="0.2">
      <c r="D581" s="54" t="e">
        <f>IF('FDR Tests'!$G585="",#N/A,'FDR Tests'!$G585)</f>
        <v>#N/A</v>
      </c>
      <c r="H581" s="54" t="e">
        <f>IF('FDR Tests'!$L585="",#N/A,'FDR Tests'!$L585)</f>
        <v>#N/A</v>
      </c>
      <c r="N581" s="54" t="e">
        <f>IF('FDR Tests'!$Q585="",#N/A,'FDR Tests'!$Q585)</f>
        <v>#N/A</v>
      </c>
      <c r="T581" s="54" t="e">
        <f>IF('FDR Tests'!$W585="",#N/A,'FDR Tests'!$W585)</f>
        <v>#N/A</v>
      </c>
    </row>
    <row r="582" spans="4:20" x14ac:dyDescent="0.2">
      <c r="D582" s="54" t="e">
        <f>IF('FDR Tests'!$G586="",#N/A,'FDR Tests'!$G586)</f>
        <v>#N/A</v>
      </c>
      <c r="H582" s="54" t="e">
        <f>IF('FDR Tests'!$L586="",#N/A,'FDR Tests'!$L586)</f>
        <v>#N/A</v>
      </c>
      <c r="N582" s="54" t="e">
        <f>IF('FDR Tests'!$Q586="",#N/A,'FDR Tests'!$Q586)</f>
        <v>#N/A</v>
      </c>
      <c r="T582" s="54" t="e">
        <f>IF('FDR Tests'!$W586="",#N/A,'FDR Tests'!$W586)</f>
        <v>#N/A</v>
      </c>
    </row>
    <row r="583" spans="4:20" x14ac:dyDescent="0.2">
      <c r="D583" s="54" t="e">
        <f>IF('FDR Tests'!$G587="",#N/A,'FDR Tests'!$G587)</f>
        <v>#N/A</v>
      </c>
      <c r="H583" s="54" t="e">
        <f>IF('FDR Tests'!$L587="",#N/A,'FDR Tests'!$L587)</f>
        <v>#N/A</v>
      </c>
      <c r="N583" s="54" t="e">
        <f>IF('FDR Tests'!$Q587="",#N/A,'FDR Tests'!$Q587)</f>
        <v>#N/A</v>
      </c>
      <c r="T583" s="54" t="e">
        <f>IF('FDR Tests'!$W587="",#N/A,'FDR Tests'!$W587)</f>
        <v>#N/A</v>
      </c>
    </row>
    <row r="584" spans="4:20" x14ac:dyDescent="0.2">
      <c r="D584" s="54" t="e">
        <f>IF('FDR Tests'!$G588="",#N/A,'FDR Tests'!$G588)</f>
        <v>#N/A</v>
      </c>
      <c r="H584" s="54" t="e">
        <f>IF('FDR Tests'!$L588="",#N/A,'FDR Tests'!$L588)</f>
        <v>#N/A</v>
      </c>
      <c r="N584" s="54" t="e">
        <f>IF('FDR Tests'!$Q588="",#N/A,'FDR Tests'!$Q588)</f>
        <v>#N/A</v>
      </c>
      <c r="T584" s="54" t="e">
        <f>IF('FDR Tests'!$W588="",#N/A,'FDR Tests'!$W588)</f>
        <v>#N/A</v>
      </c>
    </row>
    <row r="585" spans="4:20" x14ac:dyDescent="0.2">
      <c r="D585" s="54" t="e">
        <f>IF('FDR Tests'!$G589="",#N/A,'FDR Tests'!$G589)</f>
        <v>#N/A</v>
      </c>
      <c r="H585" s="54" t="e">
        <f>IF('FDR Tests'!$L589="",#N/A,'FDR Tests'!$L589)</f>
        <v>#N/A</v>
      </c>
      <c r="N585" s="54" t="e">
        <f>IF('FDR Tests'!$Q589="",#N/A,'FDR Tests'!$Q589)</f>
        <v>#N/A</v>
      </c>
      <c r="T585" s="54" t="e">
        <f>IF('FDR Tests'!$W589="",#N/A,'FDR Tests'!$W589)</f>
        <v>#N/A</v>
      </c>
    </row>
    <row r="586" spans="4:20" x14ac:dyDescent="0.2">
      <c r="D586" s="54" t="e">
        <f>IF('FDR Tests'!$G590="",#N/A,'FDR Tests'!$G590)</f>
        <v>#N/A</v>
      </c>
      <c r="H586" s="54" t="e">
        <f>IF('FDR Tests'!$L590="",#N/A,'FDR Tests'!$L590)</f>
        <v>#N/A</v>
      </c>
      <c r="N586" s="54" t="e">
        <f>IF('FDR Tests'!$Q590="",#N/A,'FDR Tests'!$Q590)</f>
        <v>#N/A</v>
      </c>
      <c r="T586" s="54" t="e">
        <f>IF('FDR Tests'!$W590="",#N/A,'FDR Tests'!$W590)</f>
        <v>#N/A</v>
      </c>
    </row>
    <row r="587" spans="4:20" x14ac:dyDescent="0.2">
      <c r="D587" s="54" t="e">
        <f>IF('FDR Tests'!$G591="",#N/A,'FDR Tests'!$G591)</f>
        <v>#N/A</v>
      </c>
      <c r="H587" s="54" t="e">
        <f>IF('FDR Tests'!$L591="",#N/A,'FDR Tests'!$L591)</f>
        <v>#N/A</v>
      </c>
      <c r="N587" s="54" t="e">
        <f>IF('FDR Tests'!$Q591="",#N/A,'FDR Tests'!$Q591)</f>
        <v>#N/A</v>
      </c>
      <c r="T587" s="54" t="e">
        <f>IF('FDR Tests'!$W591="",#N/A,'FDR Tests'!$W591)</f>
        <v>#N/A</v>
      </c>
    </row>
    <row r="588" spans="4:20" x14ac:dyDescent="0.2">
      <c r="D588" s="54" t="e">
        <f>IF('FDR Tests'!$G592="",#N/A,'FDR Tests'!$G592)</f>
        <v>#N/A</v>
      </c>
      <c r="H588" s="54" t="e">
        <f>IF('FDR Tests'!$L592="",#N/A,'FDR Tests'!$L592)</f>
        <v>#N/A</v>
      </c>
      <c r="N588" s="54" t="e">
        <f>IF('FDR Tests'!$Q592="",#N/A,'FDR Tests'!$Q592)</f>
        <v>#N/A</v>
      </c>
      <c r="T588" s="54" t="e">
        <f>IF('FDR Tests'!$W592="",#N/A,'FDR Tests'!$W592)</f>
        <v>#N/A</v>
      </c>
    </row>
    <row r="589" spans="4:20" x14ac:dyDescent="0.2">
      <c r="D589" s="54" t="e">
        <f>IF('FDR Tests'!$G593="",#N/A,'FDR Tests'!$G593)</f>
        <v>#N/A</v>
      </c>
      <c r="H589" s="54" t="e">
        <f>IF('FDR Tests'!$L593="",#N/A,'FDR Tests'!$L593)</f>
        <v>#N/A</v>
      </c>
      <c r="N589" s="54" t="e">
        <f>IF('FDR Tests'!$Q593="",#N/A,'FDR Tests'!$Q593)</f>
        <v>#N/A</v>
      </c>
      <c r="T589" s="54" t="e">
        <f>IF('FDR Tests'!$W593="",#N/A,'FDR Tests'!$W593)</f>
        <v>#N/A</v>
      </c>
    </row>
    <row r="590" spans="4:20" x14ac:dyDescent="0.2">
      <c r="D590" s="54" t="e">
        <f>IF('FDR Tests'!$G594="",#N/A,'FDR Tests'!$G594)</f>
        <v>#N/A</v>
      </c>
      <c r="H590" s="54" t="e">
        <f>IF('FDR Tests'!$L594="",#N/A,'FDR Tests'!$L594)</f>
        <v>#N/A</v>
      </c>
      <c r="N590" s="54" t="e">
        <f>IF('FDR Tests'!$Q594="",#N/A,'FDR Tests'!$Q594)</f>
        <v>#N/A</v>
      </c>
      <c r="T590" s="54" t="e">
        <f>IF('FDR Tests'!$W594="",#N/A,'FDR Tests'!$W594)</f>
        <v>#N/A</v>
      </c>
    </row>
    <row r="591" spans="4:20" x14ac:dyDescent="0.2">
      <c r="D591" s="54" t="e">
        <f>IF('FDR Tests'!$G595="",#N/A,'FDR Tests'!$G595)</f>
        <v>#N/A</v>
      </c>
      <c r="H591" s="54" t="e">
        <f>IF('FDR Tests'!$L595="",#N/A,'FDR Tests'!$L595)</f>
        <v>#N/A</v>
      </c>
      <c r="N591" s="54" t="e">
        <f>IF('FDR Tests'!$Q595="",#N/A,'FDR Tests'!$Q595)</f>
        <v>#N/A</v>
      </c>
      <c r="T591" s="54" t="e">
        <f>IF('FDR Tests'!$W595="",#N/A,'FDR Tests'!$W595)</f>
        <v>#N/A</v>
      </c>
    </row>
    <row r="592" spans="4:20" x14ac:dyDescent="0.2">
      <c r="D592" s="54" t="e">
        <f>IF('FDR Tests'!$G596="",#N/A,'FDR Tests'!$G596)</f>
        <v>#N/A</v>
      </c>
      <c r="H592" s="54" t="e">
        <f>IF('FDR Tests'!$L596="",#N/A,'FDR Tests'!$L596)</f>
        <v>#N/A</v>
      </c>
      <c r="N592" s="54" t="e">
        <f>IF('FDR Tests'!$Q596="",#N/A,'FDR Tests'!$Q596)</f>
        <v>#N/A</v>
      </c>
      <c r="T592" s="54" t="e">
        <f>IF('FDR Tests'!$W596="",#N/A,'FDR Tests'!$W596)</f>
        <v>#N/A</v>
      </c>
    </row>
    <row r="593" spans="4:20" x14ac:dyDescent="0.2">
      <c r="D593" s="54" t="e">
        <f>IF('FDR Tests'!$G597="",#N/A,'FDR Tests'!$G597)</f>
        <v>#N/A</v>
      </c>
      <c r="H593" s="54" t="e">
        <f>IF('FDR Tests'!$L597="",#N/A,'FDR Tests'!$L597)</f>
        <v>#N/A</v>
      </c>
      <c r="N593" s="54" t="e">
        <f>IF('FDR Tests'!$Q597="",#N/A,'FDR Tests'!$Q597)</f>
        <v>#N/A</v>
      </c>
      <c r="T593" s="54" t="e">
        <f>IF('FDR Tests'!$W597="",#N/A,'FDR Tests'!$W597)</f>
        <v>#N/A</v>
      </c>
    </row>
    <row r="594" spans="4:20" x14ac:dyDescent="0.2">
      <c r="D594" s="54" t="e">
        <f>IF('FDR Tests'!$G598="",#N/A,'FDR Tests'!$G598)</f>
        <v>#N/A</v>
      </c>
      <c r="H594" s="54" t="e">
        <f>IF('FDR Tests'!$L598="",#N/A,'FDR Tests'!$L598)</f>
        <v>#N/A</v>
      </c>
      <c r="N594" s="54" t="e">
        <f>IF('FDR Tests'!$Q598="",#N/A,'FDR Tests'!$Q598)</f>
        <v>#N/A</v>
      </c>
      <c r="T594" s="54" t="e">
        <f>IF('FDR Tests'!$W598="",#N/A,'FDR Tests'!$W598)</f>
        <v>#N/A</v>
      </c>
    </row>
    <row r="595" spans="4:20" x14ac:dyDescent="0.2">
      <c r="D595" s="54" t="e">
        <f>IF('FDR Tests'!$G599="",#N/A,'FDR Tests'!$G599)</f>
        <v>#N/A</v>
      </c>
      <c r="H595" s="54" t="e">
        <f>IF('FDR Tests'!$L599="",#N/A,'FDR Tests'!$L599)</f>
        <v>#N/A</v>
      </c>
      <c r="N595" s="54" t="e">
        <f>IF('FDR Tests'!$Q599="",#N/A,'FDR Tests'!$Q599)</f>
        <v>#N/A</v>
      </c>
      <c r="T595" s="54" t="e">
        <f>IF('FDR Tests'!$W599="",#N/A,'FDR Tests'!$W599)</f>
        <v>#N/A</v>
      </c>
    </row>
    <row r="596" spans="4:20" x14ac:dyDescent="0.2">
      <c r="D596" s="54" t="e">
        <f>IF('FDR Tests'!$G600="",#N/A,'FDR Tests'!$G600)</f>
        <v>#N/A</v>
      </c>
      <c r="H596" s="54" t="e">
        <f>IF('FDR Tests'!$L600="",#N/A,'FDR Tests'!$L600)</f>
        <v>#N/A</v>
      </c>
      <c r="N596" s="54" t="e">
        <f>IF('FDR Tests'!$Q600="",#N/A,'FDR Tests'!$Q600)</f>
        <v>#N/A</v>
      </c>
      <c r="T596" s="54" t="e">
        <f>IF('FDR Tests'!$W600="",#N/A,'FDR Tests'!$W600)</f>
        <v>#N/A</v>
      </c>
    </row>
    <row r="597" spans="4:20" x14ac:dyDescent="0.2">
      <c r="D597" s="54" t="e">
        <f>IF('FDR Tests'!$G601="",#N/A,'FDR Tests'!$G601)</f>
        <v>#N/A</v>
      </c>
      <c r="H597" s="54" t="e">
        <f>IF('FDR Tests'!$L601="",#N/A,'FDR Tests'!$L601)</f>
        <v>#N/A</v>
      </c>
      <c r="N597" s="54" t="e">
        <f>IF('FDR Tests'!$Q601="",#N/A,'FDR Tests'!$Q601)</f>
        <v>#N/A</v>
      </c>
      <c r="T597" s="54" t="e">
        <f>IF('FDR Tests'!$W601="",#N/A,'FDR Tests'!$W601)</f>
        <v>#N/A</v>
      </c>
    </row>
    <row r="598" spans="4:20" x14ac:dyDescent="0.2">
      <c r="D598" s="54" t="e">
        <f>IF('FDR Tests'!$G602="",#N/A,'FDR Tests'!$G602)</f>
        <v>#N/A</v>
      </c>
      <c r="H598" s="54" t="e">
        <f>IF('FDR Tests'!$L602="",#N/A,'FDR Tests'!$L602)</f>
        <v>#N/A</v>
      </c>
      <c r="N598" s="54" t="e">
        <f>IF('FDR Tests'!$Q602="",#N/A,'FDR Tests'!$Q602)</f>
        <v>#N/A</v>
      </c>
      <c r="T598" s="54" t="e">
        <f>IF('FDR Tests'!$W602="",#N/A,'FDR Tests'!$W602)</f>
        <v>#N/A</v>
      </c>
    </row>
    <row r="599" spans="4:20" x14ac:dyDescent="0.2">
      <c r="D599" s="54" t="e">
        <f>IF('FDR Tests'!$G603="",#N/A,'FDR Tests'!$G603)</f>
        <v>#N/A</v>
      </c>
      <c r="H599" s="54" t="e">
        <f>IF('FDR Tests'!$L603="",#N/A,'FDR Tests'!$L603)</f>
        <v>#N/A</v>
      </c>
      <c r="N599" s="54" t="e">
        <f>IF('FDR Tests'!$Q603="",#N/A,'FDR Tests'!$Q603)</f>
        <v>#N/A</v>
      </c>
      <c r="T599" s="54" t="e">
        <f>IF('FDR Tests'!$W603="",#N/A,'FDR Tests'!$W603)</f>
        <v>#N/A</v>
      </c>
    </row>
    <row r="600" spans="4:20" x14ac:dyDescent="0.2">
      <c r="D600" s="54" t="e">
        <f>IF('FDR Tests'!$G604="",#N/A,'FDR Tests'!$G604)</f>
        <v>#N/A</v>
      </c>
      <c r="H600" s="54" t="e">
        <f>IF('FDR Tests'!$L604="",#N/A,'FDR Tests'!$L604)</f>
        <v>#N/A</v>
      </c>
      <c r="N600" s="54" t="e">
        <f>IF('FDR Tests'!$Q604="",#N/A,'FDR Tests'!$Q604)</f>
        <v>#N/A</v>
      </c>
      <c r="T600" s="54" t="e">
        <f>IF('FDR Tests'!$W604="",#N/A,'FDR Tests'!$W604)</f>
        <v>#N/A</v>
      </c>
    </row>
    <row r="601" spans="4:20" x14ac:dyDescent="0.2">
      <c r="D601" s="54" t="e">
        <f>IF('FDR Tests'!$G605="",#N/A,'FDR Tests'!$G605)</f>
        <v>#N/A</v>
      </c>
      <c r="H601" s="54" t="e">
        <f>IF('FDR Tests'!$L605="",#N/A,'FDR Tests'!$L605)</f>
        <v>#N/A</v>
      </c>
      <c r="N601" s="54" t="e">
        <f>IF('FDR Tests'!$Q605="",#N/A,'FDR Tests'!$Q605)</f>
        <v>#N/A</v>
      </c>
      <c r="T601" s="54" t="e">
        <f>IF('FDR Tests'!$W605="",#N/A,'FDR Tests'!$W605)</f>
        <v>#N/A</v>
      </c>
    </row>
    <row r="602" spans="4:20" x14ac:dyDescent="0.2">
      <c r="D602" s="54" t="e">
        <f>IF('FDR Tests'!$G606="",#N/A,'FDR Tests'!$G606)</f>
        <v>#N/A</v>
      </c>
      <c r="H602" s="54" t="e">
        <f>IF('FDR Tests'!$L606="",#N/A,'FDR Tests'!$L606)</f>
        <v>#N/A</v>
      </c>
      <c r="N602" s="54" t="e">
        <f>IF('FDR Tests'!$Q606="",#N/A,'FDR Tests'!$Q606)</f>
        <v>#N/A</v>
      </c>
      <c r="T602" s="54" t="e">
        <f>IF('FDR Tests'!$W606="",#N/A,'FDR Tests'!$W606)</f>
        <v>#N/A</v>
      </c>
    </row>
    <row r="603" spans="4:20" x14ac:dyDescent="0.2">
      <c r="D603" s="54" t="e">
        <f>IF('FDR Tests'!$G607="",#N/A,'FDR Tests'!$G607)</f>
        <v>#N/A</v>
      </c>
      <c r="H603" s="54" t="e">
        <f>IF('FDR Tests'!$L607="",#N/A,'FDR Tests'!$L607)</f>
        <v>#N/A</v>
      </c>
      <c r="N603" s="54" t="e">
        <f>IF('FDR Tests'!$Q607="",#N/A,'FDR Tests'!$Q607)</f>
        <v>#N/A</v>
      </c>
      <c r="T603" s="54" t="e">
        <f>IF('FDR Tests'!$W607="",#N/A,'FDR Tests'!$W607)</f>
        <v>#N/A</v>
      </c>
    </row>
    <row r="604" spans="4:20" x14ac:dyDescent="0.2">
      <c r="D604" s="54" t="e">
        <f>IF('FDR Tests'!$G608="",#N/A,'FDR Tests'!$G608)</f>
        <v>#N/A</v>
      </c>
      <c r="H604" s="54" t="e">
        <f>IF('FDR Tests'!$L608="",#N/A,'FDR Tests'!$L608)</f>
        <v>#N/A</v>
      </c>
      <c r="N604" s="54" t="e">
        <f>IF('FDR Tests'!$Q608="",#N/A,'FDR Tests'!$Q608)</f>
        <v>#N/A</v>
      </c>
      <c r="T604" s="54" t="e">
        <f>IF('FDR Tests'!$W608="",#N/A,'FDR Tests'!$W608)</f>
        <v>#N/A</v>
      </c>
    </row>
    <row r="605" spans="4:20" x14ac:dyDescent="0.2">
      <c r="D605" s="54" t="e">
        <f>IF('FDR Tests'!$G609="",#N/A,'FDR Tests'!$G609)</f>
        <v>#N/A</v>
      </c>
      <c r="H605" s="54" t="e">
        <f>IF('FDR Tests'!$L609="",#N/A,'FDR Tests'!$L609)</f>
        <v>#N/A</v>
      </c>
      <c r="N605" s="54" t="e">
        <f>IF('FDR Tests'!$Q609="",#N/A,'FDR Tests'!$Q609)</f>
        <v>#N/A</v>
      </c>
      <c r="T605" s="54" t="e">
        <f>IF('FDR Tests'!$W609="",#N/A,'FDR Tests'!$W609)</f>
        <v>#N/A</v>
      </c>
    </row>
    <row r="606" spans="4:20" x14ac:dyDescent="0.2">
      <c r="D606" s="54" t="e">
        <f>IF('FDR Tests'!$G610="",#N/A,'FDR Tests'!$G610)</f>
        <v>#N/A</v>
      </c>
      <c r="H606" s="54" t="e">
        <f>IF('FDR Tests'!$L610="",#N/A,'FDR Tests'!$L610)</f>
        <v>#N/A</v>
      </c>
      <c r="N606" s="54" t="e">
        <f>IF('FDR Tests'!$Q610="",#N/A,'FDR Tests'!$Q610)</f>
        <v>#N/A</v>
      </c>
      <c r="T606" s="54" t="e">
        <f>IF('FDR Tests'!$W610="",#N/A,'FDR Tests'!$W610)</f>
        <v>#N/A</v>
      </c>
    </row>
    <row r="607" spans="4:20" x14ac:dyDescent="0.2">
      <c r="D607" s="54" t="e">
        <f>IF('FDR Tests'!$G611="",#N/A,'FDR Tests'!$G611)</f>
        <v>#N/A</v>
      </c>
      <c r="H607" s="54" t="e">
        <f>IF('FDR Tests'!$L611="",#N/A,'FDR Tests'!$L611)</f>
        <v>#N/A</v>
      </c>
      <c r="N607" s="54" t="e">
        <f>IF('FDR Tests'!$Q611="",#N/A,'FDR Tests'!$Q611)</f>
        <v>#N/A</v>
      </c>
      <c r="T607" s="54" t="e">
        <f>IF('FDR Tests'!$W611="",#N/A,'FDR Tests'!$W611)</f>
        <v>#N/A</v>
      </c>
    </row>
    <row r="608" spans="4:20" x14ac:dyDescent="0.2">
      <c r="D608" s="54" t="e">
        <f>IF('FDR Tests'!$G612="",#N/A,'FDR Tests'!$G612)</f>
        <v>#N/A</v>
      </c>
      <c r="H608" s="54" t="e">
        <f>IF('FDR Tests'!$L612="",#N/A,'FDR Tests'!$L612)</f>
        <v>#N/A</v>
      </c>
      <c r="N608" s="54" t="e">
        <f>IF('FDR Tests'!$Q612="",#N/A,'FDR Tests'!$Q612)</f>
        <v>#N/A</v>
      </c>
      <c r="T608" s="54" t="e">
        <f>IF('FDR Tests'!$W612="",#N/A,'FDR Tests'!$W612)</f>
        <v>#N/A</v>
      </c>
    </row>
    <row r="609" spans="4:20" x14ac:dyDescent="0.2">
      <c r="D609" s="54" t="e">
        <f>IF('FDR Tests'!$G613="",#N/A,'FDR Tests'!$G613)</f>
        <v>#N/A</v>
      </c>
      <c r="H609" s="54" t="e">
        <f>IF('FDR Tests'!$L613="",#N/A,'FDR Tests'!$L613)</f>
        <v>#N/A</v>
      </c>
      <c r="N609" s="54" t="e">
        <f>IF('FDR Tests'!$Q613="",#N/A,'FDR Tests'!$Q613)</f>
        <v>#N/A</v>
      </c>
      <c r="T609" s="54" t="e">
        <f>IF('FDR Tests'!$W613="",#N/A,'FDR Tests'!$W613)</f>
        <v>#N/A</v>
      </c>
    </row>
    <row r="610" spans="4:20" x14ac:dyDescent="0.2">
      <c r="D610" s="54" t="e">
        <f>IF('FDR Tests'!$G614="",#N/A,'FDR Tests'!$G614)</f>
        <v>#N/A</v>
      </c>
      <c r="H610" s="54" t="e">
        <f>IF('FDR Tests'!$L614="",#N/A,'FDR Tests'!$L614)</f>
        <v>#N/A</v>
      </c>
      <c r="N610" s="54" t="e">
        <f>IF('FDR Tests'!$Q614="",#N/A,'FDR Tests'!$Q614)</f>
        <v>#N/A</v>
      </c>
      <c r="T610" s="54" t="e">
        <f>IF('FDR Tests'!$W614="",#N/A,'FDR Tests'!$W614)</f>
        <v>#N/A</v>
      </c>
    </row>
    <row r="611" spans="4:20" x14ac:dyDescent="0.2">
      <c r="D611" s="54" t="e">
        <f>IF('FDR Tests'!$G615="",#N/A,'FDR Tests'!$G615)</f>
        <v>#N/A</v>
      </c>
      <c r="H611" s="54" t="e">
        <f>IF('FDR Tests'!$L615="",#N/A,'FDR Tests'!$L615)</f>
        <v>#N/A</v>
      </c>
      <c r="N611" s="54" t="e">
        <f>IF('FDR Tests'!$Q615="",#N/A,'FDR Tests'!$Q615)</f>
        <v>#N/A</v>
      </c>
      <c r="T611" s="54" t="e">
        <f>IF('FDR Tests'!$W615="",#N/A,'FDR Tests'!$W615)</f>
        <v>#N/A</v>
      </c>
    </row>
    <row r="612" spans="4:20" x14ac:dyDescent="0.2">
      <c r="D612" s="54" t="e">
        <f>IF('FDR Tests'!$G616="",#N/A,'FDR Tests'!$G616)</f>
        <v>#N/A</v>
      </c>
      <c r="H612" s="54" t="e">
        <f>IF('FDR Tests'!$L616="",#N/A,'FDR Tests'!$L616)</f>
        <v>#N/A</v>
      </c>
      <c r="N612" s="54" t="e">
        <f>IF('FDR Tests'!$Q616="",#N/A,'FDR Tests'!$Q616)</f>
        <v>#N/A</v>
      </c>
      <c r="T612" s="54" t="e">
        <f>IF('FDR Tests'!$W616="",#N/A,'FDR Tests'!$W616)</f>
        <v>#N/A</v>
      </c>
    </row>
    <row r="613" spans="4:20" x14ac:dyDescent="0.2">
      <c r="D613" s="54" t="e">
        <f>IF('FDR Tests'!$G617="",#N/A,'FDR Tests'!$G617)</f>
        <v>#N/A</v>
      </c>
      <c r="H613" s="54" t="e">
        <f>IF('FDR Tests'!$L617="",#N/A,'FDR Tests'!$L617)</f>
        <v>#N/A</v>
      </c>
      <c r="N613" s="54" t="e">
        <f>IF('FDR Tests'!$Q617="",#N/A,'FDR Tests'!$Q617)</f>
        <v>#N/A</v>
      </c>
      <c r="T613" s="54" t="e">
        <f>IF('FDR Tests'!$W617="",#N/A,'FDR Tests'!$W617)</f>
        <v>#N/A</v>
      </c>
    </row>
    <row r="614" spans="4:20" x14ac:dyDescent="0.2">
      <c r="D614" s="54" t="e">
        <f>IF('FDR Tests'!$G618="",#N/A,'FDR Tests'!$G618)</f>
        <v>#N/A</v>
      </c>
      <c r="H614" s="54" t="e">
        <f>IF('FDR Tests'!$L618="",#N/A,'FDR Tests'!$L618)</f>
        <v>#N/A</v>
      </c>
      <c r="N614" s="54" t="e">
        <f>IF('FDR Tests'!$Q618="",#N/A,'FDR Tests'!$Q618)</f>
        <v>#N/A</v>
      </c>
      <c r="T614" s="54" t="e">
        <f>IF('FDR Tests'!$W618="",#N/A,'FDR Tests'!$W618)</f>
        <v>#N/A</v>
      </c>
    </row>
    <row r="615" spans="4:20" x14ac:dyDescent="0.2">
      <c r="D615" s="54" t="e">
        <f>IF('FDR Tests'!$G619="",#N/A,'FDR Tests'!$G619)</f>
        <v>#N/A</v>
      </c>
      <c r="H615" s="54" t="e">
        <f>IF('FDR Tests'!$L619="",#N/A,'FDR Tests'!$L619)</f>
        <v>#N/A</v>
      </c>
      <c r="N615" s="54" t="e">
        <f>IF('FDR Tests'!$Q619="",#N/A,'FDR Tests'!$Q619)</f>
        <v>#N/A</v>
      </c>
      <c r="T615" s="54" t="e">
        <f>IF('FDR Tests'!$W619="",#N/A,'FDR Tests'!$W619)</f>
        <v>#N/A</v>
      </c>
    </row>
    <row r="616" spans="4:20" x14ac:dyDescent="0.2">
      <c r="D616" s="54" t="e">
        <f>IF('FDR Tests'!$G620="",#N/A,'FDR Tests'!$G620)</f>
        <v>#N/A</v>
      </c>
      <c r="H616" s="54" t="e">
        <f>IF('FDR Tests'!$L620="",#N/A,'FDR Tests'!$L620)</f>
        <v>#N/A</v>
      </c>
      <c r="N616" s="54" t="e">
        <f>IF('FDR Tests'!$Q620="",#N/A,'FDR Tests'!$Q620)</f>
        <v>#N/A</v>
      </c>
      <c r="T616" s="54" t="e">
        <f>IF('FDR Tests'!$W620="",#N/A,'FDR Tests'!$W620)</f>
        <v>#N/A</v>
      </c>
    </row>
    <row r="617" spans="4:20" x14ac:dyDescent="0.2">
      <c r="D617" s="54" t="e">
        <f>IF('FDR Tests'!$G621="",#N/A,'FDR Tests'!$G621)</f>
        <v>#N/A</v>
      </c>
      <c r="H617" s="54" t="e">
        <f>IF('FDR Tests'!$L621="",#N/A,'FDR Tests'!$L621)</f>
        <v>#N/A</v>
      </c>
      <c r="N617" s="54" t="e">
        <f>IF('FDR Tests'!$Q621="",#N/A,'FDR Tests'!$Q621)</f>
        <v>#N/A</v>
      </c>
      <c r="T617" s="54" t="e">
        <f>IF('FDR Tests'!$W621="",#N/A,'FDR Tests'!$W621)</f>
        <v>#N/A</v>
      </c>
    </row>
    <row r="618" spans="4:20" x14ac:dyDescent="0.2">
      <c r="D618" s="54" t="e">
        <f>IF('FDR Tests'!$G622="",#N/A,'FDR Tests'!$G622)</f>
        <v>#N/A</v>
      </c>
      <c r="H618" s="54" t="e">
        <f>IF('FDR Tests'!$L622="",#N/A,'FDR Tests'!$L622)</f>
        <v>#N/A</v>
      </c>
      <c r="N618" s="54" t="e">
        <f>IF('FDR Tests'!$Q622="",#N/A,'FDR Tests'!$Q622)</f>
        <v>#N/A</v>
      </c>
      <c r="T618" s="54" t="e">
        <f>IF('FDR Tests'!$W622="",#N/A,'FDR Tests'!$W622)</f>
        <v>#N/A</v>
      </c>
    </row>
    <row r="619" spans="4:20" x14ac:dyDescent="0.2">
      <c r="D619" s="54" t="e">
        <f>IF('FDR Tests'!$G623="",#N/A,'FDR Tests'!$G623)</f>
        <v>#N/A</v>
      </c>
      <c r="H619" s="54" t="e">
        <f>IF('FDR Tests'!$L623="",#N/A,'FDR Tests'!$L623)</f>
        <v>#N/A</v>
      </c>
      <c r="N619" s="54" t="e">
        <f>IF('FDR Tests'!$Q623="",#N/A,'FDR Tests'!$Q623)</f>
        <v>#N/A</v>
      </c>
      <c r="T619" s="54" t="e">
        <f>IF('FDR Tests'!$W623="",#N/A,'FDR Tests'!$W623)</f>
        <v>#N/A</v>
      </c>
    </row>
    <row r="620" spans="4:20" x14ac:dyDescent="0.2">
      <c r="D620" s="54" t="e">
        <f>IF('FDR Tests'!$G624="",#N/A,'FDR Tests'!$G624)</f>
        <v>#N/A</v>
      </c>
      <c r="H620" s="54" t="e">
        <f>IF('FDR Tests'!$L624="",#N/A,'FDR Tests'!$L624)</f>
        <v>#N/A</v>
      </c>
      <c r="N620" s="54" t="e">
        <f>IF('FDR Tests'!$Q624="",#N/A,'FDR Tests'!$Q624)</f>
        <v>#N/A</v>
      </c>
      <c r="T620" s="54" t="e">
        <f>IF('FDR Tests'!$W624="",#N/A,'FDR Tests'!$W624)</f>
        <v>#N/A</v>
      </c>
    </row>
    <row r="621" spans="4:20" x14ac:dyDescent="0.2">
      <c r="D621" s="54" t="e">
        <f>IF('FDR Tests'!$G625="",#N/A,'FDR Tests'!$G625)</f>
        <v>#N/A</v>
      </c>
      <c r="H621" s="54" t="e">
        <f>IF('FDR Tests'!$L625="",#N/A,'FDR Tests'!$L625)</f>
        <v>#N/A</v>
      </c>
      <c r="N621" s="54" t="e">
        <f>IF('FDR Tests'!$Q625="",#N/A,'FDR Tests'!$Q625)</f>
        <v>#N/A</v>
      </c>
      <c r="T621" s="54" t="e">
        <f>IF('FDR Tests'!$W625="",#N/A,'FDR Tests'!$W625)</f>
        <v>#N/A</v>
      </c>
    </row>
    <row r="622" spans="4:20" x14ac:dyDescent="0.2">
      <c r="D622" s="54" t="e">
        <f>IF('FDR Tests'!$G626="",#N/A,'FDR Tests'!$G626)</f>
        <v>#N/A</v>
      </c>
      <c r="H622" s="54" t="e">
        <f>IF('FDR Tests'!$L626="",#N/A,'FDR Tests'!$L626)</f>
        <v>#N/A</v>
      </c>
      <c r="N622" s="54" t="e">
        <f>IF('FDR Tests'!$Q626="",#N/A,'FDR Tests'!$Q626)</f>
        <v>#N/A</v>
      </c>
      <c r="T622" s="54" t="e">
        <f>IF('FDR Tests'!$W626="",#N/A,'FDR Tests'!$W626)</f>
        <v>#N/A</v>
      </c>
    </row>
    <row r="623" spans="4:20" x14ac:dyDescent="0.2">
      <c r="D623" s="54" t="e">
        <f>IF('FDR Tests'!$G627="",#N/A,'FDR Tests'!$G627)</f>
        <v>#N/A</v>
      </c>
      <c r="H623" s="54" t="e">
        <f>IF('FDR Tests'!$L627="",#N/A,'FDR Tests'!$L627)</f>
        <v>#N/A</v>
      </c>
      <c r="N623" s="54" t="e">
        <f>IF('FDR Tests'!$Q627="",#N/A,'FDR Tests'!$Q627)</f>
        <v>#N/A</v>
      </c>
      <c r="T623" s="54" t="e">
        <f>IF('FDR Tests'!$W627="",#N/A,'FDR Tests'!$W627)</f>
        <v>#N/A</v>
      </c>
    </row>
    <row r="624" spans="4:20" x14ac:dyDescent="0.2">
      <c r="D624" s="54" t="e">
        <f>IF('FDR Tests'!$G628="",#N/A,'FDR Tests'!$G628)</f>
        <v>#N/A</v>
      </c>
      <c r="H624" s="54" t="e">
        <f>IF('FDR Tests'!$L628="",#N/A,'FDR Tests'!$L628)</f>
        <v>#N/A</v>
      </c>
      <c r="N624" s="54" t="e">
        <f>IF('FDR Tests'!$Q628="",#N/A,'FDR Tests'!$Q628)</f>
        <v>#N/A</v>
      </c>
      <c r="T624" s="54" t="e">
        <f>IF('FDR Tests'!$W628="",#N/A,'FDR Tests'!$W628)</f>
        <v>#N/A</v>
      </c>
    </row>
    <row r="625" spans="4:20" x14ac:dyDescent="0.2">
      <c r="D625" s="54" t="e">
        <f>IF('FDR Tests'!$G629="",#N/A,'FDR Tests'!$G629)</f>
        <v>#N/A</v>
      </c>
      <c r="H625" s="54" t="e">
        <f>IF('FDR Tests'!$L629="",#N/A,'FDR Tests'!$L629)</f>
        <v>#N/A</v>
      </c>
      <c r="N625" s="54" t="e">
        <f>IF('FDR Tests'!$Q629="",#N/A,'FDR Tests'!$Q629)</f>
        <v>#N/A</v>
      </c>
      <c r="T625" s="54" t="e">
        <f>IF('FDR Tests'!$W629="",#N/A,'FDR Tests'!$W629)</f>
        <v>#N/A</v>
      </c>
    </row>
    <row r="626" spans="4:20" x14ac:dyDescent="0.2">
      <c r="D626" s="54" t="e">
        <f>IF('FDR Tests'!$G630="",#N/A,'FDR Tests'!$G630)</f>
        <v>#N/A</v>
      </c>
      <c r="H626" s="54" t="e">
        <f>IF('FDR Tests'!$L630="",#N/A,'FDR Tests'!$L630)</f>
        <v>#N/A</v>
      </c>
      <c r="N626" s="54" t="e">
        <f>IF('FDR Tests'!$Q630="",#N/A,'FDR Tests'!$Q630)</f>
        <v>#N/A</v>
      </c>
      <c r="T626" s="54" t="e">
        <f>IF('FDR Tests'!$W630="",#N/A,'FDR Tests'!$W630)</f>
        <v>#N/A</v>
      </c>
    </row>
    <row r="627" spans="4:20" x14ac:dyDescent="0.2">
      <c r="D627" s="54" t="e">
        <f>IF('FDR Tests'!$G631="",#N/A,'FDR Tests'!$G631)</f>
        <v>#N/A</v>
      </c>
      <c r="H627" s="54" t="e">
        <f>IF('FDR Tests'!$L631="",#N/A,'FDR Tests'!$L631)</f>
        <v>#N/A</v>
      </c>
      <c r="N627" s="54" t="e">
        <f>IF('FDR Tests'!$Q631="",#N/A,'FDR Tests'!$Q631)</f>
        <v>#N/A</v>
      </c>
      <c r="T627" s="54" t="e">
        <f>IF('FDR Tests'!$W631="",#N/A,'FDR Tests'!$W631)</f>
        <v>#N/A</v>
      </c>
    </row>
    <row r="628" spans="4:20" x14ac:dyDescent="0.2">
      <c r="D628" s="54" t="e">
        <f>IF('FDR Tests'!$G632="",#N/A,'FDR Tests'!$G632)</f>
        <v>#N/A</v>
      </c>
      <c r="H628" s="54" t="e">
        <f>IF('FDR Tests'!$L632="",#N/A,'FDR Tests'!$L632)</f>
        <v>#N/A</v>
      </c>
      <c r="N628" s="54" t="e">
        <f>IF('FDR Tests'!$Q632="",#N/A,'FDR Tests'!$Q632)</f>
        <v>#N/A</v>
      </c>
      <c r="T628" s="54" t="e">
        <f>IF('FDR Tests'!$W632="",#N/A,'FDR Tests'!$W632)</f>
        <v>#N/A</v>
      </c>
    </row>
    <row r="629" spans="4:20" x14ac:dyDescent="0.2">
      <c r="D629" s="54" t="e">
        <f>IF('FDR Tests'!$G633="",#N/A,'FDR Tests'!$G633)</f>
        <v>#N/A</v>
      </c>
      <c r="H629" s="54" t="e">
        <f>IF('FDR Tests'!$L633="",#N/A,'FDR Tests'!$L633)</f>
        <v>#N/A</v>
      </c>
      <c r="N629" s="54" t="e">
        <f>IF('FDR Tests'!$Q633="",#N/A,'FDR Tests'!$Q633)</f>
        <v>#N/A</v>
      </c>
      <c r="T629" s="54" t="e">
        <f>IF('FDR Tests'!$W633="",#N/A,'FDR Tests'!$W633)</f>
        <v>#N/A</v>
      </c>
    </row>
    <row r="630" spans="4:20" x14ac:dyDescent="0.2">
      <c r="D630" s="54" t="e">
        <f>IF('FDR Tests'!$G634="",#N/A,'FDR Tests'!$G634)</f>
        <v>#N/A</v>
      </c>
      <c r="H630" s="54" t="e">
        <f>IF('FDR Tests'!$L634="",#N/A,'FDR Tests'!$L634)</f>
        <v>#N/A</v>
      </c>
      <c r="N630" s="54" t="e">
        <f>IF('FDR Tests'!$Q634="",#N/A,'FDR Tests'!$Q634)</f>
        <v>#N/A</v>
      </c>
      <c r="T630" s="54" t="e">
        <f>IF('FDR Tests'!$W634="",#N/A,'FDR Tests'!$W634)</f>
        <v>#N/A</v>
      </c>
    </row>
    <row r="631" spans="4:20" x14ac:dyDescent="0.2">
      <c r="D631" s="54" t="e">
        <f>IF('FDR Tests'!$G635="",#N/A,'FDR Tests'!$G635)</f>
        <v>#N/A</v>
      </c>
      <c r="H631" s="54" t="e">
        <f>IF('FDR Tests'!$L635="",#N/A,'FDR Tests'!$L635)</f>
        <v>#N/A</v>
      </c>
      <c r="N631" s="54" t="e">
        <f>IF('FDR Tests'!$Q635="",#N/A,'FDR Tests'!$Q635)</f>
        <v>#N/A</v>
      </c>
      <c r="T631" s="54" t="e">
        <f>IF('FDR Tests'!$W635="",#N/A,'FDR Tests'!$W635)</f>
        <v>#N/A</v>
      </c>
    </row>
    <row r="632" spans="4:20" x14ac:dyDescent="0.2">
      <c r="D632" s="54" t="e">
        <f>IF('FDR Tests'!$G636="",#N/A,'FDR Tests'!$G636)</f>
        <v>#N/A</v>
      </c>
      <c r="H632" s="54" t="e">
        <f>IF('FDR Tests'!$L636="",#N/A,'FDR Tests'!$L636)</f>
        <v>#N/A</v>
      </c>
      <c r="N632" s="54" t="e">
        <f>IF('FDR Tests'!$Q636="",#N/A,'FDR Tests'!$Q636)</f>
        <v>#N/A</v>
      </c>
      <c r="T632" s="54" t="e">
        <f>IF('FDR Tests'!$W636="",#N/A,'FDR Tests'!$W636)</f>
        <v>#N/A</v>
      </c>
    </row>
    <row r="633" spans="4:20" x14ac:dyDescent="0.2">
      <c r="D633" s="54" t="e">
        <f>IF('FDR Tests'!$G637="",#N/A,'FDR Tests'!$G637)</f>
        <v>#N/A</v>
      </c>
      <c r="H633" s="54" t="e">
        <f>IF('FDR Tests'!$L637="",#N/A,'FDR Tests'!$L637)</f>
        <v>#N/A</v>
      </c>
      <c r="N633" s="54" t="e">
        <f>IF('FDR Tests'!$Q637="",#N/A,'FDR Tests'!$Q637)</f>
        <v>#N/A</v>
      </c>
      <c r="T633" s="54" t="e">
        <f>IF('FDR Tests'!$W637="",#N/A,'FDR Tests'!$W637)</f>
        <v>#N/A</v>
      </c>
    </row>
    <row r="634" spans="4:20" x14ac:dyDescent="0.2">
      <c r="D634" s="54" t="e">
        <f>IF('FDR Tests'!$G638="",#N/A,'FDR Tests'!$G638)</f>
        <v>#N/A</v>
      </c>
      <c r="H634" s="54" t="e">
        <f>IF('FDR Tests'!$L638="",#N/A,'FDR Tests'!$L638)</f>
        <v>#N/A</v>
      </c>
      <c r="N634" s="54" t="e">
        <f>IF('FDR Tests'!$Q638="",#N/A,'FDR Tests'!$Q638)</f>
        <v>#N/A</v>
      </c>
      <c r="T634" s="54" t="e">
        <f>IF('FDR Tests'!$W638="",#N/A,'FDR Tests'!$W638)</f>
        <v>#N/A</v>
      </c>
    </row>
    <row r="635" spans="4:20" x14ac:dyDescent="0.2">
      <c r="D635" s="54" t="e">
        <f>IF('FDR Tests'!$G639="",#N/A,'FDR Tests'!$G639)</f>
        <v>#N/A</v>
      </c>
      <c r="H635" s="54" t="e">
        <f>IF('FDR Tests'!$L639="",#N/A,'FDR Tests'!$L639)</f>
        <v>#N/A</v>
      </c>
      <c r="N635" s="54" t="e">
        <f>IF('FDR Tests'!$Q639="",#N/A,'FDR Tests'!$Q639)</f>
        <v>#N/A</v>
      </c>
      <c r="T635" s="54" t="e">
        <f>IF('FDR Tests'!$W639="",#N/A,'FDR Tests'!$W639)</f>
        <v>#N/A</v>
      </c>
    </row>
    <row r="636" spans="4:20" x14ac:dyDescent="0.2">
      <c r="D636" s="54" t="e">
        <f>IF('FDR Tests'!$G640="",#N/A,'FDR Tests'!$G640)</f>
        <v>#N/A</v>
      </c>
      <c r="H636" s="54" t="e">
        <f>IF('FDR Tests'!$L640="",#N/A,'FDR Tests'!$L640)</f>
        <v>#N/A</v>
      </c>
      <c r="N636" s="54" t="e">
        <f>IF('FDR Tests'!$Q640="",#N/A,'FDR Tests'!$Q640)</f>
        <v>#N/A</v>
      </c>
      <c r="T636" s="54" t="e">
        <f>IF('FDR Tests'!$W640="",#N/A,'FDR Tests'!$W640)</f>
        <v>#N/A</v>
      </c>
    </row>
    <row r="637" spans="4:20" x14ac:dyDescent="0.2">
      <c r="D637" s="54" t="e">
        <f>IF('FDR Tests'!$G641="",#N/A,'FDR Tests'!$G641)</f>
        <v>#N/A</v>
      </c>
      <c r="H637" s="54" t="e">
        <f>IF('FDR Tests'!$L641="",#N/A,'FDR Tests'!$L641)</f>
        <v>#N/A</v>
      </c>
      <c r="N637" s="54" t="e">
        <f>IF('FDR Tests'!$Q641="",#N/A,'FDR Tests'!$Q641)</f>
        <v>#N/A</v>
      </c>
      <c r="T637" s="54" t="e">
        <f>IF('FDR Tests'!$W641="",#N/A,'FDR Tests'!$W641)</f>
        <v>#N/A</v>
      </c>
    </row>
    <row r="638" spans="4:20" x14ac:dyDescent="0.2">
      <c r="D638" s="54" t="e">
        <f>IF('FDR Tests'!$G642="",#N/A,'FDR Tests'!$G642)</f>
        <v>#N/A</v>
      </c>
      <c r="H638" s="54" t="e">
        <f>IF('FDR Tests'!$L642="",#N/A,'FDR Tests'!$L642)</f>
        <v>#N/A</v>
      </c>
      <c r="N638" s="54" t="e">
        <f>IF('FDR Tests'!$Q642="",#N/A,'FDR Tests'!$Q642)</f>
        <v>#N/A</v>
      </c>
      <c r="T638" s="54" t="e">
        <f>IF('FDR Tests'!$W642="",#N/A,'FDR Tests'!$W642)</f>
        <v>#N/A</v>
      </c>
    </row>
    <row r="639" spans="4:20" x14ac:dyDescent="0.2">
      <c r="D639" s="54" t="e">
        <f>IF('FDR Tests'!$G643="",#N/A,'FDR Tests'!$G643)</f>
        <v>#N/A</v>
      </c>
      <c r="H639" s="54" t="e">
        <f>IF('FDR Tests'!$L643="",#N/A,'FDR Tests'!$L643)</f>
        <v>#N/A</v>
      </c>
      <c r="N639" s="54" t="e">
        <f>IF('FDR Tests'!$Q643="",#N/A,'FDR Tests'!$Q643)</f>
        <v>#N/A</v>
      </c>
      <c r="T639" s="54" t="e">
        <f>IF('FDR Tests'!$W643="",#N/A,'FDR Tests'!$W643)</f>
        <v>#N/A</v>
      </c>
    </row>
    <row r="640" spans="4:20" x14ac:dyDescent="0.2">
      <c r="D640" s="54" t="e">
        <f>IF('FDR Tests'!$G644="",#N/A,'FDR Tests'!$G644)</f>
        <v>#N/A</v>
      </c>
      <c r="H640" s="54" t="e">
        <f>IF('FDR Tests'!$L644="",#N/A,'FDR Tests'!$L644)</f>
        <v>#N/A</v>
      </c>
      <c r="N640" s="54" t="e">
        <f>IF('FDR Tests'!$Q644="",#N/A,'FDR Tests'!$Q644)</f>
        <v>#N/A</v>
      </c>
      <c r="T640" s="54" t="e">
        <f>IF('FDR Tests'!$W644="",#N/A,'FDR Tests'!$W644)</f>
        <v>#N/A</v>
      </c>
    </row>
    <row r="641" spans="4:20" x14ac:dyDescent="0.2">
      <c r="D641" s="54" t="e">
        <f>IF('FDR Tests'!$G645="",#N/A,'FDR Tests'!$G645)</f>
        <v>#N/A</v>
      </c>
      <c r="H641" s="54" t="e">
        <f>IF('FDR Tests'!$L645="",#N/A,'FDR Tests'!$L645)</f>
        <v>#N/A</v>
      </c>
      <c r="N641" s="54" t="e">
        <f>IF('FDR Tests'!$Q645="",#N/A,'FDR Tests'!$Q645)</f>
        <v>#N/A</v>
      </c>
      <c r="T641" s="54" t="e">
        <f>IF('FDR Tests'!$W645="",#N/A,'FDR Tests'!$W645)</f>
        <v>#N/A</v>
      </c>
    </row>
    <row r="642" spans="4:20" x14ac:dyDescent="0.2">
      <c r="D642" s="54" t="e">
        <f>IF('FDR Tests'!$G646="",#N/A,'FDR Tests'!$G646)</f>
        <v>#N/A</v>
      </c>
      <c r="H642" s="54" t="e">
        <f>IF('FDR Tests'!$L646="",#N/A,'FDR Tests'!$L646)</f>
        <v>#N/A</v>
      </c>
      <c r="N642" s="54" t="e">
        <f>IF('FDR Tests'!$Q646="",#N/A,'FDR Tests'!$Q646)</f>
        <v>#N/A</v>
      </c>
      <c r="T642" s="54" t="e">
        <f>IF('FDR Tests'!$W646="",#N/A,'FDR Tests'!$W646)</f>
        <v>#N/A</v>
      </c>
    </row>
    <row r="643" spans="4:20" x14ac:dyDescent="0.2">
      <c r="D643" s="54" t="e">
        <f>IF('FDR Tests'!$G647="",#N/A,'FDR Tests'!$G647)</f>
        <v>#N/A</v>
      </c>
      <c r="H643" s="54" t="e">
        <f>IF('FDR Tests'!$L647="",#N/A,'FDR Tests'!$L647)</f>
        <v>#N/A</v>
      </c>
      <c r="N643" s="54" t="e">
        <f>IF('FDR Tests'!$Q647="",#N/A,'FDR Tests'!$Q647)</f>
        <v>#N/A</v>
      </c>
      <c r="T643" s="54" t="e">
        <f>IF('FDR Tests'!$W647="",#N/A,'FDR Tests'!$W647)</f>
        <v>#N/A</v>
      </c>
    </row>
    <row r="644" spans="4:20" x14ac:dyDescent="0.2">
      <c r="D644" s="54" t="e">
        <f>IF('FDR Tests'!$G648="",#N/A,'FDR Tests'!$G648)</f>
        <v>#N/A</v>
      </c>
      <c r="H644" s="54" t="e">
        <f>IF('FDR Tests'!$L648="",#N/A,'FDR Tests'!$L648)</f>
        <v>#N/A</v>
      </c>
      <c r="N644" s="54" t="e">
        <f>IF('FDR Tests'!$Q648="",#N/A,'FDR Tests'!$Q648)</f>
        <v>#N/A</v>
      </c>
      <c r="T644" s="54" t="e">
        <f>IF('FDR Tests'!$W648="",#N/A,'FDR Tests'!$W648)</f>
        <v>#N/A</v>
      </c>
    </row>
    <row r="645" spans="4:20" x14ac:dyDescent="0.2">
      <c r="D645" s="54" t="e">
        <f>IF('FDR Tests'!$G649="",#N/A,'FDR Tests'!$G649)</f>
        <v>#N/A</v>
      </c>
      <c r="H645" s="54" t="e">
        <f>IF('FDR Tests'!$L649="",#N/A,'FDR Tests'!$L649)</f>
        <v>#N/A</v>
      </c>
      <c r="N645" s="54" t="e">
        <f>IF('FDR Tests'!$Q649="",#N/A,'FDR Tests'!$Q649)</f>
        <v>#N/A</v>
      </c>
      <c r="T645" s="54" t="e">
        <f>IF('FDR Tests'!$W649="",#N/A,'FDR Tests'!$W649)</f>
        <v>#N/A</v>
      </c>
    </row>
    <row r="646" spans="4:20" x14ac:dyDescent="0.2">
      <c r="D646" s="54" t="e">
        <f>IF('FDR Tests'!$G650="",#N/A,'FDR Tests'!$G650)</f>
        <v>#N/A</v>
      </c>
      <c r="H646" s="54" t="e">
        <f>IF('FDR Tests'!$L650="",#N/A,'FDR Tests'!$L650)</f>
        <v>#N/A</v>
      </c>
      <c r="N646" s="54" t="e">
        <f>IF('FDR Tests'!$Q650="",#N/A,'FDR Tests'!$Q650)</f>
        <v>#N/A</v>
      </c>
      <c r="T646" s="54" t="e">
        <f>IF('FDR Tests'!$W650="",#N/A,'FDR Tests'!$W650)</f>
        <v>#N/A</v>
      </c>
    </row>
    <row r="647" spans="4:20" x14ac:dyDescent="0.2">
      <c r="D647" s="54" t="e">
        <f>IF('FDR Tests'!$G651="",#N/A,'FDR Tests'!$G651)</f>
        <v>#N/A</v>
      </c>
      <c r="H647" s="54" t="e">
        <f>IF('FDR Tests'!$L651="",#N/A,'FDR Tests'!$L651)</f>
        <v>#N/A</v>
      </c>
      <c r="N647" s="54" t="e">
        <f>IF('FDR Tests'!$Q651="",#N/A,'FDR Tests'!$Q651)</f>
        <v>#N/A</v>
      </c>
      <c r="T647" s="54" t="e">
        <f>IF('FDR Tests'!$W651="",#N/A,'FDR Tests'!$W651)</f>
        <v>#N/A</v>
      </c>
    </row>
    <row r="648" spans="4:20" x14ac:dyDescent="0.2">
      <c r="D648" s="54" t="e">
        <f>IF('FDR Tests'!$G652="",#N/A,'FDR Tests'!$G652)</f>
        <v>#N/A</v>
      </c>
      <c r="H648" s="54" t="e">
        <f>IF('FDR Tests'!$L652="",#N/A,'FDR Tests'!$L652)</f>
        <v>#N/A</v>
      </c>
      <c r="N648" s="54" t="e">
        <f>IF('FDR Tests'!$Q652="",#N/A,'FDR Tests'!$Q652)</f>
        <v>#N/A</v>
      </c>
      <c r="T648" s="54" t="e">
        <f>IF('FDR Tests'!$W652="",#N/A,'FDR Tests'!$W652)</f>
        <v>#N/A</v>
      </c>
    </row>
    <row r="649" spans="4:20" x14ac:dyDescent="0.2">
      <c r="D649" s="54" t="e">
        <f>IF('FDR Tests'!$G653="",#N/A,'FDR Tests'!$G653)</f>
        <v>#N/A</v>
      </c>
      <c r="H649" s="54" t="e">
        <f>IF('FDR Tests'!$L653="",#N/A,'FDR Tests'!$L653)</f>
        <v>#N/A</v>
      </c>
      <c r="N649" s="54" t="e">
        <f>IF('FDR Tests'!$Q653="",#N/A,'FDR Tests'!$Q653)</f>
        <v>#N/A</v>
      </c>
      <c r="T649" s="54" t="e">
        <f>IF('FDR Tests'!$W653="",#N/A,'FDR Tests'!$W653)</f>
        <v>#N/A</v>
      </c>
    </row>
    <row r="650" spans="4:20" x14ac:dyDescent="0.2">
      <c r="D650" s="54" t="e">
        <f>IF('FDR Tests'!$G654="",#N/A,'FDR Tests'!$G654)</f>
        <v>#N/A</v>
      </c>
      <c r="H650" s="54" t="e">
        <f>IF('FDR Tests'!$L654="",#N/A,'FDR Tests'!$L654)</f>
        <v>#N/A</v>
      </c>
      <c r="N650" s="54" t="e">
        <f>IF('FDR Tests'!$Q654="",#N/A,'FDR Tests'!$Q654)</f>
        <v>#N/A</v>
      </c>
      <c r="T650" s="54" t="e">
        <f>IF('FDR Tests'!$W654="",#N/A,'FDR Tests'!$W654)</f>
        <v>#N/A</v>
      </c>
    </row>
    <row r="651" spans="4:20" x14ac:dyDescent="0.2">
      <c r="D651" s="54" t="e">
        <f>IF('FDR Tests'!$G655="",#N/A,'FDR Tests'!$G655)</f>
        <v>#N/A</v>
      </c>
      <c r="H651" s="54" t="e">
        <f>IF('FDR Tests'!$L655="",#N/A,'FDR Tests'!$L655)</f>
        <v>#N/A</v>
      </c>
      <c r="N651" s="54" t="e">
        <f>IF('FDR Tests'!$Q655="",#N/A,'FDR Tests'!$Q655)</f>
        <v>#N/A</v>
      </c>
      <c r="T651" s="54" t="e">
        <f>IF('FDR Tests'!$W655="",#N/A,'FDR Tests'!$W655)</f>
        <v>#N/A</v>
      </c>
    </row>
    <row r="652" spans="4:20" x14ac:dyDescent="0.2">
      <c r="D652" s="54" t="e">
        <f>IF('FDR Tests'!$G656="",#N/A,'FDR Tests'!$G656)</f>
        <v>#N/A</v>
      </c>
      <c r="H652" s="54" t="e">
        <f>IF('FDR Tests'!$L656="",#N/A,'FDR Tests'!$L656)</f>
        <v>#N/A</v>
      </c>
      <c r="N652" s="54" t="e">
        <f>IF('FDR Tests'!$Q656="",#N/A,'FDR Tests'!$Q656)</f>
        <v>#N/A</v>
      </c>
      <c r="T652" s="54" t="e">
        <f>IF('FDR Tests'!$W656="",#N/A,'FDR Tests'!$W656)</f>
        <v>#N/A</v>
      </c>
    </row>
    <row r="653" spans="4:20" x14ac:dyDescent="0.2">
      <c r="D653" s="54" t="e">
        <f>IF('FDR Tests'!$G657="",#N/A,'FDR Tests'!$G657)</f>
        <v>#N/A</v>
      </c>
      <c r="H653" s="54" t="e">
        <f>IF('FDR Tests'!$L657="",#N/A,'FDR Tests'!$L657)</f>
        <v>#N/A</v>
      </c>
      <c r="N653" s="54" t="e">
        <f>IF('FDR Tests'!$Q657="",#N/A,'FDR Tests'!$Q657)</f>
        <v>#N/A</v>
      </c>
      <c r="T653" s="54" t="e">
        <f>IF('FDR Tests'!$W657="",#N/A,'FDR Tests'!$W657)</f>
        <v>#N/A</v>
      </c>
    </row>
    <row r="654" spans="4:20" x14ac:dyDescent="0.2">
      <c r="D654" s="54" t="e">
        <f>IF('FDR Tests'!$G658="",#N/A,'FDR Tests'!$G658)</f>
        <v>#N/A</v>
      </c>
      <c r="H654" s="54" t="e">
        <f>IF('FDR Tests'!$L658="",#N/A,'FDR Tests'!$L658)</f>
        <v>#N/A</v>
      </c>
      <c r="N654" s="54" t="e">
        <f>IF('FDR Tests'!$Q658="",#N/A,'FDR Tests'!$Q658)</f>
        <v>#N/A</v>
      </c>
      <c r="T654" s="54" t="e">
        <f>IF('FDR Tests'!$W658="",#N/A,'FDR Tests'!$W658)</f>
        <v>#N/A</v>
      </c>
    </row>
    <row r="655" spans="4:20" x14ac:dyDescent="0.2">
      <c r="D655" s="54" t="e">
        <f>IF('FDR Tests'!$G659="",#N/A,'FDR Tests'!$G659)</f>
        <v>#N/A</v>
      </c>
      <c r="H655" s="54" t="e">
        <f>IF('FDR Tests'!$L659="",#N/A,'FDR Tests'!$L659)</f>
        <v>#N/A</v>
      </c>
      <c r="N655" s="54" t="e">
        <f>IF('FDR Tests'!$Q659="",#N/A,'FDR Tests'!$Q659)</f>
        <v>#N/A</v>
      </c>
      <c r="T655" s="54" t="e">
        <f>IF('FDR Tests'!$W659="",#N/A,'FDR Tests'!$W659)</f>
        <v>#N/A</v>
      </c>
    </row>
    <row r="656" spans="4:20" x14ac:dyDescent="0.2">
      <c r="D656" s="54" t="e">
        <f>IF('FDR Tests'!$G660="",#N/A,'FDR Tests'!$G660)</f>
        <v>#N/A</v>
      </c>
      <c r="H656" s="54" t="e">
        <f>IF('FDR Tests'!$L660="",#N/A,'FDR Tests'!$L660)</f>
        <v>#N/A</v>
      </c>
      <c r="N656" s="54" t="e">
        <f>IF('FDR Tests'!$Q660="",#N/A,'FDR Tests'!$Q660)</f>
        <v>#N/A</v>
      </c>
      <c r="T656" s="54" t="e">
        <f>IF('FDR Tests'!$W660="",#N/A,'FDR Tests'!$W660)</f>
        <v>#N/A</v>
      </c>
    </row>
    <row r="657" spans="4:20" x14ac:dyDescent="0.2">
      <c r="D657" s="54" t="e">
        <f>IF('FDR Tests'!$G661="",#N/A,'FDR Tests'!$G661)</f>
        <v>#N/A</v>
      </c>
      <c r="H657" s="54" t="e">
        <f>IF('FDR Tests'!$L661="",#N/A,'FDR Tests'!$L661)</f>
        <v>#N/A</v>
      </c>
      <c r="N657" s="54" t="e">
        <f>IF('FDR Tests'!$Q661="",#N/A,'FDR Tests'!$Q661)</f>
        <v>#N/A</v>
      </c>
      <c r="T657" s="54" t="e">
        <f>IF('FDR Tests'!$W661="",#N/A,'FDR Tests'!$W661)</f>
        <v>#N/A</v>
      </c>
    </row>
    <row r="658" spans="4:20" x14ac:dyDescent="0.2">
      <c r="D658" s="54" t="e">
        <f>IF('FDR Tests'!$G662="",#N/A,'FDR Tests'!$G662)</f>
        <v>#N/A</v>
      </c>
      <c r="H658" s="54" t="e">
        <f>IF('FDR Tests'!$L662="",#N/A,'FDR Tests'!$L662)</f>
        <v>#N/A</v>
      </c>
      <c r="N658" s="54" t="e">
        <f>IF('FDR Tests'!$Q662="",#N/A,'FDR Tests'!$Q662)</f>
        <v>#N/A</v>
      </c>
      <c r="T658" s="54" t="e">
        <f>IF('FDR Tests'!$W662="",#N/A,'FDR Tests'!$W662)</f>
        <v>#N/A</v>
      </c>
    </row>
    <row r="659" spans="4:20" x14ac:dyDescent="0.2">
      <c r="D659" s="54" t="e">
        <f>IF('FDR Tests'!$G663="",#N/A,'FDR Tests'!$G663)</f>
        <v>#N/A</v>
      </c>
      <c r="H659" s="54" t="e">
        <f>IF('FDR Tests'!$L663="",#N/A,'FDR Tests'!$L663)</f>
        <v>#N/A</v>
      </c>
      <c r="N659" s="54" t="e">
        <f>IF('FDR Tests'!$Q663="",#N/A,'FDR Tests'!$Q663)</f>
        <v>#N/A</v>
      </c>
      <c r="T659" s="54" t="e">
        <f>IF('FDR Tests'!$W663="",#N/A,'FDR Tests'!$W663)</f>
        <v>#N/A</v>
      </c>
    </row>
    <row r="660" spans="4:20" x14ac:dyDescent="0.2">
      <c r="D660" s="54" t="e">
        <f>IF('FDR Tests'!$G664="",#N/A,'FDR Tests'!$G664)</f>
        <v>#N/A</v>
      </c>
      <c r="H660" s="54" t="e">
        <f>IF('FDR Tests'!$L664="",#N/A,'FDR Tests'!$L664)</f>
        <v>#N/A</v>
      </c>
      <c r="N660" s="54" t="e">
        <f>IF('FDR Tests'!$Q664="",#N/A,'FDR Tests'!$Q664)</f>
        <v>#N/A</v>
      </c>
      <c r="T660" s="54" t="e">
        <f>IF('FDR Tests'!$W664="",#N/A,'FDR Tests'!$W664)</f>
        <v>#N/A</v>
      </c>
    </row>
    <row r="661" spans="4:20" x14ac:dyDescent="0.2">
      <c r="D661" s="54" t="e">
        <f>IF('FDR Tests'!$G665="",#N/A,'FDR Tests'!$G665)</f>
        <v>#N/A</v>
      </c>
      <c r="H661" s="54" t="e">
        <f>IF('FDR Tests'!$L665="",#N/A,'FDR Tests'!$L665)</f>
        <v>#N/A</v>
      </c>
      <c r="N661" s="54" t="e">
        <f>IF('FDR Tests'!$Q665="",#N/A,'FDR Tests'!$Q665)</f>
        <v>#N/A</v>
      </c>
      <c r="T661" s="54" t="e">
        <f>IF('FDR Tests'!$W665="",#N/A,'FDR Tests'!$W665)</f>
        <v>#N/A</v>
      </c>
    </row>
    <row r="662" spans="4:20" x14ac:dyDescent="0.2">
      <c r="D662" s="54" t="e">
        <f>IF('FDR Tests'!$G666="",#N/A,'FDR Tests'!$G666)</f>
        <v>#N/A</v>
      </c>
      <c r="H662" s="54" t="e">
        <f>IF('FDR Tests'!$L666="",#N/A,'FDR Tests'!$L666)</f>
        <v>#N/A</v>
      </c>
      <c r="N662" s="54" t="e">
        <f>IF('FDR Tests'!$Q666="",#N/A,'FDR Tests'!$Q666)</f>
        <v>#N/A</v>
      </c>
      <c r="T662" s="54" t="e">
        <f>IF('FDR Tests'!$W666="",#N/A,'FDR Tests'!$W666)</f>
        <v>#N/A</v>
      </c>
    </row>
    <row r="663" spans="4:20" x14ac:dyDescent="0.2">
      <c r="D663" s="54" t="e">
        <f>IF('FDR Tests'!$G667="",#N/A,'FDR Tests'!$G667)</f>
        <v>#N/A</v>
      </c>
      <c r="H663" s="54" t="e">
        <f>IF('FDR Tests'!$L667="",#N/A,'FDR Tests'!$L667)</f>
        <v>#N/A</v>
      </c>
      <c r="N663" s="54" t="e">
        <f>IF('FDR Tests'!$Q667="",#N/A,'FDR Tests'!$Q667)</f>
        <v>#N/A</v>
      </c>
      <c r="T663" s="54" t="e">
        <f>IF('FDR Tests'!$W667="",#N/A,'FDR Tests'!$W667)</f>
        <v>#N/A</v>
      </c>
    </row>
    <row r="664" spans="4:20" x14ac:dyDescent="0.2">
      <c r="D664" s="54" t="e">
        <f>IF('FDR Tests'!$G668="",#N/A,'FDR Tests'!$G668)</f>
        <v>#N/A</v>
      </c>
      <c r="H664" s="54" t="e">
        <f>IF('FDR Tests'!$L668="",#N/A,'FDR Tests'!$L668)</f>
        <v>#N/A</v>
      </c>
      <c r="N664" s="54" t="e">
        <f>IF('FDR Tests'!$Q668="",#N/A,'FDR Tests'!$Q668)</f>
        <v>#N/A</v>
      </c>
      <c r="T664" s="54" t="e">
        <f>IF('FDR Tests'!$W668="",#N/A,'FDR Tests'!$W668)</f>
        <v>#N/A</v>
      </c>
    </row>
    <row r="665" spans="4:20" x14ac:dyDescent="0.2">
      <c r="D665" s="54" t="e">
        <f>IF('FDR Tests'!$G669="",#N/A,'FDR Tests'!$G669)</f>
        <v>#N/A</v>
      </c>
      <c r="H665" s="54" t="e">
        <f>IF('FDR Tests'!$L669="",#N/A,'FDR Tests'!$L669)</f>
        <v>#N/A</v>
      </c>
      <c r="N665" s="54" t="e">
        <f>IF('FDR Tests'!$Q669="",#N/A,'FDR Tests'!$Q669)</f>
        <v>#N/A</v>
      </c>
      <c r="T665" s="54" t="e">
        <f>IF('FDR Tests'!$W669="",#N/A,'FDR Tests'!$W669)</f>
        <v>#N/A</v>
      </c>
    </row>
    <row r="666" spans="4:20" x14ac:dyDescent="0.2">
      <c r="D666" s="54" t="e">
        <f>IF('FDR Tests'!$G670="",#N/A,'FDR Tests'!$G670)</f>
        <v>#N/A</v>
      </c>
      <c r="H666" s="54" t="e">
        <f>IF('FDR Tests'!$L670="",#N/A,'FDR Tests'!$L670)</f>
        <v>#N/A</v>
      </c>
      <c r="N666" s="54" t="e">
        <f>IF('FDR Tests'!$Q670="",#N/A,'FDR Tests'!$Q670)</f>
        <v>#N/A</v>
      </c>
      <c r="T666" s="54" t="e">
        <f>IF('FDR Tests'!$W670="",#N/A,'FDR Tests'!$W670)</f>
        <v>#N/A</v>
      </c>
    </row>
    <row r="667" spans="4:20" x14ac:dyDescent="0.2">
      <c r="D667" s="54" t="e">
        <f>IF('FDR Tests'!$G671="",#N/A,'FDR Tests'!$G671)</f>
        <v>#N/A</v>
      </c>
      <c r="H667" s="54" t="e">
        <f>IF('FDR Tests'!$L671="",#N/A,'FDR Tests'!$L671)</f>
        <v>#N/A</v>
      </c>
      <c r="N667" s="54" t="e">
        <f>IF('FDR Tests'!$Q671="",#N/A,'FDR Tests'!$Q671)</f>
        <v>#N/A</v>
      </c>
      <c r="T667" s="54" t="e">
        <f>IF('FDR Tests'!$W671="",#N/A,'FDR Tests'!$W671)</f>
        <v>#N/A</v>
      </c>
    </row>
    <row r="668" spans="4:20" x14ac:dyDescent="0.2">
      <c r="D668" s="54" t="e">
        <f>IF('FDR Tests'!$G672="",#N/A,'FDR Tests'!$G672)</f>
        <v>#N/A</v>
      </c>
      <c r="H668" s="54" t="e">
        <f>IF('FDR Tests'!$L672="",#N/A,'FDR Tests'!$L672)</f>
        <v>#N/A</v>
      </c>
      <c r="N668" s="54" t="e">
        <f>IF('FDR Tests'!$Q672="",#N/A,'FDR Tests'!$Q672)</f>
        <v>#N/A</v>
      </c>
      <c r="T668" s="54" t="e">
        <f>IF('FDR Tests'!$W672="",#N/A,'FDR Tests'!$W672)</f>
        <v>#N/A</v>
      </c>
    </row>
    <row r="669" spans="4:20" x14ac:dyDescent="0.2">
      <c r="D669" s="54" t="e">
        <f>IF('FDR Tests'!$G673="",#N/A,'FDR Tests'!$G673)</f>
        <v>#N/A</v>
      </c>
      <c r="H669" s="54" t="e">
        <f>IF('FDR Tests'!$L673="",#N/A,'FDR Tests'!$L673)</f>
        <v>#N/A</v>
      </c>
      <c r="N669" s="54" t="e">
        <f>IF('FDR Tests'!$Q673="",#N/A,'FDR Tests'!$Q673)</f>
        <v>#N/A</v>
      </c>
      <c r="T669" s="54" t="e">
        <f>IF('FDR Tests'!$W673="",#N/A,'FDR Tests'!$W673)</f>
        <v>#N/A</v>
      </c>
    </row>
    <row r="670" spans="4:20" x14ac:dyDescent="0.2">
      <c r="D670" s="54" t="e">
        <f>IF('FDR Tests'!$G674="",#N/A,'FDR Tests'!$G674)</f>
        <v>#N/A</v>
      </c>
      <c r="H670" s="54" t="e">
        <f>IF('FDR Tests'!$L674="",#N/A,'FDR Tests'!$L674)</f>
        <v>#N/A</v>
      </c>
      <c r="N670" s="54" t="e">
        <f>IF('FDR Tests'!$Q674="",#N/A,'FDR Tests'!$Q674)</f>
        <v>#N/A</v>
      </c>
      <c r="T670" s="54" t="e">
        <f>IF('FDR Tests'!$W674="",#N/A,'FDR Tests'!$W674)</f>
        <v>#N/A</v>
      </c>
    </row>
    <row r="671" spans="4:20" x14ac:dyDescent="0.2">
      <c r="D671" s="54" t="e">
        <f>IF('FDR Tests'!$G675="",#N/A,'FDR Tests'!$G675)</f>
        <v>#N/A</v>
      </c>
      <c r="H671" s="54" t="e">
        <f>IF('FDR Tests'!$L675="",#N/A,'FDR Tests'!$L675)</f>
        <v>#N/A</v>
      </c>
      <c r="N671" s="54" t="e">
        <f>IF('FDR Tests'!$Q675="",#N/A,'FDR Tests'!$Q675)</f>
        <v>#N/A</v>
      </c>
      <c r="T671" s="54" t="e">
        <f>IF('FDR Tests'!$W675="",#N/A,'FDR Tests'!$W675)</f>
        <v>#N/A</v>
      </c>
    </row>
    <row r="672" spans="4:20" x14ac:dyDescent="0.2">
      <c r="D672" s="54" t="e">
        <f>IF('FDR Tests'!$G676="",#N/A,'FDR Tests'!$G676)</f>
        <v>#N/A</v>
      </c>
      <c r="H672" s="54" t="e">
        <f>IF('FDR Tests'!$L676="",#N/A,'FDR Tests'!$L676)</f>
        <v>#N/A</v>
      </c>
      <c r="N672" s="54" t="e">
        <f>IF('FDR Tests'!$Q676="",#N/A,'FDR Tests'!$Q676)</f>
        <v>#N/A</v>
      </c>
      <c r="T672" s="54" t="e">
        <f>IF('FDR Tests'!$W676="",#N/A,'FDR Tests'!$W676)</f>
        <v>#N/A</v>
      </c>
    </row>
    <row r="673" spans="4:20" x14ac:dyDescent="0.2">
      <c r="D673" s="54" t="e">
        <f>IF('FDR Tests'!$G677="",#N/A,'FDR Tests'!$G677)</f>
        <v>#N/A</v>
      </c>
      <c r="H673" s="54" t="e">
        <f>IF('FDR Tests'!$L677="",#N/A,'FDR Tests'!$L677)</f>
        <v>#N/A</v>
      </c>
      <c r="N673" s="54" t="e">
        <f>IF('FDR Tests'!$Q677="",#N/A,'FDR Tests'!$Q677)</f>
        <v>#N/A</v>
      </c>
      <c r="T673" s="54" t="e">
        <f>IF('FDR Tests'!$W677="",#N/A,'FDR Tests'!$W677)</f>
        <v>#N/A</v>
      </c>
    </row>
    <row r="674" spans="4:20" x14ac:dyDescent="0.2">
      <c r="D674" s="54" t="e">
        <f>IF('FDR Tests'!$G678="",#N/A,'FDR Tests'!$G678)</f>
        <v>#N/A</v>
      </c>
      <c r="H674" s="54" t="e">
        <f>IF('FDR Tests'!$L678="",#N/A,'FDR Tests'!$L678)</f>
        <v>#N/A</v>
      </c>
      <c r="N674" s="54" t="e">
        <f>IF('FDR Tests'!$Q678="",#N/A,'FDR Tests'!$Q678)</f>
        <v>#N/A</v>
      </c>
      <c r="T674" s="54" t="e">
        <f>IF('FDR Tests'!$W678="",#N/A,'FDR Tests'!$W678)</f>
        <v>#N/A</v>
      </c>
    </row>
    <row r="675" spans="4:20" x14ac:dyDescent="0.2">
      <c r="D675" s="54" t="e">
        <f>IF('FDR Tests'!$G679="",#N/A,'FDR Tests'!$G679)</f>
        <v>#N/A</v>
      </c>
      <c r="H675" s="54" t="e">
        <f>IF('FDR Tests'!$L679="",#N/A,'FDR Tests'!$L679)</f>
        <v>#N/A</v>
      </c>
      <c r="N675" s="54" t="e">
        <f>IF('FDR Tests'!$Q679="",#N/A,'FDR Tests'!$Q679)</f>
        <v>#N/A</v>
      </c>
      <c r="T675" s="54" t="e">
        <f>IF('FDR Tests'!$W679="",#N/A,'FDR Tests'!$W679)</f>
        <v>#N/A</v>
      </c>
    </row>
    <row r="676" spans="4:20" x14ac:dyDescent="0.2">
      <c r="D676" s="54" t="e">
        <f>IF('FDR Tests'!$G680="",#N/A,'FDR Tests'!$G680)</f>
        <v>#N/A</v>
      </c>
      <c r="H676" s="54" t="e">
        <f>IF('FDR Tests'!$L680="",#N/A,'FDR Tests'!$L680)</f>
        <v>#N/A</v>
      </c>
      <c r="N676" s="54" t="e">
        <f>IF('FDR Tests'!$Q680="",#N/A,'FDR Tests'!$Q680)</f>
        <v>#N/A</v>
      </c>
      <c r="T676" s="54" t="e">
        <f>IF('FDR Tests'!$W680="",#N/A,'FDR Tests'!$W680)</f>
        <v>#N/A</v>
      </c>
    </row>
    <row r="677" spans="4:20" x14ac:dyDescent="0.2">
      <c r="D677" s="54" t="e">
        <f>IF('FDR Tests'!$G681="",#N/A,'FDR Tests'!$G681)</f>
        <v>#N/A</v>
      </c>
      <c r="H677" s="54" t="e">
        <f>IF('FDR Tests'!$L681="",#N/A,'FDR Tests'!$L681)</f>
        <v>#N/A</v>
      </c>
      <c r="N677" s="54" t="e">
        <f>IF('FDR Tests'!$Q681="",#N/A,'FDR Tests'!$Q681)</f>
        <v>#N/A</v>
      </c>
      <c r="T677" s="54" t="e">
        <f>IF('FDR Tests'!$W681="",#N/A,'FDR Tests'!$W681)</f>
        <v>#N/A</v>
      </c>
    </row>
    <row r="678" spans="4:20" x14ac:dyDescent="0.2">
      <c r="D678" s="54" t="e">
        <f>IF('FDR Tests'!$G682="",#N/A,'FDR Tests'!$G682)</f>
        <v>#N/A</v>
      </c>
      <c r="H678" s="54" t="e">
        <f>IF('FDR Tests'!$L682="",#N/A,'FDR Tests'!$L682)</f>
        <v>#N/A</v>
      </c>
      <c r="N678" s="54" t="e">
        <f>IF('FDR Tests'!$Q682="",#N/A,'FDR Tests'!$Q682)</f>
        <v>#N/A</v>
      </c>
      <c r="T678" s="54" t="e">
        <f>IF('FDR Tests'!$W682="",#N/A,'FDR Tests'!$W682)</f>
        <v>#N/A</v>
      </c>
    </row>
    <row r="679" spans="4:20" x14ac:dyDescent="0.2">
      <c r="D679" s="54" t="e">
        <f>IF('FDR Tests'!$G683="",#N/A,'FDR Tests'!$G683)</f>
        <v>#N/A</v>
      </c>
      <c r="H679" s="54" t="e">
        <f>IF('FDR Tests'!$L683="",#N/A,'FDR Tests'!$L683)</f>
        <v>#N/A</v>
      </c>
      <c r="N679" s="54" t="e">
        <f>IF('FDR Tests'!$Q683="",#N/A,'FDR Tests'!$Q683)</f>
        <v>#N/A</v>
      </c>
      <c r="T679" s="54" t="e">
        <f>IF('FDR Tests'!$W683="",#N/A,'FDR Tests'!$W683)</f>
        <v>#N/A</v>
      </c>
    </row>
    <row r="680" spans="4:20" x14ac:dyDescent="0.2">
      <c r="D680" s="54" t="e">
        <f>IF('FDR Tests'!$G684="",#N/A,'FDR Tests'!$G684)</f>
        <v>#N/A</v>
      </c>
      <c r="H680" s="54" t="e">
        <f>IF('FDR Tests'!$L684="",#N/A,'FDR Tests'!$L684)</f>
        <v>#N/A</v>
      </c>
      <c r="N680" s="54" t="e">
        <f>IF('FDR Tests'!$Q684="",#N/A,'FDR Tests'!$Q684)</f>
        <v>#N/A</v>
      </c>
      <c r="T680" s="54" t="e">
        <f>IF('FDR Tests'!$W684="",#N/A,'FDR Tests'!$W684)</f>
        <v>#N/A</v>
      </c>
    </row>
    <row r="681" spans="4:20" x14ac:dyDescent="0.2">
      <c r="D681" s="54" t="e">
        <f>IF('FDR Tests'!$G685="",#N/A,'FDR Tests'!$G685)</f>
        <v>#N/A</v>
      </c>
      <c r="H681" s="54" t="e">
        <f>IF('FDR Tests'!$L685="",#N/A,'FDR Tests'!$L685)</f>
        <v>#N/A</v>
      </c>
      <c r="N681" s="54" t="e">
        <f>IF('FDR Tests'!$Q685="",#N/A,'FDR Tests'!$Q685)</f>
        <v>#N/A</v>
      </c>
      <c r="T681" s="54" t="e">
        <f>IF('FDR Tests'!$W685="",#N/A,'FDR Tests'!$W685)</f>
        <v>#N/A</v>
      </c>
    </row>
    <row r="682" spans="4:20" x14ac:dyDescent="0.2">
      <c r="D682" s="54" t="e">
        <f>IF('FDR Tests'!$G686="",#N/A,'FDR Tests'!$G686)</f>
        <v>#N/A</v>
      </c>
      <c r="H682" s="54" t="e">
        <f>IF('FDR Tests'!$L686="",#N/A,'FDR Tests'!$L686)</f>
        <v>#N/A</v>
      </c>
      <c r="N682" s="54" t="e">
        <f>IF('FDR Tests'!$Q686="",#N/A,'FDR Tests'!$Q686)</f>
        <v>#N/A</v>
      </c>
      <c r="T682" s="54" t="e">
        <f>IF('FDR Tests'!$W686="",#N/A,'FDR Tests'!$W686)</f>
        <v>#N/A</v>
      </c>
    </row>
    <row r="683" spans="4:20" x14ac:dyDescent="0.2">
      <c r="D683" s="54" t="e">
        <f>IF('FDR Tests'!$G687="",#N/A,'FDR Tests'!$G687)</f>
        <v>#N/A</v>
      </c>
      <c r="H683" s="54" t="e">
        <f>IF('FDR Tests'!$L687="",#N/A,'FDR Tests'!$L687)</f>
        <v>#N/A</v>
      </c>
      <c r="N683" s="54" t="e">
        <f>IF('FDR Tests'!$Q687="",#N/A,'FDR Tests'!$Q687)</f>
        <v>#N/A</v>
      </c>
      <c r="T683" s="54" t="e">
        <f>IF('FDR Tests'!$W687="",#N/A,'FDR Tests'!$W687)</f>
        <v>#N/A</v>
      </c>
    </row>
    <row r="684" spans="4:20" x14ac:dyDescent="0.2">
      <c r="D684" s="54" t="e">
        <f>IF('FDR Tests'!$G688="",#N/A,'FDR Tests'!$G688)</f>
        <v>#N/A</v>
      </c>
      <c r="H684" s="54" t="e">
        <f>IF('FDR Tests'!$L688="",#N/A,'FDR Tests'!$L688)</f>
        <v>#N/A</v>
      </c>
      <c r="N684" s="54" t="e">
        <f>IF('FDR Tests'!$Q688="",#N/A,'FDR Tests'!$Q688)</f>
        <v>#N/A</v>
      </c>
      <c r="T684" s="54" t="e">
        <f>IF('FDR Tests'!$W688="",#N/A,'FDR Tests'!$W688)</f>
        <v>#N/A</v>
      </c>
    </row>
    <row r="685" spans="4:20" x14ac:dyDescent="0.2">
      <c r="D685" s="54" t="e">
        <f>IF('FDR Tests'!$G689="",#N/A,'FDR Tests'!$G689)</f>
        <v>#N/A</v>
      </c>
      <c r="H685" s="54" t="e">
        <f>IF('FDR Tests'!$L689="",#N/A,'FDR Tests'!$L689)</f>
        <v>#N/A</v>
      </c>
      <c r="N685" s="54" t="e">
        <f>IF('FDR Tests'!$Q689="",#N/A,'FDR Tests'!$Q689)</f>
        <v>#N/A</v>
      </c>
      <c r="T685" s="54" t="e">
        <f>IF('FDR Tests'!$W689="",#N/A,'FDR Tests'!$W689)</f>
        <v>#N/A</v>
      </c>
    </row>
    <row r="686" spans="4:20" x14ac:dyDescent="0.2">
      <c r="D686" s="54" t="e">
        <f>IF('FDR Tests'!$G690="",#N/A,'FDR Tests'!$G690)</f>
        <v>#N/A</v>
      </c>
      <c r="H686" s="54" t="e">
        <f>IF('FDR Tests'!$L690="",#N/A,'FDR Tests'!$L690)</f>
        <v>#N/A</v>
      </c>
      <c r="N686" s="54" t="e">
        <f>IF('FDR Tests'!$Q690="",#N/A,'FDR Tests'!$Q690)</f>
        <v>#N/A</v>
      </c>
      <c r="T686" s="54" t="e">
        <f>IF('FDR Tests'!$W690="",#N/A,'FDR Tests'!$W690)</f>
        <v>#N/A</v>
      </c>
    </row>
    <row r="687" spans="4:20" x14ac:dyDescent="0.2">
      <c r="D687" s="54" t="e">
        <f>IF('FDR Tests'!$G691="",#N/A,'FDR Tests'!$G691)</f>
        <v>#N/A</v>
      </c>
      <c r="H687" s="54" t="e">
        <f>IF('FDR Tests'!$L691="",#N/A,'FDR Tests'!$L691)</f>
        <v>#N/A</v>
      </c>
      <c r="N687" s="54" t="e">
        <f>IF('FDR Tests'!$Q691="",#N/A,'FDR Tests'!$Q691)</f>
        <v>#N/A</v>
      </c>
      <c r="T687" s="54" t="e">
        <f>IF('FDR Tests'!$W691="",#N/A,'FDR Tests'!$W691)</f>
        <v>#N/A</v>
      </c>
    </row>
    <row r="688" spans="4:20" x14ac:dyDescent="0.2">
      <c r="D688" s="54" t="e">
        <f>IF('FDR Tests'!$G692="",#N/A,'FDR Tests'!$G692)</f>
        <v>#N/A</v>
      </c>
      <c r="H688" s="54" t="e">
        <f>IF('FDR Tests'!$L692="",#N/A,'FDR Tests'!$L692)</f>
        <v>#N/A</v>
      </c>
      <c r="N688" s="54" t="e">
        <f>IF('FDR Tests'!$Q692="",#N/A,'FDR Tests'!$Q692)</f>
        <v>#N/A</v>
      </c>
      <c r="T688" s="54" t="e">
        <f>IF('FDR Tests'!$W692="",#N/A,'FDR Tests'!$W692)</f>
        <v>#N/A</v>
      </c>
    </row>
    <row r="689" spans="4:20" x14ac:dyDescent="0.2">
      <c r="D689" s="54" t="e">
        <f>IF('FDR Tests'!$G693="",#N/A,'FDR Tests'!$G693)</f>
        <v>#N/A</v>
      </c>
      <c r="H689" s="54" t="e">
        <f>IF('FDR Tests'!$L693="",#N/A,'FDR Tests'!$L693)</f>
        <v>#N/A</v>
      </c>
      <c r="N689" s="54" t="e">
        <f>IF('FDR Tests'!$Q693="",#N/A,'FDR Tests'!$Q693)</f>
        <v>#N/A</v>
      </c>
      <c r="T689" s="54" t="e">
        <f>IF('FDR Tests'!$W693="",#N/A,'FDR Tests'!$W693)</f>
        <v>#N/A</v>
      </c>
    </row>
    <row r="690" spans="4:20" x14ac:dyDescent="0.2">
      <c r="D690" s="54" t="e">
        <f>IF('FDR Tests'!$G694="",#N/A,'FDR Tests'!$G694)</f>
        <v>#N/A</v>
      </c>
      <c r="H690" s="54" t="e">
        <f>IF('FDR Tests'!$L694="",#N/A,'FDR Tests'!$L694)</f>
        <v>#N/A</v>
      </c>
      <c r="N690" s="54" t="e">
        <f>IF('FDR Tests'!$Q694="",#N/A,'FDR Tests'!$Q694)</f>
        <v>#N/A</v>
      </c>
      <c r="T690" s="54" t="e">
        <f>IF('FDR Tests'!$W694="",#N/A,'FDR Tests'!$W694)</f>
        <v>#N/A</v>
      </c>
    </row>
    <row r="691" spans="4:20" x14ac:dyDescent="0.2">
      <c r="D691" s="54" t="e">
        <f>IF('FDR Tests'!$G695="",#N/A,'FDR Tests'!$G695)</f>
        <v>#N/A</v>
      </c>
      <c r="H691" s="54" t="e">
        <f>IF('FDR Tests'!$L695="",#N/A,'FDR Tests'!$L695)</f>
        <v>#N/A</v>
      </c>
      <c r="N691" s="54" t="e">
        <f>IF('FDR Tests'!$Q695="",#N/A,'FDR Tests'!$Q695)</f>
        <v>#N/A</v>
      </c>
      <c r="T691" s="54" t="e">
        <f>IF('FDR Tests'!$W695="",#N/A,'FDR Tests'!$W695)</f>
        <v>#N/A</v>
      </c>
    </row>
    <row r="692" spans="4:20" x14ac:dyDescent="0.2">
      <c r="D692" s="54" t="e">
        <f>IF('FDR Tests'!$G696="",#N/A,'FDR Tests'!$G696)</f>
        <v>#N/A</v>
      </c>
      <c r="H692" s="54" t="e">
        <f>IF('FDR Tests'!$L696="",#N/A,'FDR Tests'!$L696)</f>
        <v>#N/A</v>
      </c>
      <c r="N692" s="54" t="e">
        <f>IF('FDR Tests'!$Q696="",#N/A,'FDR Tests'!$Q696)</f>
        <v>#N/A</v>
      </c>
      <c r="T692" s="54" t="e">
        <f>IF('FDR Tests'!$W696="",#N/A,'FDR Tests'!$W696)</f>
        <v>#N/A</v>
      </c>
    </row>
    <row r="693" spans="4:20" x14ac:dyDescent="0.2">
      <c r="D693" s="54" t="e">
        <f>IF('FDR Tests'!$G697="",#N/A,'FDR Tests'!$G697)</f>
        <v>#N/A</v>
      </c>
      <c r="H693" s="54" t="e">
        <f>IF('FDR Tests'!$L697="",#N/A,'FDR Tests'!$L697)</f>
        <v>#N/A</v>
      </c>
      <c r="N693" s="54" t="e">
        <f>IF('FDR Tests'!$Q697="",#N/A,'FDR Tests'!$Q697)</f>
        <v>#N/A</v>
      </c>
      <c r="T693" s="54" t="e">
        <f>IF('FDR Tests'!$W697="",#N/A,'FDR Tests'!$W697)</f>
        <v>#N/A</v>
      </c>
    </row>
    <row r="694" spans="4:20" x14ac:dyDescent="0.2">
      <c r="D694" s="54" t="e">
        <f>IF('FDR Tests'!$G698="",#N/A,'FDR Tests'!$G698)</f>
        <v>#N/A</v>
      </c>
      <c r="H694" s="54" t="e">
        <f>IF('FDR Tests'!$L698="",#N/A,'FDR Tests'!$L698)</f>
        <v>#N/A</v>
      </c>
      <c r="N694" s="54" t="e">
        <f>IF('FDR Tests'!$Q698="",#N/A,'FDR Tests'!$Q698)</f>
        <v>#N/A</v>
      </c>
      <c r="T694" s="54" t="e">
        <f>IF('FDR Tests'!$W698="",#N/A,'FDR Tests'!$W698)</f>
        <v>#N/A</v>
      </c>
    </row>
    <row r="695" spans="4:20" x14ac:dyDescent="0.2">
      <c r="D695" s="54" t="e">
        <f>IF('FDR Tests'!$G699="",#N/A,'FDR Tests'!$G699)</f>
        <v>#N/A</v>
      </c>
      <c r="H695" s="54" t="e">
        <f>IF('FDR Tests'!$L699="",#N/A,'FDR Tests'!$L699)</f>
        <v>#N/A</v>
      </c>
      <c r="N695" s="54" t="e">
        <f>IF('FDR Tests'!$Q699="",#N/A,'FDR Tests'!$Q699)</f>
        <v>#N/A</v>
      </c>
      <c r="T695" s="54" t="e">
        <f>IF('FDR Tests'!$W699="",#N/A,'FDR Tests'!$W699)</f>
        <v>#N/A</v>
      </c>
    </row>
    <row r="696" spans="4:20" x14ac:dyDescent="0.2">
      <c r="D696" s="54" t="e">
        <f>IF('FDR Tests'!$G700="",#N/A,'FDR Tests'!$G700)</f>
        <v>#N/A</v>
      </c>
      <c r="H696" s="54" t="e">
        <f>IF('FDR Tests'!$L700="",#N/A,'FDR Tests'!$L700)</f>
        <v>#N/A</v>
      </c>
      <c r="N696" s="54" t="e">
        <f>IF('FDR Tests'!$Q700="",#N/A,'FDR Tests'!$Q700)</f>
        <v>#N/A</v>
      </c>
      <c r="T696" s="54" t="e">
        <f>IF('FDR Tests'!$W700="",#N/A,'FDR Tests'!$W700)</f>
        <v>#N/A</v>
      </c>
    </row>
    <row r="697" spans="4:20" x14ac:dyDescent="0.2">
      <c r="D697" s="54" t="e">
        <f>IF('FDR Tests'!$G701="",#N/A,'FDR Tests'!$G701)</f>
        <v>#N/A</v>
      </c>
      <c r="H697" s="54" t="e">
        <f>IF('FDR Tests'!$L701="",#N/A,'FDR Tests'!$L701)</f>
        <v>#N/A</v>
      </c>
      <c r="N697" s="54" t="e">
        <f>IF('FDR Tests'!$Q701="",#N/A,'FDR Tests'!$Q701)</f>
        <v>#N/A</v>
      </c>
      <c r="T697" s="54" t="e">
        <f>IF('FDR Tests'!$W701="",#N/A,'FDR Tests'!$W701)</f>
        <v>#N/A</v>
      </c>
    </row>
    <row r="698" spans="4:20" x14ac:dyDescent="0.2">
      <c r="D698" s="54" t="e">
        <f>IF('FDR Tests'!$G702="",#N/A,'FDR Tests'!$G702)</f>
        <v>#N/A</v>
      </c>
      <c r="H698" s="54" t="e">
        <f>IF('FDR Tests'!$L702="",#N/A,'FDR Tests'!$L702)</f>
        <v>#N/A</v>
      </c>
      <c r="N698" s="54" t="e">
        <f>IF('FDR Tests'!$Q702="",#N/A,'FDR Tests'!$Q702)</f>
        <v>#N/A</v>
      </c>
      <c r="T698" s="54" t="e">
        <f>IF('FDR Tests'!$W702="",#N/A,'FDR Tests'!$W702)</f>
        <v>#N/A</v>
      </c>
    </row>
    <row r="699" spans="4:20" x14ac:dyDescent="0.2">
      <c r="D699" s="54" t="e">
        <f>IF('FDR Tests'!$G703="",#N/A,'FDR Tests'!$G703)</f>
        <v>#N/A</v>
      </c>
      <c r="H699" s="54" t="e">
        <f>IF('FDR Tests'!$L703="",#N/A,'FDR Tests'!$L703)</f>
        <v>#N/A</v>
      </c>
      <c r="N699" s="54" t="e">
        <f>IF('FDR Tests'!$Q703="",#N/A,'FDR Tests'!$Q703)</f>
        <v>#N/A</v>
      </c>
      <c r="T699" s="54" t="e">
        <f>IF('FDR Tests'!$W703="",#N/A,'FDR Tests'!$W703)</f>
        <v>#N/A</v>
      </c>
    </row>
    <row r="700" spans="4:20" x14ac:dyDescent="0.2">
      <c r="D700" s="54" t="e">
        <f>IF('FDR Tests'!$G704="",#N/A,'FDR Tests'!$G704)</f>
        <v>#N/A</v>
      </c>
      <c r="H700" s="54" t="e">
        <f>IF('FDR Tests'!$L704="",#N/A,'FDR Tests'!$L704)</f>
        <v>#N/A</v>
      </c>
      <c r="N700" s="54" t="e">
        <f>IF('FDR Tests'!$Q704="",#N/A,'FDR Tests'!$Q704)</f>
        <v>#N/A</v>
      </c>
      <c r="T700" s="54" t="e">
        <f>IF('FDR Tests'!$W704="",#N/A,'FDR Tests'!$W704)</f>
        <v>#N/A</v>
      </c>
    </row>
    <row r="701" spans="4:20" x14ac:dyDescent="0.2">
      <c r="D701" s="54" t="e">
        <f>IF('FDR Tests'!$G705="",#N/A,'FDR Tests'!$G705)</f>
        <v>#N/A</v>
      </c>
      <c r="H701" s="54" t="e">
        <f>IF('FDR Tests'!$L705="",#N/A,'FDR Tests'!$L705)</f>
        <v>#N/A</v>
      </c>
      <c r="N701" s="54" t="e">
        <f>IF('FDR Tests'!$Q705="",#N/A,'FDR Tests'!$Q705)</f>
        <v>#N/A</v>
      </c>
      <c r="T701" s="54" t="e">
        <f>IF('FDR Tests'!$W705="",#N/A,'FDR Tests'!$W705)</f>
        <v>#N/A</v>
      </c>
    </row>
    <row r="702" spans="4:20" x14ac:dyDescent="0.2">
      <c r="D702" s="54" t="e">
        <f>IF('FDR Tests'!$G706="",#N/A,'FDR Tests'!$G706)</f>
        <v>#N/A</v>
      </c>
      <c r="H702" s="54" t="e">
        <f>IF('FDR Tests'!$L706="",#N/A,'FDR Tests'!$L706)</f>
        <v>#N/A</v>
      </c>
      <c r="N702" s="54" t="e">
        <f>IF('FDR Tests'!$Q706="",#N/A,'FDR Tests'!$Q706)</f>
        <v>#N/A</v>
      </c>
      <c r="T702" s="54" t="e">
        <f>IF('FDR Tests'!$W706="",#N/A,'FDR Tests'!$W706)</f>
        <v>#N/A</v>
      </c>
    </row>
    <row r="703" spans="4:20" x14ac:dyDescent="0.2">
      <c r="D703" s="54" t="e">
        <f>IF('FDR Tests'!$G707="",#N/A,'FDR Tests'!$G707)</f>
        <v>#N/A</v>
      </c>
      <c r="H703" s="54" t="e">
        <f>IF('FDR Tests'!$L707="",#N/A,'FDR Tests'!$L707)</f>
        <v>#N/A</v>
      </c>
      <c r="N703" s="54" t="e">
        <f>IF('FDR Tests'!$Q707="",#N/A,'FDR Tests'!$Q707)</f>
        <v>#N/A</v>
      </c>
      <c r="T703" s="54" t="e">
        <f>IF('FDR Tests'!$W707="",#N/A,'FDR Tests'!$W707)</f>
        <v>#N/A</v>
      </c>
    </row>
    <row r="704" spans="4:20" x14ac:dyDescent="0.2">
      <c r="D704" s="54" t="e">
        <f>IF('FDR Tests'!$G708="",#N/A,'FDR Tests'!$G708)</f>
        <v>#N/A</v>
      </c>
      <c r="H704" s="54" t="e">
        <f>IF('FDR Tests'!$L708="",#N/A,'FDR Tests'!$L708)</f>
        <v>#N/A</v>
      </c>
      <c r="N704" s="54" t="e">
        <f>IF('FDR Tests'!$Q708="",#N/A,'FDR Tests'!$Q708)</f>
        <v>#N/A</v>
      </c>
      <c r="T704" s="54" t="e">
        <f>IF('FDR Tests'!$W708="",#N/A,'FDR Tests'!$W708)</f>
        <v>#N/A</v>
      </c>
    </row>
    <row r="705" spans="4:20" x14ac:dyDescent="0.2">
      <c r="D705" s="54" t="e">
        <f>IF('FDR Tests'!$G709="",#N/A,'FDR Tests'!$G709)</f>
        <v>#N/A</v>
      </c>
      <c r="H705" s="54" t="e">
        <f>IF('FDR Tests'!$L709="",#N/A,'FDR Tests'!$L709)</f>
        <v>#N/A</v>
      </c>
      <c r="N705" s="54" t="e">
        <f>IF('FDR Tests'!$Q709="",#N/A,'FDR Tests'!$Q709)</f>
        <v>#N/A</v>
      </c>
      <c r="T705" s="54" t="e">
        <f>IF('FDR Tests'!$W709="",#N/A,'FDR Tests'!$W709)</f>
        <v>#N/A</v>
      </c>
    </row>
    <row r="706" spans="4:20" x14ac:dyDescent="0.2">
      <c r="D706" s="54" t="e">
        <f>IF('FDR Tests'!$G710="",#N/A,'FDR Tests'!$G710)</f>
        <v>#N/A</v>
      </c>
      <c r="H706" s="54" t="e">
        <f>IF('FDR Tests'!$L710="",#N/A,'FDR Tests'!$L710)</f>
        <v>#N/A</v>
      </c>
      <c r="N706" s="54" t="e">
        <f>IF('FDR Tests'!$Q710="",#N/A,'FDR Tests'!$Q710)</f>
        <v>#N/A</v>
      </c>
      <c r="T706" s="54" t="e">
        <f>IF('FDR Tests'!$W710="",#N/A,'FDR Tests'!$W710)</f>
        <v>#N/A</v>
      </c>
    </row>
    <row r="707" spans="4:20" x14ac:dyDescent="0.2">
      <c r="D707" s="54" t="e">
        <f>IF('FDR Tests'!$G711="",#N/A,'FDR Tests'!$G711)</f>
        <v>#N/A</v>
      </c>
      <c r="H707" s="54" t="e">
        <f>IF('FDR Tests'!$L711="",#N/A,'FDR Tests'!$L711)</f>
        <v>#N/A</v>
      </c>
      <c r="N707" s="54" t="e">
        <f>IF('FDR Tests'!$Q711="",#N/A,'FDR Tests'!$Q711)</f>
        <v>#N/A</v>
      </c>
      <c r="T707" s="54" t="e">
        <f>IF('FDR Tests'!$W711="",#N/A,'FDR Tests'!$W711)</f>
        <v>#N/A</v>
      </c>
    </row>
    <row r="708" spans="4:20" x14ac:dyDescent="0.2">
      <c r="D708" s="54" t="e">
        <f>IF('FDR Tests'!$G712="",#N/A,'FDR Tests'!$G712)</f>
        <v>#N/A</v>
      </c>
      <c r="H708" s="54" t="e">
        <f>IF('FDR Tests'!$L712="",#N/A,'FDR Tests'!$L712)</f>
        <v>#N/A</v>
      </c>
      <c r="N708" s="54" t="e">
        <f>IF('FDR Tests'!$Q712="",#N/A,'FDR Tests'!$Q712)</f>
        <v>#N/A</v>
      </c>
      <c r="T708" s="54" t="e">
        <f>IF('FDR Tests'!$W712="",#N/A,'FDR Tests'!$W712)</f>
        <v>#N/A</v>
      </c>
    </row>
    <row r="709" spans="4:20" x14ac:dyDescent="0.2">
      <c r="D709" s="54" t="e">
        <f>IF('FDR Tests'!$G713="",#N/A,'FDR Tests'!$G713)</f>
        <v>#N/A</v>
      </c>
      <c r="H709" s="54" t="e">
        <f>IF('FDR Tests'!$L713="",#N/A,'FDR Tests'!$L713)</f>
        <v>#N/A</v>
      </c>
      <c r="N709" s="54" t="e">
        <f>IF('FDR Tests'!$Q713="",#N/A,'FDR Tests'!$Q713)</f>
        <v>#N/A</v>
      </c>
      <c r="T709" s="54" t="e">
        <f>IF('FDR Tests'!$W713="",#N/A,'FDR Tests'!$W713)</f>
        <v>#N/A</v>
      </c>
    </row>
    <row r="710" spans="4:20" x14ac:dyDescent="0.2">
      <c r="D710" s="54" t="e">
        <f>IF('FDR Tests'!$G714="",#N/A,'FDR Tests'!$G714)</f>
        <v>#N/A</v>
      </c>
      <c r="H710" s="54" t="e">
        <f>IF('FDR Tests'!$L714="",#N/A,'FDR Tests'!$L714)</f>
        <v>#N/A</v>
      </c>
      <c r="N710" s="54" t="e">
        <f>IF('FDR Tests'!$Q714="",#N/A,'FDR Tests'!$Q714)</f>
        <v>#N/A</v>
      </c>
      <c r="T710" s="54" t="e">
        <f>IF('FDR Tests'!$W714="",#N/A,'FDR Tests'!$W714)</f>
        <v>#N/A</v>
      </c>
    </row>
    <row r="711" spans="4:20" x14ac:dyDescent="0.2">
      <c r="D711" s="54" t="e">
        <f>IF('FDR Tests'!$G715="",#N/A,'FDR Tests'!$G715)</f>
        <v>#N/A</v>
      </c>
      <c r="H711" s="54" t="e">
        <f>IF('FDR Tests'!$L715="",#N/A,'FDR Tests'!$L715)</f>
        <v>#N/A</v>
      </c>
      <c r="N711" s="54" t="e">
        <f>IF('FDR Tests'!$Q715="",#N/A,'FDR Tests'!$Q715)</f>
        <v>#N/A</v>
      </c>
      <c r="T711" s="54" t="e">
        <f>IF('FDR Tests'!$W715="",#N/A,'FDR Tests'!$W715)</f>
        <v>#N/A</v>
      </c>
    </row>
    <row r="712" spans="4:20" x14ac:dyDescent="0.2">
      <c r="D712" s="54" t="e">
        <f>IF('FDR Tests'!$G716="",#N/A,'FDR Tests'!$G716)</f>
        <v>#N/A</v>
      </c>
      <c r="H712" s="54" t="e">
        <f>IF('FDR Tests'!$L716="",#N/A,'FDR Tests'!$L716)</f>
        <v>#N/A</v>
      </c>
      <c r="N712" s="54" t="e">
        <f>IF('FDR Tests'!$Q716="",#N/A,'FDR Tests'!$Q716)</f>
        <v>#N/A</v>
      </c>
      <c r="T712" s="54" t="e">
        <f>IF('FDR Tests'!$W716="",#N/A,'FDR Tests'!$W716)</f>
        <v>#N/A</v>
      </c>
    </row>
    <row r="713" spans="4:20" x14ac:dyDescent="0.2">
      <c r="D713" s="54" t="e">
        <f>IF('FDR Tests'!$G717="",#N/A,'FDR Tests'!$G717)</f>
        <v>#N/A</v>
      </c>
      <c r="H713" s="54" t="e">
        <f>IF('FDR Tests'!$L717="",#N/A,'FDR Tests'!$L717)</f>
        <v>#N/A</v>
      </c>
      <c r="N713" s="54" t="e">
        <f>IF('FDR Tests'!$Q717="",#N/A,'FDR Tests'!$Q717)</f>
        <v>#N/A</v>
      </c>
      <c r="T713" s="54" t="e">
        <f>IF('FDR Tests'!$W717="",#N/A,'FDR Tests'!$W717)</f>
        <v>#N/A</v>
      </c>
    </row>
    <row r="714" spans="4:20" x14ac:dyDescent="0.2">
      <c r="D714" s="54" t="e">
        <f>IF('FDR Tests'!$G718="",#N/A,'FDR Tests'!$G718)</f>
        <v>#N/A</v>
      </c>
      <c r="H714" s="54" t="e">
        <f>IF('FDR Tests'!$L718="",#N/A,'FDR Tests'!$L718)</f>
        <v>#N/A</v>
      </c>
      <c r="N714" s="54" t="e">
        <f>IF('FDR Tests'!$Q718="",#N/A,'FDR Tests'!$Q718)</f>
        <v>#N/A</v>
      </c>
      <c r="T714" s="54" t="e">
        <f>IF('FDR Tests'!$W718="",#N/A,'FDR Tests'!$W718)</f>
        <v>#N/A</v>
      </c>
    </row>
    <row r="715" spans="4:20" x14ac:dyDescent="0.2">
      <c r="D715" s="54" t="e">
        <f>IF('FDR Tests'!$G719="",#N/A,'FDR Tests'!$G719)</f>
        <v>#N/A</v>
      </c>
      <c r="H715" s="54" t="e">
        <f>IF('FDR Tests'!$L719="",#N/A,'FDR Tests'!$L719)</f>
        <v>#N/A</v>
      </c>
      <c r="N715" s="54" t="e">
        <f>IF('FDR Tests'!$Q719="",#N/A,'FDR Tests'!$Q719)</f>
        <v>#N/A</v>
      </c>
      <c r="T715" s="54" t="e">
        <f>IF('FDR Tests'!$W719="",#N/A,'FDR Tests'!$W719)</f>
        <v>#N/A</v>
      </c>
    </row>
    <row r="716" spans="4:20" x14ac:dyDescent="0.2">
      <c r="D716" s="54" t="e">
        <f>IF('FDR Tests'!$G720="",#N/A,'FDR Tests'!$G720)</f>
        <v>#N/A</v>
      </c>
      <c r="H716" s="54" t="e">
        <f>IF('FDR Tests'!$L720="",#N/A,'FDR Tests'!$L720)</f>
        <v>#N/A</v>
      </c>
      <c r="N716" s="54" t="e">
        <f>IF('FDR Tests'!$Q720="",#N/A,'FDR Tests'!$Q720)</f>
        <v>#N/A</v>
      </c>
      <c r="T716" s="54" t="e">
        <f>IF('FDR Tests'!$W720="",#N/A,'FDR Tests'!$W720)</f>
        <v>#N/A</v>
      </c>
    </row>
    <row r="717" spans="4:20" x14ac:dyDescent="0.2">
      <c r="D717" s="54" t="e">
        <f>IF('FDR Tests'!$G721="",#N/A,'FDR Tests'!$G721)</f>
        <v>#N/A</v>
      </c>
      <c r="H717" s="54" t="e">
        <f>IF('FDR Tests'!$L721="",#N/A,'FDR Tests'!$L721)</f>
        <v>#N/A</v>
      </c>
      <c r="N717" s="54" t="e">
        <f>IF('FDR Tests'!$Q721="",#N/A,'FDR Tests'!$Q721)</f>
        <v>#N/A</v>
      </c>
      <c r="T717" s="54" t="e">
        <f>IF('FDR Tests'!$W721="",#N/A,'FDR Tests'!$W721)</f>
        <v>#N/A</v>
      </c>
    </row>
    <row r="718" spans="4:20" x14ac:dyDescent="0.2">
      <c r="D718" s="54" t="e">
        <f>IF('FDR Tests'!$G722="",#N/A,'FDR Tests'!$G722)</f>
        <v>#N/A</v>
      </c>
      <c r="H718" s="54" t="e">
        <f>IF('FDR Tests'!$L722="",#N/A,'FDR Tests'!$L722)</f>
        <v>#N/A</v>
      </c>
      <c r="N718" s="54" t="e">
        <f>IF('FDR Tests'!$Q722="",#N/A,'FDR Tests'!$Q722)</f>
        <v>#N/A</v>
      </c>
      <c r="T718" s="54" t="e">
        <f>IF('FDR Tests'!$W722="",#N/A,'FDR Tests'!$W722)</f>
        <v>#N/A</v>
      </c>
    </row>
    <row r="719" spans="4:20" x14ac:dyDescent="0.2">
      <c r="D719" s="54" t="e">
        <f>IF('FDR Tests'!$G723="",#N/A,'FDR Tests'!$G723)</f>
        <v>#N/A</v>
      </c>
      <c r="H719" s="54" t="e">
        <f>IF('FDR Tests'!$L723="",#N/A,'FDR Tests'!$L723)</f>
        <v>#N/A</v>
      </c>
      <c r="N719" s="54" t="e">
        <f>IF('FDR Tests'!$Q723="",#N/A,'FDR Tests'!$Q723)</f>
        <v>#N/A</v>
      </c>
      <c r="T719" s="54" t="e">
        <f>IF('FDR Tests'!$W723="",#N/A,'FDR Tests'!$W723)</f>
        <v>#N/A</v>
      </c>
    </row>
    <row r="720" spans="4:20" x14ac:dyDescent="0.2">
      <c r="D720" s="54" t="e">
        <f>IF('FDR Tests'!$G724="",#N/A,'FDR Tests'!$G724)</f>
        <v>#N/A</v>
      </c>
      <c r="H720" s="54" t="e">
        <f>IF('FDR Tests'!$L724="",#N/A,'FDR Tests'!$L724)</f>
        <v>#N/A</v>
      </c>
      <c r="N720" s="54" t="e">
        <f>IF('FDR Tests'!$Q724="",#N/A,'FDR Tests'!$Q724)</f>
        <v>#N/A</v>
      </c>
      <c r="T720" s="54" t="e">
        <f>IF('FDR Tests'!$W724="",#N/A,'FDR Tests'!$W724)</f>
        <v>#N/A</v>
      </c>
    </row>
    <row r="721" spans="4:20" x14ac:dyDescent="0.2">
      <c r="D721" s="54" t="e">
        <f>IF('FDR Tests'!$G725="",#N/A,'FDR Tests'!$G725)</f>
        <v>#N/A</v>
      </c>
      <c r="H721" s="54" t="e">
        <f>IF('FDR Tests'!$L725="",#N/A,'FDR Tests'!$L725)</f>
        <v>#N/A</v>
      </c>
      <c r="N721" s="54" t="e">
        <f>IF('FDR Tests'!$Q725="",#N/A,'FDR Tests'!$Q725)</f>
        <v>#N/A</v>
      </c>
      <c r="T721" s="54" t="e">
        <f>IF('FDR Tests'!$W725="",#N/A,'FDR Tests'!$W725)</f>
        <v>#N/A</v>
      </c>
    </row>
    <row r="722" spans="4:20" x14ac:dyDescent="0.2">
      <c r="D722" s="54" t="e">
        <f>IF('FDR Tests'!$G726="",#N/A,'FDR Tests'!$G726)</f>
        <v>#N/A</v>
      </c>
      <c r="H722" s="54" t="e">
        <f>IF('FDR Tests'!$L726="",#N/A,'FDR Tests'!$L726)</f>
        <v>#N/A</v>
      </c>
      <c r="N722" s="54" t="e">
        <f>IF('FDR Tests'!$Q726="",#N/A,'FDR Tests'!$Q726)</f>
        <v>#N/A</v>
      </c>
      <c r="T722" s="54" t="e">
        <f>IF('FDR Tests'!$W726="",#N/A,'FDR Tests'!$W726)</f>
        <v>#N/A</v>
      </c>
    </row>
    <row r="723" spans="4:20" x14ac:dyDescent="0.2">
      <c r="D723" s="54" t="e">
        <f>IF('FDR Tests'!$G727="",#N/A,'FDR Tests'!$G727)</f>
        <v>#N/A</v>
      </c>
      <c r="H723" s="54" t="e">
        <f>IF('FDR Tests'!$L727="",#N/A,'FDR Tests'!$L727)</f>
        <v>#N/A</v>
      </c>
      <c r="N723" s="54" t="e">
        <f>IF('FDR Tests'!$Q727="",#N/A,'FDR Tests'!$Q727)</f>
        <v>#N/A</v>
      </c>
      <c r="T723" s="54" t="e">
        <f>IF('FDR Tests'!$W727="",#N/A,'FDR Tests'!$W727)</f>
        <v>#N/A</v>
      </c>
    </row>
    <row r="724" spans="4:20" x14ac:dyDescent="0.2">
      <c r="D724" s="54" t="e">
        <f>IF('FDR Tests'!$G728="",#N/A,'FDR Tests'!$G728)</f>
        <v>#N/A</v>
      </c>
      <c r="H724" s="54" t="e">
        <f>IF('FDR Tests'!$L728="",#N/A,'FDR Tests'!$L728)</f>
        <v>#N/A</v>
      </c>
      <c r="N724" s="54" t="e">
        <f>IF('FDR Tests'!$Q728="",#N/A,'FDR Tests'!$Q728)</f>
        <v>#N/A</v>
      </c>
      <c r="T724" s="54" t="e">
        <f>IF('FDR Tests'!$W728="",#N/A,'FDR Tests'!$W728)</f>
        <v>#N/A</v>
      </c>
    </row>
    <row r="725" spans="4:20" x14ac:dyDescent="0.2">
      <c r="D725" s="54" t="e">
        <f>IF('FDR Tests'!$G729="",#N/A,'FDR Tests'!$G729)</f>
        <v>#N/A</v>
      </c>
      <c r="H725" s="54" t="e">
        <f>IF('FDR Tests'!$L729="",#N/A,'FDR Tests'!$L729)</f>
        <v>#N/A</v>
      </c>
      <c r="N725" s="54" t="e">
        <f>IF('FDR Tests'!$Q729="",#N/A,'FDR Tests'!$Q729)</f>
        <v>#N/A</v>
      </c>
      <c r="T725" s="54" t="e">
        <f>IF('FDR Tests'!$W729="",#N/A,'FDR Tests'!$W729)</f>
        <v>#N/A</v>
      </c>
    </row>
    <row r="726" spans="4:20" x14ac:dyDescent="0.2">
      <c r="D726" s="54" t="e">
        <f>IF('FDR Tests'!$G730="",#N/A,'FDR Tests'!$G730)</f>
        <v>#N/A</v>
      </c>
      <c r="H726" s="54" t="e">
        <f>IF('FDR Tests'!$L730="",#N/A,'FDR Tests'!$L730)</f>
        <v>#N/A</v>
      </c>
      <c r="N726" s="54" t="e">
        <f>IF('FDR Tests'!$Q730="",#N/A,'FDR Tests'!$Q730)</f>
        <v>#N/A</v>
      </c>
      <c r="T726" s="54" t="e">
        <f>IF('FDR Tests'!$W730="",#N/A,'FDR Tests'!$W730)</f>
        <v>#N/A</v>
      </c>
    </row>
    <row r="727" spans="4:20" x14ac:dyDescent="0.2">
      <c r="D727" s="54" t="e">
        <f>IF('FDR Tests'!$G731="",#N/A,'FDR Tests'!$G731)</f>
        <v>#N/A</v>
      </c>
      <c r="H727" s="54" t="e">
        <f>IF('FDR Tests'!$L731="",#N/A,'FDR Tests'!$L731)</f>
        <v>#N/A</v>
      </c>
      <c r="N727" s="54" t="e">
        <f>IF('FDR Tests'!$Q731="",#N/A,'FDR Tests'!$Q731)</f>
        <v>#N/A</v>
      </c>
      <c r="T727" s="54" t="e">
        <f>IF('FDR Tests'!$W731="",#N/A,'FDR Tests'!$W731)</f>
        <v>#N/A</v>
      </c>
    </row>
    <row r="728" spans="4:20" x14ac:dyDescent="0.2">
      <c r="D728" s="54" t="e">
        <f>IF('FDR Tests'!$G732="",#N/A,'FDR Tests'!$G732)</f>
        <v>#N/A</v>
      </c>
      <c r="H728" s="54" t="e">
        <f>IF('FDR Tests'!$L732="",#N/A,'FDR Tests'!$L732)</f>
        <v>#N/A</v>
      </c>
      <c r="N728" s="54" t="e">
        <f>IF('FDR Tests'!$Q732="",#N/A,'FDR Tests'!$Q732)</f>
        <v>#N/A</v>
      </c>
      <c r="T728" s="54" t="e">
        <f>IF('FDR Tests'!$W732="",#N/A,'FDR Tests'!$W732)</f>
        <v>#N/A</v>
      </c>
    </row>
    <row r="729" spans="4:20" x14ac:dyDescent="0.2">
      <c r="D729" s="54" t="e">
        <f>IF('FDR Tests'!$G733="",#N/A,'FDR Tests'!$G733)</f>
        <v>#N/A</v>
      </c>
      <c r="H729" s="54" t="e">
        <f>IF('FDR Tests'!$L733="",#N/A,'FDR Tests'!$L733)</f>
        <v>#N/A</v>
      </c>
      <c r="N729" s="54" t="e">
        <f>IF('FDR Tests'!$Q733="",#N/A,'FDR Tests'!$Q733)</f>
        <v>#N/A</v>
      </c>
      <c r="T729" s="54" t="e">
        <f>IF('FDR Tests'!$W733="",#N/A,'FDR Tests'!$W733)</f>
        <v>#N/A</v>
      </c>
    </row>
    <row r="730" spans="4:20" x14ac:dyDescent="0.2">
      <c r="D730" s="54" t="e">
        <f>IF('FDR Tests'!$G734="",#N/A,'FDR Tests'!$G734)</f>
        <v>#N/A</v>
      </c>
      <c r="H730" s="54" t="e">
        <f>IF('FDR Tests'!$L734="",#N/A,'FDR Tests'!$L734)</f>
        <v>#N/A</v>
      </c>
      <c r="N730" s="54" t="e">
        <f>IF('FDR Tests'!$Q734="",#N/A,'FDR Tests'!$Q734)</f>
        <v>#N/A</v>
      </c>
      <c r="T730" s="54" t="e">
        <f>IF('FDR Tests'!$W734="",#N/A,'FDR Tests'!$W734)</f>
        <v>#N/A</v>
      </c>
    </row>
    <row r="731" spans="4:20" x14ac:dyDescent="0.2">
      <c r="D731" s="54" t="e">
        <f>IF('FDR Tests'!$G735="",#N/A,'FDR Tests'!$G735)</f>
        <v>#N/A</v>
      </c>
      <c r="H731" s="54" t="e">
        <f>IF('FDR Tests'!$L735="",#N/A,'FDR Tests'!$L735)</f>
        <v>#N/A</v>
      </c>
      <c r="N731" s="54" t="e">
        <f>IF('FDR Tests'!$Q735="",#N/A,'FDR Tests'!$Q735)</f>
        <v>#N/A</v>
      </c>
      <c r="T731" s="54" t="e">
        <f>IF('FDR Tests'!$W735="",#N/A,'FDR Tests'!$W735)</f>
        <v>#N/A</v>
      </c>
    </row>
    <row r="732" spans="4:20" x14ac:dyDescent="0.2">
      <c r="D732" s="54" t="e">
        <f>IF('FDR Tests'!$G736="",#N/A,'FDR Tests'!$G736)</f>
        <v>#N/A</v>
      </c>
      <c r="H732" s="54" t="e">
        <f>IF('FDR Tests'!$L736="",#N/A,'FDR Tests'!$L736)</f>
        <v>#N/A</v>
      </c>
      <c r="N732" s="54" t="e">
        <f>IF('FDR Tests'!$Q736="",#N/A,'FDR Tests'!$Q736)</f>
        <v>#N/A</v>
      </c>
      <c r="T732" s="54" t="e">
        <f>IF('FDR Tests'!$W736="",#N/A,'FDR Tests'!$W736)</f>
        <v>#N/A</v>
      </c>
    </row>
    <row r="733" spans="4:20" x14ac:dyDescent="0.2">
      <c r="D733" s="54" t="e">
        <f>IF('FDR Tests'!$G737="",#N/A,'FDR Tests'!$G737)</f>
        <v>#N/A</v>
      </c>
      <c r="H733" s="54" t="e">
        <f>IF('FDR Tests'!$L737="",#N/A,'FDR Tests'!$L737)</f>
        <v>#N/A</v>
      </c>
      <c r="N733" s="54" t="e">
        <f>IF('FDR Tests'!$Q737="",#N/A,'FDR Tests'!$Q737)</f>
        <v>#N/A</v>
      </c>
      <c r="T733" s="54" t="e">
        <f>IF('FDR Tests'!$W737="",#N/A,'FDR Tests'!$W737)</f>
        <v>#N/A</v>
      </c>
    </row>
    <row r="734" spans="4:20" x14ac:dyDescent="0.2">
      <c r="D734" s="54" t="e">
        <f>IF('FDR Tests'!$G738="",#N/A,'FDR Tests'!$G738)</f>
        <v>#N/A</v>
      </c>
      <c r="H734" s="54" t="e">
        <f>IF('FDR Tests'!$L738="",#N/A,'FDR Tests'!$L738)</f>
        <v>#N/A</v>
      </c>
      <c r="N734" s="54" t="e">
        <f>IF('FDR Tests'!$Q738="",#N/A,'FDR Tests'!$Q738)</f>
        <v>#N/A</v>
      </c>
      <c r="T734" s="54" t="e">
        <f>IF('FDR Tests'!$W738="",#N/A,'FDR Tests'!$W738)</f>
        <v>#N/A</v>
      </c>
    </row>
    <row r="735" spans="4:20" x14ac:dyDescent="0.2">
      <c r="D735" s="54" t="e">
        <f>IF('FDR Tests'!$G739="",#N/A,'FDR Tests'!$G739)</f>
        <v>#N/A</v>
      </c>
      <c r="H735" s="54" t="e">
        <f>IF('FDR Tests'!$L739="",#N/A,'FDR Tests'!$L739)</f>
        <v>#N/A</v>
      </c>
      <c r="N735" s="54" t="e">
        <f>IF('FDR Tests'!$Q739="",#N/A,'FDR Tests'!$Q739)</f>
        <v>#N/A</v>
      </c>
      <c r="T735" s="54" t="e">
        <f>IF('FDR Tests'!$W739="",#N/A,'FDR Tests'!$W739)</f>
        <v>#N/A</v>
      </c>
    </row>
    <row r="736" spans="4:20" x14ac:dyDescent="0.2">
      <c r="D736" s="54" t="e">
        <f>IF('FDR Tests'!$G740="",#N/A,'FDR Tests'!$G740)</f>
        <v>#N/A</v>
      </c>
      <c r="H736" s="54" t="e">
        <f>IF('FDR Tests'!$L740="",#N/A,'FDR Tests'!$L740)</f>
        <v>#N/A</v>
      </c>
      <c r="N736" s="54" t="e">
        <f>IF('FDR Tests'!$Q740="",#N/A,'FDR Tests'!$Q740)</f>
        <v>#N/A</v>
      </c>
      <c r="T736" s="54" t="e">
        <f>IF('FDR Tests'!$W740="",#N/A,'FDR Tests'!$W740)</f>
        <v>#N/A</v>
      </c>
    </row>
    <row r="737" spans="4:20" x14ac:dyDescent="0.2">
      <c r="D737" s="54" t="e">
        <f>IF('FDR Tests'!$G741="",#N/A,'FDR Tests'!$G741)</f>
        <v>#N/A</v>
      </c>
      <c r="H737" s="54" t="e">
        <f>IF('FDR Tests'!$L741="",#N/A,'FDR Tests'!$L741)</f>
        <v>#N/A</v>
      </c>
      <c r="N737" s="54" t="e">
        <f>IF('FDR Tests'!$Q741="",#N/A,'FDR Tests'!$Q741)</f>
        <v>#N/A</v>
      </c>
      <c r="T737" s="54" t="e">
        <f>IF('FDR Tests'!$W741="",#N/A,'FDR Tests'!$W741)</f>
        <v>#N/A</v>
      </c>
    </row>
    <row r="738" spans="4:20" x14ac:dyDescent="0.2">
      <c r="D738" s="54" t="e">
        <f>IF('FDR Tests'!$G742="",#N/A,'FDR Tests'!$G742)</f>
        <v>#N/A</v>
      </c>
      <c r="H738" s="54" t="e">
        <f>IF('FDR Tests'!$L742="",#N/A,'FDR Tests'!$L742)</f>
        <v>#N/A</v>
      </c>
      <c r="N738" s="54" t="e">
        <f>IF('FDR Tests'!$Q742="",#N/A,'FDR Tests'!$Q742)</f>
        <v>#N/A</v>
      </c>
      <c r="T738" s="54" t="e">
        <f>IF('FDR Tests'!$W742="",#N/A,'FDR Tests'!$W742)</f>
        <v>#N/A</v>
      </c>
    </row>
    <row r="739" spans="4:20" x14ac:dyDescent="0.2">
      <c r="D739" s="54" t="e">
        <f>IF('FDR Tests'!$G743="",#N/A,'FDR Tests'!$G743)</f>
        <v>#N/A</v>
      </c>
      <c r="H739" s="54" t="e">
        <f>IF('FDR Tests'!$L743="",#N/A,'FDR Tests'!$L743)</f>
        <v>#N/A</v>
      </c>
      <c r="N739" s="54" t="e">
        <f>IF('FDR Tests'!$Q743="",#N/A,'FDR Tests'!$Q743)</f>
        <v>#N/A</v>
      </c>
      <c r="T739" s="54" t="e">
        <f>IF('FDR Tests'!$W743="",#N/A,'FDR Tests'!$W743)</f>
        <v>#N/A</v>
      </c>
    </row>
    <row r="740" spans="4:20" x14ac:dyDescent="0.2">
      <c r="D740" s="54" t="e">
        <f>IF('FDR Tests'!$G744="",#N/A,'FDR Tests'!$G744)</f>
        <v>#N/A</v>
      </c>
      <c r="H740" s="54" t="e">
        <f>IF('FDR Tests'!$L744="",#N/A,'FDR Tests'!$L744)</f>
        <v>#N/A</v>
      </c>
      <c r="N740" s="54" t="e">
        <f>IF('FDR Tests'!$Q744="",#N/A,'FDR Tests'!$Q744)</f>
        <v>#N/A</v>
      </c>
      <c r="T740" s="54" t="e">
        <f>IF('FDR Tests'!$W744="",#N/A,'FDR Tests'!$W744)</f>
        <v>#N/A</v>
      </c>
    </row>
    <row r="741" spans="4:20" x14ac:dyDescent="0.2">
      <c r="D741" s="54" t="e">
        <f>IF('FDR Tests'!$G745="",#N/A,'FDR Tests'!$G745)</f>
        <v>#N/A</v>
      </c>
      <c r="H741" s="54" t="e">
        <f>IF('FDR Tests'!$L745="",#N/A,'FDR Tests'!$L745)</f>
        <v>#N/A</v>
      </c>
      <c r="N741" s="54" t="e">
        <f>IF('FDR Tests'!$Q745="",#N/A,'FDR Tests'!$Q745)</f>
        <v>#N/A</v>
      </c>
      <c r="T741" s="54" t="e">
        <f>IF('FDR Tests'!$W745="",#N/A,'FDR Tests'!$W745)</f>
        <v>#N/A</v>
      </c>
    </row>
    <row r="742" spans="4:20" x14ac:dyDescent="0.2">
      <c r="D742" s="54" t="e">
        <f>IF('FDR Tests'!$G746="",#N/A,'FDR Tests'!$G746)</f>
        <v>#N/A</v>
      </c>
      <c r="H742" s="54" t="e">
        <f>IF('FDR Tests'!$L746="",#N/A,'FDR Tests'!$L746)</f>
        <v>#N/A</v>
      </c>
      <c r="N742" s="54" t="e">
        <f>IF('FDR Tests'!$Q746="",#N/A,'FDR Tests'!$Q746)</f>
        <v>#N/A</v>
      </c>
      <c r="T742" s="54" t="e">
        <f>IF('FDR Tests'!$W746="",#N/A,'FDR Tests'!$W746)</f>
        <v>#N/A</v>
      </c>
    </row>
    <row r="743" spans="4:20" x14ac:dyDescent="0.2">
      <c r="D743" s="54" t="e">
        <f>IF('FDR Tests'!$G747="",#N/A,'FDR Tests'!$G747)</f>
        <v>#N/A</v>
      </c>
      <c r="H743" s="54" t="e">
        <f>IF('FDR Tests'!$L747="",#N/A,'FDR Tests'!$L747)</f>
        <v>#N/A</v>
      </c>
      <c r="N743" s="54" t="e">
        <f>IF('FDR Tests'!$Q747="",#N/A,'FDR Tests'!$Q747)</f>
        <v>#N/A</v>
      </c>
      <c r="T743" s="54" t="e">
        <f>IF('FDR Tests'!$W747="",#N/A,'FDR Tests'!$W747)</f>
        <v>#N/A</v>
      </c>
    </row>
    <row r="744" spans="4:20" x14ac:dyDescent="0.2">
      <c r="D744" s="54" t="e">
        <f>IF('FDR Tests'!$G748="",#N/A,'FDR Tests'!$G748)</f>
        <v>#N/A</v>
      </c>
      <c r="H744" s="54" t="e">
        <f>IF('FDR Tests'!$L748="",#N/A,'FDR Tests'!$L748)</f>
        <v>#N/A</v>
      </c>
      <c r="N744" s="54" t="e">
        <f>IF('FDR Tests'!$Q748="",#N/A,'FDR Tests'!$Q748)</f>
        <v>#N/A</v>
      </c>
      <c r="T744" s="54" t="e">
        <f>IF('FDR Tests'!$W748="",#N/A,'FDR Tests'!$W748)</f>
        <v>#N/A</v>
      </c>
    </row>
    <row r="745" spans="4:20" x14ac:dyDescent="0.2">
      <c r="D745" s="54" t="e">
        <f>IF('FDR Tests'!$G749="",#N/A,'FDR Tests'!$G749)</f>
        <v>#N/A</v>
      </c>
      <c r="H745" s="54" t="e">
        <f>IF('FDR Tests'!$L749="",#N/A,'FDR Tests'!$L749)</f>
        <v>#N/A</v>
      </c>
      <c r="N745" s="54" t="e">
        <f>IF('FDR Tests'!$Q749="",#N/A,'FDR Tests'!$Q749)</f>
        <v>#N/A</v>
      </c>
      <c r="T745" s="54" t="e">
        <f>IF('FDR Tests'!$W749="",#N/A,'FDR Tests'!$W749)</f>
        <v>#N/A</v>
      </c>
    </row>
    <row r="746" spans="4:20" x14ac:dyDescent="0.2">
      <c r="D746" s="54" t="e">
        <f>IF('FDR Tests'!$G750="",#N/A,'FDR Tests'!$G750)</f>
        <v>#N/A</v>
      </c>
      <c r="H746" s="54" t="e">
        <f>IF('FDR Tests'!$L750="",#N/A,'FDR Tests'!$L750)</f>
        <v>#N/A</v>
      </c>
      <c r="N746" s="54" t="e">
        <f>IF('FDR Tests'!$Q750="",#N/A,'FDR Tests'!$Q750)</f>
        <v>#N/A</v>
      </c>
      <c r="T746" s="54" t="e">
        <f>IF('FDR Tests'!$W750="",#N/A,'FDR Tests'!$W750)</f>
        <v>#N/A</v>
      </c>
    </row>
    <row r="747" spans="4:20" x14ac:dyDescent="0.2">
      <c r="D747" s="54" t="e">
        <f>IF('FDR Tests'!$G751="",#N/A,'FDR Tests'!$G751)</f>
        <v>#N/A</v>
      </c>
      <c r="H747" s="54" t="e">
        <f>IF('FDR Tests'!$L751="",#N/A,'FDR Tests'!$L751)</f>
        <v>#N/A</v>
      </c>
      <c r="N747" s="54" t="e">
        <f>IF('FDR Tests'!$Q751="",#N/A,'FDR Tests'!$Q751)</f>
        <v>#N/A</v>
      </c>
      <c r="T747" s="54" t="e">
        <f>IF('FDR Tests'!$W751="",#N/A,'FDR Tests'!$W751)</f>
        <v>#N/A</v>
      </c>
    </row>
    <row r="748" spans="4:20" x14ac:dyDescent="0.2">
      <c r="D748" s="54" t="e">
        <f>IF('FDR Tests'!$G752="",#N/A,'FDR Tests'!$G752)</f>
        <v>#N/A</v>
      </c>
      <c r="H748" s="54" t="e">
        <f>IF('FDR Tests'!$L752="",#N/A,'FDR Tests'!$L752)</f>
        <v>#N/A</v>
      </c>
      <c r="N748" s="54" t="e">
        <f>IF('FDR Tests'!$Q752="",#N/A,'FDR Tests'!$Q752)</f>
        <v>#N/A</v>
      </c>
      <c r="T748" s="54" t="e">
        <f>IF('FDR Tests'!$W752="",#N/A,'FDR Tests'!$W752)</f>
        <v>#N/A</v>
      </c>
    </row>
    <row r="749" spans="4:20" x14ac:dyDescent="0.2">
      <c r="D749" s="54" t="e">
        <f>IF('FDR Tests'!$G753="",#N/A,'FDR Tests'!$G753)</f>
        <v>#N/A</v>
      </c>
      <c r="H749" s="54" t="e">
        <f>IF('FDR Tests'!$L753="",#N/A,'FDR Tests'!$L753)</f>
        <v>#N/A</v>
      </c>
      <c r="N749" s="54" t="e">
        <f>IF('FDR Tests'!$Q753="",#N/A,'FDR Tests'!$Q753)</f>
        <v>#N/A</v>
      </c>
      <c r="T749" s="54" t="e">
        <f>IF('FDR Tests'!$W753="",#N/A,'FDR Tests'!$W753)</f>
        <v>#N/A</v>
      </c>
    </row>
    <row r="750" spans="4:20" x14ac:dyDescent="0.2">
      <c r="D750" s="54" t="e">
        <f>IF('FDR Tests'!$G754="",#N/A,'FDR Tests'!$G754)</f>
        <v>#N/A</v>
      </c>
      <c r="H750" s="54" t="e">
        <f>IF('FDR Tests'!$L754="",#N/A,'FDR Tests'!$L754)</f>
        <v>#N/A</v>
      </c>
      <c r="N750" s="54" t="e">
        <f>IF('FDR Tests'!$Q754="",#N/A,'FDR Tests'!$Q754)</f>
        <v>#N/A</v>
      </c>
      <c r="T750" s="54" t="e">
        <f>IF('FDR Tests'!$W754="",#N/A,'FDR Tests'!$W754)</f>
        <v>#N/A</v>
      </c>
    </row>
    <row r="751" spans="4:20" x14ac:dyDescent="0.2">
      <c r="D751" s="54" t="e">
        <f>IF('FDR Tests'!$G755="",#N/A,'FDR Tests'!$G755)</f>
        <v>#N/A</v>
      </c>
      <c r="H751" s="54" t="e">
        <f>IF('FDR Tests'!$L755="",#N/A,'FDR Tests'!$L755)</f>
        <v>#N/A</v>
      </c>
      <c r="N751" s="54" t="e">
        <f>IF('FDR Tests'!$Q755="",#N/A,'FDR Tests'!$Q755)</f>
        <v>#N/A</v>
      </c>
      <c r="T751" s="54" t="e">
        <f>IF('FDR Tests'!$W755="",#N/A,'FDR Tests'!$W755)</f>
        <v>#N/A</v>
      </c>
    </row>
    <row r="752" spans="4:20" x14ac:dyDescent="0.2">
      <c r="D752" s="54" t="e">
        <f>IF('FDR Tests'!$G756="",#N/A,'FDR Tests'!$G756)</f>
        <v>#N/A</v>
      </c>
      <c r="H752" s="54" t="e">
        <f>IF('FDR Tests'!$L756="",#N/A,'FDR Tests'!$L756)</f>
        <v>#N/A</v>
      </c>
      <c r="N752" s="54" t="e">
        <f>IF('FDR Tests'!$Q756="",#N/A,'FDR Tests'!$Q756)</f>
        <v>#N/A</v>
      </c>
      <c r="T752" s="54" t="e">
        <f>IF('FDR Tests'!$W756="",#N/A,'FDR Tests'!$W756)</f>
        <v>#N/A</v>
      </c>
    </row>
    <row r="753" spans="4:20" x14ac:dyDescent="0.2">
      <c r="D753" s="54" t="e">
        <f>IF('FDR Tests'!$G757="",#N/A,'FDR Tests'!$G757)</f>
        <v>#N/A</v>
      </c>
      <c r="H753" s="54" t="e">
        <f>IF('FDR Tests'!$L757="",#N/A,'FDR Tests'!$L757)</f>
        <v>#N/A</v>
      </c>
      <c r="N753" s="54" t="e">
        <f>IF('FDR Tests'!$Q757="",#N/A,'FDR Tests'!$Q757)</f>
        <v>#N/A</v>
      </c>
      <c r="T753" s="54" t="e">
        <f>IF('FDR Tests'!$W757="",#N/A,'FDR Tests'!$W757)</f>
        <v>#N/A</v>
      </c>
    </row>
    <row r="754" spans="4:20" x14ac:dyDescent="0.2">
      <c r="D754" s="54" t="e">
        <f>IF('FDR Tests'!$G758="",#N/A,'FDR Tests'!$G758)</f>
        <v>#N/A</v>
      </c>
      <c r="H754" s="54" t="e">
        <f>IF('FDR Tests'!$L758="",#N/A,'FDR Tests'!$L758)</f>
        <v>#N/A</v>
      </c>
      <c r="N754" s="54" t="e">
        <f>IF('FDR Tests'!$Q758="",#N/A,'FDR Tests'!$Q758)</f>
        <v>#N/A</v>
      </c>
      <c r="T754" s="54" t="e">
        <f>IF('FDR Tests'!$W758="",#N/A,'FDR Tests'!$W758)</f>
        <v>#N/A</v>
      </c>
    </row>
    <row r="755" spans="4:20" x14ac:dyDescent="0.2">
      <c r="D755" s="54" t="e">
        <f>IF('FDR Tests'!$G759="",#N/A,'FDR Tests'!$G759)</f>
        <v>#N/A</v>
      </c>
      <c r="H755" s="54" t="e">
        <f>IF('FDR Tests'!$L759="",#N/A,'FDR Tests'!$L759)</f>
        <v>#N/A</v>
      </c>
      <c r="N755" s="54" t="e">
        <f>IF('FDR Tests'!$Q759="",#N/A,'FDR Tests'!$Q759)</f>
        <v>#N/A</v>
      </c>
      <c r="T755" s="54" t="e">
        <f>IF('FDR Tests'!$W759="",#N/A,'FDR Tests'!$W759)</f>
        <v>#N/A</v>
      </c>
    </row>
    <row r="756" spans="4:20" x14ac:dyDescent="0.2">
      <c r="D756" s="54" t="e">
        <f>IF('FDR Tests'!$G760="",#N/A,'FDR Tests'!$G760)</f>
        <v>#N/A</v>
      </c>
      <c r="H756" s="54" t="e">
        <f>IF('FDR Tests'!$L760="",#N/A,'FDR Tests'!$L760)</f>
        <v>#N/A</v>
      </c>
      <c r="N756" s="54" t="e">
        <f>IF('FDR Tests'!$Q760="",#N/A,'FDR Tests'!$Q760)</f>
        <v>#N/A</v>
      </c>
      <c r="T756" s="54" t="e">
        <f>IF('FDR Tests'!$W760="",#N/A,'FDR Tests'!$W760)</f>
        <v>#N/A</v>
      </c>
    </row>
    <row r="757" spans="4:20" x14ac:dyDescent="0.2">
      <c r="D757" s="54" t="e">
        <f>IF('FDR Tests'!$G761="",#N/A,'FDR Tests'!$G761)</f>
        <v>#N/A</v>
      </c>
      <c r="H757" s="54" t="e">
        <f>IF('FDR Tests'!$L761="",#N/A,'FDR Tests'!$L761)</f>
        <v>#N/A</v>
      </c>
      <c r="N757" s="54" t="e">
        <f>IF('FDR Tests'!$Q761="",#N/A,'FDR Tests'!$Q761)</f>
        <v>#N/A</v>
      </c>
      <c r="T757" s="54" t="e">
        <f>IF('FDR Tests'!$W761="",#N/A,'FDR Tests'!$W761)</f>
        <v>#N/A</v>
      </c>
    </row>
    <row r="758" spans="4:20" x14ac:dyDescent="0.2">
      <c r="D758" s="54" t="e">
        <f>IF('FDR Tests'!$G762="",#N/A,'FDR Tests'!$G762)</f>
        <v>#N/A</v>
      </c>
      <c r="H758" s="54" t="e">
        <f>IF('FDR Tests'!$L762="",#N/A,'FDR Tests'!$L762)</f>
        <v>#N/A</v>
      </c>
      <c r="N758" s="54" t="e">
        <f>IF('FDR Tests'!$Q762="",#N/A,'FDR Tests'!$Q762)</f>
        <v>#N/A</v>
      </c>
      <c r="T758" s="54" t="e">
        <f>IF('FDR Tests'!$W762="",#N/A,'FDR Tests'!$W762)</f>
        <v>#N/A</v>
      </c>
    </row>
    <row r="759" spans="4:20" x14ac:dyDescent="0.2">
      <c r="D759" s="54" t="e">
        <f>IF('FDR Tests'!$G763="",#N/A,'FDR Tests'!$G763)</f>
        <v>#N/A</v>
      </c>
      <c r="H759" s="54" t="e">
        <f>IF('FDR Tests'!$L763="",#N/A,'FDR Tests'!$L763)</f>
        <v>#N/A</v>
      </c>
      <c r="N759" s="54" t="e">
        <f>IF('FDR Tests'!$Q763="",#N/A,'FDR Tests'!$Q763)</f>
        <v>#N/A</v>
      </c>
      <c r="T759" s="54" t="e">
        <f>IF('FDR Tests'!$W763="",#N/A,'FDR Tests'!$W763)</f>
        <v>#N/A</v>
      </c>
    </row>
    <row r="760" spans="4:20" x14ac:dyDescent="0.2">
      <c r="D760" s="54" t="e">
        <f>IF('FDR Tests'!$G764="",#N/A,'FDR Tests'!$G764)</f>
        <v>#N/A</v>
      </c>
      <c r="H760" s="54" t="e">
        <f>IF('FDR Tests'!$L764="",#N/A,'FDR Tests'!$L764)</f>
        <v>#N/A</v>
      </c>
      <c r="N760" s="54" t="e">
        <f>IF('FDR Tests'!$Q764="",#N/A,'FDR Tests'!$Q764)</f>
        <v>#N/A</v>
      </c>
      <c r="T760" s="54" t="e">
        <f>IF('FDR Tests'!$W764="",#N/A,'FDR Tests'!$W764)</f>
        <v>#N/A</v>
      </c>
    </row>
    <row r="761" spans="4:20" x14ac:dyDescent="0.2">
      <c r="D761" s="54" t="e">
        <f>IF('FDR Tests'!$G765="",#N/A,'FDR Tests'!$G765)</f>
        <v>#N/A</v>
      </c>
      <c r="H761" s="54" t="e">
        <f>IF('FDR Tests'!$L765="",#N/A,'FDR Tests'!$L765)</f>
        <v>#N/A</v>
      </c>
      <c r="N761" s="54" t="e">
        <f>IF('FDR Tests'!$Q765="",#N/A,'FDR Tests'!$Q765)</f>
        <v>#N/A</v>
      </c>
      <c r="T761" s="54" t="e">
        <f>IF('FDR Tests'!$W765="",#N/A,'FDR Tests'!$W765)</f>
        <v>#N/A</v>
      </c>
    </row>
    <row r="762" spans="4:20" x14ac:dyDescent="0.2">
      <c r="D762" s="54" t="e">
        <f>IF('FDR Tests'!$G766="",#N/A,'FDR Tests'!$G766)</f>
        <v>#N/A</v>
      </c>
      <c r="H762" s="54" t="e">
        <f>IF('FDR Tests'!$L766="",#N/A,'FDR Tests'!$L766)</f>
        <v>#N/A</v>
      </c>
      <c r="N762" s="54" t="e">
        <f>IF('FDR Tests'!$Q766="",#N/A,'FDR Tests'!$Q766)</f>
        <v>#N/A</v>
      </c>
      <c r="T762" s="54" t="e">
        <f>IF('FDR Tests'!$W766="",#N/A,'FDR Tests'!$W766)</f>
        <v>#N/A</v>
      </c>
    </row>
    <row r="763" spans="4:20" x14ac:dyDescent="0.2">
      <c r="D763" s="54" t="e">
        <f>IF('FDR Tests'!$G767="",#N/A,'FDR Tests'!$G767)</f>
        <v>#N/A</v>
      </c>
      <c r="H763" s="54" t="e">
        <f>IF('FDR Tests'!$L767="",#N/A,'FDR Tests'!$L767)</f>
        <v>#N/A</v>
      </c>
      <c r="N763" s="54" t="e">
        <f>IF('FDR Tests'!$Q767="",#N/A,'FDR Tests'!$Q767)</f>
        <v>#N/A</v>
      </c>
      <c r="T763" s="54" t="e">
        <f>IF('FDR Tests'!$W767="",#N/A,'FDR Tests'!$W767)</f>
        <v>#N/A</v>
      </c>
    </row>
    <row r="764" spans="4:20" x14ac:dyDescent="0.2">
      <c r="D764" s="54" t="e">
        <f>IF('FDR Tests'!$G768="",#N/A,'FDR Tests'!$G768)</f>
        <v>#N/A</v>
      </c>
      <c r="H764" s="54" t="e">
        <f>IF('FDR Tests'!$L768="",#N/A,'FDR Tests'!$L768)</f>
        <v>#N/A</v>
      </c>
      <c r="N764" s="54" t="e">
        <f>IF('FDR Tests'!$Q768="",#N/A,'FDR Tests'!$Q768)</f>
        <v>#N/A</v>
      </c>
      <c r="T764" s="54" t="e">
        <f>IF('FDR Tests'!$W768="",#N/A,'FDR Tests'!$W768)</f>
        <v>#N/A</v>
      </c>
    </row>
    <row r="765" spans="4:20" x14ac:dyDescent="0.2">
      <c r="D765" s="54" t="e">
        <f>IF('FDR Tests'!$G769="",#N/A,'FDR Tests'!$G769)</f>
        <v>#N/A</v>
      </c>
      <c r="H765" s="54" t="e">
        <f>IF('FDR Tests'!$L769="",#N/A,'FDR Tests'!$L769)</f>
        <v>#N/A</v>
      </c>
      <c r="N765" s="54" t="e">
        <f>IF('FDR Tests'!$Q769="",#N/A,'FDR Tests'!$Q769)</f>
        <v>#N/A</v>
      </c>
      <c r="T765" s="54" t="e">
        <f>IF('FDR Tests'!$W769="",#N/A,'FDR Tests'!$W769)</f>
        <v>#N/A</v>
      </c>
    </row>
    <row r="766" spans="4:20" x14ac:dyDescent="0.2">
      <c r="D766" s="54" t="e">
        <f>IF('FDR Tests'!$G770="",#N/A,'FDR Tests'!$G770)</f>
        <v>#N/A</v>
      </c>
      <c r="H766" s="54" t="e">
        <f>IF('FDR Tests'!$L770="",#N/A,'FDR Tests'!$L770)</f>
        <v>#N/A</v>
      </c>
      <c r="N766" s="54" t="e">
        <f>IF('FDR Tests'!$Q770="",#N/A,'FDR Tests'!$Q770)</f>
        <v>#N/A</v>
      </c>
      <c r="T766" s="54" t="e">
        <f>IF('FDR Tests'!$W770="",#N/A,'FDR Tests'!$W770)</f>
        <v>#N/A</v>
      </c>
    </row>
    <row r="767" spans="4:20" x14ac:dyDescent="0.2">
      <c r="D767" s="54" t="e">
        <f>IF('FDR Tests'!$G771="",#N/A,'FDR Tests'!$G771)</f>
        <v>#N/A</v>
      </c>
      <c r="H767" s="54" t="e">
        <f>IF('FDR Tests'!$L771="",#N/A,'FDR Tests'!$L771)</f>
        <v>#N/A</v>
      </c>
      <c r="N767" s="54" t="e">
        <f>IF('FDR Tests'!$Q771="",#N/A,'FDR Tests'!$Q771)</f>
        <v>#N/A</v>
      </c>
      <c r="T767" s="54" t="e">
        <f>IF('FDR Tests'!$W771="",#N/A,'FDR Tests'!$W771)</f>
        <v>#N/A</v>
      </c>
    </row>
    <row r="768" spans="4:20" x14ac:dyDescent="0.2">
      <c r="D768" s="54" t="e">
        <f>IF('FDR Tests'!$G772="",#N/A,'FDR Tests'!$G772)</f>
        <v>#N/A</v>
      </c>
      <c r="H768" s="54" t="e">
        <f>IF('FDR Tests'!$L772="",#N/A,'FDR Tests'!$L772)</f>
        <v>#N/A</v>
      </c>
      <c r="N768" s="54" t="e">
        <f>IF('FDR Tests'!$Q772="",#N/A,'FDR Tests'!$Q772)</f>
        <v>#N/A</v>
      </c>
      <c r="T768" s="54" t="e">
        <f>IF('FDR Tests'!$W772="",#N/A,'FDR Tests'!$W772)</f>
        <v>#N/A</v>
      </c>
    </row>
    <row r="769" spans="4:20" x14ac:dyDescent="0.2">
      <c r="D769" s="54" t="e">
        <f>IF('FDR Tests'!$G773="",#N/A,'FDR Tests'!$G773)</f>
        <v>#N/A</v>
      </c>
      <c r="H769" s="54" t="e">
        <f>IF('FDR Tests'!$L773="",#N/A,'FDR Tests'!$L773)</f>
        <v>#N/A</v>
      </c>
      <c r="N769" s="54" t="e">
        <f>IF('FDR Tests'!$Q773="",#N/A,'FDR Tests'!$Q773)</f>
        <v>#N/A</v>
      </c>
      <c r="T769" s="54" t="e">
        <f>IF('FDR Tests'!$W773="",#N/A,'FDR Tests'!$W773)</f>
        <v>#N/A</v>
      </c>
    </row>
    <row r="770" spans="4:20" x14ac:dyDescent="0.2">
      <c r="D770" s="54" t="e">
        <f>IF('FDR Tests'!$G774="",#N/A,'FDR Tests'!$G774)</f>
        <v>#N/A</v>
      </c>
      <c r="H770" s="54" t="e">
        <f>IF('FDR Tests'!$L774="",#N/A,'FDR Tests'!$L774)</f>
        <v>#N/A</v>
      </c>
      <c r="N770" s="54" t="e">
        <f>IF('FDR Tests'!$Q774="",#N/A,'FDR Tests'!$Q774)</f>
        <v>#N/A</v>
      </c>
      <c r="T770" s="54" t="e">
        <f>IF('FDR Tests'!$W774="",#N/A,'FDR Tests'!$W774)</f>
        <v>#N/A</v>
      </c>
    </row>
    <row r="771" spans="4:20" x14ac:dyDescent="0.2">
      <c r="D771" s="54" t="e">
        <f>IF('FDR Tests'!$G775="",#N/A,'FDR Tests'!$G775)</f>
        <v>#N/A</v>
      </c>
      <c r="H771" s="54" t="e">
        <f>IF('FDR Tests'!$L775="",#N/A,'FDR Tests'!$L775)</f>
        <v>#N/A</v>
      </c>
      <c r="N771" s="54" t="e">
        <f>IF('FDR Tests'!$Q775="",#N/A,'FDR Tests'!$Q775)</f>
        <v>#N/A</v>
      </c>
      <c r="T771" s="54" t="e">
        <f>IF('FDR Tests'!$W775="",#N/A,'FDR Tests'!$W775)</f>
        <v>#N/A</v>
      </c>
    </row>
    <row r="772" spans="4:20" x14ac:dyDescent="0.2">
      <c r="D772" s="54" t="e">
        <f>IF('FDR Tests'!$G776="",#N/A,'FDR Tests'!$G776)</f>
        <v>#N/A</v>
      </c>
      <c r="H772" s="54" t="e">
        <f>IF('FDR Tests'!$L776="",#N/A,'FDR Tests'!$L776)</f>
        <v>#N/A</v>
      </c>
      <c r="N772" s="54" t="e">
        <f>IF('FDR Tests'!$Q776="",#N/A,'FDR Tests'!$Q776)</f>
        <v>#N/A</v>
      </c>
      <c r="T772" s="54" t="e">
        <f>IF('FDR Tests'!$W776="",#N/A,'FDR Tests'!$W776)</f>
        <v>#N/A</v>
      </c>
    </row>
    <row r="773" spans="4:20" x14ac:dyDescent="0.2">
      <c r="D773" s="54" t="e">
        <f>IF('FDR Tests'!$G777="",#N/A,'FDR Tests'!$G777)</f>
        <v>#N/A</v>
      </c>
      <c r="H773" s="54" t="e">
        <f>IF('FDR Tests'!$L777="",#N/A,'FDR Tests'!$L777)</f>
        <v>#N/A</v>
      </c>
      <c r="N773" s="54" t="e">
        <f>IF('FDR Tests'!$Q777="",#N/A,'FDR Tests'!$Q777)</f>
        <v>#N/A</v>
      </c>
      <c r="T773" s="54" t="e">
        <f>IF('FDR Tests'!$W777="",#N/A,'FDR Tests'!$W777)</f>
        <v>#N/A</v>
      </c>
    </row>
    <row r="774" spans="4:20" x14ac:dyDescent="0.2">
      <c r="D774" s="54" t="e">
        <f>IF('FDR Tests'!$G778="",#N/A,'FDR Tests'!$G778)</f>
        <v>#N/A</v>
      </c>
      <c r="H774" s="54" t="e">
        <f>IF('FDR Tests'!$L778="",#N/A,'FDR Tests'!$L778)</f>
        <v>#N/A</v>
      </c>
      <c r="N774" s="54" t="e">
        <f>IF('FDR Tests'!$Q778="",#N/A,'FDR Tests'!$Q778)</f>
        <v>#N/A</v>
      </c>
      <c r="T774" s="54" t="e">
        <f>IF('FDR Tests'!$W778="",#N/A,'FDR Tests'!$W778)</f>
        <v>#N/A</v>
      </c>
    </row>
    <row r="775" spans="4:20" x14ac:dyDescent="0.2">
      <c r="D775" s="54" t="e">
        <f>IF('FDR Tests'!$G779="",#N/A,'FDR Tests'!$G779)</f>
        <v>#N/A</v>
      </c>
      <c r="H775" s="54" t="e">
        <f>IF('FDR Tests'!$L779="",#N/A,'FDR Tests'!$L779)</f>
        <v>#N/A</v>
      </c>
      <c r="N775" s="54" t="e">
        <f>IF('FDR Tests'!$Q779="",#N/A,'FDR Tests'!$Q779)</f>
        <v>#N/A</v>
      </c>
      <c r="T775" s="54" t="e">
        <f>IF('FDR Tests'!$W779="",#N/A,'FDR Tests'!$W779)</f>
        <v>#N/A</v>
      </c>
    </row>
    <row r="776" spans="4:20" x14ac:dyDescent="0.2">
      <c r="D776" s="54" t="e">
        <f>IF('FDR Tests'!$G780="",#N/A,'FDR Tests'!$G780)</f>
        <v>#N/A</v>
      </c>
      <c r="H776" s="54" t="e">
        <f>IF('FDR Tests'!$L780="",#N/A,'FDR Tests'!$L780)</f>
        <v>#N/A</v>
      </c>
      <c r="N776" s="54" t="e">
        <f>IF('FDR Tests'!$Q780="",#N/A,'FDR Tests'!$Q780)</f>
        <v>#N/A</v>
      </c>
      <c r="T776" s="54" t="e">
        <f>IF('FDR Tests'!$W780="",#N/A,'FDR Tests'!$W780)</f>
        <v>#N/A</v>
      </c>
    </row>
    <row r="777" spans="4:20" x14ac:dyDescent="0.2">
      <c r="D777" s="54" t="e">
        <f>IF('FDR Tests'!$G781="",#N/A,'FDR Tests'!$G781)</f>
        <v>#N/A</v>
      </c>
      <c r="H777" s="54" t="e">
        <f>IF('FDR Tests'!$L781="",#N/A,'FDR Tests'!$L781)</f>
        <v>#N/A</v>
      </c>
      <c r="N777" s="54" t="e">
        <f>IF('FDR Tests'!$Q781="",#N/A,'FDR Tests'!$Q781)</f>
        <v>#N/A</v>
      </c>
      <c r="T777" s="54" t="e">
        <f>IF('FDR Tests'!$W781="",#N/A,'FDR Tests'!$W781)</f>
        <v>#N/A</v>
      </c>
    </row>
    <row r="778" spans="4:20" x14ac:dyDescent="0.2">
      <c r="D778" s="54" t="e">
        <f>IF('FDR Tests'!$G782="",#N/A,'FDR Tests'!$G782)</f>
        <v>#N/A</v>
      </c>
      <c r="H778" s="54" t="e">
        <f>IF('FDR Tests'!$L782="",#N/A,'FDR Tests'!$L782)</f>
        <v>#N/A</v>
      </c>
      <c r="N778" s="54" t="e">
        <f>IF('FDR Tests'!$Q782="",#N/A,'FDR Tests'!$Q782)</f>
        <v>#N/A</v>
      </c>
      <c r="T778" s="54" t="e">
        <f>IF('FDR Tests'!$W782="",#N/A,'FDR Tests'!$W782)</f>
        <v>#N/A</v>
      </c>
    </row>
    <row r="779" spans="4:20" x14ac:dyDescent="0.2">
      <c r="D779" s="54" t="e">
        <f>IF('FDR Tests'!$G783="",#N/A,'FDR Tests'!$G783)</f>
        <v>#N/A</v>
      </c>
      <c r="H779" s="54" t="e">
        <f>IF('FDR Tests'!$L783="",#N/A,'FDR Tests'!$L783)</f>
        <v>#N/A</v>
      </c>
      <c r="N779" s="54" t="e">
        <f>IF('FDR Tests'!$Q783="",#N/A,'FDR Tests'!$Q783)</f>
        <v>#N/A</v>
      </c>
      <c r="T779" s="54" t="e">
        <f>IF('FDR Tests'!$W783="",#N/A,'FDR Tests'!$W783)</f>
        <v>#N/A</v>
      </c>
    </row>
    <row r="780" spans="4:20" x14ac:dyDescent="0.2">
      <c r="D780" s="54" t="e">
        <f>IF('FDR Tests'!$G784="",#N/A,'FDR Tests'!$G784)</f>
        <v>#N/A</v>
      </c>
      <c r="H780" s="54" t="e">
        <f>IF('FDR Tests'!$L784="",#N/A,'FDR Tests'!$L784)</f>
        <v>#N/A</v>
      </c>
      <c r="N780" s="54" t="e">
        <f>IF('FDR Tests'!$Q784="",#N/A,'FDR Tests'!$Q784)</f>
        <v>#N/A</v>
      </c>
      <c r="T780" s="54" t="e">
        <f>IF('FDR Tests'!$W784="",#N/A,'FDR Tests'!$W784)</f>
        <v>#N/A</v>
      </c>
    </row>
    <row r="781" spans="4:20" x14ac:dyDescent="0.2">
      <c r="D781" s="54" t="e">
        <f>IF('FDR Tests'!$G785="",#N/A,'FDR Tests'!$G785)</f>
        <v>#N/A</v>
      </c>
      <c r="H781" s="54" t="e">
        <f>IF('FDR Tests'!$L785="",#N/A,'FDR Tests'!$L785)</f>
        <v>#N/A</v>
      </c>
      <c r="N781" s="54" t="e">
        <f>IF('FDR Tests'!$Q785="",#N/A,'FDR Tests'!$Q785)</f>
        <v>#N/A</v>
      </c>
      <c r="T781" s="54" t="e">
        <f>IF('FDR Tests'!$W785="",#N/A,'FDR Tests'!$W785)</f>
        <v>#N/A</v>
      </c>
    </row>
    <row r="782" spans="4:20" x14ac:dyDescent="0.2">
      <c r="D782" s="54" t="e">
        <f>IF('FDR Tests'!$G786="",#N/A,'FDR Tests'!$G786)</f>
        <v>#N/A</v>
      </c>
      <c r="H782" s="54" t="e">
        <f>IF('FDR Tests'!$L786="",#N/A,'FDR Tests'!$L786)</f>
        <v>#N/A</v>
      </c>
      <c r="N782" s="54" t="e">
        <f>IF('FDR Tests'!$Q786="",#N/A,'FDR Tests'!$Q786)</f>
        <v>#N/A</v>
      </c>
      <c r="T782" s="54" t="e">
        <f>IF('FDR Tests'!$W786="",#N/A,'FDR Tests'!$W786)</f>
        <v>#N/A</v>
      </c>
    </row>
    <row r="783" spans="4:20" x14ac:dyDescent="0.2">
      <c r="D783" s="54" t="e">
        <f>IF('FDR Tests'!$G787="",#N/A,'FDR Tests'!$G787)</f>
        <v>#N/A</v>
      </c>
      <c r="H783" s="54" t="e">
        <f>IF('FDR Tests'!$L787="",#N/A,'FDR Tests'!$L787)</f>
        <v>#N/A</v>
      </c>
      <c r="N783" s="54" t="e">
        <f>IF('FDR Tests'!$Q787="",#N/A,'FDR Tests'!$Q787)</f>
        <v>#N/A</v>
      </c>
      <c r="T783" s="54" t="e">
        <f>IF('FDR Tests'!$W787="",#N/A,'FDR Tests'!$W787)</f>
        <v>#N/A</v>
      </c>
    </row>
    <row r="784" spans="4:20" x14ac:dyDescent="0.2">
      <c r="D784" s="54" t="e">
        <f>IF('FDR Tests'!$G788="",#N/A,'FDR Tests'!$G788)</f>
        <v>#N/A</v>
      </c>
      <c r="H784" s="54" t="e">
        <f>IF('FDR Tests'!$L788="",#N/A,'FDR Tests'!$L788)</f>
        <v>#N/A</v>
      </c>
      <c r="N784" s="54" t="e">
        <f>IF('FDR Tests'!$Q788="",#N/A,'FDR Tests'!$Q788)</f>
        <v>#N/A</v>
      </c>
      <c r="T784" s="54" t="e">
        <f>IF('FDR Tests'!$W788="",#N/A,'FDR Tests'!$W788)</f>
        <v>#N/A</v>
      </c>
    </row>
    <row r="785" spans="4:20" x14ac:dyDescent="0.2">
      <c r="D785" s="54" t="e">
        <f>IF('FDR Tests'!$G789="",#N/A,'FDR Tests'!$G789)</f>
        <v>#N/A</v>
      </c>
      <c r="H785" s="54" t="e">
        <f>IF('FDR Tests'!$L789="",#N/A,'FDR Tests'!$L789)</f>
        <v>#N/A</v>
      </c>
      <c r="N785" s="54" t="e">
        <f>IF('FDR Tests'!$Q789="",#N/A,'FDR Tests'!$Q789)</f>
        <v>#N/A</v>
      </c>
      <c r="T785" s="54" t="e">
        <f>IF('FDR Tests'!$W789="",#N/A,'FDR Tests'!$W789)</f>
        <v>#N/A</v>
      </c>
    </row>
    <row r="786" spans="4:20" x14ac:dyDescent="0.2">
      <c r="D786" s="54" t="e">
        <f>IF('FDR Tests'!$G790="",#N/A,'FDR Tests'!$G790)</f>
        <v>#N/A</v>
      </c>
      <c r="H786" s="54" t="e">
        <f>IF('FDR Tests'!$L790="",#N/A,'FDR Tests'!$L790)</f>
        <v>#N/A</v>
      </c>
      <c r="N786" s="54" t="e">
        <f>IF('FDR Tests'!$Q790="",#N/A,'FDR Tests'!$Q790)</f>
        <v>#N/A</v>
      </c>
      <c r="T786" s="54" t="e">
        <f>IF('FDR Tests'!$W790="",#N/A,'FDR Tests'!$W790)</f>
        <v>#N/A</v>
      </c>
    </row>
    <row r="787" spans="4:20" x14ac:dyDescent="0.2">
      <c r="D787" s="54" t="e">
        <f>IF('FDR Tests'!$G791="",#N/A,'FDR Tests'!$G791)</f>
        <v>#N/A</v>
      </c>
      <c r="H787" s="54" t="e">
        <f>IF('FDR Tests'!$L791="",#N/A,'FDR Tests'!$L791)</f>
        <v>#N/A</v>
      </c>
      <c r="N787" s="54" t="e">
        <f>IF('FDR Tests'!$Q791="",#N/A,'FDR Tests'!$Q791)</f>
        <v>#N/A</v>
      </c>
      <c r="T787" s="54" t="e">
        <f>IF('FDR Tests'!$W791="",#N/A,'FDR Tests'!$W791)</f>
        <v>#N/A</v>
      </c>
    </row>
    <row r="788" spans="4:20" x14ac:dyDescent="0.2">
      <c r="D788" s="54" t="e">
        <f>IF('FDR Tests'!$G792="",#N/A,'FDR Tests'!$G792)</f>
        <v>#N/A</v>
      </c>
      <c r="H788" s="54" t="e">
        <f>IF('FDR Tests'!$L792="",#N/A,'FDR Tests'!$L792)</f>
        <v>#N/A</v>
      </c>
      <c r="N788" s="54" t="e">
        <f>IF('FDR Tests'!$Q792="",#N/A,'FDR Tests'!$Q792)</f>
        <v>#N/A</v>
      </c>
      <c r="T788" s="54" t="e">
        <f>IF('FDR Tests'!$W792="",#N/A,'FDR Tests'!$W792)</f>
        <v>#N/A</v>
      </c>
    </row>
    <row r="789" spans="4:20" x14ac:dyDescent="0.2">
      <c r="D789" s="54" t="e">
        <f>IF('FDR Tests'!$G793="",#N/A,'FDR Tests'!$G793)</f>
        <v>#N/A</v>
      </c>
      <c r="H789" s="54" t="e">
        <f>IF('FDR Tests'!$L793="",#N/A,'FDR Tests'!$L793)</f>
        <v>#N/A</v>
      </c>
      <c r="N789" s="54" t="e">
        <f>IF('FDR Tests'!$Q793="",#N/A,'FDR Tests'!$Q793)</f>
        <v>#N/A</v>
      </c>
      <c r="T789" s="54" t="e">
        <f>IF('FDR Tests'!$W793="",#N/A,'FDR Tests'!$W793)</f>
        <v>#N/A</v>
      </c>
    </row>
    <row r="790" spans="4:20" x14ac:dyDescent="0.2">
      <c r="D790" s="54" t="e">
        <f>IF('FDR Tests'!$G794="",#N/A,'FDR Tests'!$G794)</f>
        <v>#N/A</v>
      </c>
      <c r="H790" s="54" t="e">
        <f>IF('FDR Tests'!$L794="",#N/A,'FDR Tests'!$L794)</f>
        <v>#N/A</v>
      </c>
      <c r="N790" s="54" t="e">
        <f>IF('FDR Tests'!$Q794="",#N/A,'FDR Tests'!$Q794)</f>
        <v>#N/A</v>
      </c>
      <c r="T790" s="54" t="e">
        <f>IF('FDR Tests'!$W794="",#N/A,'FDR Tests'!$W794)</f>
        <v>#N/A</v>
      </c>
    </row>
    <row r="791" spans="4:20" x14ac:dyDescent="0.2">
      <c r="D791" s="54" t="e">
        <f>IF('FDR Tests'!$G795="",#N/A,'FDR Tests'!$G795)</f>
        <v>#N/A</v>
      </c>
      <c r="H791" s="54" t="e">
        <f>IF('FDR Tests'!$L795="",#N/A,'FDR Tests'!$L795)</f>
        <v>#N/A</v>
      </c>
      <c r="N791" s="54" t="e">
        <f>IF('FDR Tests'!$Q795="",#N/A,'FDR Tests'!$Q795)</f>
        <v>#N/A</v>
      </c>
      <c r="T791" s="54" t="e">
        <f>IF('FDR Tests'!$W795="",#N/A,'FDR Tests'!$W795)</f>
        <v>#N/A</v>
      </c>
    </row>
    <row r="792" spans="4:20" x14ac:dyDescent="0.2">
      <c r="D792" s="54" t="e">
        <f>IF('FDR Tests'!$G796="",#N/A,'FDR Tests'!$G796)</f>
        <v>#N/A</v>
      </c>
      <c r="H792" s="54" t="e">
        <f>IF('FDR Tests'!$L796="",#N/A,'FDR Tests'!$L796)</f>
        <v>#N/A</v>
      </c>
      <c r="N792" s="54" t="e">
        <f>IF('FDR Tests'!$Q796="",#N/A,'FDR Tests'!$Q796)</f>
        <v>#N/A</v>
      </c>
      <c r="T792" s="54" t="e">
        <f>IF('FDR Tests'!$W796="",#N/A,'FDR Tests'!$W796)</f>
        <v>#N/A</v>
      </c>
    </row>
    <row r="793" spans="4:20" x14ac:dyDescent="0.2">
      <c r="D793" s="54" t="e">
        <f>IF('FDR Tests'!$G797="",#N/A,'FDR Tests'!$G797)</f>
        <v>#N/A</v>
      </c>
      <c r="H793" s="54" t="e">
        <f>IF('FDR Tests'!$L797="",#N/A,'FDR Tests'!$L797)</f>
        <v>#N/A</v>
      </c>
      <c r="N793" s="54" t="e">
        <f>IF('FDR Tests'!$Q797="",#N/A,'FDR Tests'!$Q797)</f>
        <v>#N/A</v>
      </c>
      <c r="T793" s="54" t="e">
        <f>IF('FDR Tests'!$W797="",#N/A,'FDR Tests'!$W797)</f>
        <v>#N/A</v>
      </c>
    </row>
    <row r="794" spans="4:20" x14ac:dyDescent="0.2">
      <c r="D794" s="54" t="e">
        <f>IF('FDR Tests'!$G798="",#N/A,'FDR Tests'!$G798)</f>
        <v>#N/A</v>
      </c>
      <c r="H794" s="54" t="e">
        <f>IF('FDR Tests'!$L798="",#N/A,'FDR Tests'!$L798)</f>
        <v>#N/A</v>
      </c>
      <c r="N794" s="54" t="e">
        <f>IF('FDR Tests'!$Q798="",#N/A,'FDR Tests'!$Q798)</f>
        <v>#N/A</v>
      </c>
      <c r="T794" s="54" t="e">
        <f>IF('FDR Tests'!$W798="",#N/A,'FDR Tests'!$W798)</f>
        <v>#N/A</v>
      </c>
    </row>
    <row r="795" spans="4:20" x14ac:dyDescent="0.2">
      <c r="D795" s="54" t="e">
        <f>IF('FDR Tests'!$G799="",#N/A,'FDR Tests'!$G799)</f>
        <v>#N/A</v>
      </c>
      <c r="H795" s="54" t="e">
        <f>IF('FDR Tests'!$L799="",#N/A,'FDR Tests'!$L799)</f>
        <v>#N/A</v>
      </c>
      <c r="N795" s="54" t="e">
        <f>IF('FDR Tests'!$Q799="",#N/A,'FDR Tests'!$Q799)</f>
        <v>#N/A</v>
      </c>
      <c r="T795" s="54" t="e">
        <f>IF('FDR Tests'!$W799="",#N/A,'FDR Tests'!$W799)</f>
        <v>#N/A</v>
      </c>
    </row>
    <row r="796" spans="4:20" x14ac:dyDescent="0.2">
      <c r="D796" s="54" t="e">
        <f>IF('FDR Tests'!$G800="",#N/A,'FDR Tests'!$G800)</f>
        <v>#N/A</v>
      </c>
      <c r="H796" s="54" t="e">
        <f>IF('FDR Tests'!$L800="",#N/A,'FDR Tests'!$L800)</f>
        <v>#N/A</v>
      </c>
      <c r="N796" s="54" t="e">
        <f>IF('FDR Tests'!$Q800="",#N/A,'FDR Tests'!$Q800)</f>
        <v>#N/A</v>
      </c>
      <c r="T796" s="54" t="e">
        <f>IF('FDR Tests'!$W800="",#N/A,'FDR Tests'!$W800)</f>
        <v>#N/A</v>
      </c>
    </row>
    <row r="797" spans="4:20" x14ac:dyDescent="0.2">
      <c r="D797" s="54" t="e">
        <f>IF('FDR Tests'!$G801="",#N/A,'FDR Tests'!$G801)</f>
        <v>#N/A</v>
      </c>
      <c r="H797" s="54" t="e">
        <f>IF('FDR Tests'!$L801="",#N/A,'FDR Tests'!$L801)</f>
        <v>#N/A</v>
      </c>
      <c r="N797" s="54" t="e">
        <f>IF('FDR Tests'!$Q801="",#N/A,'FDR Tests'!$Q801)</f>
        <v>#N/A</v>
      </c>
      <c r="T797" s="54" t="e">
        <f>IF('FDR Tests'!$W801="",#N/A,'FDR Tests'!$W801)</f>
        <v>#N/A</v>
      </c>
    </row>
    <row r="798" spans="4:20" x14ac:dyDescent="0.2">
      <c r="D798" s="54" t="e">
        <f>IF('FDR Tests'!$G802="",#N/A,'FDR Tests'!$G802)</f>
        <v>#N/A</v>
      </c>
      <c r="H798" s="54" t="e">
        <f>IF('FDR Tests'!$L802="",#N/A,'FDR Tests'!$L802)</f>
        <v>#N/A</v>
      </c>
      <c r="N798" s="54" t="e">
        <f>IF('FDR Tests'!$Q802="",#N/A,'FDR Tests'!$Q802)</f>
        <v>#N/A</v>
      </c>
      <c r="T798" s="54" t="e">
        <f>IF('FDR Tests'!$W802="",#N/A,'FDR Tests'!$W802)</f>
        <v>#N/A</v>
      </c>
    </row>
    <row r="799" spans="4:20" x14ac:dyDescent="0.2">
      <c r="D799" s="54" t="e">
        <f>IF('FDR Tests'!$G803="",#N/A,'FDR Tests'!$G803)</f>
        <v>#N/A</v>
      </c>
      <c r="H799" s="54" t="e">
        <f>IF('FDR Tests'!$L803="",#N/A,'FDR Tests'!$L803)</f>
        <v>#N/A</v>
      </c>
      <c r="N799" s="54" t="e">
        <f>IF('FDR Tests'!$Q803="",#N/A,'FDR Tests'!$Q803)</f>
        <v>#N/A</v>
      </c>
      <c r="T799" s="54" t="e">
        <f>IF('FDR Tests'!$W803="",#N/A,'FDR Tests'!$W803)</f>
        <v>#N/A</v>
      </c>
    </row>
    <row r="800" spans="4:20" x14ac:dyDescent="0.2">
      <c r="D800" s="54" t="e">
        <f>IF('FDR Tests'!$G804="",#N/A,'FDR Tests'!$G804)</f>
        <v>#N/A</v>
      </c>
      <c r="H800" s="54" t="e">
        <f>IF('FDR Tests'!$L804="",#N/A,'FDR Tests'!$L804)</f>
        <v>#N/A</v>
      </c>
      <c r="N800" s="54" t="e">
        <f>IF('FDR Tests'!$Q804="",#N/A,'FDR Tests'!$Q804)</f>
        <v>#N/A</v>
      </c>
      <c r="T800" s="54" t="e">
        <f>IF('FDR Tests'!$W804="",#N/A,'FDR Tests'!$W804)</f>
        <v>#N/A</v>
      </c>
    </row>
    <row r="801" spans="4:20" x14ac:dyDescent="0.2">
      <c r="D801" s="54" t="e">
        <f>IF('FDR Tests'!$G805="",#N/A,'FDR Tests'!$G805)</f>
        <v>#N/A</v>
      </c>
      <c r="H801" s="54" t="e">
        <f>IF('FDR Tests'!$L805="",#N/A,'FDR Tests'!$L805)</f>
        <v>#N/A</v>
      </c>
      <c r="N801" s="54" t="e">
        <f>IF('FDR Tests'!$Q805="",#N/A,'FDR Tests'!$Q805)</f>
        <v>#N/A</v>
      </c>
      <c r="T801" s="54" t="e">
        <f>IF('FDR Tests'!$W805="",#N/A,'FDR Tests'!$W805)</f>
        <v>#N/A</v>
      </c>
    </row>
    <row r="802" spans="4:20" x14ac:dyDescent="0.2">
      <c r="D802" s="54" t="e">
        <f>IF('FDR Tests'!$G806="",#N/A,'FDR Tests'!$G806)</f>
        <v>#N/A</v>
      </c>
      <c r="H802" s="54" t="e">
        <f>IF('FDR Tests'!$L806="",#N/A,'FDR Tests'!$L806)</f>
        <v>#N/A</v>
      </c>
      <c r="N802" s="54" t="e">
        <f>IF('FDR Tests'!$Q806="",#N/A,'FDR Tests'!$Q806)</f>
        <v>#N/A</v>
      </c>
      <c r="T802" s="54" t="e">
        <f>IF('FDR Tests'!$W806="",#N/A,'FDR Tests'!$W806)</f>
        <v>#N/A</v>
      </c>
    </row>
    <row r="803" spans="4:20" x14ac:dyDescent="0.2">
      <c r="D803" s="54" t="e">
        <f>IF('FDR Tests'!$G807="",#N/A,'FDR Tests'!$G807)</f>
        <v>#N/A</v>
      </c>
      <c r="H803" s="54" t="e">
        <f>IF('FDR Tests'!$L807="",#N/A,'FDR Tests'!$L807)</f>
        <v>#N/A</v>
      </c>
      <c r="N803" s="54" t="e">
        <f>IF('FDR Tests'!$Q807="",#N/A,'FDR Tests'!$Q807)</f>
        <v>#N/A</v>
      </c>
      <c r="T803" s="54" t="e">
        <f>IF('FDR Tests'!$W807="",#N/A,'FDR Tests'!$W807)</f>
        <v>#N/A</v>
      </c>
    </row>
    <row r="804" spans="4:20" x14ac:dyDescent="0.2">
      <c r="D804" s="54" t="e">
        <f>IF('FDR Tests'!$G808="",#N/A,'FDR Tests'!$G808)</f>
        <v>#N/A</v>
      </c>
      <c r="H804" s="54" t="e">
        <f>IF('FDR Tests'!$L808="",#N/A,'FDR Tests'!$L808)</f>
        <v>#N/A</v>
      </c>
      <c r="N804" s="54" t="e">
        <f>IF('FDR Tests'!$Q808="",#N/A,'FDR Tests'!$Q808)</f>
        <v>#N/A</v>
      </c>
      <c r="T804" s="54" t="e">
        <f>IF('FDR Tests'!$W808="",#N/A,'FDR Tests'!$W808)</f>
        <v>#N/A</v>
      </c>
    </row>
    <row r="805" spans="4:20" x14ac:dyDescent="0.2">
      <c r="D805" s="54" t="e">
        <f>IF('FDR Tests'!$G809="",#N/A,'FDR Tests'!$G809)</f>
        <v>#N/A</v>
      </c>
      <c r="H805" s="54" t="e">
        <f>IF('FDR Tests'!$L809="",#N/A,'FDR Tests'!$L809)</f>
        <v>#N/A</v>
      </c>
      <c r="N805" s="54" t="e">
        <f>IF('FDR Tests'!$Q809="",#N/A,'FDR Tests'!$Q809)</f>
        <v>#N/A</v>
      </c>
      <c r="T805" s="54" t="e">
        <f>IF('FDR Tests'!$W809="",#N/A,'FDR Tests'!$W809)</f>
        <v>#N/A</v>
      </c>
    </row>
    <row r="806" spans="4:20" x14ac:dyDescent="0.2">
      <c r="D806" s="54" t="e">
        <f>IF('FDR Tests'!$G810="",#N/A,'FDR Tests'!$G810)</f>
        <v>#N/A</v>
      </c>
      <c r="H806" s="54" t="e">
        <f>IF('FDR Tests'!$L810="",#N/A,'FDR Tests'!$L810)</f>
        <v>#N/A</v>
      </c>
      <c r="N806" s="54" t="e">
        <f>IF('FDR Tests'!$Q810="",#N/A,'FDR Tests'!$Q810)</f>
        <v>#N/A</v>
      </c>
      <c r="T806" s="54" t="e">
        <f>IF('FDR Tests'!$W810="",#N/A,'FDR Tests'!$W810)</f>
        <v>#N/A</v>
      </c>
    </row>
    <row r="807" spans="4:20" x14ac:dyDescent="0.2">
      <c r="D807" s="54" t="e">
        <f>IF('FDR Tests'!$G811="",#N/A,'FDR Tests'!$G811)</f>
        <v>#N/A</v>
      </c>
      <c r="H807" s="54" t="e">
        <f>IF('FDR Tests'!$L811="",#N/A,'FDR Tests'!$L811)</f>
        <v>#N/A</v>
      </c>
      <c r="N807" s="54" t="e">
        <f>IF('FDR Tests'!$Q811="",#N/A,'FDR Tests'!$Q811)</f>
        <v>#N/A</v>
      </c>
      <c r="T807" s="54" t="e">
        <f>IF('FDR Tests'!$W811="",#N/A,'FDR Tests'!$W811)</f>
        <v>#N/A</v>
      </c>
    </row>
    <row r="808" spans="4:20" x14ac:dyDescent="0.2">
      <c r="D808" s="54" t="e">
        <f>IF('FDR Tests'!$G812="",#N/A,'FDR Tests'!$G812)</f>
        <v>#N/A</v>
      </c>
      <c r="H808" s="54" t="e">
        <f>IF('FDR Tests'!$L812="",#N/A,'FDR Tests'!$L812)</f>
        <v>#N/A</v>
      </c>
      <c r="N808" s="54" t="e">
        <f>IF('FDR Tests'!$Q812="",#N/A,'FDR Tests'!$Q812)</f>
        <v>#N/A</v>
      </c>
      <c r="T808" s="54" t="e">
        <f>IF('FDR Tests'!$W812="",#N/A,'FDR Tests'!$W812)</f>
        <v>#N/A</v>
      </c>
    </row>
    <row r="809" spans="4:20" x14ac:dyDescent="0.2">
      <c r="D809" s="54" t="e">
        <f>IF('FDR Tests'!$G813="",#N/A,'FDR Tests'!$G813)</f>
        <v>#N/A</v>
      </c>
      <c r="H809" s="54" t="e">
        <f>IF('FDR Tests'!$L813="",#N/A,'FDR Tests'!$L813)</f>
        <v>#N/A</v>
      </c>
      <c r="N809" s="54" t="e">
        <f>IF('FDR Tests'!$Q813="",#N/A,'FDR Tests'!$Q813)</f>
        <v>#N/A</v>
      </c>
      <c r="T809" s="54" t="e">
        <f>IF('FDR Tests'!$W813="",#N/A,'FDR Tests'!$W813)</f>
        <v>#N/A</v>
      </c>
    </row>
    <row r="810" spans="4:20" x14ac:dyDescent="0.2">
      <c r="D810" s="54" t="e">
        <f>IF('FDR Tests'!$G814="",#N/A,'FDR Tests'!$G814)</f>
        <v>#N/A</v>
      </c>
      <c r="H810" s="54" t="e">
        <f>IF('FDR Tests'!$L814="",#N/A,'FDR Tests'!$L814)</f>
        <v>#N/A</v>
      </c>
      <c r="N810" s="54" t="e">
        <f>IF('FDR Tests'!$Q814="",#N/A,'FDR Tests'!$Q814)</f>
        <v>#N/A</v>
      </c>
      <c r="T810" s="54" t="e">
        <f>IF('FDR Tests'!$W814="",#N/A,'FDR Tests'!$W814)</f>
        <v>#N/A</v>
      </c>
    </row>
    <row r="811" spans="4:20" x14ac:dyDescent="0.2">
      <c r="D811" s="54" t="e">
        <f>IF('FDR Tests'!$G815="",#N/A,'FDR Tests'!$G815)</f>
        <v>#N/A</v>
      </c>
      <c r="H811" s="54" t="e">
        <f>IF('FDR Tests'!$L815="",#N/A,'FDR Tests'!$L815)</f>
        <v>#N/A</v>
      </c>
      <c r="N811" s="54" t="e">
        <f>IF('FDR Tests'!$Q815="",#N/A,'FDR Tests'!$Q815)</f>
        <v>#N/A</v>
      </c>
      <c r="T811" s="54" t="e">
        <f>IF('FDR Tests'!$W815="",#N/A,'FDR Tests'!$W815)</f>
        <v>#N/A</v>
      </c>
    </row>
    <row r="812" spans="4:20" x14ac:dyDescent="0.2">
      <c r="D812" s="54" t="e">
        <f>IF('FDR Tests'!$G816="",#N/A,'FDR Tests'!$G816)</f>
        <v>#N/A</v>
      </c>
      <c r="H812" s="54" t="e">
        <f>IF('FDR Tests'!$L816="",#N/A,'FDR Tests'!$L816)</f>
        <v>#N/A</v>
      </c>
      <c r="N812" s="54" t="e">
        <f>IF('FDR Tests'!$Q816="",#N/A,'FDR Tests'!$Q816)</f>
        <v>#N/A</v>
      </c>
      <c r="T812" s="54" t="e">
        <f>IF('FDR Tests'!$W816="",#N/A,'FDR Tests'!$W816)</f>
        <v>#N/A</v>
      </c>
    </row>
    <row r="813" spans="4:20" x14ac:dyDescent="0.2">
      <c r="D813" s="54" t="e">
        <f>IF('FDR Tests'!$G817="",#N/A,'FDR Tests'!$G817)</f>
        <v>#N/A</v>
      </c>
      <c r="H813" s="54" t="e">
        <f>IF('FDR Tests'!$L817="",#N/A,'FDR Tests'!$L817)</f>
        <v>#N/A</v>
      </c>
      <c r="N813" s="54" t="e">
        <f>IF('FDR Tests'!$Q817="",#N/A,'FDR Tests'!$Q817)</f>
        <v>#N/A</v>
      </c>
      <c r="T813" s="54" t="e">
        <f>IF('FDR Tests'!$W817="",#N/A,'FDR Tests'!$W817)</f>
        <v>#N/A</v>
      </c>
    </row>
    <row r="814" spans="4:20" x14ac:dyDescent="0.2">
      <c r="D814" s="54" t="e">
        <f>IF('FDR Tests'!$G818="",#N/A,'FDR Tests'!$G818)</f>
        <v>#N/A</v>
      </c>
      <c r="H814" s="54" t="e">
        <f>IF('FDR Tests'!$L818="",#N/A,'FDR Tests'!$L818)</f>
        <v>#N/A</v>
      </c>
      <c r="N814" s="54" t="e">
        <f>IF('FDR Tests'!$Q818="",#N/A,'FDR Tests'!$Q818)</f>
        <v>#N/A</v>
      </c>
      <c r="T814" s="54" t="e">
        <f>IF('FDR Tests'!$W818="",#N/A,'FDR Tests'!$W818)</f>
        <v>#N/A</v>
      </c>
    </row>
    <row r="815" spans="4:20" x14ac:dyDescent="0.2">
      <c r="D815" s="54" t="e">
        <f>IF('FDR Tests'!$G819="",#N/A,'FDR Tests'!$G819)</f>
        <v>#N/A</v>
      </c>
      <c r="H815" s="54" t="e">
        <f>IF('FDR Tests'!$L819="",#N/A,'FDR Tests'!$L819)</f>
        <v>#N/A</v>
      </c>
      <c r="N815" s="54" t="e">
        <f>IF('FDR Tests'!$Q819="",#N/A,'FDR Tests'!$Q819)</f>
        <v>#N/A</v>
      </c>
      <c r="T815" s="54" t="e">
        <f>IF('FDR Tests'!$W819="",#N/A,'FDR Tests'!$W819)</f>
        <v>#N/A</v>
      </c>
    </row>
    <row r="816" spans="4:20" x14ac:dyDescent="0.2">
      <c r="D816" s="54" t="e">
        <f>IF('FDR Tests'!$G820="",#N/A,'FDR Tests'!$G820)</f>
        <v>#N/A</v>
      </c>
      <c r="H816" s="54" t="e">
        <f>IF('FDR Tests'!$L820="",#N/A,'FDR Tests'!$L820)</f>
        <v>#N/A</v>
      </c>
      <c r="N816" s="54" t="e">
        <f>IF('FDR Tests'!$Q820="",#N/A,'FDR Tests'!$Q820)</f>
        <v>#N/A</v>
      </c>
      <c r="T816" s="54" t="e">
        <f>IF('FDR Tests'!$W820="",#N/A,'FDR Tests'!$W820)</f>
        <v>#N/A</v>
      </c>
    </row>
    <row r="817" spans="4:20" x14ac:dyDescent="0.2">
      <c r="D817" s="54" t="e">
        <f>IF('FDR Tests'!$G821="",#N/A,'FDR Tests'!$G821)</f>
        <v>#N/A</v>
      </c>
      <c r="H817" s="54" t="e">
        <f>IF('FDR Tests'!$L821="",#N/A,'FDR Tests'!$L821)</f>
        <v>#N/A</v>
      </c>
      <c r="N817" s="54" t="e">
        <f>IF('FDR Tests'!$Q821="",#N/A,'FDR Tests'!$Q821)</f>
        <v>#N/A</v>
      </c>
      <c r="T817" s="54" t="e">
        <f>IF('FDR Tests'!$W821="",#N/A,'FDR Tests'!$W821)</f>
        <v>#N/A</v>
      </c>
    </row>
    <row r="818" spans="4:20" x14ac:dyDescent="0.2">
      <c r="D818" s="54" t="e">
        <f>IF('FDR Tests'!$G822="",#N/A,'FDR Tests'!$G822)</f>
        <v>#N/A</v>
      </c>
      <c r="H818" s="54" t="e">
        <f>IF('FDR Tests'!$L822="",#N/A,'FDR Tests'!$L822)</f>
        <v>#N/A</v>
      </c>
      <c r="N818" s="54" t="e">
        <f>IF('FDR Tests'!$Q822="",#N/A,'FDR Tests'!$Q822)</f>
        <v>#N/A</v>
      </c>
      <c r="T818" s="54" t="e">
        <f>IF('FDR Tests'!$W822="",#N/A,'FDR Tests'!$W822)</f>
        <v>#N/A</v>
      </c>
    </row>
    <row r="819" spans="4:20" x14ac:dyDescent="0.2">
      <c r="D819" s="54" t="e">
        <f>IF('FDR Tests'!$G823="",#N/A,'FDR Tests'!$G823)</f>
        <v>#N/A</v>
      </c>
      <c r="H819" s="54" t="e">
        <f>IF('FDR Tests'!$L823="",#N/A,'FDR Tests'!$L823)</f>
        <v>#N/A</v>
      </c>
      <c r="N819" s="54" t="e">
        <f>IF('FDR Tests'!$Q823="",#N/A,'FDR Tests'!$Q823)</f>
        <v>#N/A</v>
      </c>
      <c r="T819" s="54" t="e">
        <f>IF('FDR Tests'!$W823="",#N/A,'FDR Tests'!$W823)</f>
        <v>#N/A</v>
      </c>
    </row>
    <row r="820" spans="4:20" x14ac:dyDescent="0.2">
      <c r="D820" s="54" t="e">
        <f>IF('FDR Tests'!$G824="",#N/A,'FDR Tests'!$G824)</f>
        <v>#N/A</v>
      </c>
      <c r="H820" s="54" t="e">
        <f>IF('FDR Tests'!$L824="",#N/A,'FDR Tests'!$L824)</f>
        <v>#N/A</v>
      </c>
      <c r="N820" s="54" t="e">
        <f>IF('FDR Tests'!$Q824="",#N/A,'FDR Tests'!$Q824)</f>
        <v>#N/A</v>
      </c>
      <c r="T820" s="54" t="e">
        <f>IF('FDR Tests'!$W824="",#N/A,'FDR Tests'!$W824)</f>
        <v>#N/A</v>
      </c>
    </row>
    <row r="821" spans="4:20" x14ac:dyDescent="0.2">
      <c r="D821" s="54" t="e">
        <f>IF('FDR Tests'!$G825="",#N/A,'FDR Tests'!$G825)</f>
        <v>#N/A</v>
      </c>
      <c r="H821" s="54" t="e">
        <f>IF('FDR Tests'!$L825="",#N/A,'FDR Tests'!$L825)</f>
        <v>#N/A</v>
      </c>
      <c r="N821" s="54" t="e">
        <f>IF('FDR Tests'!$Q825="",#N/A,'FDR Tests'!$Q825)</f>
        <v>#N/A</v>
      </c>
      <c r="T821" s="54" t="e">
        <f>IF('FDR Tests'!$W825="",#N/A,'FDR Tests'!$W825)</f>
        <v>#N/A</v>
      </c>
    </row>
    <row r="822" spans="4:20" x14ac:dyDescent="0.2">
      <c r="D822" s="54" t="e">
        <f>IF('FDR Tests'!$G826="",#N/A,'FDR Tests'!$G826)</f>
        <v>#N/A</v>
      </c>
      <c r="H822" s="54" t="e">
        <f>IF('FDR Tests'!$L826="",#N/A,'FDR Tests'!$L826)</f>
        <v>#N/A</v>
      </c>
      <c r="N822" s="54" t="e">
        <f>IF('FDR Tests'!$Q826="",#N/A,'FDR Tests'!$Q826)</f>
        <v>#N/A</v>
      </c>
      <c r="T822" s="54" t="e">
        <f>IF('FDR Tests'!$W826="",#N/A,'FDR Tests'!$W826)</f>
        <v>#N/A</v>
      </c>
    </row>
    <row r="823" spans="4:20" x14ac:dyDescent="0.2">
      <c r="D823" s="54" t="e">
        <f>IF('FDR Tests'!$G827="",#N/A,'FDR Tests'!$G827)</f>
        <v>#N/A</v>
      </c>
      <c r="H823" s="54" t="e">
        <f>IF('FDR Tests'!$L827="",#N/A,'FDR Tests'!$L827)</f>
        <v>#N/A</v>
      </c>
      <c r="N823" s="54" t="e">
        <f>IF('FDR Tests'!$Q827="",#N/A,'FDR Tests'!$Q827)</f>
        <v>#N/A</v>
      </c>
      <c r="T823" s="54" t="e">
        <f>IF('FDR Tests'!$W827="",#N/A,'FDR Tests'!$W827)</f>
        <v>#N/A</v>
      </c>
    </row>
    <row r="824" spans="4:20" x14ac:dyDescent="0.2">
      <c r="D824" s="54" t="e">
        <f>IF('FDR Tests'!$G828="",#N/A,'FDR Tests'!$G828)</f>
        <v>#N/A</v>
      </c>
      <c r="H824" s="54" t="e">
        <f>IF('FDR Tests'!$L828="",#N/A,'FDR Tests'!$L828)</f>
        <v>#N/A</v>
      </c>
      <c r="N824" s="54" t="e">
        <f>IF('FDR Tests'!$Q828="",#N/A,'FDR Tests'!$Q828)</f>
        <v>#N/A</v>
      </c>
      <c r="T824" s="54" t="e">
        <f>IF('FDR Tests'!$W828="",#N/A,'FDR Tests'!$W828)</f>
        <v>#N/A</v>
      </c>
    </row>
    <row r="825" spans="4:20" x14ac:dyDescent="0.2">
      <c r="D825" s="54" t="e">
        <f>IF('FDR Tests'!$G829="",#N/A,'FDR Tests'!$G829)</f>
        <v>#N/A</v>
      </c>
      <c r="H825" s="54" t="e">
        <f>IF('FDR Tests'!$L829="",#N/A,'FDR Tests'!$L829)</f>
        <v>#N/A</v>
      </c>
      <c r="N825" s="54" t="e">
        <f>IF('FDR Tests'!$Q829="",#N/A,'FDR Tests'!$Q829)</f>
        <v>#N/A</v>
      </c>
      <c r="T825" s="54" t="e">
        <f>IF('FDR Tests'!$W829="",#N/A,'FDR Tests'!$W829)</f>
        <v>#N/A</v>
      </c>
    </row>
    <row r="826" spans="4:20" x14ac:dyDescent="0.2">
      <c r="D826" s="54" t="e">
        <f>IF('FDR Tests'!$G830="",#N/A,'FDR Tests'!$G830)</f>
        <v>#N/A</v>
      </c>
      <c r="H826" s="54" t="e">
        <f>IF('FDR Tests'!$L830="",#N/A,'FDR Tests'!$L830)</f>
        <v>#N/A</v>
      </c>
      <c r="N826" s="54" t="e">
        <f>IF('FDR Tests'!$Q830="",#N/A,'FDR Tests'!$Q830)</f>
        <v>#N/A</v>
      </c>
      <c r="T826" s="54" t="e">
        <f>IF('FDR Tests'!$W830="",#N/A,'FDR Tests'!$W830)</f>
        <v>#N/A</v>
      </c>
    </row>
    <row r="827" spans="4:20" x14ac:dyDescent="0.2">
      <c r="D827" s="54" t="e">
        <f>IF('FDR Tests'!$G831="",#N/A,'FDR Tests'!$G831)</f>
        <v>#N/A</v>
      </c>
      <c r="H827" s="54" t="e">
        <f>IF('FDR Tests'!$L831="",#N/A,'FDR Tests'!$L831)</f>
        <v>#N/A</v>
      </c>
      <c r="N827" s="54" t="e">
        <f>IF('FDR Tests'!$Q831="",#N/A,'FDR Tests'!$Q831)</f>
        <v>#N/A</v>
      </c>
      <c r="T827" s="54" t="e">
        <f>IF('FDR Tests'!$W831="",#N/A,'FDR Tests'!$W831)</f>
        <v>#N/A</v>
      </c>
    </row>
    <row r="828" spans="4:20" x14ac:dyDescent="0.2">
      <c r="D828" s="54" t="e">
        <f>IF('FDR Tests'!$G832="",#N/A,'FDR Tests'!$G832)</f>
        <v>#N/A</v>
      </c>
      <c r="H828" s="54" t="e">
        <f>IF('FDR Tests'!$L832="",#N/A,'FDR Tests'!$L832)</f>
        <v>#N/A</v>
      </c>
      <c r="N828" s="54" t="e">
        <f>IF('FDR Tests'!$Q832="",#N/A,'FDR Tests'!$Q832)</f>
        <v>#N/A</v>
      </c>
      <c r="T828" s="54" t="e">
        <f>IF('FDR Tests'!$W832="",#N/A,'FDR Tests'!$W832)</f>
        <v>#N/A</v>
      </c>
    </row>
    <row r="829" spans="4:20" x14ac:dyDescent="0.2">
      <c r="D829" s="54" t="e">
        <f>IF('FDR Tests'!$G833="",#N/A,'FDR Tests'!$G833)</f>
        <v>#N/A</v>
      </c>
      <c r="H829" s="54" t="e">
        <f>IF('FDR Tests'!$L833="",#N/A,'FDR Tests'!$L833)</f>
        <v>#N/A</v>
      </c>
      <c r="N829" s="54" t="e">
        <f>IF('FDR Tests'!$Q833="",#N/A,'FDR Tests'!$Q833)</f>
        <v>#N/A</v>
      </c>
      <c r="T829" s="54" t="e">
        <f>IF('FDR Tests'!$W833="",#N/A,'FDR Tests'!$W833)</f>
        <v>#N/A</v>
      </c>
    </row>
    <row r="830" spans="4:20" x14ac:dyDescent="0.2">
      <c r="D830" s="54" t="e">
        <f>IF('FDR Tests'!$G834="",#N/A,'FDR Tests'!$G834)</f>
        <v>#N/A</v>
      </c>
      <c r="H830" s="54" t="e">
        <f>IF('FDR Tests'!$L834="",#N/A,'FDR Tests'!$L834)</f>
        <v>#N/A</v>
      </c>
      <c r="N830" s="54" t="e">
        <f>IF('FDR Tests'!$Q834="",#N/A,'FDR Tests'!$Q834)</f>
        <v>#N/A</v>
      </c>
      <c r="T830" s="54" t="e">
        <f>IF('FDR Tests'!$W834="",#N/A,'FDR Tests'!$W834)</f>
        <v>#N/A</v>
      </c>
    </row>
    <row r="831" spans="4:20" x14ac:dyDescent="0.2">
      <c r="D831" s="54" t="e">
        <f>IF('FDR Tests'!$G835="",#N/A,'FDR Tests'!$G835)</f>
        <v>#N/A</v>
      </c>
      <c r="H831" s="54" t="e">
        <f>IF('FDR Tests'!$L835="",#N/A,'FDR Tests'!$L835)</f>
        <v>#N/A</v>
      </c>
      <c r="N831" s="54" t="e">
        <f>IF('FDR Tests'!$Q835="",#N/A,'FDR Tests'!$Q835)</f>
        <v>#N/A</v>
      </c>
      <c r="T831" s="54" t="e">
        <f>IF('FDR Tests'!$W835="",#N/A,'FDR Tests'!$W835)</f>
        <v>#N/A</v>
      </c>
    </row>
    <row r="832" spans="4:20" x14ac:dyDescent="0.2">
      <c r="D832" s="54" t="e">
        <f>IF('FDR Tests'!$G836="",#N/A,'FDR Tests'!$G836)</f>
        <v>#N/A</v>
      </c>
      <c r="H832" s="54" t="e">
        <f>IF('FDR Tests'!$L836="",#N/A,'FDR Tests'!$L836)</f>
        <v>#N/A</v>
      </c>
      <c r="N832" s="54" t="e">
        <f>IF('FDR Tests'!$Q836="",#N/A,'FDR Tests'!$Q836)</f>
        <v>#N/A</v>
      </c>
      <c r="T832" s="54" t="e">
        <f>IF('FDR Tests'!$W836="",#N/A,'FDR Tests'!$W836)</f>
        <v>#N/A</v>
      </c>
    </row>
    <row r="833" spans="4:20" x14ac:dyDescent="0.2">
      <c r="D833" s="54" t="e">
        <f>IF('FDR Tests'!$G837="",#N/A,'FDR Tests'!$G837)</f>
        <v>#N/A</v>
      </c>
      <c r="H833" s="54" t="e">
        <f>IF('FDR Tests'!$L837="",#N/A,'FDR Tests'!$L837)</f>
        <v>#N/A</v>
      </c>
      <c r="N833" s="54" t="e">
        <f>IF('FDR Tests'!$Q837="",#N/A,'FDR Tests'!$Q837)</f>
        <v>#N/A</v>
      </c>
      <c r="T833" s="54" t="e">
        <f>IF('FDR Tests'!$W837="",#N/A,'FDR Tests'!$W837)</f>
        <v>#N/A</v>
      </c>
    </row>
    <row r="834" spans="4:20" x14ac:dyDescent="0.2">
      <c r="D834" s="54" t="e">
        <f>IF('FDR Tests'!$G838="",#N/A,'FDR Tests'!$G838)</f>
        <v>#N/A</v>
      </c>
      <c r="H834" s="54" t="e">
        <f>IF('FDR Tests'!$L838="",#N/A,'FDR Tests'!$L838)</f>
        <v>#N/A</v>
      </c>
      <c r="N834" s="54" t="e">
        <f>IF('FDR Tests'!$Q838="",#N/A,'FDR Tests'!$Q838)</f>
        <v>#N/A</v>
      </c>
      <c r="T834" s="54" t="e">
        <f>IF('FDR Tests'!$W838="",#N/A,'FDR Tests'!$W838)</f>
        <v>#N/A</v>
      </c>
    </row>
    <row r="835" spans="4:20" x14ac:dyDescent="0.2">
      <c r="D835" s="54" t="e">
        <f>IF('FDR Tests'!$G839="",#N/A,'FDR Tests'!$G839)</f>
        <v>#N/A</v>
      </c>
      <c r="H835" s="54" t="e">
        <f>IF('FDR Tests'!$L839="",#N/A,'FDR Tests'!$L839)</f>
        <v>#N/A</v>
      </c>
      <c r="N835" s="54" t="e">
        <f>IF('FDR Tests'!$Q839="",#N/A,'FDR Tests'!$Q839)</f>
        <v>#N/A</v>
      </c>
      <c r="T835" s="54" t="e">
        <f>IF('FDR Tests'!$W839="",#N/A,'FDR Tests'!$W839)</f>
        <v>#N/A</v>
      </c>
    </row>
    <row r="836" spans="4:20" x14ac:dyDescent="0.2">
      <c r="D836" s="54" t="e">
        <f>IF('FDR Tests'!$G840="",#N/A,'FDR Tests'!$G840)</f>
        <v>#N/A</v>
      </c>
      <c r="H836" s="54" t="e">
        <f>IF('FDR Tests'!$L840="",#N/A,'FDR Tests'!$L840)</f>
        <v>#N/A</v>
      </c>
      <c r="N836" s="54" t="e">
        <f>IF('FDR Tests'!$Q840="",#N/A,'FDR Tests'!$Q840)</f>
        <v>#N/A</v>
      </c>
      <c r="T836" s="54" t="e">
        <f>IF('FDR Tests'!$W840="",#N/A,'FDR Tests'!$W840)</f>
        <v>#N/A</v>
      </c>
    </row>
    <row r="837" spans="4:20" x14ac:dyDescent="0.2">
      <c r="D837" s="54" t="e">
        <f>IF('FDR Tests'!$G841="",#N/A,'FDR Tests'!$G841)</f>
        <v>#N/A</v>
      </c>
      <c r="H837" s="54" t="e">
        <f>IF('FDR Tests'!$L841="",#N/A,'FDR Tests'!$L841)</f>
        <v>#N/A</v>
      </c>
      <c r="N837" s="54" t="e">
        <f>IF('FDR Tests'!$Q841="",#N/A,'FDR Tests'!$Q841)</f>
        <v>#N/A</v>
      </c>
      <c r="T837" s="54" t="e">
        <f>IF('FDR Tests'!$W841="",#N/A,'FDR Tests'!$W841)</f>
        <v>#N/A</v>
      </c>
    </row>
    <row r="838" spans="4:20" x14ac:dyDescent="0.2">
      <c r="D838" s="54" t="e">
        <f>IF('FDR Tests'!$G842="",#N/A,'FDR Tests'!$G842)</f>
        <v>#N/A</v>
      </c>
      <c r="H838" s="54" t="e">
        <f>IF('FDR Tests'!$L842="",#N/A,'FDR Tests'!$L842)</f>
        <v>#N/A</v>
      </c>
      <c r="N838" s="54" t="e">
        <f>IF('FDR Tests'!$Q842="",#N/A,'FDR Tests'!$Q842)</f>
        <v>#N/A</v>
      </c>
      <c r="T838" s="54" t="e">
        <f>IF('FDR Tests'!$W842="",#N/A,'FDR Tests'!$W842)</f>
        <v>#N/A</v>
      </c>
    </row>
    <row r="839" spans="4:20" x14ac:dyDescent="0.2">
      <c r="D839" s="54" t="e">
        <f>IF('FDR Tests'!$G843="",#N/A,'FDR Tests'!$G843)</f>
        <v>#N/A</v>
      </c>
      <c r="H839" s="54" t="e">
        <f>IF('FDR Tests'!$L843="",#N/A,'FDR Tests'!$L843)</f>
        <v>#N/A</v>
      </c>
      <c r="N839" s="54" t="e">
        <f>IF('FDR Tests'!$Q843="",#N/A,'FDR Tests'!$Q843)</f>
        <v>#N/A</v>
      </c>
      <c r="T839" s="54" t="e">
        <f>IF('FDR Tests'!$W843="",#N/A,'FDR Tests'!$W843)</f>
        <v>#N/A</v>
      </c>
    </row>
    <row r="840" spans="4:20" x14ac:dyDescent="0.2">
      <c r="D840" s="54" t="e">
        <f>IF('FDR Tests'!$G844="",#N/A,'FDR Tests'!$G844)</f>
        <v>#N/A</v>
      </c>
      <c r="H840" s="54" t="e">
        <f>IF('FDR Tests'!$L844="",#N/A,'FDR Tests'!$L844)</f>
        <v>#N/A</v>
      </c>
      <c r="N840" s="54" t="e">
        <f>IF('FDR Tests'!$Q844="",#N/A,'FDR Tests'!$Q844)</f>
        <v>#N/A</v>
      </c>
      <c r="T840" s="54" t="e">
        <f>IF('FDR Tests'!$W844="",#N/A,'FDR Tests'!$W844)</f>
        <v>#N/A</v>
      </c>
    </row>
    <row r="841" spans="4:20" x14ac:dyDescent="0.2">
      <c r="D841" s="54" t="e">
        <f>IF('FDR Tests'!$G845="",#N/A,'FDR Tests'!$G845)</f>
        <v>#N/A</v>
      </c>
      <c r="H841" s="54" t="e">
        <f>IF('FDR Tests'!$L845="",#N/A,'FDR Tests'!$L845)</f>
        <v>#N/A</v>
      </c>
      <c r="N841" s="54" t="e">
        <f>IF('FDR Tests'!$Q845="",#N/A,'FDR Tests'!$Q845)</f>
        <v>#N/A</v>
      </c>
      <c r="T841" s="54" t="e">
        <f>IF('FDR Tests'!$W845="",#N/A,'FDR Tests'!$W845)</f>
        <v>#N/A</v>
      </c>
    </row>
    <row r="842" spans="4:20" x14ac:dyDescent="0.2">
      <c r="D842" s="54" t="e">
        <f>IF('FDR Tests'!$G846="",#N/A,'FDR Tests'!$G846)</f>
        <v>#N/A</v>
      </c>
      <c r="H842" s="54" t="e">
        <f>IF('FDR Tests'!$L846="",#N/A,'FDR Tests'!$L846)</f>
        <v>#N/A</v>
      </c>
      <c r="N842" s="54" t="e">
        <f>IF('FDR Tests'!$Q846="",#N/A,'FDR Tests'!$Q846)</f>
        <v>#N/A</v>
      </c>
      <c r="T842" s="54" t="e">
        <f>IF('FDR Tests'!$W846="",#N/A,'FDR Tests'!$W846)</f>
        <v>#N/A</v>
      </c>
    </row>
    <row r="843" spans="4:20" x14ac:dyDescent="0.2">
      <c r="D843" s="54" t="e">
        <f>IF('FDR Tests'!$G847="",#N/A,'FDR Tests'!$G847)</f>
        <v>#N/A</v>
      </c>
      <c r="H843" s="54" t="e">
        <f>IF('FDR Tests'!$L847="",#N/A,'FDR Tests'!$L847)</f>
        <v>#N/A</v>
      </c>
      <c r="N843" s="54" t="e">
        <f>IF('FDR Tests'!$Q847="",#N/A,'FDR Tests'!$Q847)</f>
        <v>#N/A</v>
      </c>
      <c r="T843" s="54" t="e">
        <f>IF('FDR Tests'!$W847="",#N/A,'FDR Tests'!$W847)</f>
        <v>#N/A</v>
      </c>
    </row>
    <row r="844" spans="4:20" x14ac:dyDescent="0.2">
      <c r="D844" s="54" t="e">
        <f>IF('FDR Tests'!$G848="",#N/A,'FDR Tests'!$G848)</f>
        <v>#N/A</v>
      </c>
      <c r="H844" s="54" t="e">
        <f>IF('FDR Tests'!$L848="",#N/A,'FDR Tests'!$L848)</f>
        <v>#N/A</v>
      </c>
      <c r="N844" s="54" t="e">
        <f>IF('FDR Tests'!$Q848="",#N/A,'FDR Tests'!$Q848)</f>
        <v>#N/A</v>
      </c>
      <c r="T844" s="54" t="e">
        <f>IF('FDR Tests'!$W848="",#N/A,'FDR Tests'!$W848)</f>
        <v>#N/A</v>
      </c>
    </row>
    <row r="845" spans="4:20" x14ac:dyDescent="0.2">
      <c r="D845" s="54" t="e">
        <f>IF('FDR Tests'!$G849="",#N/A,'FDR Tests'!$G849)</f>
        <v>#N/A</v>
      </c>
      <c r="H845" s="54" t="e">
        <f>IF('FDR Tests'!$L849="",#N/A,'FDR Tests'!$L849)</f>
        <v>#N/A</v>
      </c>
      <c r="N845" s="54" t="e">
        <f>IF('FDR Tests'!$Q849="",#N/A,'FDR Tests'!$Q849)</f>
        <v>#N/A</v>
      </c>
      <c r="T845" s="54" t="e">
        <f>IF('FDR Tests'!$W849="",#N/A,'FDR Tests'!$W849)</f>
        <v>#N/A</v>
      </c>
    </row>
    <row r="846" spans="4:20" x14ac:dyDescent="0.2">
      <c r="D846" s="54" t="e">
        <f>IF('FDR Tests'!$G850="",#N/A,'FDR Tests'!$G850)</f>
        <v>#N/A</v>
      </c>
      <c r="H846" s="54" t="e">
        <f>IF('FDR Tests'!$L850="",#N/A,'FDR Tests'!$L850)</f>
        <v>#N/A</v>
      </c>
      <c r="N846" s="54" t="e">
        <f>IF('FDR Tests'!$Q850="",#N/A,'FDR Tests'!$Q850)</f>
        <v>#N/A</v>
      </c>
      <c r="T846" s="54" t="e">
        <f>IF('FDR Tests'!$W850="",#N/A,'FDR Tests'!$W850)</f>
        <v>#N/A</v>
      </c>
    </row>
    <row r="847" spans="4:20" x14ac:dyDescent="0.2">
      <c r="D847" s="54" t="e">
        <f>IF('FDR Tests'!$G851="",#N/A,'FDR Tests'!$G851)</f>
        <v>#N/A</v>
      </c>
      <c r="H847" s="54" t="e">
        <f>IF('FDR Tests'!$L851="",#N/A,'FDR Tests'!$L851)</f>
        <v>#N/A</v>
      </c>
      <c r="N847" s="54" t="e">
        <f>IF('FDR Tests'!$Q851="",#N/A,'FDR Tests'!$Q851)</f>
        <v>#N/A</v>
      </c>
      <c r="T847" s="54" t="e">
        <f>IF('FDR Tests'!$W851="",#N/A,'FDR Tests'!$W851)</f>
        <v>#N/A</v>
      </c>
    </row>
    <row r="848" spans="4:20" x14ac:dyDescent="0.2">
      <c r="D848" s="54" t="e">
        <f>IF('FDR Tests'!$G852="",#N/A,'FDR Tests'!$G852)</f>
        <v>#N/A</v>
      </c>
      <c r="H848" s="54" t="e">
        <f>IF('FDR Tests'!$L852="",#N/A,'FDR Tests'!$L852)</f>
        <v>#N/A</v>
      </c>
      <c r="N848" s="54" t="e">
        <f>IF('FDR Tests'!$Q852="",#N/A,'FDR Tests'!$Q852)</f>
        <v>#N/A</v>
      </c>
      <c r="T848" s="54" t="e">
        <f>IF('FDR Tests'!$W852="",#N/A,'FDR Tests'!$W852)</f>
        <v>#N/A</v>
      </c>
    </row>
    <row r="849" spans="4:20" x14ac:dyDescent="0.2">
      <c r="D849" s="54" t="e">
        <f>IF('FDR Tests'!$G853="",#N/A,'FDR Tests'!$G853)</f>
        <v>#N/A</v>
      </c>
      <c r="H849" s="54" t="e">
        <f>IF('FDR Tests'!$L853="",#N/A,'FDR Tests'!$L853)</f>
        <v>#N/A</v>
      </c>
      <c r="N849" s="54" t="e">
        <f>IF('FDR Tests'!$Q853="",#N/A,'FDR Tests'!$Q853)</f>
        <v>#N/A</v>
      </c>
      <c r="T849" s="54" t="e">
        <f>IF('FDR Tests'!$W853="",#N/A,'FDR Tests'!$W853)</f>
        <v>#N/A</v>
      </c>
    </row>
    <row r="850" spans="4:20" x14ac:dyDescent="0.2">
      <c r="D850" s="54" t="e">
        <f>IF('FDR Tests'!$G854="",#N/A,'FDR Tests'!$G854)</f>
        <v>#N/A</v>
      </c>
      <c r="H850" s="54" t="e">
        <f>IF('FDR Tests'!$L854="",#N/A,'FDR Tests'!$L854)</f>
        <v>#N/A</v>
      </c>
      <c r="N850" s="54" t="e">
        <f>IF('FDR Tests'!$Q854="",#N/A,'FDR Tests'!$Q854)</f>
        <v>#N/A</v>
      </c>
      <c r="T850" s="54" t="e">
        <f>IF('FDR Tests'!$W854="",#N/A,'FDR Tests'!$W854)</f>
        <v>#N/A</v>
      </c>
    </row>
    <row r="851" spans="4:20" x14ac:dyDescent="0.2">
      <c r="D851" s="54" t="e">
        <f>IF('FDR Tests'!$G855="",#N/A,'FDR Tests'!$G855)</f>
        <v>#N/A</v>
      </c>
      <c r="H851" s="54" t="e">
        <f>IF('FDR Tests'!$L855="",#N/A,'FDR Tests'!$L855)</f>
        <v>#N/A</v>
      </c>
      <c r="N851" s="54" t="e">
        <f>IF('FDR Tests'!$Q855="",#N/A,'FDR Tests'!$Q855)</f>
        <v>#N/A</v>
      </c>
      <c r="T851" s="54" t="e">
        <f>IF('FDR Tests'!$W855="",#N/A,'FDR Tests'!$W855)</f>
        <v>#N/A</v>
      </c>
    </row>
    <row r="852" spans="4:20" x14ac:dyDescent="0.2">
      <c r="D852" s="54" t="e">
        <f>IF('FDR Tests'!$G856="",#N/A,'FDR Tests'!$G856)</f>
        <v>#N/A</v>
      </c>
      <c r="H852" s="54" t="e">
        <f>IF('FDR Tests'!$L856="",#N/A,'FDR Tests'!$L856)</f>
        <v>#N/A</v>
      </c>
      <c r="N852" s="54" t="e">
        <f>IF('FDR Tests'!$Q856="",#N/A,'FDR Tests'!$Q856)</f>
        <v>#N/A</v>
      </c>
      <c r="T852" s="54" t="e">
        <f>IF('FDR Tests'!$W856="",#N/A,'FDR Tests'!$W856)</f>
        <v>#N/A</v>
      </c>
    </row>
    <row r="853" spans="4:20" x14ac:dyDescent="0.2">
      <c r="D853" s="54" t="e">
        <f>IF('FDR Tests'!$G857="",#N/A,'FDR Tests'!$G857)</f>
        <v>#N/A</v>
      </c>
      <c r="H853" s="54" t="e">
        <f>IF('FDR Tests'!$L857="",#N/A,'FDR Tests'!$L857)</f>
        <v>#N/A</v>
      </c>
      <c r="N853" s="54" t="e">
        <f>IF('FDR Tests'!$Q857="",#N/A,'FDR Tests'!$Q857)</f>
        <v>#N/A</v>
      </c>
      <c r="T853" s="54" t="e">
        <f>IF('FDR Tests'!$W857="",#N/A,'FDR Tests'!$W857)</f>
        <v>#N/A</v>
      </c>
    </row>
    <row r="854" spans="4:20" x14ac:dyDescent="0.2">
      <c r="D854" s="54" t="e">
        <f>IF('FDR Tests'!$G858="",#N/A,'FDR Tests'!$G858)</f>
        <v>#N/A</v>
      </c>
      <c r="H854" s="54" t="e">
        <f>IF('FDR Tests'!$L858="",#N/A,'FDR Tests'!$L858)</f>
        <v>#N/A</v>
      </c>
      <c r="N854" s="54" t="e">
        <f>IF('FDR Tests'!$Q858="",#N/A,'FDR Tests'!$Q858)</f>
        <v>#N/A</v>
      </c>
      <c r="T854" s="54" t="e">
        <f>IF('FDR Tests'!$W858="",#N/A,'FDR Tests'!$W858)</f>
        <v>#N/A</v>
      </c>
    </row>
    <row r="855" spans="4:20" x14ac:dyDescent="0.2">
      <c r="D855" s="54" t="e">
        <f>IF('FDR Tests'!$G859="",#N/A,'FDR Tests'!$G859)</f>
        <v>#N/A</v>
      </c>
      <c r="H855" s="54" t="e">
        <f>IF('FDR Tests'!$L859="",#N/A,'FDR Tests'!$L859)</f>
        <v>#N/A</v>
      </c>
      <c r="N855" s="54" t="e">
        <f>IF('FDR Tests'!$Q859="",#N/A,'FDR Tests'!$Q859)</f>
        <v>#N/A</v>
      </c>
      <c r="T855" s="54" t="e">
        <f>IF('FDR Tests'!$W859="",#N/A,'FDR Tests'!$W859)</f>
        <v>#N/A</v>
      </c>
    </row>
    <row r="856" spans="4:20" x14ac:dyDescent="0.2">
      <c r="D856" s="54" t="e">
        <f>IF('FDR Tests'!$G860="",#N/A,'FDR Tests'!$G860)</f>
        <v>#N/A</v>
      </c>
      <c r="H856" s="54" t="e">
        <f>IF('FDR Tests'!$L860="",#N/A,'FDR Tests'!$L860)</f>
        <v>#N/A</v>
      </c>
      <c r="N856" s="54" t="e">
        <f>IF('FDR Tests'!$Q860="",#N/A,'FDR Tests'!$Q860)</f>
        <v>#N/A</v>
      </c>
      <c r="T856" s="54" t="e">
        <f>IF('FDR Tests'!$W860="",#N/A,'FDR Tests'!$W860)</f>
        <v>#N/A</v>
      </c>
    </row>
    <row r="857" spans="4:20" x14ac:dyDescent="0.2">
      <c r="D857" s="54" t="e">
        <f>IF('FDR Tests'!$G861="",#N/A,'FDR Tests'!$G861)</f>
        <v>#N/A</v>
      </c>
      <c r="H857" s="54" t="e">
        <f>IF('FDR Tests'!$L861="",#N/A,'FDR Tests'!$L861)</f>
        <v>#N/A</v>
      </c>
      <c r="N857" s="54" t="e">
        <f>IF('FDR Tests'!$Q861="",#N/A,'FDR Tests'!$Q861)</f>
        <v>#N/A</v>
      </c>
      <c r="T857" s="54" t="e">
        <f>IF('FDR Tests'!$W861="",#N/A,'FDR Tests'!$W861)</f>
        <v>#N/A</v>
      </c>
    </row>
    <row r="858" spans="4:20" x14ac:dyDescent="0.2">
      <c r="D858" s="54" t="e">
        <f>IF('FDR Tests'!$G862="",#N/A,'FDR Tests'!$G862)</f>
        <v>#N/A</v>
      </c>
      <c r="H858" s="54" t="e">
        <f>IF('FDR Tests'!$L862="",#N/A,'FDR Tests'!$L862)</f>
        <v>#N/A</v>
      </c>
      <c r="N858" s="54" t="e">
        <f>IF('FDR Tests'!$Q862="",#N/A,'FDR Tests'!$Q862)</f>
        <v>#N/A</v>
      </c>
      <c r="T858" s="54" t="e">
        <f>IF('FDR Tests'!$W862="",#N/A,'FDR Tests'!$W862)</f>
        <v>#N/A</v>
      </c>
    </row>
    <row r="859" spans="4:20" x14ac:dyDescent="0.2">
      <c r="D859" s="54" t="e">
        <f>IF('FDR Tests'!$G863="",#N/A,'FDR Tests'!$G863)</f>
        <v>#N/A</v>
      </c>
      <c r="H859" s="54" t="e">
        <f>IF('FDR Tests'!$L863="",#N/A,'FDR Tests'!$L863)</f>
        <v>#N/A</v>
      </c>
      <c r="N859" s="54" t="e">
        <f>IF('FDR Tests'!$Q863="",#N/A,'FDR Tests'!$Q863)</f>
        <v>#N/A</v>
      </c>
      <c r="T859" s="54" t="e">
        <f>IF('FDR Tests'!$W863="",#N/A,'FDR Tests'!$W863)</f>
        <v>#N/A</v>
      </c>
    </row>
    <row r="860" spans="4:20" x14ac:dyDescent="0.2">
      <c r="D860" s="54" t="e">
        <f>IF('FDR Tests'!$G864="",#N/A,'FDR Tests'!$G864)</f>
        <v>#N/A</v>
      </c>
      <c r="H860" s="54" t="e">
        <f>IF('FDR Tests'!$L864="",#N/A,'FDR Tests'!$L864)</f>
        <v>#N/A</v>
      </c>
      <c r="N860" s="54" t="e">
        <f>IF('FDR Tests'!$Q864="",#N/A,'FDR Tests'!$Q864)</f>
        <v>#N/A</v>
      </c>
      <c r="T860" s="54" t="e">
        <f>IF('FDR Tests'!$W864="",#N/A,'FDR Tests'!$W864)</f>
        <v>#N/A</v>
      </c>
    </row>
    <row r="861" spans="4:20" x14ac:dyDescent="0.2">
      <c r="D861" s="54" t="e">
        <f>IF('FDR Tests'!$G865="",#N/A,'FDR Tests'!$G865)</f>
        <v>#N/A</v>
      </c>
      <c r="H861" s="54" t="e">
        <f>IF('FDR Tests'!$L865="",#N/A,'FDR Tests'!$L865)</f>
        <v>#N/A</v>
      </c>
      <c r="N861" s="54" t="e">
        <f>IF('FDR Tests'!$Q865="",#N/A,'FDR Tests'!$Q865)</f>
        <v>#N/A</v>
      </c>
      <c r="T861" s="54" t="e">
        <f>IF('FDR Tests'!$W865="",#N/A,'FDR Tests'!$W865)</f>
        <v>#N/A</v>
      </c>
    </row>
    <row r="862" spans="4:20" x14ac:dyDescent="0.2">
      <c r="D862" s="54" t="e">
        <f>IF('FDR Tests'!$G866="",#N/A,'FDR Tests'!$G866)</f>
        <v>#N/A</v>
      </c>
      <c r="H862" s="54" t="e">
        <f>IF('FDR Tests'!$L866="",#N/A,'FDR Tests'!$L866)</f>
        <v>#N/A</v>
      </c>
      <c r="N862" s="54" t="e">
        <f>IF('FDR Tests'!$Q866="",#N/A,'FDR Tests'!$Q866)</f>
        <v>#N/A</v>
      </c>
      <c r="T862" s="54" t="e">
        <f>IF('FDR Tests'!$W866="",#N/A,'FDR Tests'!$W866)</f>
        <v>#N/A</v>
      </c>
    </row>
    <row r="863" spans="4:20" x14ac:dyDescent="0.2">
      <c r="D863" s="54" t="e">
        <f>IF('FDR Tests'!$G867="",#N/A,'FDR Tests'!$G867)</f>
        <v>#N/A</v>
      </c>
      <c r="H863" s="54" t="e">
        <f>IF('FDR Tests'!$L867="",#N/A,'FDR Tests'!$L867)</f>
        <v>#N/A</v>
      </c>
      <c r="N863" s="54" t="e">
        <f>IF('FDR Tests'!$Q867="",#N/A,'FDR Tests'!$Q867)</f>
        <v>#N/A</v>
      </c>
      <c r="T863" s="54" t="e">
        <f>IF('FDR Tests'!$W867="",#N/A,'FDR Tests'!$W867)</f>
        <v>#N/A</v>
      </c>
    </row>
    <row r="864" spans="4:20" x14ac:dyDescent="0.2">
      <c r="D864" s="54" t="e">
        <f>IF('FDR Tests'!$G868="",#N/A,'FDR Tests'!$G868)</f>
        <v>#N/A</v>
      </c>
      <c r="H864" s="54" t="e">
        <f>IF('FDR Tests'!$L868="",#N/A,'FDR Tests'!$L868)</f>
        <v>#N/A</v>
      </c>
      <c r="N864" s="54" t="e">
        <f>IF('FDR Tests'!$Q868="",#N/A,'FDR Tests'!$Q868)</f>
        <v>#N/A</v>
      </c>
      <c r="T864" s="54" t="e">
        <f>IF('FDR Tests'!$W868="",#N/A,'FDR Tests'!$W868)</f>
        <v>#N/A</v>
      </c>
    </row>
    <row r="865" spans="4:20" x14ac:dyDescent="0.2">
      <c r="D865" s="54" t="e">
        <f>IF('FDR Tests'!$G869="",#N/A,'FDR Tests'!$G869)</f>
        <v>#N/A</v>
      </c>
      <c r="H865" s="54" t="e">
        <f>IF('FDR Tests'!$L869="",#N/A,'FDR Tests'!$L869)</f>
        <v>#N/A</v>
      </c>
      <c r="N865" s="54" t="e">
        <f>IF('FDR Tests'!$Q869="",#N/A,'FDR Tests'!$Q869)</f>
        <v>#N/A</v>
      </c>
      <c r="T865" s="54" t="e">
        <f>IF('FDR Tests'!$W869="",#N/A,'FDR Tests'!$W869)</f>
        <v>#N/A</v>
      </c>
    </row>
    <row r="866" spans="4:20" x14ac:dyDescent="0.2">
      <c r="D866" s="54" t="e">
        <f>IF('FDR Tests'!$G870="",#N/A,'FDR Tests'!$G870)</f>
        <v>#N/A</v>
      </c>
      <c r="H866" s="54" t="e">
        <f>IF('FDR Tests'!$L870="",#N/A,'FDR Tests'!$L870)</f>
        <v>#N/A</v>
      </c>
      <c r="N866" s="54" t="e">
        <f>IF('FDR Tests'!$Q870="",#N/A,'FDR Tests'!$Q870)</f>
        <v>#N/A</v>
      </c>
      <c r="T866" s="54" t="e">
        <f>IF('FDR Tests'!$W870="",#N/A,'FDR Tests'!$W870)</f>
        <v>#N/A</v>
      </c>
    </row>
    <row r="867" spans="4:20" x14ac:dyDescent="0.2">
      <c r="D867" s="54" t="e">
        <f>IF('FDR Tests'!$G871="",#N/A,'FDR Tests'!$G871)</f>
        <v>#N/A</v>
      </c>
      <c r="H867" s="54" t="e">
        <f>IF('FDR Tests'!$L871="",#N/A,'FDR Tests'!$L871)</f>
        <v>#N/A</v>
      </c>
      <c r="N867" s="54" t="e">
        <f>IF('FDR Tests'!$Q871="",#N/A,'FDR Tests'!$Q871)</f>
        <v>#N/A</v>
      </c>
      <c r="T867" s="54" t="e">
        <f>IF('FDR Tests'!$W871="",#N/A,'FDR Tests'!$W871)</f>
        <v>#N/A</v>
      </c>
    </row>
    <row r="868" spans="4:20" x14ac:dyDescent="0.2">
      <c r="D868" s="54" t="e">
        <f>IF('FDR Tests'!$G872="",#N/A,'FDR Tests'!$G872)</f>
        <v>#N/A</v>
      </c>
      <c r="H868" s="54" t="e">
        <f>IF('FDR Tests'!$L872="",#N/A,'FDR Tests'!$L872)</f>
        <v>#N/A</v>
      </c>
      <c r="N868" s="54" t="e">
        <f>IF('FDR Tests'!$Q872="",#N/A,'FDR Tests'!$Q872)</f>
        <v>#N/A</v>
      </c>
      <c r="T868" s="54" t="e">
        <f>IF('FDR Tests'!$W872="",#N/A,'FDR Tests'!$W872)</f>
        <v>#N/A</v>
      </c>
    </row>
    <row r="869" spans="4:20" x14ac:dyDescent="0.2">
      <c r="D869" s="54" t="e">
        <f>IF('FDR Tests'!$G873="",#N/A,'FDR Tests'!$G873)</f>
        <v>#N/A</v>
      </c>
      <c r="H869" s="54" t="e">
        <f>IF('FDR Tests'!$L873="",#N/A,'FDR Tests'!$L873)</f>
        <v>#N/A</v>
      </c>
      <c r="N869" s="54" t="e">
        <f>IF('FDR Tests'!$Q873="",#N/A,'FDR Tests'!$Q873)</f>
        <v>#N/A</v>
      </c>
      <c r="T869" s="54" t="e">
        <f>IF('FDR Tests'!$W873="",#N/A,'FDR Tests'!$W873)</f>
        <v>#N/A</v>
      </c>
    </row>
    <row r="870" spans="4:20" x14ac:dyDescent="0.2">
      <c r="D870" s="54" t="e">
        <f>IF('FDR Tests'!$G874="",#N/A,'FDR Tests'!$G874)</f>
        <v>#N/A</v>
      </c>
      <c r="H870" s="54" t="e">
        <f>IF('FDR Tests'!$L874="",#N/A,'FDR Tests'!$L874)</f>
        <v>#N/A</v>
      </c>
      <c r="N870" s="54" t="e">
        <f>IF('FDR Tests'!$Q874="",#N/A,'FDR Tests'!$Q874)</f>
        <v>#N/A</v>
      </c>
      <c r="T870" s="54" t="e">
        <f>IF('FDR Tests'!$W874="",#N/A,'FDR Tests'!$W874)</f>
        <v>#N/A</v>
      </c>
    </row>
    <row r="871" spans="4:20" x14ac:dyDescent="0.2">
      <c r="D871" s="54" t="e">
        <f>IF('FDR Tests'!$G875="",#N/A,'FDR Tests'!$G875)</f>
        <v>#N/A</v>
      </c>
      <c r="H871" s="54" t="e">
        <f>IF('FDR Tests'!$L875="",#N/A,'FDR Tests'!$L875)</f>
        <v>#N/A</v>
      </c>
      <c r="N871" s="54" t="e">
        <f>IF('FDR Tests'!$Q875="",#N/A,'FDR Tests'!$Q875)</f>
        <v>#N/A</v>
      </c>
      <c r="T871" s="54" t="e">
        <f>IF('FDR Tests'!$W875="",#N/A,'FDR Tests'!$W875)</f>
        <v>#N/A</v>
      </c>
    </row>
    <row r="872" spans="4:20" x14ac:dyDescent="0.2">
      <c r="D872" s="54" t="e">
        <f>IF('FDR Tests'!$G876="",#N/A,'FDR Tests'!$G876)</f>
        <v>#N/A</v>
      </c>
      <c r="H872" s="54" t="e">
        <f>IF('FDR Tests'!$L876="",#N/A,'FDR Tests'!$L876)</f>
        <v>#N/A</v>
      </c>
      <c r="N872" s="54" t="e">
        <f>IF('FDR Tests'!$Q876="",#N/A,'FDR Tests'!$Q876)</f>
        <v>#N/A</v>
      </c>
      <c r="T872" s="54" t="e">
        <f>IF('FDR Tests'!$W876="",#N/A,'FDR Tests'!$W876)</f>
        <v>#N/A</v>
      </c>
    </row>
    <row r="873" spans="4:20" x14ac:dyDescent="0.2">
      <c r="D873" s="54" t="e">
        <f>IF('FDR Tests'!$G877="",#N/A,'FDR Tests'!$G877)</f>
        <v>#N/A</v>
      </c>
      <c r="H873" s="54" t="e">
        <f>IF('FDR Tests'!$L877="",#N/A,'FDR Tests'!$L877)</f>
        <v>#N/A</v>
      </c>
      <c r="N873" s="54" t="e">
        <f>IF('FDR Tests'!$Q877="",#N/A,'FDR Tests'!$Q877)</f>
        <v>#N/A</v>
      </c>
      <c r="T873" s="54" t="e">
        <f>IF('FDR Tests'!$W877="",#N/A,'FDR Tests'!$W877)</f>
        <v>#N/A</v>
      </c>
    </row>
    <row r="874" spans="4:20" x14ac:dyDescent="0.2">
      <c r="D874" s="54" t="e">
        <f>IF('FDR Tests'!$G878="",#N/A,'FDR Tests'!$G878)</f>
        <v>#N/A</v>
      </c>
      <c r="H874" s="54" t="e">
        <f>IF('FDR Tests'!$L878="",#N/A,'FDR Tests'!$L878)</f>
        <v>#N/A</v>
      </c>
      <c r="N874" s="54" t="e">
        <f>IF('FDR Tests'!$Q878="",#N/A,'FDR Tests'!$Q878)</f>
        <v>#N/A</v>
      </c>
      <c r="T874" s="54" t="e">
        <f>IF('FDR Tests'!$W878="",#N/A,'FDR Tests'!$W878)</f>
        <v>#N/A</v>
      </c>
    </row>
    <row r="875" spans="4:20" x14ac:dyDescent="0.2">
      <c r="D875" s="54" t="e">
        <f>IF('FDR Tests'!$G879="",#N/A,'FDR Tests'!$G879)</f>
        <v>#N/A</v>
      </c>
      <c r="H875" s="54" t="e">
        <f>IF('FDR Tests'!$L879="",#N/A,'FDR Tests'!$L879)</f>
        <v>#N/A</v>
      </c>
      <c r="N875" s="54" t="e">
        <f>IF('FDR Tests'!$Q879="",#N/A,'FDR Tests'!$Q879)</f>
        <v>#N/A</v>
      </c>
      <c r="T875" s="54" t="e">
        <f>IF('FDR Tests'!$W879="",#N/A,'FDR Tests'!$W879)</f>
        <v>#N/A</v>
      </c>
    </row>
    <row r="876" spans="4:20" x14ac:dyDescent="0.2">
      <c r="D876" s="54" t="e">
        <f>IF('FDR Tests'!$G880="",#N/A,'FDR Tests'!$G880)</f>
        <v>#N/A</v>
      </c>
      <c r="H876" s="54" t="e">
        <f>IF('FDR Tests'!$L880="",#N/A,'FDR Tests'!$L880)</f>
        <v>#N/A</v>
      </c>
      <c r="N876" s="54" t="e">
        <f>IF('FDR Tests'!$Q880="",#N/A,'FDR Tests'!$Q880)</f>
        <v>#N/A</v>
      </c>
      <c r="T876" s="54" t="e">
        <f>IF('FDR Tests'!$W880="",#N/A,'FDR Tests'!$W880)</f>
        <v>#N/A</v>
      </c>
    </row>
    <row r="877" spans="4:20" x14ac:dyDescent="0.2">
      <c r="D877" s="54" t="e">
        <f>IF('FDR Tests'!$G881="",#N/A,'FDR Tests'!$G881)</f>
        <v>#N/A</v>
      </c>
      <c r="H877" s="54" t="e">
        <f>IF('FDR Tests'!$L881="",#N/A,'FDR Tests'!$L881)</f>
        <v>#N/A</v>
      </c>
      <c r="N877" s="54" t="e">
        <f>IF('FDR Tests'!$Q881="",#N/A,'FDR Tests'!$Q881)</f>
        <v>#N/A</v>
      </c>
      <c r="T877" s="54" t="e">
        <f>IF('FDR Tests'!$W881="",#N/A,'FDR Tests'!$W881)</f>
        <v>#N/A</v>
      </c>
    </row>
    <row r="878" spans="4:20" x14ac:dyDescent="0.2">
      <c r="D878" s="54" t="e">
        <f>IF('FDR Tests'!$G882="",#N/A,'FDR Tests'!$G882)</f>
        <v>#N/A</v>
      </c>
      <c r="H878" s="54" t="e">
        <f>IF('FDR Tests'!$L882="",#N/A,'FDR Tests'!$L882)</f>
        <v>#N/A</v>
      </c>
      <c r="N878" s="54" t="e">
        <f>IF('FDR Tests'!$Q882="",#N/A,'FDR Tests'!$Q882)</f>
        <v>#N/A</v>
      </c>
      <c r="T878" s="54" t="e">
        <f>IF('FDR Tests'!$W882="",#N/A,'FDR Tests'!$W882)</f>
        <v>#N/A</v>
      </c>
    </row>
    <row r="879" spans="4:20" x14ac:dyDescent="0.2">
      <c r="D879" s="54" t="e">
        <f>IF('FDR Tests'!$G883="",#N/A,'FDR Tests'!$G883)</f>
        <v>#N/A</v>
      </c>
      <c r="H879" s="54" t="e">
        <f>IF('FDR Tests'!$L883="",#N/A,'FDR Tests'!$L883)</f>
        <v>#N/A</v>
      </c>
      <c r="N879" s="54" t="e">
        <f>IF('FDR Tests'!$Q883="",#N/A,'FDR Tests'!$Q883)</f>
        <v>#N/A</v>
      </c>
      <c r="T879" s="54" t="e">
        <f>IF('FDR Tests'!$W883="",#N/A,'FDR Tests'!$W883)</f>
        <v>#N/A</v>
      </c>
    </row>
    <row r="880" spans="4:20" x14ac:dyDescent="0.2">
      <c r="D880" s="54" t="e">
        <f>IF('FDR Tests'!$G884="",#N/A,'FDR Tests'!$G884)</f>
        <v>#N/A</v>
      </c>
      <c r="H880" s="54" t="e">
        <f>IF('FDR Tests'!$L884="",#N/A,'FDR Tests'!$L884)</f>
        <v>#N/A</v>
      </c>
      <c r="N880" s="54" t="e">
        <f>IF('FDR Tests'!$Q884="",#N/A,'FDR Tests'!$Q884)</f>
        <v>#N/A</v>
      </c>
      <c r="T880" s="54" t="e">
        <f>IF('FDR Tests'!$W884="",#N/A,'FDR Tests'!$W884)</f>
        <v>#N/A</v>
      </c>
    </row>
    <row r="881" spans="4:20" x14ac:dyDescent="0.2">
      <c r="D881" s="54" t="e">
        <f>IF('FDR Tests'!$G885="",#N/A,'FDR Tests'!$G885)</f>
        <v>#N/A</v>
      </c>
      <c r="H881" s="54" t="e">
        <f>IF('FDR Tests'!$L885="",#N/A,'FDR Tests'!$L885)</f>
        <v>#N/A</v>
      </c>
      <c r="N881" s="54" t="e">
        <f>IF('FDR Tests'!$Q885="",#N/A,'FDR Tests'!$Q885)</f>
        <v>#N/A</v>
      </c>
      <c r="T881" s="54" t="e">
        <f>IF('FDR Tests'!$W885="",#N/A,'FDR Tests'!$W885)</f>
        <v>#N/A</v>
      </c>
    </row>
    <row r="882" spans="4:20" x14ac:dyDescent="0.2">
      <c r="D882" s="54" t="e">
        <f>IF('FDR Tests'!$G886="",#N/A,'FDR Tests'!$G886)</f>
        <v>#N/A</v>
      </c>
      <c r="H882" s="54" t="e">
        <f>IF('FDR Tests'!$L886="",#N/A,'FDR Tests'!$L886)</f>
        <v>#N/A</v>
      </c>
      <c r="N882" s="54" t="e">
        <f>IF('FDR Tests'!$Q886="",#N/A,'FDR Tests'!$Q886)</f>
        <v>#N/A</v>
      </c>
      <c r="T882" s="54" t="e">
        <f>IF('FDR Tests'!$W886="",#N/A,'FDR Tests'!$W886)</f>
        <v>#N/A</v>
      </c>
    </row>
    <row r="883" spans="4:20" x14ac:dyDescent="0.2">
      <c r="D883" s="54" t="e">
        <f>IF('FDR Tests'!$G887="",#N/A,'FDR Tests'!$G887)</f>
        <v>#N/A</v>
      </c>
      <c r="H883" s="54" t="e">
        <f>IF('FDR Tests'!$L887="",#N/A,'FDR Tests'!$L887)</f>
        <v>#N/A</v>
      </c>
      <c r="N883" s="54" t="e">
        <f>IF('FDR Tests'!$Q887="",#N/A,'FDR Tests'!$Q887)</f>
        <v>#N/A</v>
      </c>
      <c r="T883" s="54" t="e">
        <f>IF('FDR Tests'!$W887="",#N/A,'FDR Tests'!$W887)</f>
        <v>#N/A</v>
      </c>
    </row>
    <row r="884" spans="4:20" x14ac:dyDescent="0.2">
      <c r="D884" s="54" t="e">
        <f>IF('FDR Tests'!$G888="",#N/A,'FDR Tests'!$G888)</f>
        <v>#N/A</v>
      </c>
      <c r="H884" s="54" t="e">
        <f>IF('FDR Tests'!$L888="",#N/A,'FDR Tests'!$L888)</f>
        <v>#N/A</v>
      </c>
      <c r="N884" s="54" t="e">
        <f>IF('FDR Tests'!$Q888="",#N/A,'FDR Tests'!$Q888)</f>
        <v>#N/A</v>
      </c>
      <c r="T884" s="54" t="e">
        <f>IF('FDR Tests'!$W888="",#N/A,'FDR Tests'!$W888)</f>
        <v>#N/A</v>
      </c>
    </row>
    <row r="885" spans="4:20" x14ac:dyDescent="0.2">
      <c r="D885" s="54" t="e">
        <f>IF('FDR Tests'!$G889="",#N/A,'FDR Tests'!$G889)</f>
        <v>#N/A</v>
      </c>
      <c r="H885" s="54" t="e">
        <f>IF('FDR Tests'!$L889="",#N/A,'FDR Tests'!$L889)</f>
        <v>#N/A</v>
      </c>
      <c r="N885" s="54" t="e">
        <f>IF('FDR Tests'!$Q889="",#N/A,'FDR Tests'!$Q889)</f>
        <v>#N/A</v>
      </c>
      <c r="T885" s="54" t="e">
        <f>IF('FDR Tests'!$W889="",#N/A,'FDR Tests'!$W889)</f>
        <v>#N/A</v>
      </c>
    </row>
    <row r="886" spans="4:20" x14ac:dyDescent="0.2">
      <c r="D886" s="54" t="e">
        <f>IF('FDR Tests'!$G890="",#N/A,'FDR Tests'!$G890)</f>
        <v>#N/A</v>
      </c>
      <c r="H886" s="54" t="e">
        <f>IF('FDR Tests'!$L890="",#N/A,'FDR Tests'!$L890)</f>
        <v>#N/A</v>
      </c>
      <c r="N886" s="54" t="e">
        <f>IF('FDR Tests'!$Q890="",#N/A,'FDR Tests'!$Q890)</f>
        <v>#N/A</v>
      </c>
      <c r="T886" s="54" t="e">
        <f>IF('FDR Tests'!$W890="",#N/A,'FDR Tests'!$W890)</f>
        <v>#N/A</v>
      </c>
    </row>
    <row r="887" spans="4:20" x14ac:dyDescent="0.2">
      <c r="D887" s="54" t="e">
        <f>IF('FDR Tests'!$G891="",#N/A,'FDR Tests'!$G891)</f>
        <v>#N/A</v>
      </c>
      <c r="H887" s="54" t="e">
        <f>IF('FDR Tests'!$L891="",#N/A,'FDR Tests'!$L891)</f>
        <v>#N/A</v>
      </c>
      <c r="N887" s="54" t="e">
        <f>IF('FDR Tests'!$Q891="",#N/A,'FDR Tests'!$Q891)</f>
        <v>#N/A</v>
      </c>
      <c r="T887" s="54" t="e">
        <f>IF('FDR Tests'!$W891="",#N/A,'FDR Tests'!$W891)</f>
        <v>#N/A</v>
      </c>
    </row>
    <row r="888" spans="4:20" x14ac:dyDescent="0.2">
      <c r="D888" s="54" t="e">
        <f>IF('FDR Tests'!$G892="",#N/A,'FDR Tests'!$G892)</f>
        <v>#N/A</v>
      </c>
      <c r="H888" s="54" t="e">
        <f>IF('FDR Tests'!$L892="",#N/A,'FDR Tests'!$L892)</f>
        <v>#N/A</v>
      </c>
      <c r="N888" s="54" t="e">
        <f>IF('FDR Tests'!$Q892="",#N/A,'FDR Tests'!$Q892)</f>
        <v>#N/A</v>
      </c>
      <c r="T888" s="54" t="e">
        <f>IF('FDR Tests'!$W892="",#N/A,'FDR Tests'!$W892)</f>
        <v>#N/A</v>
      </c>
    </row>
    <row r="889" spans="4:20" x14ac:dyDescent="0.2">
      <c r="D889" s="54" t="e">
        <f>IF('FDR Tests'!$G893="",#N/A,'FDR Tests'!$G893)</f>
        <v>#N/A</v>
      </c>
      <c r="H889" s="54" t="e">
        <f>IF('FDR Tests'!$L893="",#N/A,'FDR Tests'!$L893)</f>
        <v>#N/A</v>
      </c>
      <c r="N889" s="54" t="e">
        <f>IF('FDR Tests'!$Q893="",#N/A,'FDR Tests'!$Q893)</f>
        <v>#N/A</v>
      </c>
      <c r="T889" s="54" t="e">
        <f>IF('FDR Tests'!$W893="",#N/A,'FDR Tests'!$W893)</f>
        <v>#N/A</v>
      </c>
    </row>
    <row r="890" spans="4:20" x14ac:dyDescent="0.2">
      <c r="D890" s="54" t="e">
        <f>IF('FDR Tests'!$G894="",#N/A,'FDR Tests'!$G894)</f>
        <v>#N/A</v>
      </c>
      <c r="H890" s="54" t="e">
        <f>IF('FDR Tests'!$L894="",#N/A,'FDR Tests'!$L894)</f>
        <v>#N/A</v>
      </c>
      <c r="N890" s="54" t="e">
        <f>IF('FDR Tests'!$Q894="",#N/A,'FDR Tests'!$Q894)</f>
        <v>#N/A</v>
      </c>
      <c r="T890" s="54" t="e">
        <f>IF('FDR Tests'!$W894="",#N/A,'FDR Tests'!$W894)</f>
        <v>#N/A</v>
      </c>
    </row>
    <row r="891" spans="4:20" x14ac:dyDescent="0.2">
      <c r="D891" s="54" t="e">
        <f>IF('FDR Tests'!$G895="",#N/A,'FDR Tests'!$G895)</f>
        <v>#N/A</v>
      </c>
      <c r="H891" s="54" t="e">
        <f>IF('FDR Tests'!$L895="",#N/A,'FDR Tests'!$L895)</f>
        <v>#N/A</v>
      </c>
      <c r="N891" s="54" t="e">
        <f>IF('FDR Tests'!$Q895="",#N/A,'FDR Tests'!$Q895)</f>
        <v>#N/A</v>
      </c>
      <c r="T891" s="54" t="e">
        <f>IF('FDR Tests'!$W895="",#N/A,'FDR Tests'!$W895)</f>
        <v>#N/A</v>
      </c>
    </row>
    <row r="892" spans="4:20" x14ac:dyDescent="0.2">
      <c r="D892" s="54" t="e">
        <f>IF('FDR Tests'!$G896="",#N/A,'FDR Tests'!$G896)</f>
        <v>#N/A</v>
      </c>
      <c r="H892" s="54" t="e">
        <f>IF('FDR Tests'!$L896="",#N/A,'FDR Tests'!$L896)</f>
        <v>#N/A</v>
      </c>
      <c r="N892" s="54" t="e">
        <f>IF('FDR Tests'!$Q896="",#N/A,'FDR Tests'!$Q896)</f>
        <v>#N/A</v>
      </c>
      <c r="T892" s="54" t="e">
        <f>IF('FDR Tests'!$W896="",#N/A,'FDR Tests'!$W896)</f>
        <v>#N/A</v>
      </c>
    </row>
    <row r="893" spans="4:20" x14ac:dyDescent="0.2">
      <c r="D893" s="54" t="e">
        <f>IF('FDR Tests'!$G897="",#N/A,'FDR Tests'!$G897)</f>
        <v>#N/A</v>
      </c>
      <c r="H893" s="54" t="e">
        <f>IF('FDR Tests'!$L897="",#N/A,'FDR Tests'!$L897)</f>
        <v>#N/A</v>
      </c>
      <c r="N893" s="54" t="e">
        <f>IF('FDR Tests'!$Q897="",#N/A,'FDR Tests'!$Q897)</f>
        <v>#N/A</v>
      </c>
      <c r="T893" s="54" t="e">
        <f>IF('FDR Tests'!$W897="",#N/A,'FDR Tests'!$W897)</f>
        <v>#N/A</v>
      </c>
    </row>
    <row r="894" spans="4:20" x14ac:dyDescent="0.2">
      <c r="D894" s="54" t="e">
        <f>IF('FDR Tests'!$G898="",#N/A,'FDR Tests'!$G898)</f>
        <v>#N/A</v>
      </c>
      <c r="H894" s="54" t="e">
        <f>IF('FDR Tests'!$L898="",#N/A,'FDR Tests'!$L898)</f>
        <v>#N/A</v>
      </c>
      <c r="N894" s="54" t="e">
        <f>IF('FDR Tests'!$Q898="",#N/A,'FDR Tests'!$Q898)</f>
        <v>#N/A</v>
      </c>
      <c r="T894" s="54" t="e">
        <f>IF('FDR Tests'!$W898="",#N/A,'FDR Tests'!$W898)</f>
        <v>#N/A</v>
      </c>
    </row>
    <row r="895" spans="4:20" x14ac:dyDescent="0.2">
      <c r="D895" s="54" t="e">
        <f>IF('FDR Tests'!$G899="",#N/A,'FDR Tests'!$G899)</f>
        <v>#N/A</v>
      </c>
      <c r="H895" s="54" t="e">
        <f>IF('FDR Tests'!$L899="",#N/A,'FDR Tests'!$L899)</f>
        <v>#N/A</v>
      </c>
      <c r="N895" s="54" t="e">
        <f>IF('FDR Tests'!$Q899="",#N/A,'FDR Tests'!$Q899)</f>
        <v>#N/A</v>
      </c>
      <c r="T895" s="54" t="e">
        <f>IF('FDR Tests'!$W899="",#N/A,'FDR Tests'!$W899)</f>
        <v>#N/A</v>
      </c>
    </row>
    <row r="896" spans="4:20" x14ac:dyDescent="0.2">
      <c r="D896" s="54" t="e">
        <f>IF('FDR Tests'!$G900="",#N/A,'FDR Tests'!$G900)</f>
        <v>#N/A</v>
      </c>
      <c r="H896" s="54" t="e">
        <f>IF('FDR Tests'!$L900="",#N/A,'FDR Tests'!$L900)</f>
        <v>#N/A</v>
      </c>
      <c r="N896" s="54" t="e">
        <f>IF('FDR Tests'!$Q900="",#N/A,'FDR Tests'!$Q900)</f>
        <v>#N/A</v>
      </c>
      <c r="T896" s="54" t="e">
        <f>IF('FDR Tests'!$W900="",#N/A,'FDR Tests'!$W900)</f>
        <v>#N/A</v>
      </c>
    </row>
    <row r="897" spans="4:20" x14ac:dyDescent="0.2">
      <c r="D897" s="54" t="e">
        <f>IF('FDR Tests'!$G901="",#N/A,'FDR Tests'!$G901)</f>
        <v>#N/A</v>
      </c>
      <c r="H897" s="54" t="e">
        <f>IF('FDR Tests'!$L901="",#N/A,'FDR Tests'!$L901)</f>
        <v>#N/A</v>
      </c>
      <c r="N897" s="54" t="e">
        <f>IF('FDR Tests'!$Q901="",#N/A,'FDR Tests'!$Q901)</f>
        <v>#N/A</v>
      </c>
      <c r="T897" s="54" t="e">
        <f>IF('FDR Tests'!$W901="",#N/A,'FDR Tests'!$W901)</f>
        <v>#N/A</v>
      </c>
    </row>
    <row r="898" spans="4:20" x14ac:dyDescent="0.2">
      <c r="D898" s="54" t="e">
        <f>IF('FDR Tests'!$G902="",#N/A,'FDR Tests'!$G902)</f>
        <v>#N/A</v>
      </c>
      <c r="H898" s="54" t="e">
        <f>IF('FDR Tests'!$L902="",#N/A,'FDR Tests'!$L902)</f>
        <v>#N/A</v>
      </c>
      <c r="N898" s="54" t="e">
        <f>IF('FDR Tests'!$Q902="",#N/A,'FDR Tests'!$Q902)</f>
        <v>#N/A</v>
      </c>
      <c r="T898" s="54" t="e">
        <f>IF('FDR Tests'!$W902="",#N/A,'FDR Tests'!$W902)</f>
        <v>#N/A</v>
      </c>
    </row>
    <row r="899" spans="4:20" x14ac:dyDescent="0.2">
      <c r="D899" s="54" t="e">
        <f>IF('FDR Tests'!$G903="",#N/A,'FDR Tests'!$G903)</f>
        <v>#N/A</v>
      </c>
      <c r="H899" s="54" t="e">
        <f>IF('FDR Tests'!$L903="",#N/A,'FDR Tests'!$L903)</f>
        <v>#N/A</v>
      </c>
      <c r="N899" s="54" t="e">
        <f>IF('FDR Tests'!$Q903="",#N/A,'FDR Tests'!$Q903)</f>
        <v>#N/A</v>
      </c>
      <c r="T899" s="54" t="e">
        <f>IF('FDR Tests'!$W903="",#N/A,'FDR Tests'!$W903)</f>
        <v>#N/A</v>
      </c>
    </row>
    <row r="900" spans="4:20" x14ac:dyDescent="0.2">
      <c r="D900" s="54" t="e">
        <f>IF('FDR Tests'!$G904="",#N/A,'FDR Tests'!$G904)</f>
        <v>#N/A</v>
      </c>
      <c r="H900" s="54" t="e">
        <f>IF('FDR Tests'!$L904="",#N/A,'FDR Tests'!$L904)</f>
        <v>#N/A</v>
      </c>
      <c r="N900" s="54" t="e">
        <f>IF('FDR Tests'!$Q904="",#N/A,'FDR Tests'!$Q904)</f>
        <v>#N/A</v>
      </c>
      <c r="T900" s="54" t="e">
        <f>IF('FDR Tests'!$W904="",#N/A,'FDR Tests'!$W904)</f>
        <v>#N/A</v>
      </c>
    </row>
    <row r="901" spans="4:20" x14ac:dyDescent="0.2">
      <c r="D901" s="54" t="e">
        <f>IF('FDR Tests'!$G905="",#N/A,'FDR Tests'!$G905)</f>
        <v>#N/A</v>
      </c>
      <c r="H901" s="54" t="e">
        <f>IF('FDR Tests'!$L905="",#N/A,'FDR Tests'!$L905)</f>
        <v>#N/A</v>
      </c>
      <c r="N901" s="54" t="e">
        <f>IF('FDR Tests'!$Q905="",#N/A,'FDR Tests'!$Q905)</f>
        <v>#N/A</v>
      </c>
      <c r="T901" s="54" t="e">
        <f>IF('FDR Tests'!$W905="",#N/A,'FDR Tests'!$W905)</f>
        <v>#N/A</v>
      </c>
    </row>
    <row r="902" spans="4:20" x14ac:dyDescent="0.2">
      <c r="D902" s="54" t="e">
        <f>IF('FDR Tests'!$G906="",#N/A,'FDR Tests'!$G906)</f>
        <v>#N/A</v>
      </c>
      <c r="H902" s="54" t="e">
        <f>IF('FDR Tests'!$L906="",#N/A,'FDR Tests'!$L906)</f>
        <v>#N/A</v>
      </c>
      <c r="N902" s="54" t="e">
        <f>IF('FDR Tests'!$Q906="",#N/A,'FDR Tests'!$Q906)</f>
        <v>#N/A</v>
      </c>
      <c r="T902" s="54" t="e">
        <f>IF('FDR Tests'!$W906="",#N/A,'FDR Tests'!$W906)</f>
        <v>#N/A</v>
      </c>
    </row>
    <row r="903" spans="4:20" x14ac:dyDescent="0.2">
      <c r="D903" s="54" t="e">
        <f>IF('FDR Tests'!$G907="",#N/A,'FDR Tests'!$G907)</f>
        <v>#N/A</v>
      </c>
      <c r="H903" s="54" t="e">
        <f>IF('FDR Tests'!$L907="",#N/A,'FDR Tests'!$L907)</f>
        <v>#N/A</v>
      </c>
      <c r="N903" s="54" t="e">
        <f>IF('FDR Tests'!$Q907="",#N/A,'FDR Tests'!$Q907)</f>
        <v>#N/A</v>
      </c>
      <c r="T903" s="54" t="e">
        <f>IF('FDR Tests'!$W907="",#N/A,'FDR Tests'!$W907)</f>
        <v>#N/A</v>
      </c>
    </row>
    <row r="904" spans="4:20" x14ac:dyDescent="0.2">
      <c r="D904" s="54" t="e">
        <f>IF('FDR Tests'!$G908="",#N/A,'FDR Tests'!$G908)</f>
        <v>#N/A</v>
      </c>
      <c r="H904" s="54" t="e">
        <f>IF('FDR Tests'!$L908="",#N/A,'FDR Tests'!$L908)</f>
        <v>#N/A</v>
      </c>
      <c r="N904" s="54" t="e">
        <f>IF('FDR Tests'!$Q908="",#N/A,'FDR Tests'!$Q908)</f>
        <v>#N/A</v>
      </c>
      <c r="T904" s="54" t="e">
        <f>IF('FDR Tests'!$W908="",#N/A,'FDR Tests'!$W908)</f>
        <v>#N/A</v>
      </c>
    </row>
    <row r="905" spans="4:20" x14ac:dyDescent="0.2">
      <c r="D905" s="54" t="e">
        <f>IF('FDR Tests'!$G909="",#N/A,'FDR Tests'!$G909)</f>
        <v>#N/A</v>
      </c>
      <c r="H905" s="54" t="e">
        <f>IF('FDR Tests'!$L909="",#N/A,'FDR Tests'!$L909)</f>
        <v>#N/A</v>
      </c>
      <c r="N905" s="54" t="e">
        <f>IF('FDR Tests'!$Q909="",#N/A,'FDR Tests'!$Q909)</f>
        <v>#N/A</v>
      </c>
      <c r="T905" s="54" t="e">
        <f>IF('FDR Tests'!$W909="",#N/A,'FDR Tests'!$W909)</f>
        <v>#N/A</v>
      </c>
    </row>
    <row r="906" spans="4:20" x14ac:dyDescent="0.2">
      <c r="D906" s="54" t="e">
        <f>IF('FDR Tests'!$G910="",#N/A,'FDR Tests'!$G910)</f>
        <v>#N/A</v>
      </c>
      <c r="H906" s="54" t="e">
        <f>IF('FDR Tests'!$L910="",#N/A,'FDR Tests'!$L910)</f>
        <v>#N/A</v>
      </c>
      <c r="N906" s="54" t="e">
        <f>IF('FDR Tests'!$Q910="",#N/A,'FDR Tests'!$Q910)</f>
        <v>#N/A</v>
      </c>
      <c r="T906" s="54" t="e">
        <f>IF('FDR Tests'!$W910="",#N/A,'FDR Tests'!$W910)</f>
        <v>#N/A</v>
      </c>
    </row>
    <row r="907" spans="4:20" x14ac:dyDescent="0.2">
      <c r="D907" s="54" t="e">
        <f>IF('FDR Tests'!$G911="",#N/A,'FDR Tests'!$G911)</f>
        <v>#N/A</v>
      </c>
      <c r="H907" s="54" t="e">
        <f>IF('FDR Tests'!$L911="",#N/A,'FDR Tests'!$L911)</f>
        <v>#N/A</v>
      </c>
      <c r="N907" s="54" t="e">
        <f>IF('FDR Tests'!$Q911="",#N/A,'FDR Tests'!$Q911)</f>
        <v>#N/A</v>
      </c>
      <c r="T907" s="54" t="e">
        <f>IF('FDR Tests'!$W911="",#N/A,'FDR Tests'!$W911)</f>
        <v>#N/A</v>
      </c>
    </row>
    <row r="908" spans="4:20" x14ac:dyDescent="0.2">
      <c r="D908" s="54" t="e">
        <f>IF('FDR Tests'!$G912="",#N/A,'FDR Tests'!$G912)</f>
        <v>#N/A</v>
      </c>
      <c r="H908" s="54" t="e">
        <f>IF('FDR Tests'!$L912="",#N/A,'FDR Tests'!$L912)</f>
        <v>#N/A</v>
      </c>
      <c r="N908" s="54" t="e">
        <f>IF('FDR Tests'!$Q912="",#N/A,'FDR Tests'!$Q912)</f>
        <v>#N/A</v>
      </c>
      <c r="T908" s="54" t="e">
        <f>IF('FDR Tests'!$W912="",#N/A,'FDR Tests'!$W912)</f>
        <v>#N/A</v>
      </c>
    </row>
    <row r="909" spans="4:20" x14ac:dyDescent="0.2">
      <c r="D909" s="54" t="e">
        <f>IF('FDR Tests'!$G913="",#N/A,'FDR Tests'!$G913)</f>
        <v>#N/A</v>
      </c>
      <c r="H909" s="54" t="e">
        <f>IF('FDR Tests'!$L913="",#N/A,'FDR Tests'!$L913)</f>
        <v>#N/A</v>
      </c>
      <c r="N909" s="54" t="e">
        <f>IF('FDR Tests'!$Q913="",#N/A,'FDR Tests'!$Q913)</f>
        <v>#N/A</v>
      </c>
      <c r="T909" s="54" t="e">
        <f>IF('FDR Tests'!$W913="",#N/A,'FDR Tests'!$W913)</f>
        <v>#N/A</v>
      </c>
    </row>
    <row r="910" spans="4:20" x14ac:dyDescent="0.2">
      <c r="D910" s="54" t="e">
        <f>IF('FDR Tests'!$G914="",#N/A,'FDR Tests'!$G914)</f>
        <v>#N/A</v>
      </c>
      <c r="H910" s="54" t="e">
        <f>IF('FDR Tests'!$L914="",#N/A,'FDR Tests'!$L914)</f>
        <v>#N/A</v>
      </c>
      <c r="N910" s="54" t="e">
        <f>IF('FDR Tests'!$Q914="",#N/A,'FDR Tests'!$Q914)</f>
        <v>#N/A</v>
      </c>
      <c r="T910" s="54" t="e">
        <f>IF('FDR Tests'!$W914="",#N/A,'FDR Tests'!$W914)</f>
        <v>#N/A</v>
      </c>
    </row>
    <row r="911" spans="4:20" x14ac:dyDescent="0.2">
      <c r="D911" s="54" t="e">
        <f>IF('FDR Tests'!$G915="",#N/A,'FDR Tests'!$G915)</f>
        <v>#N/A</v>
      </c>
      <c r="H911" s="54" t="e">
        <f>IF('FDR Tests'!$L915="",#N/A,'FDR Tests'!$L915)</f>
        <v>#N/A</v>
      </c>
      <c r="N911" s="54" t="e">
        <f>IF('FDR Tests'!$Q915="",#N/A,'FDR Tests'!$Q915)</f>
        <v>#N/A</v>
      </c>
      <c r="T911" s="54" t="e">
        <f>IF('FDR Tests'!$W915="",#N/A,'FDR Tests'!$W915)</f>
        <v>#N/A</v>
      </c>
    </row>
    <row r="912" spans="4:20" x14ac:dyDescent="0.2">
      <c r="D912" s="54" t="e">
        <f>IF('FDR Tests'!$G916="",#N/A,'FDR Tests'!$G916)</f>
        <v>#N/A</v>
      </c>
      <c r="H912" s="54" t="e">
        <f>IF('FDR Tests'!$L916="",#N/A,'FDR Tests'!$L916)</f>
        <v>#N/A</v>
      </c>
      <c r="N912" s="54" t="e">
        <f>IF('FDR Tests'!$Q916="",#N/A,'FDR Tests'!$Q916)</f>
        <v>#N/A</v>
      </c>
      <c r="T912" s="54" t="e">
        <f>IF('FDR Tests'!$W916="",#N/A,'FDR Tests'!$W916)</f>
        <v>#N/A</v>
      </c>
    </row>
    <row r="913" spans="4:20" x14ac:dyDescent="0.2">
      <c r="D913" s="54" t="e">
        <f>IF('FDR Tests'!$G917="",#N/A,'FDR Tests'!$G917)</f>
        <v>#N/A</v>
      </c>
      <c r="H913" s="54" t="e">
        <f>IF('FDR Tests'!$L917="",#N/A,'FDR Tests'!$L917)</f>
        <v>#N/A</v>
      </c>
      <c r="N913" s="54" t="e">
        <f>IF('FDR Tests'!$Q917="",#N/A,'FDR Tests'!$Q917)</f>
        <v>#N/A</v>
      </c>
      <c r="T913" s="54" t="e">
        <f>IF('FDR Tests'!$W917="",#N/A,'FDR Tests'!$W917)</f>
        <v>#N/A</v>
      </c>
    </row>
    <row r="914" spans="4:20" x14ac:dyDescent="0.2">
      <c r="D914" s="54" t="e">
        <f>IF('FDR Tests'!$G918="",#N/A,'FDR Tests'!$G918)</f>
        <v>#N/A</v>
      </c>
      <c r="H914" s="54" t="e">
        <f>IF('FDR Tests'!$L918="",#N/A,'FDR Tests'!$L918)</f>
        <v>#N/A</v>
      </c>
      <c r="N914" s="54" t="e">
        <f>IF('FDR Tests'!$Q918="",#N/A,'FDR Tests'!$Q918)</f>
        <v>#N/A</v>
      </c>
      <c r="T914" s="54" t="e">
        <f>IF('FDR Tests'!$W918="",#N/A,'FDR Tests'!$W918)</f>
        <v>#N/A</v>
      </c>
    </row>
    <row r="915" spans="4:20" x14ac:dyDescent="0.2">
      <c r="D915" s="54" t="e">
        <f>IF('FDR Tests'!$G919="",#N/A,'FDR Tests'!$G919)</f>
        <v>#N/A</v>
      </c>
      <c r="H915" s="54" t="e">
        <f>IF('FDR Tests'!$L919="",#N/A,'FDR Tests'!$L919)</f>
        <v>#N/A</v>
      </c>
      <c r="N915" s="54" t="e">
        <f>IF('FDR Tests'!$Q919="",#N/A,'FDR Tests'!$Q919)</f>
        <v>#N/A</v>
      </c>
      <c r="T915" s="54" t="e">
        <f>IF('FDR Tests'!$W919="",#N/A,'FDR Tests'!$W919)</f>
        <v>#N/A</v>
      </c>
    </row>
    <row r="916" spans="4:20" x14ac:dyDescent="0.2">
      <c r="D916" s="54" t="e">
        <f>IF('FDR Tests'!$G920="",#N/A,'FDR Tests'!$G920)</f>
        <v>#N/A</v>
      </c>
      <c r="H916" s="54" t="e">
        <f>IF('FDR Tests'!$L920="",#N/A,'FDR Tests'!$L920)</f>
        <v>#N/A</v>
      </c>
      <c r="N916" s="54" t="e">
        <f>IF('FDR Tests'!$Q920="",#N/A,'FDR Tests'!$Q920)</f>
        <v>#N/A</v>
      </c>
      <c r="T916" s="54" t="e">
        <f>IF('FDR Tests'!$W920="",#N/A,'FDR Tests'!$W920)</f>
        <v>#N/A</v>
      </c>
    </row>
    <row r="917" spans="4:20" x14ac:dyDescent="0.2">
      <c r="D917" s="54" t="e">
        <f>IF('FDR Tests'!$G921="",#N/A,'FDR Tests'!$G921)</f>
        <v>#N/A</v>
      </c>
      <c r="H917" s="54" t="e">
        <f>IF('FDR Tests'!$L921="",#N/A,'FDR Tests'!$L921)</f>
        <v>#N/A</v>
      </c>
      <c r="N917" s="54" t="e">
        <f>IF('FDR Tests'!$Q921="",#N/A,'FDR Tests'!$Q921)</f>
        <v>#N/A</v>
      </c>
      <c r="T917" s="54" t="e">
        <f>IF('FDR Tests'!$W921="",#N/A,'FDR Tests'!$W921)</f>
        <v>#N/A</v>
      </c>
    </row>
    <row r="918" spans="4:20" x14ac:dyDescent="0.2">
      <c r="D918" s="54" t="e">
        <f>IF('FDR Tests'!$G922="",#N/A,'FDR Tests'!$G922)</f>
        <v>#N/A</v>
      </c>
      <c r="H918" s="54" t="e">
        <f>IF('FDR Tests'!$L922="",#N/A,'FDR Tests'!$L922)</f>
        <v>#N/A</v>
      </c>
      <c r="N918" s="54" t="e">
        <f>IF('FDR Tests'!$Q922="",#N/A,'FDR Tests'!$Q922)</f>
        <v>#N/A</v>
      </c>
      <c r="T918" s="54" t="e">
        <f>IF('FDR Tests'!$W922="",#N/A,'FDR Tests'!$W922)</f>
        <v>#N/A</v>
      </c>
    </row>
    <row r="919" spans="4:20" x14ac:dyDescent="0.2">
      <c r="D919" s="54" t="e">
        <f>IF('FDR Tests'!$G923="",#N/A,'FDR Tests'!$G923)</f>
        <v>#N/A</v>
      </c>
      <c r="H919" s="54" t="e">
        <f>IF('FDR Tests'!$L923="",#N/A,'FDR Tests'!$L923)</f>
        <v>#N/A</v>
      </c>
      <c r="N919" s="54" t="e">
        <f>IF('FDR Tests'!$Q923="",#N/A,'FDR Tests'!$Q923)</f>
        <v>#N/A</v>
      </c>
      <c r="T919" s="54" t="e">
        <f>IF('FDR Tests'!$W923="",#N/A,'FDR Tests'!$W923)</f>
        <v>#N/A</v>
      </c>
    </row>
    <row r="920" spans="4:20" x14ac:dyDescent="0.2">
      <c r="D920" s="54" t="e">
        <f>IF('FDR Tests'!$G924="",#N/A,'FDR Tests'!$G924)</f>
        <v>#N/A</v>
      </c>
      <c r="H920" s="54" t="e">
        <f>IF('FDR Tests'!$L924="",#N/A,'FDR Tests'!$L924)</f>
        <v>#N/A</v>
      </c>
      <c r="N920" s="54" t="e">
        <f>IF('FDR Tests'!$Q924="",#N/A,'FDR Tests'!$Q924)</f>
        <v>#N/A</v>
      </c>
      <c r="T920" s="54" t="e">
        <f>IF('FDR Tests'!$W924="",#N/A,'FDR Tests'!$W924)</f>
        <v>#N/A</v>
      </c>
    </row>
    <row r="921" spans="4:20" x14ac:dyDescent="0.2">
      <c r="D921" s="54" t="e">
        <f>IF('FDR Tests'!$G925="",#N/A,'FDR Tests'!$G925)</f>
        <v>#N/A</v>
      </c>
      <c r="H921" s="54" t="e">
        <f>IF('FDR Tests'!$L925="",#N/A,'FDR Tests'!$L925)</f>
        <v>#N/A</v>
      </c>
      <c r="N921" s="54" t="e">
        <f>IF('FDR Tests'!$Q925="",#N/A,'FDR Tests'!$Q925)</f>
        <v>#N/A</v>
      </c>
      <c r="T921" s="54" t="e">
        <f>IF('FDR Tests'!$W925="",#N/A,'FDR Tests'!$W925)</f>
        <v>#N/A</v>
      </c>
    </row>
    <row r="922" spans="4:20" x14ac:dyDescent="0.2">
      <c r="D922" s="54" t="e">
        <f>IF('FDR Tests'!$G926="",#N/A,'FDR Tests'!$G926)</f>
        <v>#N/A</v>
      </c>
      <c r="H922" s="54" t="e">
        <f>IF('FDR Tests'!$L926="",#N/A,'FDR Tests'!$L926)</f>
        <v>#N/A</v>
      </c>
      <c r="N922" s="54" t="e">
        <f>IF('FDR Tests'!$Q926="",#N/A,'FDR Tests'!$Q926)</f>
        <v>#N/A</v>
      </c>
      <c r="T922" s="54" t="e">
        <f>IF('FDR Tests'!$W926="",#N/A,'FDR Tests'!$W926)</f>
        <v>#N/A</v>
      </c>
    </row>
    <row r="923" spans="4:20" x14ac:dyDescent="0.2">
      <c r="D923" s="54" t="e">
        <f>IF('FDR Tests'!$G927="",#N/A,'FDR Tests'!$G927)</f>
        <v>#N/A</v>
      </c>
      <c r="H923" s="54" t="e">
        <f>IF('FDR Tests'!$L927="",#N/A,'FDR Tests'!$L927)</f>
        <v>#N/A</v>
      </c>
      <c r="N923" s="54" t="e">
        <f>IF('FDR Tests'!$Q927="",#N/A,'FDR Tests'!$Q927)</f>
        <v>#N/A</v>
      </c>
      <c r="T923" s="54" t="e">
        <f>IF('FDR Tests'!$W927="",#N/A,'FDR Tests'!$W927)</f>
        <v>#N/A</v>
      </c>
    </row>
    <row r="924" spans="4:20" x14ac:dyDescent="0.2">
      <c r="D924" s="54" t="e">
        <f>IF('FDR Tests'!$G928="",#N/A,'FDR Tests'!$G928)</f>
        <v>#N/A</v>
      </c>
      <c r="H924" s="54" t="e">
        <f>IF('FDR Tests'!$L928="",#N/A,'FDR Tests'!$L928)</f>
        <v>#N/A</v>
      </c>
      <c r="N924" s="54" t="e">
        <f>IF('FDR Tests'!$Q928="",#N/A,'FDR Tests'!$Q928)</f>
        <v>#N/A</v>
      </c>
      <c r="T924" s="54" t="e">
        <f>IF('FDR Tests'!$W928="",#N/A,'FDR Tests'!$W928)</f>
        <v>#N/A</v>
      </c>
    </row>
    <row r="925" spans="4:20" x14ac:dyDescent="0.2">
      <c r="D925" s="54" t="e">
        <f>IF('FDR Tests'!$G929="",#N/A,'FDR Tests'!$G929)</f>
        <v>#N/A</v>
      </c>
      <c r="H925" s="54" t="e">
        <f>IF('FDR Tests'!$L929="",#N/A,'FDR Tests'!$L929)</f>
        <v>#N/A</v>
      </c>
      <c r="N925" s="54" t="e">
        <f>IF('FDR Tests'!$Q929="",#N/A,'FDR Tests'!$Q929)</f>
        <v>#N/A</v>
      </c>
      <c r="T925" s="54" t="e">
        <f>IF('FDR Tests'!$W929="",#N/A,'FDR Tests'!$W929)</f>
        <v>#N/A</v>
      </c>
    </row>
    <row r="926" spans="4:20" x14ac:dyDescent="0.2">
      <c r="D926" s="54" t="e">
        <f>IF('FDR Tests'!$G930="",#N/A,'FDR Tests'!$G930)</f>
        <v>#N/A</v>
      </c>
      <c r="H926" s="54" t="e">
        <f>IF('FDR Tests'!$L930="",#N/A,'FDR Tests'!$L930)</f>
        <v>#N/A</v>
      </c>
      <c r="N926" s="54" t="e">
        <f>IF('FDR Tests'!$Q930="",#N/A,'FDR Tests'!$Q930)</f>
        <v>#N/A</v>
      </c>
      <c r="T926" s="54" t="e">
        <f>IF('FDR Tests'!$W930="",#N/A,'FDR Tests'!$W930)</f>
        <v>#N/A</v>
      </c>
    </row>
    <row r="927" spans="4:20" x14ac:dyDescent="0.2">
      <c r="D927" s="54" t="e">
        <f>IF('FDR Tests'!$G931="",#N/A,'FDR Tests'!$G931)</f>
        <v>#N/A</v>
      </c>
      <c r="H927" s="54" t="e">
        <f>IF('FDR Tests'!$L931="",#N/A,'FDR Tests'!$L931)</f>
        <v>#N/A</v>
      </c>
      <c r="N927" s="54" t="e">
        <f>IF('FDR Tests'!$Q931="",#N/A,'FDR Tests'!$Q931)</f>
        <v>#N/A</v>
      </c>
      <c r="T927" s="54" t="e">
        <f>IF('FDR Tests'!$W931="",#N/A,'FDR Tests'!$W931)</f>
        <v>#N/A</v>
      </c>
    </row>
    <row r="928" spans="4:20" x14ac:dyDescent="0.2">
      <c r="D928" s="54" t="e">
        <f>IF('FDR Tests'!$G932="",#N/A,'FDR Tests'!$G932)</f>
        <v>#N/A</v>
      </c>
      <c r="H928" s="54" t="e">
        <f>IF('FDR Tests'!$L932="",#N/A,'FDR Tests'!$L932)</f>
        <v>#N/A</v>
      </c>
      <c r="N928" s="54" t="e">
        <f>IF('FDR Tests'!$Q932="",#N/A,'FDR Tests'!$Q932)</f>
        <v>#N/A</v>
      </c>
      <c r="T928" s="54" t="e">
        <f>IF('FDR Tests'!$W932="",#N/A,'FDR Tests'!$W932)</f>
        <v>#N/A</v>
      </c>
    </row>
    <row r="929" spans="4:20" x14ac:dyDescent="0.2">
      <c r="D929" s="54" t="e">
        <f>IF('FDR Tests'!$G933="",#N/A,'FDR Tests'!$G933)</f>
        <v>#N/A</v>
      </c>
      <c r="H929" s="54" t="e">
        <f>IF('FDR Tests'!$L933="",#N/A,'FDR Tests'!$L933)</f>
        <v>#N/A</v>
      </c>
      <c r="N929" s="54" t="e">
        <f>IF('FDR Tests'!$Q933="",#N/A,'FDR Tests'!$Q933)</f>
        <v>#N/A</v>
      </c>
      <c r="T929" s="54" t="e">
        <f>IF('FDR Tests'!$W933="",#N/A,'FDR Tests'!$W933)</f>
        <v>#N/A</v>
      </c>
    </row>
    <row r="930" spans="4:20" x14ac:dyDescent="0.2">
      <c r="D930" s="54" t="e">
        <f>IF('FDR Tests'!$G934="",#N/A,'FDR Tests'!$G934)</f>
        <v>#N/A</v>
      </c>
      <c r="H930" s="54" t="e">
        <f>IF('FDR Tests'!$L934="",#N/A,'FDR Tests'!$L934)</f>
        <v>#N/A</v>
      </c>
      <c r="N930" s="54" t="e">
        <f>IF('FDR Tests'!$Q934="",#N/A,'FDR Tests'!$Q934)</f>
        <v>#N/A</v>
      </c>
      <c r="T930" s="54" t="e">
        <f>IF('FDR Tests'!$W934="",#N/A,'FDR Tests'!$W934)</f>
        <v>#N/A</v>
      </c>
    </row>
    <row r="931" spans="4:20" x14ac:dyDescent="0.2">
      <c r="D931" s="54" t="e">
        <f>IF('FDR Tests'!$G935="",#N/A,'FDR Tests'!$G935)</f>
        <v>#N/A</v>
      </c>
      <c r="H931" s="54" t="e">
        <f>IF('FDR Tests'!$L935="",#N/A,'FDR Tests'!$L935)</f>
        <v>#N/A</v>
      </c>
      <c r="N931" s="54" t="e">
        <f>IF('FDR Tests'!$Q935="",#N/A,'FDR Tests'!$Q935)</f>
        <v>#N/A</v>
      </c>
      <c r="T931" s="54" t="e">
        <f>IF('FDR Tests'!$W935="",#N/A,'FDR Tests'!$W935)</f>
        <v>#N/A</v>
      </c>
    </row>
    <row r="932" spans="4:20" x14ac:dyDescent="0.2">
      <c r="D932" s="54" t="e">
        <f>IF('FDR Tests'!$G936="",#N/A,'FDR Tests'!$G936)</f>
        <v>#N/A</v>
      </c>
      <c r="H932" s="54" t="e">
        <f>IF('FDR Tests'!$L936="",#N/A,'FDR Tests'!$L936)</f>
        <v>#N/A</v>
      </c>
      <c r="N932" s="54" t="e">
        <f>IF('FDR Tests'!$Q936="",#N/A,'FDR Tests'!$Q936)</f>
        <v>#N/A</v>
      </c>
      <c r="T932" s="54" t="e">
        <f>IF('FDR Tests'!$W936="",#N/A,'FDR Tests'!$W936)</f>
        <v>#N/A</v>
      </c>
    </row>
    <row r="933" spans="4:20" x14ac:dyDescent="0.2">
      <c r="D933" s="54" t="e">
        <f>IF('FDR Tests'!$G937="",#N/A,'FDR Tests'!$G937)</f>
        <v>#N/A</v>
      </c>
      <c r="H933" s="54" t="e">
        <f>IF('FDR Tests'!$L937="",#N/A,'FDR Tests'!$L937)</f>
        <v>#N/A</v>
      </c>
      <c r="N933" s="54" t="e">
        <f>IF('FDR Tests'!$Q937="",#N/A,'FDR Tests'!$Q937)</f>
        <v>#N/A</v>
      </c>
      <c r="T933" s="54" t="e">
        <f>IF('FDR Tests'!$W937="",#N/A,'FDR Tests'!$W937)</f>
        <v>#N/A</v>
      </c>
    </row>
    <row r="934" spans="4:20" x14ac:dyDescent="0.2">
      <c r="D934" s="54" t="e">
        <f>IF('FDR Tests'!$G938="",#N/A,'FDR Tests'!$G938)</f>
        <v>#N/A</v>
      </c>
      <c r="H934" s="54" t="e">
        <f>IF('FDR Tests'!$L938="",#N/A,'FDR Tests'!$L938)</f>
        <v>#N/A</v>
      </c>
      <c r="N934" s="54" t="e">
        <f>IF('FDR Tests'!$Q938="",#N/A,'FDR Tests'!$Q938)</f>
        <v>#N/A</v>
      </c>
      <c r="T934" s="54" t="e">
        <f>IF('FDR Tests'!$W938="",#N/A,'FDR Tests'!$W938)</f>
        <v>#N/A</v>
      </c>
    </row>
    <row r="935" spans="4:20" x14ac:dyDescent="0.2">
      <c r="D935" s="54" t="e">
        <f>IF('FDR Tests'!$G939="",#N/A,'FDR Tests'!$G939)</f>
        <v>#N/A</v>
      </c>
      <c r="H935" s="54" t="e">
        <f>IF('FDR Tests'!$L939="",#N/A,'FDR Tests'!$L939)</f>
        <v>#N/A</v>
      </c>
      <c r="N935" s="54" t="e">
        <f>IF('FDR Tests'!$Q939="",#N/A,'FDR Tests'!$Q939)</f>
        <v>#N/A</v>
      </c>
      <c r="T935" s="54" t="e">
        <f>IF('FDR Tests'!$W939="",#N/A,'FDR Tests'!$W939)</f>
        <v>#N/A</v>
      </c>
    </row>
    <row r="936" spans="4:20" x14ac:dyDescent="0.2">
      <c r="D936" s="54" t="e">
        <f>IF('FDR Tests'!$G940="",#N/A,'FDR Tests'!$G940)</f>
        <v>#N/A</v>
      </c>
      <c r="H936" s="54" t="e">
        <f>IF('FDR Tests'!$L940="",#N/A,'FDR Tests'!$L940)</f>
        <v>#N/A</v>
      </c>
      <c r="N936" s="54" t="e">
        <f>IF('FDR Tests'!$Q940="",#N/A,'FDR Tests'!$Q940)</f>
        <v>#N/A</v>
      </c>
      <c r="T936" s="54" t="e">
        <f>IF('FDR Tests'!$W940="",#N/A,'FDR Tests'!$W940)</f>
        <v>#N/A</v>
      </c>
    </row>
    <row r="937" spans="4:20" x14ac:dyDescent="0.2">
      <c r="D937" s="54" t="e">
        <f>IF('FDR Tests'!$G941="",#N/A,'FDR Tests'!$G941)</f>
        <v>#N/A</v>
      </c>
      <c r="H937" s="54" t="e">
        <f>IF('FDR Tests'!$L941="",#N/A,'FDR Tests'!$L941)</f>
        <v>#N/A</v>
      </c>
      <c r="N937" s="54" t="e">
        <f>IF('FDR Tests'!$Q941="",#N/A,'FDR Tests'!$Q941)</f>
        <v>#N/A</v>
      </c>
      <c r="T937" s="54" t="e">
        <f>IF('FDR Tests'!$W941="",#N/A,'FDR Tests'!$W941)</f>
        <v>#N/A</v>
      </c>
    </row>
    <row r="938" spans="4:20" x14ac:dyDescent="0.2">
      <c r="D938" s="54" t="e">
        <f>IF('FDR Tests'!$G942="",#N/A,'FDR Tests'!$G942)</f>
        <v>#N/A</v>
      </c>
      <c r="H938" s="54" t="e">
        <f>IF('FDR Tests'!$L942="",#N/A,'FDR Tests'!$L942)</f>
        <v>#N/A</v>
      </c>
      <c r="N938" s="54" t="e">
        <f>IF('FDR Tests'!$Q942="",#N/A,'FDR Tests'!$Q942)</f>
        <v>#N/A</v>
      </c>
      <c r="T938" s="54" t="e">
        <f>IF('FDR Tests'!$W942="",#N/A,'FDR Tests'!$W942)</f>
        <v>#N/A</v>
      </c>
    </row>
    <row r="939" spans="4:20" x14ac:dyDescent="0.2">
      <c r="D939" s="54" t="e">
        <f>IF('FDR Tests'!$G943="",#N/A,'FDR Tests'!$G943)</f>
        <v>#N/A</v>
      </c>
      <c r="H939" s="54" t="e">
        <f>IF('FDR Tests'!$L943="",#N/A,'FDR Tests'!$L943)</f>
        <v>#N/A</v>
      </c>
      <c r="N939" s="54" t="e">
        <f>IF('FDR Tests'!$Q943="",#N/A,'FDR Tests'!$Q943)</f>
        <v>#N/A</v>
      </c>
      <c r="T939" s="54" t="e">
        <f>IF('FDR Tests'!$W943="",#N/A,'FDR Tests'!$W943)</f>
        <v>#N/A</v>
      </c>
    </row>
    <row r="940" spans="4:20" x14ac:dyDescent="0.2">
      <c r="D940" s="54" t="e">
        <f>IF('FDR Tests'!$G944="",#N/A,'FDR Tests'!$G944)</f>
        <v>#N/A</v>
      </c>
      <c r="H940" s="54" t="e">
        <f>IF('FDR Tests'!$L944="",#N/A,'FDR Tests'!$L944)</f>
        <v>#N/A</v>
      </c>
      <c r="N940" s="54" t="e">
        <f>IF('FDR Tests'!$Q944="",#N/A,'FDR Tests'!$Q944)</f>
        <v>#N/A</v>
      </c>
      <c r="T940" s="54" t="e">
        <f>IF('FDR Tests'!$W944="",#N/A,'FDR Tests'!$W944)</f>
        <v>#N/A</v>
      </c>
    </row>
    <row r="941" spans="4:20" x14ac:dyDescent="0.2">
      <c r="D941" s="54" t="e">
        <f>IF('FDR Tests'!$G945="",#N/A,'FDR Tests'!$G945)</f>
        <v>#N/A</v>
      </c>
      <c r="H941" s="54" t="e">
        <f>IF('FDR Tests'!$L945="",#N/A,'FDR Tests'!$L945)</f>
        <v>#N/A</v>
      </c>
      <c r="N941" s="54" t="e">
        <f>IF('FDR Tests'!$Q945="",#N/A,'FDR Tests'!$Q945)</f>
        <v>#N/A</v>
      </c>
      <c r="T941" s="54" t="e">
        <f>IF('FDR Tests'!$W945="",#N/A,'FDR Tests'!$W945)</f>
        <v>#N/A</v>
      </c>
    </row>
    <row r="942" spans="4:20" x14ac:dyDescent="0.2">
      <c r="D942" s="54" t="e">
        <f>IF('FDR Tests'!$G946="",#N/A,'FDR Tests'!$G946)</f>
        <v>#N/A</v>
      </c>
      <c r="H942" s="54" t="e">
        <f>IF('FDR Tests'!$L946="",#N/A,'FDR Tests'!$L946)</f>
        <v>#N/A</v>
      </c>
      <c r="N942" s="54" t="e">
        <f>IF('FDR Tests'!$Q946="",#N/A,'FDR Tests'!$Q946)</f>
        <v>#N/A</v>
      </c>
      <c r="T942" s="54" t="e">
        <f>IF('FDR Tests'!$W946="",#N/A,'FDR Tests'!$W946)</f>
        <v>#N/A</v>
      </c>
    </row>
    <row r="943" spans="4:20" x14ac:dyDescent="0.2">
      <c r="D943" s="54" t="e">
        <f>IF('FDR Tests'!$G947="",#N/A,'FDR Tests'!$G947)</f>
        <v>#N/A</v>
      </c>
      <c r="H943" s="54" t="e">
        <f>IF('FDR Tests'!$L947="",#N/A,'FDR Tests'!$L947)</f>
        <v>#N/A</v>
      </c>
      <c r="N943" s="54" t="e">
        <f>IF('FDR Tests'!$Q947="",#N/A,'FDR Tests'!$Q947)</f>
        <v>#N/A</v>
      </c>
      <c r="T943" s="54" t="e">
        <f>IF('FDR Tests'!$W947="",#N/A,'FDR Tests'!$W947)</f>
        <v>#N/A</v>
      </c>
    </row>
    <row r="944" spans="4:20" x14ac:dyDescent="0.2">
      <c r="D944" s="54" t="e">
        <f>IF('FDR Tests'!$G948="",#N/A,'FDR Tests'!$G948)</f>
        <v>#N/A</v>
      </c>
      <c r="H944" s="54" t="e">
        <f>IF('FDR Tests'!$L948="",#N/A,'FDR Tests'!$L948)</f>
        <v>#N/A</v>
      </c>
      <c r="N944" s="54" t="e">
        <f>IF('FDR Tests'!$Q948="",#N/A,'FDR Tests'!$Q948)</f>
        <v>#N/A</v>
      </c>
      <c r="T944" s="54" t="e">
        <f>IF('FDR Tests'!$W948="",#N/A,'FDR Tests'!$W948)</f>
        <v>#N/A</v>
      </c>
    </row>
    <row r="945" spans="4:20" x14ac:dyDescent="0.2">
      <c r="D945" s="54" t="e">
        <f>IF('FDR Tests'!$G949="",#N/A,'FDR Tests'!$G949)</f>
        <v>#N/A</v>
      </c>
      <c r="H945" s="54" t="e">
        <f>IF('FDR Tests'!$L949="",#N/A,'FDR Tests'!$L949)</f>
        <v>#N/A</v>
      </c>
      <c r="N945" s="54" t="e">
        <f>IF('FDR Tests'!$Q949="",#N/A,'FDR Tests'!$Q949)</f>
        <v>#N/A</v>
      </c>
      <c r="T945" s="54" t="e">
        <f>IF('FDR Tests'!$W949="",#N/A,'FDR Tests'!$W949)</f>
        <v>#N/A</v>
      </c>
    </row>
    <row r="946" spans="4:20" x14ac:dyDescent="0.2">
      <c r="D946" s="54" t="e">
        <f>IF('FDR Tests'!$G950="",#N/A,'FDR Tests'!$G950)</f>
        <v>#N/A</v>
      </c>
      <c r="H946" s="54" t="e">
        <f>IF('FDR Tests'!$L950="",#N/A,'FDR Tests'!$L950)</f>
        <v>#N/A</v>
      </c>
      <c r="N946" s="54" t="e">
        <f>IF('FDR Tests'!$Q950="",#N/A,'FDR Tests'!$Q950)</f>
        <v>#N/A</v>
      </c>
      <c r="T946" s="54" t="e">
        <f>IF('FDR Tests'!$W950="",#N/A,'FDR Tests'!$W950)</f>
        <v>#N/A</v>
      </c>
    </row>
    <row r="947" spans="4:20" x14ac:dyDescent="0.2">
      <c r="D947" s="54" t="e">
        <f>IF('FDR Tests'!$G951="",#N/A,'FDR Tests'!$G951)</f>
        <v>#N/A</v>
      </c>
      <c r="H947" s="54" t="e">
        <f>IF('FDR Tests'!$L951="",#N/A,'FDR Tests'!$L951)</f>
        <v>#N/A</v>
      </c>
      <c r="N947" s="54" t="e">
        <f>IF('FDR Tests'!$Q951="",#N/A,'FDR Tests'!$Q951)</f>
        <v>#N/A</v>
      </c>
      <c r="T947" s="54" t="e">
        <f>IF('FDR Tests'!$W951="",#N/A,'FDR Tests'!$W951)</f>
        <v>#N/A</v>
      </c>
    </row>
    <row r="948" spans="4:20" x14ac:dyDescent="0.2">
      <c r="D948" s="54" t="e">
        <f>IF('FDR Tests'!$G952="",#N/A,'FDR Tests'!$G952)</f>
        <v>#N/A</v>
      </c>
      <c r="H948" s="54" t="e">
        <f>IF('FDR Tests'!$L952="",#N/A,'FDR Tests'!$L952)</f>
        <v>#N/A</v>
      </c>
      <c r="N948" s="54" t="e">
        <f>IF('FDR Tests'!$Q952="",#N/A,'FDR Tests'!$Q952)</f>
        <v>#N/A</v>
      </c>
      <c r="T948" s="54" t="e">
        <f>IF('FDR Tests'!$W952="",#N/A,'FDR Tests'!$W952)</f>
        <v>#N/A</v>
      </c>
    </row>
    <row r="949" spans="4:20" x14ac:dyDescent="0.2">
      <c r="D949" s="54" t="e">
        <f>IF('FDR Tests'!$G953="",#N/A,'FDR Tests'!$G953)</f>
        <v>#N/A</v>
      </c>
      <c r="H949" s="54" t="e">
        <f>IF('FDR Tests'!$L953="",#N/A,'FDR Tests'!$L953)</f>
        <v>#N/A</v>
      </c>
      <c r="N949" s="54" t="e">
        <f>IF('FDR Tests'!$Q953="",#N/A,'FDR Tests'!$Q953)</f>
        <v>#N/A</v>
      </c>
      <c r="T949" s="54" t="e">
        <f>IF('FDR Tests'!$W953="",#N/A,'FDR Tests'!$W953)</f>
        <v>#N/A</v>
      </c>
    </row>
    <row r="950" spans="4:20" x14ac:dyDescent="0.2">
      <c r="D950" s="54" t="e">
        <f>IF('FDR Tests'!$G954="",#N/A,'FDR Tests'!$G954)</f>
        <v>#N/A</v>
      </c>
      <c r="H950" s="54" t="e">
        <f>IF('FDR Tests'!$L954="",#N/A,'FDR Tests'!$L954)</f>
        <v>#N/A</v>
      </c>
      <c r="N950" s="54" t="e">
        <f>IF('FDR Tests'!$Q954="",#N/A,'FDR Tests'!$Q954)</f>
        <v>#N/A</v>
      </c>
      <c r="T950" s="54" t="e">
        <f>IF('FDR Tests'!$W954="",#N/A,'FDR Tests'!$W954)</f>
        <v>#N/A</v>
      </c>
    </row>
    <row r="951" spans="4:20" x14ac:dyDescent="0.2">
      <c r="D951" s="54" t="e">
        <f>IF('FDR Tests'!$G955="",#N/A,'FDR Tests'!$G955)</f>
        <v>#N/A</v>
      </c>
      <c r="H951" s="54" t="e">
        <f>IF('FDR Tests'!$L955="",#N/A,'FDR Tests'!$L955)</f>
        <v>#N/A</v>
      </c>
      <c r="N951" s="54" t="e">
        <f>IF('FDR Tests'!$Q955="",#N/A,'FDR Tests'!$Q955)</f>
        <v>#N/A</v>
      </c>
      <c r="T951" s="54" t="e">
        <f>IF('FDR Tests'!$W955="",#N/A,'FDR Tests'!$W955)</f>
        <v>#N/A</v>
      </c>
    </row>
    <row r="952" spans="4:20" x14ac:dyDescent="0.2">
      <c r="D952" s="54" t="e">
        <f>IF('FDR Tests'!$G956="",#N/A,'FDR Tests'!$G956)</f>
        <v>#N/A</v>
      </c>
      <c r="H952" s="54" t="e">
        <f>IF('FDR Tests'!$L956="",#N/A,'FDR Tests'!$L956)</f>
        <v>#N/A</v>
      </c>
      <c r="N952" s="54" t="e">
        <f>IF('FDR Tests'!$Q956="",#N/A,'FDR Tests'!$Q956)</f>
        <v>#N/A</v>
      </c>
      <c r="T952" s="54" t="e">
        <f>IF('FDR Tests'!$W956="",#N/A,'FDR Tests'!$W956)</f>
        <v>#N/A</v>
      </c>
    </row>
    <row r="953" spans="4:20" x14ac:dyDescent="0.2">
      <c r="D953" s="54" t="e">
        <f>IF('FDR Tests'!$G957="",#N/A,'FDR Tests'!$G957)</f>
        <v>#N/A</v>
      </c>
      <c r="H953" s="54" t="e">
        <f>IF('FDR Tests'!$L957="",#N/A,'FDR Tests'!$L957)</f>
        <v>#N/A</v>
      </c>
      <c r="N953" s="54" t="e">
        <f>IF('FDR Tests'!$Q957="",#N/A,'FDR Tests'!$Q957)</f>
        <v>#N/A</v>
      </c>
      <c r="T953" s="54" t="e">
        <f>IF('FDR Tests'!$W957="",#N/A,'FDR Tests'!$W957)</f>
        <v>#N/A</v>
      </c>
    </row>
    <row r="954" spans="4:20" x14ac:dyDescent="0.2">
      <c r="D954" s="54" t="e">
        <f>IF('FDR Tests'!$G958="",#N/A,'FDR Tests'!$G958)</f>
        <v>#N/A</v>
      </c>
      <c r="H954" s="54" t="e">
        <f>IF('FDR Tests'!$L958="",#N/A,'FDR Tests'!$L958)</f>
        <v>#N/A</v>
      </c>
      <c r="N954" s="54" t="e">
        <f>IF('FDR Tests'!$Q958="",#N/A,'FDR Tests'!$Q958)</f>
        <v>#N/A</v>
      </c>
      <c r="T954" s="54" t="e">
        <f>IF('FDR Tests'!$W958="",#N/A,'FDR Tests'!$W958)</f>
        <v>#N/A</v>
      </c>
    </row>
    <row r="955" spans="4:20" x14ac:dyDescent="0.2">
      <c r="D955" s="54" t="e">
        <f>IF('FDR Tests'!$G959="",#N/A,'FDR Tests'!$G959)</f>
        <v>#N/A</v>
      </c>
      <c r="H955" s="54" t="e">
        <f>IF('FDR Tests'!$L959="",#N/A,'FDR Tests'!$L959)</f>
        <v>#N/A</v>
      </c>
      <c r="N955" s="54" t="e">
        <f>IF('FDR Tests'!$Q959="",#N/A,'FDR Tests'!$Q959)</f>
        <v>#N/A</v>
      </c>
      <c r="T955" s="54" t="e">
        <f>IF('FDR Tests'!$W959="",#N/A,'FDR Tests'!$W959)</f>
        <v>#N/A</v>
      </c>
    </row>
    <row r="956" spans="4:20" x14ac:dyDescent="0.2">
      <c r="D956" s="54" t="e">
        <f>IF('FDR Tests'!$G960="",#N/A,'FDR Tests'!$G960)</f>
        <v>#N/A</v>
      </c>
      <c r="H956" s="54" t="e">
        <f>IF('FDR Tests'!$L960="",#N/A,'FDR Tests'!$L960)</f>
        <v>#N/A</v>
      </c>
      <c r="N956" s="54" t="e">
        <f>IF('FDR Tests'!$Q960="",#N/A,'FDR Tests'!$Q960)</f>
        <v>#N/A</v>
      </c>
      <c r="T956" s="54" t="e">
        <f>IF('FDR Tests'!$W960="",#N/A,'FDR Tests'!$W960)</f>
        <v>#N/A</v>
      </c>
    </row>
    <row r="957" spans="4:20" x14ac:dyDescent="0.2">
      <c r="D957" s="54" t="e">
        <f>IF('FDR Tests'!$G961="",#N/A,'FDR Tests'!$G961)</f>
        <v>#N/A</v>
      </c>
      <c r="H957" s="54" t="e">
        <f>IF('FDR Tests'!$L961="",#N/A,'FDR Tests'!$L961)</f>
        <v>#N/A</v>
      </c>
      <c r="N957" s="54" t="e">
        <f>IF('FDR Tests'!$Q961="",#N/A,'FDR Tests'!$Q961)</f>
        <v>#N/A</v>
      </c>
      <c r="T957" s="54" t="e">
        <f>IF('FDR Tests'!$W961="",#N/A,'FDR Tests'!$W961)</f>
        <v>#N/A</v>
      </c>
    </row>
    <row r="958" spans="4:20" x14ac:dyDescent="0.2">
      <c r="D958" s="54" t="e">
        <f>IF('FDR Tests'!$G962="",#N/A,'FDR Tests'!$G962)</f>
        <v>#N/A</v>
      </c>
      <c r="H958" s="54" t="e">
        <f>IF('FDR Tests'!$L962="",#N/A,'FDR Tests'!$L962)</f>
        <v>#N/A</v>
      </c>
      <c r="N958" s="54" t="e">
        <f>IF('FDR Tests'!$Q962="",#N/A,'FDR Tests'!$Q962)</f>
        <v>#N/A</v>
      </c>
      <c r="T958" s="54" t="e">
        <f>IF('FDR Tests'!$W962="",#N/A,'FDR Tests'!$W962)</f>
        <v>#N/A</v>
      </c>
    </row>
    <row r="959" spans="4:20" x14ac:dyDescent="0.2">
      <c r="D959" s="54" t="e">
        <f>IF('FDR Tests'!$G963="",#N/A,'FDR Tests'!$G963)</f>
        <v>#N/A</v>
      </c>
      <c r="H959" s="54" t="e">
        <f>IF('FDR Tests'!$L963="",#N/A,'FDR Tests'!$L963)</f>
        <v>#N/A</v>
      </c>
      <c r="N959" s="54" t="e">
        <f>IF('FDR Tests'!$Q963="",#N/A,'FDR Tests'!$Q963)</f>
        <v>#N/A</v>
      </c>
      <c r="T959" s="54" t="e">
        <f>IF('FDR Tests'!$W963="",#N/A,'FDR Tests'!$W963)</f>
        <v>#N/A</v>
      </c>
    </row>
    <row r="960" spans="4:20" x14ac:dyDescent="0.2">
      <c r="D960" s="54" t="e">
        <f>IF('FDR Tests'!$G964="",#N/A,'FDR Tests'!$G964)</f>
        <v>#N/A</v>
      </c>
      <c r="H960" s="54" t="e">
        <f>IF('FDR Tests'!$L964="",#N/A,'FDR Tests'!$L964)</f>
        <v>#N/A</v>
      </c>
      <c r="N960" s="54" t="e">
        <f>IF('FDR Tests'!$Q964="",#N/A,'FDR Tests'!$Q964)</f>
        <v>#N/A</v>
      </c>
      <c r="T960" s="54" t="e">
        <f>IF('FDR Tests'!$W964="",#N/A,'FDR Tests'!$W964)</f>
        <v>#N/A</v>
      </c>
    </row>
    <row r="961" spans="4:20" x14ac:dyDescent="0.2">
      <c r="D961" s="54" t="e">
        <f>IF('FDR Tests'!$G965="",#N/A,'FDR Tests'!$G965)</f>
        <v>#N/A</v>
      </c>
      <c r="H961" s="54" t="e">
        <f>IF('FDR Tests'!$L965="",#N/A,'FDR Tests'!$L965)</f>
        <v>#N/A</v>
      </c>
      <c r="N961" s="54" t="e">
        <f>IF('FDR Tests'!$Q965="",#N/A,'FDR Tests'!$Q965)</f>
        <v>#N/A</v>
      </c>
      <c r="T961" s="54" t="e">
        <f>IF('FDR Tests'!$W965="",#N/A,'FDR Tests'!$W965)</f>
        <v>#N/A</v>
      </c>
    </row>
    <row r="962" spans="4:20" x14ac:dyDescent="0.2">
      <c r="D962" s="54" t="e">
        <f>IF('FDR Tests'!$G966="",#N/A,'FDR Tests'!$G966)</f>
        <v>#N/A</v>
      </c>
      <c r="H962" s="54" t="e">
        <f>IF('FDR Tests'!$L966="",#N/A,'FDR Tests'!$L966)</f>
        <v>#N/A</v>
      </c>
      <c r="N962" s="54" t="e">
        <f>IF('FDR Tests'!$Q966="",#N/A,'FDR Tests'!$Q966)</f>
        <v>#N/A</v>
      </c>
      <c r="T962" s="54" t="e">
        <f>IF('FDR Tests'!$W966="",#N/A,'FDR Tests'!$W966)</f>
        <v>#N/A</v>
      </c>
    </row>
    <row r="963" spans="4:20" x14ac:dyDescent="0.2">
      <c r="D963" s="54" t="e">
        <f>IF('FDR Tests'!$G967="",#N/A,'FDR Tests'!$G967)</f>
        <v>#N/A</v>
      </c>
      <c r="H963" s="54" t="e">
        <f>IF('FDR Tests'!$L967="",#N/A,'FDR Tests'!$L967)</f>
        <v>#N/A</v>
      </c>
      <c r="N963" s="54" t="e">
        <f>IF('FDR Tests'!$Q967="",#N/A,'FDR Tests'!$Q967)</f>
        <v>#N/A</v>
      </c>
      <c r="T963" s="54" t="e">
        <f>IF('FDR Tests'!$W967="",#N/A,'FDR Tests'!$W967)</f>
        <v>#N/A</v>
      </c>
    </row>
    <row r="964" spans="4:20" x14ac:dyDescent="0.2">
      <c r="D964" s="54" t="e">
        <f>IF('FDR Tests'!$G968="",#N/A,'FDR Tests'!$G968)</f>
        <v>#N/A</v>
      </c>
      <c r="H964" s="54" t="e">
        <f>IF('FDR Tests'!$L968="",#N/A,'FDR Tests'!$L968)</f>
        <v>#N/A</v>
      </c>
      <c r="N964" s="54" t="e">
        <f>IF('FDR Tests'!$Q968="",#N/A,'FDR Tests'!$Q968)</f>
        <v>#N/A</v>
      </c>
      <c r="T964" s="54" t="e">
        <f>IF('FDR Tests'!$W968="",#N/A,'FDR Tests'!$W968)</f>
        <v>#N/A</v>
      </c>
    </row>
    <row r="965" spans="4:20" x14ac:dyDescent="0.2">
      <c r="D965" s="54" t="e">
        <f>IF('FDR Tests'!$G969="",#N/A,'FDR Tests'!$G969)</f>
        <v>#N/A</v>
      </c>
      <c r="H965" s="54" t="e">
        <f>IF('FDR Tests'!$L969="",#N/A,'FDR Tests'!$L969)</f>
        <v>#N/A</v>
      </c>
      <c r="N965" s="54" t="e">
        <f>IF('FDR Tests'!$Q969="",#N/A,'FDR Tests'!$Q969)</f>
        <v>#N/A</v>
      </c>
      <c r="T965" s="54" t="e">
        <f>IF('FDR Tests'!$W969="",#N/A,'FDR Tests'!$W969)</f>
        <v>#N/A</v>
      </c>
    </row>
    <row r="966" spans="4:20" x14ac:dyDescent="0.2">
      <c r="D966" s="54" t="e">
        <f>IF('FDR Tests'!$G970="",#N/A,'FDR Tests'!$G970)</f>
        <v>#N/A</v>
      </c>
      <c r="H966" s="54" t="e">
        <f>IF('FDR Tests'!$L970="",#N/A,'FDR Tests'!$L970)</f>
        <v>#N/A</v>
      </c>
      <c r="N966" s="54" t="e">
        <f>IF('FDR Tests'!$Q970="",#N/A,'FDR Tests'!$Q970)</f>
        <v>#N/A</v>
      </c>
      <c r="T966" s="54" t="e">
        <f>IF('FDR Tests'!$W970="",#N/A,'FDR Tests'!$W970)</f>
        <v>#N/A</v>
      </c>
    </row>
    <row r="967" spans="4:20" x14ac:dyDescent="0.2">
      <c r="D967" s="54" t="e">
        <f>IF('FDR Tests'!$G971="",#N/A,'FDR Tests'!$G971)</f>
        <v>#N/A</v>
      </c>
      <c r="H967" s="54" t="e">
        <f>IF('FDR Tests'!$L971="",#N/A,'FDR Tests'!$L971)</f>
        <v>#N/A</v>
      </c>
      <c r="N967" s="54" t="e">
        <f>IF('FDR Tests'!$Q971="",#N/A,'FDR Tests'!$Q971)</f>
        <v>#N/A</v>
      </c>
      <c r="T967" s="54" t="e">
        <f>IF('FDR Tests'!$W971="",#N/A,'FDR Tests'!$W971)</f>
        <v>#N/A</v>
      </c>
    </row>
    <row r="968" spans="4:20" x14ac:dyDescent="0.2">
      <c r="D968" s="54" t="e">
        <f>IF('FDR Tests'!$G972="",#N/A,'FDR Tests'!$G972)</f>
        <v>#N/A</v>
      </c>
      <c r="H968" s="54" t="e">
        <f>IF('FDR Tests'!$L972="",#N/A,'FDR Tests'!$L972)</f>
        <v>#N/A</v>
      </c>
      <c r="N968" s="54" t="e">
        <f>IF('FDR Tests'!$Q972="",#N/A,'FDR Tests'!$Q972)</f>
        <v>#N/A</v>
      </c>
      <c r="T968" s="54" t="e">
        <f>IF('FDR Tests'!$W972="",#N/A,'FDR Tests'!$W972)</f>
        <v>#N/A</v>
      </c>
    </row>
    <row r="969" spans="4:20" x14ac:dyDescent="0.2">
      <c r="D969" s="54" t="e">
        <f>IF('FDR Tests'!$G973="",#N/A,'FDR Tests'!$G973)</f>
        <v>#N/A</v>
      </c>
      <c r="H969" s="54" t="e">
        <f>IF('FDR Tests'!$L973="",#N/A,'FDR Tests'!$L973)</f>
        <v>#N/A</v>
      </c>
      <c r="N969" s="54" t="e">
        <f>IF('FDR Tests'!$Q973="",#N/A,'FDR Tests'!$Q973)</f>
        <v>#N/A</v>
      </c>
      <c r="T969" s="54" t="e">
        <f>IF('FDR Tests'!$W973="",#N/A,'FDR Tests'!$W973)</f>
        <v>#N/A</v>
      </c>
    </row>
    <row r="970" spans="4:20" x14ac:dyDescent="0.2">
      <c r="D970" s="54" t="e">
        <f>IF('FDR Tests'!$G974="",#N/A,'FDR Tests'!$G974)</f>
        <v>#N/A</v>
      </c>
      <c r="H970" s="54" t="e">
        <f>IF('FDR Tests'!$L974="",#N/A,'FDR Tests'!$L974)</f>
        <v>#N/A</v>
      </c>
      <c r="N970" s="54" t="e">
        <f>IF('FDR Tests'!$Q974="",#N/A,'FDR Tests'!$Q974)</f>
        <v>#N/A</v>
      </c>
      <c r="T970" s="54" t="e">
        <f>IF('FDR Tests'!$W974="",#N/A,'FDR Tests'!$W974)</f>
        <v>#N/A</v>
      </c>
    </row>
    <row r="971" spans="4:20" x14ac:dyDescent="0.2">
      <c r="D971" s="54" t="e">
        <f>IF('FDR Tests'!$G975="",#N/A,'FDR Tests'!$G975)</f>
        <v>#N/A</v>
      </c>
      <c r="H971" s="54" t="e">
        <f>IF('FDR Tests'!$L975="",#N/A,'FDR Tests'!$L975)</f>
        <v>#N/A</v>
      </c>
      <c r="N971" s="54" t="e">
        <f>IF('FDR Tests'!$Q975="",#N/A,'FDR Tests'!$Q975)</f>
        <v>#N/A</v>
      </c>
      <c r="T971" s="54" t="e">
        <f>IF('FDR Tests'!$W975="",#N/A,'FDR Tests'!$W975)</f>
        <v>#N/A</v>
      </c>
    </row>
    <row r="972" spans="4:20" x14ac:dyDescent="0.2">
      <c r="D972" s="54" t="e">
        <f>IF('FDR Tests'!$G976="",#N/A,'FDR Tests'!$G976)</f>
        <v>#N/A</v>
      </c>
      <c r="H972" s="54" t="e">
        <f>IF('FDR Tests'!$L976="",#N/A,'FDR Tests'!$L976)</f>
        <v>#N/A</v>
      </c>
      <c r="N972" s="54" t="e">
        <f>IF('FDR Tests'!$Q976="",#N/A,'FDR Tests'!$Q976)</f>
        <v>#N/A</v>
      </c>
      <c r="T972" s="54" t="e">
        <f>IF('FDR Tests'!$W976="",#N/A,'FDR Tests'!$W976)</f>
        <v>#N/A</v>
      </c>
    </row>
    <row r="973" spans="4:20" x14ac:dyDescent="0.2">
      <c r="D973" s="54" t="e">
        <f>IF('FDR Tests'!$G977="",#N/A,'FDR Tests'!$G977)</f>
        <v>#N/A</v>
      </c>
      <c r="H973" s="54" t="e">
        <f>IF('FDR Tests'!$L977="",#N/A,'FDR Tests'!$L977)</f>
        <v>#N/A</v>
      </c>
      <c r="N973" s="54" t="e">
        <f>IF('FDR Tests'!$Q977="",#N/A,'FDR Tests'!$Q977)</f>
        <v>#N/A</v>
      </c>
      <c r="T973" s="54" t="e">
        <f>IF('FDR Tests'!$W977="",#N/A,'FDR Tests'!$W977)</f>
        <v>#N/A</v>
      </c>
    </row>
    <row r="974" spans="4:20" x14ac:dyDescent="0.2">
      <c r="D974" s="54" t="e">
        <f>IF('FDR Tests'!$G978="",#N/A,'FDR Tests'!$G978)</f>
        <v>#N/A</v>
      </c>
      <c r="H974" s="54" t="e">
        <f>IF('FDR Tests'!$L978="",#N/A,'FDR Tests'!$L978)</f>
        <v>#N/A</v>
      </c>
      <c r="N974" s="54" t="e">
        <f>IF('FDR Tests'!$Q978="",#N/A,'FDR Tests'!$Q978)</f>
        <v>#N/A</v>
      </c>
      <c r="T974" s="54" t="e">
        <f>IF('FDR Tests'!$W978="",#N/A,'FDR Tests'!$W978)</f>
        <v>#N/A</v>
      </c>
    </row>
    <row r="975" spans="4:20" x14ac:dyDescent="0.2">
      <c r="D975" s="54" t="e">
        <f>IF('FDR Tests'!$G979="",#N/A,'FDR Tests'!$G979)</f>
        <v>#N/A</v>
      </c>
      <c r="H975" s="54" t="e">
        <f>IF('FDR Tests'!$L979="",#N/A,'FDR Tests'!$L979)</f>
        <v>#N/A</v>
      </c>
      <c r="N975" s="54" t="e">
        <f>IF('FDR Tests'!$Q979="",#N/A,'FDR Tests'!$Q979)</f>
        <v>#N/A</v>
      </c>
      <c r="T975" s="54" t="e">
        <f>IF('FDR Tests'!$W979="",#N/A,'FDR Tests'!$W979)</f>
        <v>#N/A</v>
      </c>
    </row>
    <row r="976" spans="4:20" x14ac:dyDescent="0.2">
      <c r="D976" s="54" t="e">
        <f>IF('FDR Tests'!$G980="",#N/A,'FDR Tests'!$G980)</f>
        <v>#N/A</v>
      </c>
      <c r="H976" s="54" t="e">
        <f>IF('FDR Tests'!$L980="",#N/A,'FDR Tests'!$L980)</f>
        <v>#N/A</v>
      </c>
      <c r="N976" s="54" t="e">
        <f>IF('FDR Tests'!$Q980="",#N/A,'FDR Tests'!$Q980)</f>
        <v>#N/A</v>
      </c>
      <c r="T976" s="54" t="e">
        <f>IF('FDR Tests'!$W980="",#N/A,'FDR Tests'!$W980)</f>
        <v>#N/A</v>
      </c>
    </row>
    <row r="977" spans="4:20" x14ac:dyDescent="0.2">
      <c r="D977" s="54" t="e">
        <f>IF('FDR Tests'!$G981="",#N/A,'FDR Tests'!$G981)</f>
        <v>#N/A</v>
      </c>
      <c r="H977" s="54" t="e">
        <f>IF('FDR Tests'!$L981="",#N/A,'FDR Tests'!$L981)</f>
        <v>#N/A</v>
      </c>
      <c r="N977" s="54" t="e">
        <f>IF('FDR Tests'!$Q981="",#N/A,'FDR Tests'!$Q981)</f>
        <v>#N/A</v>
      </c>
      <c r="T977" s="54" t="e">
        <f>IF('FDR Tests'!$W981="",#N/A,'FDR Tests'!$W981)</f>
        <v>#N/A</v>
      </c>
    </row>
    <row r="978" spans="4:20" x14ac:dyDescent="0.2">
      <c r="D978" s="54" t="e">
        <f>IF('FDR Tests'!$G982="",#N/A,'FDR Tests'!$G982)</f>
        <v>#N/A</v>
      </c>
      <c r="H978" s="54" t="e">
        <f>IF('FDR Tests'!$L982="",#N/A,'FDR Tests'!$L982)</f>
        <v>#N/A</v>
      </c>
      <c r="N978" s="54" t="e">
        <f>IF('FDR Tests'!$Q982="",#N/A,'FDR Tests'!$Q982)</f>
        <v>#N/A</v>
      </c>
      <c r="T978" s="54" t="e">
        <f>IF('FDR Tests'!$W982="",#N/A,'FDR Tests'!$W982)</f>
        <v>#N/A</v>
      </c>
    </row>
    <row r="979" spans="4:20" x14ac:dyDescent="0.2">
      <c r="D979" s="54" t="e">
        <f>IF('FDR Tests'!$G983="",#N/A,'FDR Tests'!$G983)</f>
        <v>#N/A</v>
      </c>
      <c r="H979" s="54" t="e">
        <f>IF('FDR Tests'!$L983="",#N/A,'FDR Tests'!$L983)</f>
        <v>#N/A</v>
      </c>
      <c r="N979" s="54" t="e">
        <f>IF('FDR Tests'!$Q983="",#N/A,'FDR Tests'!$Q983)</f>
        <v>#N/A</v>
      </c>
      <c r="T979" s="54" t="e">
        <f>IF('FDR Tests'!$W983="",#N/A,'FDR Tests'!$W983)</f>
        <v>#N/A</v>
      </c>
    </row>
    <row r="980" spans="4:20" x14ac:dyDescent="0.2">
      <c r="D980" s="54" t="e">
        <f>IF('FDR Tests'!$G984="",#N/A,'FDR Tests'!$G984)</f>
        <v>#N/A</v>
      </c>
      <c r="H980" s="54" t="e">
        <f>IF('FDR Tests'!$L984="",#N/A,'FDR Tests'!$L984)</f>
        <v>#N/A</v>
      </c>
      <c r="N980" s="54" t="e">
        <f>IF('FDR Tests'!$Q984="",#N/A,'FDR Tests'!$Q984)</f>
        <v>#N/A</v>
      </c>
      <c r="T980" s="54" t="e">
        <f>IF('FDR Tests'!$W984="",#N/A,'FDR Tests'!$W984)</f>
        <v>#N/A</v>
      </c>
    </row>
    <row r="981" spans="4:20" x14ac:dyDescent="0.2">
      <c r="D981" s="54" t="e">
        <f>IF('FDR Tests'!$G985="",#N/A,'FDR Tests'!$G985)</f>
        <v>#N/A</v>
      </c>
      <c r="H981" s="54" t="e">
        <f>IF('FDR Tests'!$L985="",#N/A,'FDR Tests'!$L985)</f>
        <v>#N/A</v>
      </c>
      <c r="N981" s="54" t="e">
        <f>IF('FDR Tests'!$Q985="",#N/A,'FDR Tests'!$Q985)</f>
        <v>#N/A</v>
      </c>
      <c r="T981" s="54" t="e">
        <f>IF('FDR Tests'!$W985="",#N/A,'FDR Tests'!$W985)</f>
        <v>#N/A</v>
      </c>
    </row>
    <row r="982" spans="4:20" x14ac:dyDescent="0.2">
      <c r="D982" s="54" t="e">
        <f>IF('FDR Tests'!$G986="",#N/A,'FDR Tests'!$G986)</f>
        <v>#N/A</v>
      </c>
      <c r="H982" s="54" t="e">
        <f>IF('FDR Tests'!$L986="",#N/A,'FDR Tests'!$L986)</f>
        <v>#N/A</v>
      </c>
      <c r="N982" s="54" t="e">
        <f>IF('FDR Tests'!$Q986="",#N/A,'FDR Tests'!$Q986)</f>
        <v>#N/A</v>
      </c>
      <c r="T982" s="54" t="e">
        <f>IF('FDR Tests'!$W986="",#N/A,'FDR Tests'!$W986)</f>
        <v>#N/A</v>
      </c>
    </row>
    <row r="983" spans="4:20" x14ac:dyDescent="0.2">
      <c r="D983" s="54" t="e">
        <f>IF('FDR Tests'!$G987="",#N/A,'FDR Tests'!$G987)</f>
        <v>#N/A</v>
      </c>
      <c r="H983" s="54" t="e">
        <f>IF('FDR Tests'!$L987="",#N/A,'FDR Tests'!$L987)</f>
        <v>#N/A</v>
      </c>
      <c r="N983" s="54" t="e">
        <f>IF('FDR Tests'!$Q987="",#N/A,'FDR Tests'!$Q987)</f>
        <v>#N/A</v>
      </c>
      <c r="T983" s="54" t="e">
        <f>IF('FDR Tests'!$W987="",#N/A,'FDR Tests'!$W987)</f>
        <v>#N/A</v>
      </c>
    </row>
    <row r="984" spans="4:20" x14ac:dyDescent="0.2">
      <c r="D984" s="54" t="e">
        <f>IF('FDR Tests'!$G988="",#N/A,'FDR Tests'!$G988)</f>
        <v>#N/A</v>
      </c>
      <c r="H984" s="54" t="e">
        <f>IF('FDR Tests'!$L988="",#N/A,'FDR Tests'!$L988)</f>
        <v>#N/A</v>
      </c>
      <c r="N984" s="54" t="e">
        <f>IF('FDR Tests'!$Q988="",#N/A,'FDR Tests'!$Q988)</f>
        <v>#N/A</v>
      </c>
      <c r="T984" s="54" t="e">
        <f>IF('FDR Tests'!$W988="",#N/A,'FDR Tests'!$W988)</f>
        <v>#N/A</v>
      </c>
    </row>
    <row r="985" spans="4:20" x14ac:dyDescent="0.2">
      <c r="D985" s="54" t="e">
        <f>IF('FDR Tests'!$G989="",#N/A,'FDR Tests'!$G989)</f>
        <v>#N/A</v>
      </c>
      <c r="H985" s="54" t="e">
        <f>IF('FDR Tests'!$L989="",#N/A,'FDR Tests'!$L989)</f>
        <v>#N/A</v>
      </c>
      <c r="N985" s="54" t="e">
        <f>IF('FDR Tests'!$Q989="",#N/A,'FDR Tests'!$Q989)</f>
        <v>#N/A</v>
      </c>
      <c r="T985" s="54" t="e">
        <f>IF('FDR Tests'!$W989="",#N/A,'FDR Tests'!$W989)</f>
        <v>#N/A</v>
      </c>
    </row>
    <row r="986" spans="4:20" x14ac:dyDescent="0.2">
      <c r="D986" s="54" t="e">
        <f>IF('FDR Tests'!$G990="",#N/A,'FDR Tests'!$G990)</f>
        <v>#N/A</v>
      </c>
      <c r="H986" s="54" t="e">
        <f>IF('FDR Tests'!$L990="",#N/A,'FDR Tests'!$L990)</f>
        <v>#N/A</v>
      </c>
      <c r="N986" s="54" t="e">
        <f>IF('FDR Tests'!$Q990="",#N/A,'FDR Tests'!$Q990)</f>
        <v>#N/A</v>
      </c>
      <c r="T986" s="54" t="e">
        <f>IF('FDR Tests'!$W990="",#N/A,'FDR Tests'!$W990)</f>
        <v>#N/A</v>
      </c>
    </row>
    <row r="987" spans="4:20" x14ac:dyDescent="0.2">
      <c r="D987" s="54" t="e">
        <f>IF('FDR Tests'!$G991="",#N/A,'FDR Tests'!$G991)</f>
        <v>#N/A</v>
      </c>
      <c r="H987" s="54" t="e">
        <f>IF('FDR Tests'!$L991="",#N/A,'FDR Tests'!$L991)</f>
        <v>#N/A</v>
      </c>
      <c r="N987" s="54" t="e">
        <f>IF('FDR Tests'!$Q991="",#N/A,'FDR Tests'!$Q991)</f>
        <v>#N/A</v>
      </c>
      <c r="T987" s="54" t="e">
        <f>IF('FDR Tests'!$W991="",#N/A,'FDR Tests'!$W991)</f>
        <v>#N/A</v>
      </c>
    </row>
    <row r="988" spans="4:20" x14ac:dyDescent="0.2">
      <c r="D988" s="54" t="e">
        <f>IF('FDR Tests'!$G992="",#N/A,'FDR Tests'!$G992)</f>
        <v>#N/A</v>
      </c>
      <c r="H988" s="54" t="e">
        <f>IF('FDR Tests'!$L992="",#N/A,'FDR Tests'!$L992)</f>
        <v>#N/A</v>
      </c>
      <c r="N988" s="54" t="e">
        <f>IF('FDR Tests'!$Q992="",#N/A,'FDR Tests'!$Q992)</f>
        <v>#N/A</v>
      </c>
      <c r="T988" s="54" t="e">
        <f>IF('FDR Tests'!$W992="",#N/A,'FDR Tests'!$W992)</f>
        <v>#N/A</v>
      </c>
    </row>
    <row r="989" spans="4:20" x14ac:dyDescent="0.2">
      <c r="D989" s="54" t="e">
        <f>IF('FDR Tests'!$G993="",#N/A,'FDR Tests'!$G993)</f>
        <v>#N/A</v>
      </c>
      <c r="H989" s="54" t="e">
        <f>IF('FDR Tests'!$L993="",#N/A,'FDR Tests'!$L993)</f>
        <v>#N/A</v>
      </c>
      <c r="N989" s="54" t="e">
        <f>IF('FDR Tests'!$Q993="",#N/A,'FDR Tests'!$Q993)</f>
        <v>#N/A</v>
      </c>
      <c r="T989" s="54" t="e">
        <f>IF('FDR Tests'!$W993="",#N/A,'FDR Tests'!$W993)</f>
        <v>#N/A</v>
      </c>
    </row>
    <row r="990" spans="4:20" x14ac:dyDescent="0.2">
      <c r="D990" s="54" t="e">
        <f>IF('FDR Tests'!$G994="",#N/A,'FDR Tests'!$G994)</f>
        <v>#N/A</v>
      </c>
      <c r="H990" s="54" t="e">
        <f>IF('FDR Tests'!$L994="",#N/A,'FDR Tests'!$L994)</f>
        <v>#N/A</v>
      </c>
      <c r="N990" s="54" t="e">
        <f>IF('FDR Tests'!$Q994="",#N/A,'FDR Tests'!$Q994)</f>
        <v>#N/A</v>
      </c>
      <c r="T990" s="54" t="e">
        <f>IF('FDR Tests'!$W994="",#N/A,'FDR Tests'!$W994)</f>
        <v>#N/A</v>
      </c>
    </row>
    <row r="991" spans="4:20" x14ac:dyDescent="0.2">
      <c r="D991" s="54" t="e">
        <f>IF('FDR Tests'!$G995="",#N/A,'FDR Tests'!$G995)</f>
        <v>#N/A</v>
      </c>
      <c r="H991" s="54" t="e">
        <f>IF('FDR Tests'!$L995="",#N/A,'FDR Tests'!$L995)</f>
        <v>#N/A</v>
      </c>
      <c r="N991" s="54" t="e">
        <f>IF('FDR Tests'!$Q995="",#N/A,'FDR Tests'!$Q995)</f>
        <v>#N/A</v>
      </c>
      <c r="T991" s="54" t="e">
        <f>IF('FDR Tests'!$W995="",#N/A,'FDR Tests'!$W995)</f>
        <v>#N/A</v>
      </c>
    </row>
    <row r="992" spans="4:20" x14ac:dyDescent="0.2">
      <c r="D992" s="54" t="e">
        <f>IF('FDR Tests'!$G996="",#N/A,'FDR Tests'!$G996)</f>
        <v>#N/A</v>
      </c>
      <c r="H992" s="54" t="e">
        <f>IF('FDR Tests'!$L996="",#N/A,'FDR Tests'!$L996)</f>
        <v>#N/A</v>
      </c>
      <c r="N992" s="54" t="e">
        <f>IF('FDR Tests'!$Q996="",#N/A,'FDR Tests'!$Q996)</f>
        <v>#N/A</v>
      </c>
      <c r="T992" s="54" t="e">
        <f>IF('FDR Tests'!$W996="",#N/A,'FDR Tests'!$W996)</f>
        <v>#N/A</v>
      </c>
    </row>
    <row r="993" spans="1:20" x14ac:dyDescent="0.2">
      <c r="D993" s="54" t="e">
        <f>IF('FDR Tests'!$G997="",#N/A,'FDR Tests'!$G997)</f>
        <v>#N/A</v>
      </c>
      <c r="H993" s="54" t="e">
        <f>IF('FDR Tests'!$L997="",#N/A,'FDR Tests'!$L997)</f>
        <v>#N/A</v>
      </c>
      <c r="N993" s="54" t="e">
        <f>IF('FDR Tests'!$Q997="",#N/A,'FDR Tests'!$Q997)</f>
        <v>#N/A</v>
      </c>
      <c r="T993" s="54" t="e">
        <f>IF('FDR Tests'!$W997="",#N/A,'FDR Tests'!$W997)</f>
        <v>#N/A</v>
      </c>
    </row>
    <row r="994" spans="1:20" x14ac:dyDescent="0.2">
      <c r="D994" s="54" t="e">
        <f>IF('FDR Tests'!$G998="",#N/A,'FDR Tests'!$G998)</f>
        <v>#N/A</v>
      </c>
      <c r="H994" s="54" t="e">
        <f>IF('FDR Tests'!$L998="",#N/A,'FDR Tests'!$L998)</f>
        <v>#N/A</v>
      </c>
      <c r="N994" s="54" t="e">
        <f>IF('FDR Tests'!$Q998="",#N/A,'FDR Tests'!$Q998)</f>
        <v>#N/A</v>
      </c>
      <c r="T994" s="54" t="e">
        <f>IF('FDR Tests'!$W998="",#N/A,'FDR Tests'!$W998)</f>
        <v>#N/A</v>
      </c>
    </row>
    <row r="995" spans="1:20" x14ac:dyDescent="0.2">
      <c r="D995" s="54" t="e">
        <f>IF('FDR Tests'!$G999="",#N/A,'FDR Tests'!$G999)</f>
        <v>#N/A</v>
      </c>
      <c r="H995" s="54" t="e">
        <f>IF('FDR Tests'!$L999="",#N/A,'FDR Tests'!$L999)</f>
        <v>#N/A</v>
      </c>
      <c r="N995" s="54" t="e">
        <f>IF('FDR Tests'!$Q999="",#N/A,'FDR Tests'!$Q999)</f>
        <v>#N/A</v>
      </c>
      <c r="T995" s="54" t="e">
        <f>IF('FDR Tests'!$W999="",#N/A,'FDR Tests'!$W999)</f>
        <v>#N/A</v>
      </c>
    </row>
    <row r="996" spans="1:20" x14ac:dyDescent="0.2">
      <c r="D996" s="54" t="e">
        <f>IF('FDR Tests'!$G1000="",#N/A,'FDR Tests'!$G1000)</f>
        <v>#N/A</v>
      </c>
      <c r="H996" s="54" t="e">
        <f>IF('FDR Tests'!$L1000="",#N/A,'FDR Tests'!$L1000)</f>
        <v>#N/A</v>
      </c>
      <c r="N996" s="54" t="e">
        <f>IF('FDR Tests'!$Q1000="",#N/A,'FDR Tests'!$Q1000)</f>
        <v>#N/A</v>
      </c>
      <c r="T996" s="54" t="e">
        <f>IF('FDR Tests'!$W1000="",#N/A,'FDR Tests'!$W1000)</f>
        <v>#N/A</v>
      </c>
    </row>
    <row r="997" spans="1:20" x14ac:dyDescent="0.2">
      <c r="D997" s="54" t="e">
        <f>IF('FDR Tests'!$G1001="",#N/A,'FDR Tests'!$G1001)</f>
        <v>#N/A</v>
      </c>
      <c r="H997" s="54" t="e">
        <f>IF('FDR Tests'!$L1001="",#N/A,'FDR Tests'!$L1001)</f>
        <v>#N/A</v>
      </c>
      <c r="N997" s="54" t="e">
        <f>IF('FDR Tests'!$Q1001="",#N/A,'FDR Tests'!$Q1001)</f>
        <v>#N/A</v>
      </c>
      <c r="T997" s="54" t="e">
        <f>IF('FDR Tests'!$W1001="",#N/A,'FDR Tests'!$W1001)</f>
        <v>#N/A</v>
      </c>
    </row>
    <row r="998" spans="1:20" x14ac:dyDescent="0.2">
      <c r="D998" s="54" t="e">
        <f>IF('FDR Tests'!$G1002="",#N/A,'FDR Tests'!$G1002)</f>
        <v>#N/A</v>
      </c>
      <c r="H998" s="54" t="e">
        <f>IF('FDR Tests'!$L1002="",#N/A,'FDR Tests'!$L1002)</f>
        <v>#N/A</v>
      </c>
      <c r="N998" s="54" t="e">
        <f>IF('FDR Tests'!$Q1002="",#N/A,'FDR Tests'!$Q1002)</f>
        <v>#N/A</v>
      </c>
      <c r="T998" s="54" t="e">
        <f>IF('FDR Tests'!$W1002="",#N/A,'FDR Tests'!$W1002)</f>
        <v>#N/A</v>
      </c>
    </row>
    <row r="999" spans="1:20" x14ac:dyDescent="0.2">
      <c r="D999" s="54" t="e">
        <f>IF('FDR Tests'!$G1003="",#N/A,'FDR Tests'!$G1003)</f>
        <v>#N/A</v>
      </c>
      <c r="H999" s="54" t="e">
        <f>IF('FDR Tests'!$L1003="",#N/A,'FDR Tests'!$L1003)</f>
        <v>#N/A</v>
      </c>
      <c r="N999" s="54" t="e">
        <f>IF('FDR Tests'!$Q1003="",#N/A,'FDR Tests'!$Q1003)</f>
        <v>#N/A</v>
      </c>
      <c r="T999" s="54" t="e">
        <f>IF('FDR Tests'!$W1003="",#N/A,'FDR Tests'!$W1003)</f>
        <v>#N/A</v>
      </c>
    </row>
    <row r="1000" spans="1:20" x14ac:dyDescent="0.2">
      <c r="D1000" s="54" t="e">
        <f>IF('FDR Tests'!$G1004="",#N/A,'FDR Tests'!$G1004)</f>
        <v>#N/A</v>
      </c>
      <c r="H1000" s="54" t="e">
        <f>IF('FDR Tests'!$L1004="",#N/A,'FDR Tests'!$L1004)</f>
        <v>#N/A</v>
      </c>
      <c r="N1000" s="54" t="e">
        <f>IF('FDR Tests'!$Q1004="",#N/A,'FDR Tests'!$Q1004)</f>
        <v>#N/A</v>
      </c>
      <c r="T1000" s="54" t="e">
        <f>IF('FDR Tests'!$W1004="",#N/A,'FDR Tests'!$W1004)</f>
        <v>#N/A</v>
      </c>
    </row>
    <row r="1001" spans="1:20" x14ac:dyDescent="0.2">
      <c r="D1001" s="54" t="e">
        <f>IF('FDR Tests'!$G1005="",#N/A,'FDR Tests'!$G1005)</f>
        <v>#N/A</v>
      </c>
      <c r="H1001" s="54" t="e">
        <f>IF('FDR Tests'!$L1005="",#N/A,'FDR Tests'!$L1005)</f>
        <v>#N/A</v>
      </c>
      <c r="N1001" s="54" t="e">
        <f>IF('FDR Tests'!$Q1005="",#N/A,'FDR Tests'!$Q1005)</f>
        <v>#N/A</v>
      </c>
      <c r="T1001" s="54" t="e">
        <f>IF('FDR Tests'!$W1005="",#N/A,'FDR Tests'!$W1005)</f>
        <v>#N/A</v>
      </c>
    </row>
    <row r="1002" spans="1:20" x14ac:dyDescent="0.2">
      <c r="D1002" s="54" t="e">
        <f>IF('FDR Tests'!$G1006="",#N/A,'FDR Tests'!$G1006)</f>
        <v>#N/A</v>
      </c>
      <c r="H1002" s="54" t="e">
        <f>IF('FDR Tests'!$L1006="",#N/A,'FDR Tests'!$L1006)</f>
        <v>#N/A</v>
      </c>
      <c r="N1002" s="54" t="e">
        <f>IF('FDR Tests'!$Q1006="",#N/A,'FDR Tests'!$Q1006)</f>
        <v>#N/A</v>
      </c>
      <c r="T1002" s="54" t="e">
        <f>IF('FDR Tests'!$W1006="",#N/A,'FDR Tests'!$W1006)</f>
        <v>#N/A</v>
      </c>
    </row>
    <row r="1008" spans="1:20" x14ac:dyDescent="0.2">
      <c r="A1008" s="52"/>
      <c r="B1008" s="53"/>
      <c r="C1008" s="52"/>
      <c r="D1008" s="52"/>
      <c r="G1008" s="52"/>
      <c r="H1008" s="52"/>
      <c r="M1008" s="52"/>
      <c r="N1008" s="52"/>
      <c r="S1008" s="52"/>
      <c r="T1008" s="52"/>
    </row>
  </sheetData>
  <pageMargins left="0.7" right="0.7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4"/>
  <sheetViews>
    <sheetView zoomScaleNormal="100" workbookViewId="0">
      <selection activeCell="A3" sqref="A3"/>
    </sheetView>
  </sheetViews>
  <sheetFormatPr defaultColWidth="9.14453125" defaultRowHeight="13.5" x14ac:dyDescent="0.15"/>
  <cols>
    <col min="1" max="1" width="100.7578125" style="55" customWidth="1"/>
    <col min="2" max="2" width="40.7578125" style="54" customWidth="1"/>
    <col min="3" max="16384" width="9.14453125" style="54"/>
  </cols>
  <sheetData>
    <row r="1" spans="1:2" x14ac:dyDescent="0.15">
      <c r="A1" s="35" t="s">
        <v>20</v>
      </c>
      <c r="B1" s="36" t="s">
        <v>21</v>
      </c>
    </row>
    <row r="2" spans="1:2" ht="39.950000000000003" customHeight="1" x14ac:dyDescent="0.15">
      <c r="A2" s="55" t="s">
        <v>15</v>
      </c>
      <c r="B2" s="28" t="s">
        <v>42</v>
      </c>
    </row>
    <row r="3" spans="1:2" ht="39.950000000000003" customHeight="1" x14ac:dyDescent="0.15">
      <c r="A3" s="55" t="s">
        <v>40</v>
      </c>
      <c r="B3" s="42" t="s">
        <v>27</v>
      </c>
    </row>
    <row r="4" spans="1:2" ht="39.950000000000003" customHeight="1" x14ac:dyDescent="0.15">
      <c r="A4" s="55" t="s">
        <v>41</v>
      </c>
      <c r="B4" s="42" t="s">
        <v>16</v>
      </c>
    </row>
  </sheetData>
  <hyperlinks>
    <hyperlink ref="B3" r:id="rId1" xr:uid="{00000000-0004-0000-0200-000000000000}"/>
    <hyperlink ref="B4" r:id="rId2" xr:uid="{00000000-0004-0000-0200-000001000000}"/>
    <hyperlink ref="B2" r:id="rId3" display="http://www.jstor.org/stable/2346101" xr:uid="{00000000-0004-0000-0200-000002000000}"/>
  </hyperlinks>
  <pageMargins left="0.7" right="0.7" top="0.75" bottom="0.75" header="0.3" footer="0.3"/>
  <pageSetup paperSize="9" orientation="portrait" verticalDpi="0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Folhas de Cálculo</vt:lpstr>
      </vt:variant>
      <vt:variant>
        <vt:i4>3</vt:i4>
      </vt:variant>
    </vt:vector>
  </HeadingPairs>
  <TitlesOfParts>
    <vt:vector size="3" baseType="lpstr">
      <vt:lpstr>FDR Tests</vt:lpstr>
      <vt:lpstr>Plots</vt:lpstr>
      <vt:lpstr>Literature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Prime User</dc:creator>
  <cp:lastModifiedBy>X</cp:lastModifiedBy>
  <dcterms:created xsi:type="dcterms:W3CDTF">2010-04-26T14:32:17Z</dcterms:created>
  <dcterms:modified xsi:type="dcterms:W3CDTF">2024-03-20T00:19:51Z</dcterms:modified>
</cp:coreProperties>
</file>