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f28accb2a0d69fca/Work/Cambridge/Profiling -- methods paper/AK feedback 2019-10-28/Updated MS/"/>
    </mc:Choice>
  </mc:AlternateContent>
  <bookViews>
    <workbookView xWindow="0" yWindow="0" windowWidth="51150" windowHeight="8310" tabRatio="871"/>
  </bookViews>
  <sheets>
    <sheet name="Mouse,KID,Sig,+ve,Whole" sheetId="7" r:id="rId1"/>
    <sheet name="Mouse,KID,Sig,-ve,Whole" sheetId="10" r:id="rId2"/>
    <sheet name="Mouse,KID,Sig,-veFA,Whole" sheetId="3" r:id="rId3"/>
    <sheet name="Mouse,KID,EnzAct,+ve,Whole" sheetId="12" r:id="rId4"/>
    <sheet name="Mouse,KID,EnzAct,-ve,Whole" sheetId="11" r:id="rId5"/>
  </sheets>
  <definedNames>
    <definedName name="_xlnm._FilterDatabase" localSheetId="3" hidden="1">'Mouse,KID,EnzAct,+ve,Whole'!$A$4:$N$4</definedName>
    <definedName name="_xlnm._FilterDatabase" localSheetId="4" hidden="1">'Mouse,KID,EnzAct,-ve,Whole'!$A$4:$N$4</definedName>
    <definedName name="_xlnm._FilterDatabase" localSheetId="0" hidden="1">'Mouse,KID,Sig,+ve,Whole'!$A$4:$M$4</definedName>
    <definedName name="_xlnm._FilterDatabase" localSheetId="1" hidden="1">'Mouse,KID,Sig,-ve,Whole'!$A$4:$M$4</definedName>
    <definedName name="_xlnm._FilterDatabase" localSheetId="2" hidden="1">'Mouse,KID,Sig,-veFA,Whole'!$A$5:$I$5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7" l="1"/>
  <c r="D6" i="7"/>
  <c r="E6" i="7"/>
  <c r="F6" i="7"/>
  <c r="C7" i="7"/>
  <c r="D7" i="7"/>
  <c r="E7" i="7"/>
  <c r="F7" i="7"/>
  <c r="C8" i="7"/>
  <c r="D8" i="7"/>
  <c r="E8" i="7"/>
  <c r="F8" i="7"/>
  <c r="C9" i="7"/>
  <c r="D9" i="7"/>
  <c r="E9" i="7"/>
  <c r="F9" i="7"/>
  <c r="C10" i="7"/>
  <c r="D10" i="7"/>
  <c r="E10" i="7"/>
  <c r="F10" i="7"/>
  <c r="C11" i="7"/>
  <c r="D11" i="7"/>
  <c r="E11" i="7"/>
  <c r="F11" i="7"/>
  <c r="C12" i="7"/>
  <c r="D12" i="7"/>
  <c r="E12" i="7"/>
  <c r="F12" i="7"/>
  <c r="C13" i="7"/>
  <c r="D13" i="7"/>
  <c r="E13" i="7"/>
  <c r="F13" i="7"/>
  <c r="C14" i="7"/>
  <c r="D14" i="7"/>
  <c r="E14" i="7"/>
  <c r="F14" i="7"/>
  <c r="C15" i="7"/>
  <c r="D15" i="7"/>
  <c r="E15" i="7"/>
  <c r="F15" i="7"/>
  <c r="C16" i="7"/>
  <c r="D16" i="7"/>
  <c r="E16" i="7"/>
  <c r="F16" i="7"/>
  <c r="C17" i="7"/>
  <c r="D17" i="7"/>
  <c r="E17" i="7"/>
  <c r="F17" i="7"/>
  <c r="C18" i="7"/>
  <c r="D18" i="7"/>
  <c r="E18" i="7"/>
  <c r="F18" i="7"/>
  <c r="C19" i="7"/>
  <c r="D19" i="7"/>
  <c r="E19" i="7"/>
  <c r="F19" i="7"/>
  <c r="C20" i="7"/>
  <c r="D20" i="7"/>
  <c r="E20" i="7"/>
  <c r="F20" i="7"/>
  <c r="C21" i="7"/>
  <c r="D21" i="7"/>
  <c r="E21" i="7"/>
  <c r="F21" i="7"/>
  <c r="C22" i="7"/>
  <c r="D22" i="7"/>
  <c r="E22" i="7"/>
  <c r="F22" i="7"/>
  <c r="C23" i="7"/>
  <c r="D23" i="7"/>
  <c r="E23" i="7"/>
  <c r="F23" i="7"/>
  <c r="C24" i="7"/>
  <c r="D24" i="7"/>
  <c r="E24" i="7"/>
  <c r="F24" i="7"/>
  <c r="C25" i="7"/>
  <c r="D25" i="7"/>
  <c r="E25" i="7"/>
  <c r="F25" i="7"/>
  <c r="C26" i="7"/>
  <c r="D26" i="7"/>
  <c r="E26" i="7"/>
  <c r="F26" i="7"/>
  <c r="C27" i="7"/>
  <c r="D27" i="7"/>
  <c r="E27" i="7"/>
  <c r="F27" i="7"/>
  <c r="C28" i="7"/>
  <c r="D28" i="7"/>
  <c r="E28" i="7"/>
  <c r="F28" i="7"/>
  <c r="C29" i="7"/>
  <c r="D29" i="7"/>
  <c r="E29" i="7"/>
  <c r="F29" i="7"/>
  <c r="C30" i="7"/>
  <c r="D30" i="7"/>
  <c r="E30" i="7"/>
  <c r="F30" i="7"/>
  <c r="C31" i="7"/>
  <c r="D31" i="7"/>
  <c r="E31" i="7"/>
  <c r="F31" i="7"/>
  <c r="C32" i="7"/>
  <c r="D32" i="7"/>
  <c r="E32" i="7"/>
  <c r="F32" i="7"/>
  <c r="C33" i="7"/>
  <c r="D33" i="7"/>
  <c r="E33" i="7"/>
  <c r="F33" i="7"/>
  <c r="C34" i="7"/>
  <c r="D34" i="7"/>
  <c r="E34" i="7"/>
  <c r="F34" i="7"/>
  <c r="C35" i="7"/>
  <c r="D35" i="7"/>
  <c r="E35" i="7"/>
  <c r="F35" i="7"/>
  <c r="C36" i="7"/>
  <c r="D36" i="7"/>
  <c r="E36" i="7"/>
  <c r="F36" i="7"/>
  <c r="C37" i="7"/>
  <c r="D37" i="7"/>
  <c r="E37" i="7"/>
  <c r="F37" i="7"/>
  <c r="C38" i="7"/>
  <c r="D38" i="7"/>
  <c r="E38" i="7"/>
  <c r="F38" i="7"/>
  <c r="C39" i="7"/>
  <c r="D39" i="7"/>
  <c r="E39" i="7"/>
  <c r="F39" i="7"/>
  <c r="C40" i="7"/>
  <c r="D40" i="7"/>
  <c r="E40" i="7"/>
  <c r="F40" i="7"/>
  <c r="C41" i="7"/>
  <c r="D41" i="7"/>
  <c r="E41" i="7"/>
  <c r="F41" i="7"/>
  <c r="C42" i="7"/>
  <c r="D42" i="7"/>
  <c r="E42" i="7"/>
  <c r="F42" i="7"/>
  <c r="C43" i="7"/>
  <c r="D43" i="7"/>
  <c r="E43" i="7"/>
  <c r="F43" i="7"/>
  <c r="C44" i="7"/>
  <c r="D44" i="7"/>
  <c r="E44" i="7"/>
  <c r="F44" i="7"/>
  <c r="C45" i="7"/>
  <c r="D45" i="7"/>
  <c r="E45" i="7"/>
  <c r="F45" i="7"/>
  <c r="C46" i="7"/>
  <c r="D46" i="7"/>
  <c r="E46" i="7"/>
  <c r="F46" i="7"/>
  <c r="C47" i="7"/>
  <c r="D47" i="7"/>
  <c r="E47" i="7"/>
  <c r="F47" i="7"/>
  <c r="C48" i="7"/>
  <c r="D48" i="7"/>
  <c r="E48" i="7"/>
  <c r="F48" i="7"/>
  <c r="C49" i="7"/>
  <c r="D49" i="7"/>
  <c r="E49" i="7"/>
  <c r="F49" i="7"/>
  <c r="C50" i="7"/>
  <c r="D50" i="7"/>
  <c r="E50" i="7"/>
  <c r="F50" i="7"/>
  <c r="C51" i="7"/>
  <c r="D51" i="7"/>
  <c r="E51" i="7"/>
  <c r="F51" i="7"/>
  <c r="C52" i="7"/>
  <c r="D52" i="7"/>
  <c r="E52" i="7"/>
  <c r="F52" i="7"/>
  <c r="C53" i="7"/>
  <c r="D53" i="7"/>
  <c r="E53" i="7"/>
  <c r="F53" i="7"/>
  <c r="C54" i="7"/>
  <c r="D54" i="7"/>
  <c r="E54" i="7"/>
  <c r="F54" i="7"/>
  <c r="C55" i="7"/>
  <c r="D55" i="7"/>
  <c r="E55" i="7"/>
  <c r="F55" i="7"/>
  <c r="C56" i="7"/>
  <c r="D56" i="7"/>
  <c r="E56" i="7"/>
  <c r="F56" i="7"/>
  <c r="C57" i="7"/>
  <c r="D57" i="7"/>
  <c r="E57" i="7"/>
  <c r="F57" i="7"/>
  <c r="C58" i="7"/>
  <c r="D58" i="7"/>
  <c r="E58" i="7"/>
  <c r="F58" i="7"/>
  <c r="C59" i="7"/>
  <c r="D59" i="7"/>
  <c r="E59" i="7"/>
  <c r="F59" i="7"/>
  <c r="C60" i="7"/>
  <c r="D60" i="7"/>
  <c r="E60" i="7"/>
  <c r="F60" i="7"/>
  <c r="C61" i="7"/>
  <c r="D61" i="7"/>
  <c r="E61" i="7"/>
  <c r="F61" i="7"/>
  <c r="C62" i="7"/>
  <c r="D62" i="7"/>
  <c r="E62" i="7"/>
  <c r="F62" i="7"/>
  <c r="C63" i="7"/>
  <c r="D63" i="7"/>
  <c r="E63" i="7"/>
  <c r="F63" i="7"/>
  <c r="C64" i="7"/>
  <c r="D64" i="7"/>
  <c r="E64" i="7"/>
  <c r="F64" i="7"/>
  <c r="C65" i="7"/>
  <c r="D65" i="7"/>
  <c r="E65" i="7"/>
  <c r="F65" i="7"/>
  <c r="C66" i="7"/>
  <c r="D66" i="7"/>
  <c r="E66" i="7"/>
  <c r="F66" i="7"/>
  <c r="C67" i="7"/>
  <c r="D67" i="7"/>
  <c r="E67" i="7"/>
  <c r="F67" i="7"/>
  <c r="C68" i="7"/>
  <c r="D68" i="7"/>
  <c r="E68" i="7"/>
  <c r="F68" i="7"/>
  <c r="C69" i="7"/>
  <c r="D69" i="7"/>
  <c r="E69" i="7"/>
  <c r="F69" i="7"/>
  <c r="C70" i="7"/>
  <c r="D70" i="7"/>
  <c r="E70" i="7"/>
  <c r="F70" i="7"/>
  <c r="C71" i="7"/>
  <c r="D71" i="7"/>
  <c r="E71" i="7"/>
  <c r="F71" i="7"/>
  <c r="C72" i="7"/>
  <c r="D72" i="7"/>
  <c r="E72" i="7"/>
  <c r="F72" i="7"/>
  <c r="C73" i="7"/>
  <c r="D73" i="7"/>
  <c r="E73" i="7"/>
  <c r="F73" i="7"/>
  <c r="C74" i="7"/>
  <c r="D74" i="7"/>
  <c r="E74" i="7"/>
  <c r="F74" i="7"/>
  <c r="C75" i="7"/>
  <c r="D75" i="7"/>
  <c r="E75" i="7"/>
  <c r="F75" i="7"/>
  <c r="C76" i="7"/>
  <c r="D76" i="7"/>
  <c r="E76" i="7"/>
  <c r="F76" i="7"/>
  <c r="C77" i="7"/>
  <c r="D77" i="7"/>
  <c r="E77" i="7"/>
  <c r="F77" i="7"/>
  <c r="C78" i="7"/>
  <c r="D78" i="7"/>
  <c r="E78" i="7"/>
  <c r="F78" i="7"/>
  <c r="C79" i="7"/>
  <c r="D79" i="7"/>
  <c r="E79" i="7"/>
  <c r="F79" i="7"/>
  <c r="C80" i="7"/>
  <c r="D80" i="7"/>
  <c r="E80" i="7"/>
  <c r="F80" i="7"/>
  <c r="C81" i="7"/>
  <c r="D81" i="7"/>
  <c r="E81" i="7"/>
  <c r="F81" i="7"/>
  <c r="C82" i="7"/>
  <c r="D82" i="7"/>
  <c r="E82" i="7"/>
  <c r="F82" i="7"/>
  <c r="C83" i="7"/>
  <c r="D83" i="7"/>
  <c r="E83" i="7"/>
  <c r="F83" i="7"/>
  <c r="C84" i="7"/>
  <c r="D84" i="7"/>
  <c r="E84" i="7"/>
  <c r="F84" i="7"/>
  <c r="C85" i="7"/>
  <c r="D85" i="7"/>
  <c r="E85" i="7"/>
  <c r="F85" i="7"/>
  <c r="C86" i="7"/>
  <c r="D86" i="7"/>
  <c r="E86" i="7"/>
  <c r="F86" i="7"/>
  <c r="C87" i="7"/>
  <c r="D87" i="7"/>
  <c r="E87" i="7"/>
  <c r="F87" i="7"/>
  <c r="C88" i="7"/>
  <c r="D88" i="7"/>
  <c r="E88" i="7"/>
  <c r="F88" i="7"/>
  <c r="C89" i="7"/>
  <c r="D89" i="7"/>
  <c r="E89" i="7"/>
  <c r="F89" i="7"/>
  <c r="C90" i="7"/>
  <c r="D90" i="7"/>
  <c r="E90" i="7"/>
  <c r="F90" i="7"/>
  <c r="C91" i="7"/>
  <c r="D91" i="7"/>
  <c r="E91" i="7"/>
  <c r="F91" i="7"/>
  <c r="C92" i="7"/>
  <c r="D92" i="7"/>
  <c r="E92" i="7"/>
  <c r="F92" i="7"/>
  <c r="C93" i="7"/>
  <c r="D93" i="7"/>
  <c r="E93" i="7"/>
  <c r="F93" i="7"/>
  <c r="C94" i="7"/>
  <c r="D94" i="7"/>
  <c r="E94" i="7"/>
  <c r="F94" i="7"/>
  <c r="C95" i="7"/>
  <c r="D95" i="7"/>
  <c r="E95" i="7"/>
  <c r="F95" i="7"/>
  <c r="C96" i="7"/>
  <c r="D96" i="7"/>
  <c r="E96" i="7"/>
  <c r="F96" i="7"/>
  <c r="C97" i="7"/>
  <c r="D97" i="7"/>
  <c r="E97" i="7"/>
  <c r="F97" i="7"/>
  <c r="C98" i="7"/>
  <c r="D98" i="7"/>
  <c r="E98" i="7"/>
  <c r="F98" i="7"/>
  <c r="C99" i="7"/>
  <c r="D99" i="7"/>
  <c r="E99" i="7"/>
  <c r="F99" i="7"/>
  <c r="C100" i="7"/>
  <c r="D100" i="7"/>
  <c r="E100" i="7"/>
  <c r="F100" i="7"/>
  <c r="C101" i="7"/>
  <c r="D101" i="7"/>
  <c r="E101" i="7"/>
  <c r="F101" i="7"/>
  <c r="C102" i="7"/>
  <c r="D102" i="7"/>
  <c r="E102" i="7"/>
  <c r="F102" i="7"/>
  <c r="C103" i="7"/>
  <c r="D103" i="7"/>
  <c r="E103" i="7"/>
  <c r="F103" i="7"/>
  <c r="C104" i="7"/>
  <c r="D104" i="7"/>
  <c r="E104" i="7"/>
  <c r="F104" i="7"/>
  <c r="C105" i="7"/>
  <c r="D105" i="7"/>
  <c r="E105" i="7"/>
  <c r="F105" i="7"/>
  <c r="C106" i="7"/>
  <c r="D106" i="7"/>
  <c r="E106" i="7"/>
  <c r="F106" i="7"/>
  <c r="C107" i="7"/>
  <c r="D107" i="7"/>
  <c r="E107" i="7"/>
  <c r="F107" i="7"/>
  <c r="C108" i="7"/>
  <c r="D108" i="7"/>
  <c r="E108" i="7"/>
  <c r="F108" i="7"/>
  <c r="C109" i="7"/>
  <c r="D109" i="7"/>
  <c r="E109" i="7"/>
  <c r="F109" i="7"/>
  <c r="F5" i="7"/>
  <c r="E5" i="7"/>
  <c r="D5" i="7"/>
  <c r="C5" i="7"/>
  <c r="C6" i="10"/>
  <c r="D6" i="10"/>
  <c r="E6" i="10"/>
  <c r="F6" i="10"/>
  <c r="C7" i="10"/>
  <c r="D7" i="10"/>
  <c r="E7" i="10"/>
  <c r="F7" i="10"/>
  <c r="C8" i="10"/>
  <c r="D8" i="10"/>
  <c r="E8" i="10"/>
  <c r="F8" i="10"/>
  <c r="C9" i="10"/>
  <c r="D9" i="10"/>
  <c r="E9" i="10"/>
  <c r="F9" i="10"/>
  <c r="C10" i="10"/>
  <c r="D10" i="10"/>
  <c r="E10" i="10"/>
  <c r="F10" i="10"/>
  <c r="C11" i="10"/>
  <c r="D11" i="10"/>
  <c r="E11" i="10"/>
  <c r="F11" i="10"/>
  <c r="C12" i="10"/>
  <c r="D12" i="10"/>
  <c r="E12" i="10"/>
  <c r="F12" i="10"/>
  <c r="C13" i="10"/>
  <c r="D13" i="10"/>
  <c r="E13" i="10"/>
  <c r="F13" i="10"/>
  <c r="C14" i="10"/>
  <c r="D14" i="10"/>
  <c r="E14" i="10"/>
  <c r="F14" i="10"/>
  <c r="C15" i="10"/>
  <c r="D15" i="10"/>
  <c r="E15" i="10"/>
  <c r="F15" i="10"/>
  <c r="C16" i="10"/>
  <c r="D16" i="10"/>
  <c r="E16" i="10"/>
  <c r="F16" i="10"/>
  <c r="C17" i="10"/>
  <c r="D17" i="10"/>
  <c r="E17" i="10"/>
  <c r="F17" i="10"/>
  <c r="C18" i="10"/>
  <c r="D18" i="10"/>
  <c r="E18" i="10"/>
  <c r="F18" i="10"/>
  <c r="C19" i="10"/>
  <c r="D19" i="10"/>
  <c r="E19" i="10"/>
  <c r="F19" i="10"/>
  <c r="C20" i="10"/>
  <c r="D20" i="10"/>
  <c r="E20" i="10"/>
  <c r="F20" i="10"/>
  <c r="C21" i="10"/>
  <c r="D21" i="10"/>
  <c r="E21" i="10"/>
  <c r="F21" i="10"/>
  <c r="C22" i="10"/>
  <c r="D22" i="10"/>
  <c r="E22" i="10"/>
  <c r="F22" i="10"/>
  <c r="C23" i="10"/>
  <c r="D23" i="10"/>
  <c r="E23" i="10"/>
  <c r="F23" i="10"/>
  <c r="C24" i="10"/>
  <c r="D24" i="10"/>
  <c r="E24" i="10"/>
  <c r="F24" i="10"/>
  <c r="C25" i="10"/>
  <c r="D25" i="10"/>
  <c r="E25" i="10"/>
  <c r="F25" i="10"/>
  <c r="C26" i="10"/>
  <c r="D26" i="10"/>
  <c r="E26" i="10"/>
  <c r="F26" i="10"/>
  <c r="C27" i="10"/>
  <c r="D27" i="10"/>
  <c r="E27" i="10"/>
  <c r="F27" i="10"/>
  <c r="C28" i="10"/>
  <c r="D28" i="10"/>
  <c r="E28" i="10"/>
  <c r="F28" i="10"/>
  <c r="C29" i="10"/>
  <c r="D29" i="10"/>
  <c r="E29" i="10"/>
  <c r="F29" i="10"/>
  <c r="C30" i="10"/>
  <c r="D30" i="10"/>
  <c r="E30" i="10"/>
  <c r="F30" i="10"/>
  <c r="C31" i="10"/>
  <c r="D31" i="10"/>
  <c r="E31" i="10"/>
  <c r="F31" i="10"/>
  <c r="C32" i="10"/>
  <c r="D32" i="10"/>
  <c r="E32" i="10"/>
  <c r="F32" i="10"/>
  <c r="C33" i="10"/>
  <c r="D33" i="10"/>
  <c r="E33" i="10"/>
  <c r="F33" i="10"/>
  <c r="C34" i="10"/>
  <c r="D34" i="10"/>
  <c r="E34" i="10"/>
  <c r="F34" i="10"/>
  <c r="C35" i="10"/>
  <c r="D35" i="10"/>
  <c r="E35" i="10"/>
  <c r="F35" i="10"/>
  <c r="C36" i="10"/>
  <c r="D36" i="10"/>
  <c r="E36" i="10"/>
  <c r="F36" i="10"/>
  <c r="C37" i="10"/>
  <c r="D37" i="10"/>
  <c r="E37" i="10"/>
  <c r="F37" i="10"/>
  <c r="C38" i="10"/>
  <c r="D38" i="10"/>
  <c r="E38" i="10"/>
  <c r="F38" i="10"/>
  <c r="C39" i="10"/>
  <c r="D39" i="10"/>
  <c r="E39" i="10"/>
  <c r="F39" i="10"/>
  <c r="C40" i="10"/>
  <c r="D40" i="10"/>
  <c r="E40" i="10"/>
  <c r="F40" i="10"/>
  <c r="C41" i="10"/>
  <c r="D41" i="10"/>
  <c r="E41" i="10"/>
  <c r="F41" i="10"/>
  <c r="C42" i="10"/>
  <c r="D42" i="10"/>
  <c r="E42" i="10"/>
  <c r="F42" i="10"/>
  <c r="C43" i="10"/>
  <c r="D43" i="10"/>
  <c r="E43" i="10"/>
  <c r="F43" i="10"/>
  <c r="C44" i="10"/>
  <c r="D44" i="10"/>
  <c r="E44" i="10"/>
  <c r="F44" i="10"/>
  <c r="C45" i="10"/>
  <c r="D45" i="10"/>
  <c r="E45" i="10"/>
  <c r="F45" i="10"/>
  <c r="C46" i="10"/>
  <c r="D46" i="10"/>
  <c r="E46" i="10"/>
  <c r="F46" i="10"/>
  <c r="C47" i="10"/>
  <c r="D47" i="10"/>
  <c r="E47" i="10"/>
  <c r="F47" i="10"/>
  <c r="C48" i="10"/>
  <c r="D48" i="10"/>
  <c r="E48" i="10"/>
  <c r="F48" i="10"/>
  <c r="C49" i="10"/>
  <c r="D49" i="10"/>
  <c r="E49" i="10"/>
  <c r="F49" i="10"/>
  <c r="C50" i="10"/>
  <c r="D50" i="10"/>
  <c r="E50" i="10"/>
  <c r="F50" i="10"/>
  <c r="C51" i="10"/>
  <c r="D51" i="10"/>
  <c r="E51" i="10"/>
  <c r="F51" i="10"/>
  <c r="C52" i="10"/>
  <c r="D52" i="10"/>
  <c r="E52" i="10"/>
  <c r="F52" i="10"/>
  <c r="C53" i="10"/>
  <c r="D53" i="10"/>
  <c r="E53" i="10"/>
  <c r="F53" i="10"/>
  <c r="C54" i="10"/>
  <c r="D54" i="10"/>
  <c r="E54" i="10"/>
  <c r="F54" i="10"/>
  <c r="C55" i="10"/>
  <c r="D55" i="10"/>
  <c r="E55" i="10"/>
  <c r="F55" i="10"/>
  <c r="C56" i="10"/>
  <c r="D56" i="10"/>
  <c r="E56" i="10"/>
  <c r="F56" i="10"/>
  <c r="C57" i="10"/>
  <c r="D57" i="10"/>
  <c r="E57" i="10"/>
  <c r="F57" i="10"/>
  <c r="C58" i="10"/>
  <c r="D58" i="10"/>
  <c r="E58" i="10"/>
  <c r="F58" i="10"/>
  <c r="C59" i="10"/>
  <c r="D59" i="10"/>
  <c r="E59" i="10"/>
  <c r="F59" i="10"/>
  <c r="C60" i="10"/>
  <c r="D60" i="10"/>
  <c r="E60" i="10"/>
  <c r="F60" i="10"/>
  <c r="C61" i="10"/>
  <c r="D61" i="10"/>
  <c r="E61" i="10"/>
  <c r="F61" i="10"/>
  <c r="C62" i="10"/>
  <c r="D62" i="10"/>
  <c r="E62" i="10"/>
  <c r="F62" i="10"/>
  <c r="C63" i="10"/>
  <c r="D63" i="10"/>
  <c r="E63" i="10"/>
  <c r="F63" i="10"/>
  <c r="C64" i="10"/>
  <c r="D64" i="10"/>
  <c r="E64" i="10"/>
  <c r="F64" i="10"/>
  <c r="C65" i="10"/>
  <c r="D65" i="10"/>
  <c r="E65" i="10"/>
  <c r="F65" i="10"/>
  <c r="C66" i="10"/>
  <c r="D66" i="10"/>
  <c r="E66" i="10"/>
  <c r="F66" i="10"/>
  <c r="C67" i="10"/>
  <c r="D67" i="10"/>
  <c r="E67" i="10"/>
  <c r="F67" i="10"/>
  <c r="C68" i="10"/>
  <c r="D68" i="10"/>
  <c r="E68" i="10"/>
  <c r="F68" i="10"/>
  <c r="C69" i="10"/>
  <c r="D69" i="10"/>
  <c r="E69" i="10"/>
  <c r="F69" i="10"/>
  <c r="C70" i="10"/>
  <c r="D70" i="10"/>
  <c r="E70" i="10"/>
  <c r="F70" i="10"/>
  <c r="C71" i="10"/>
  <c r="D71" i="10"/>
  <c r="E71" i="10"/>
  <c r="F71" i="10"/>
  <c r="C72" i="10"/>
  <c r="D72" i="10"/>
  <c r="E72" i="10"/>
  <c r="F72" i="10"/>
  <c r="C73" i="10"/>
  <c r="D73" i="10"/>
  <c r="E73" i="10"/>
  <c r="F73" i="10"/>
  <c r="C74" i="10"/>
  <c r="D74" i="10"/>
  <c r="E74" i="10"/>
  <c r="F74" i="10"/>
  <c r="C75" i="10"/>
  <c r="D75" i="10"/>
  <c r="E75" i="10"/>
  <c r="F75" i="10"/>
  <c r="C76" i="10"/>
  <c r="D76" i="10"/>
  <c r="E76" i="10"/>
  <c r="F76" i="10"/>
  <c r="C77" i="10"/>
  <c r="D77" i="10"/>
  <c r="E77" i="10"/>
  <c r="F77" i="10"/>
  <c r="C78" i="10"/>
  <c r="D78" i="10"/>
  <c r="E78" i="10"/>
  <c r="F78" i="10"/>
  <c r="C79" i="10"/>
  <c r="D79" i="10"/>
  <c r="E79" i="10"/>
  <c r="F79" i="10"/>
  <c r="C80" i="10"/>
  <c r="D80" i="10"/>
  <c r="E80" i="10"/>
  <c r="F80" i="10"/>
  <c r="C81" i="10"/>
  <c r="D81" i="10"/>
  <c r="E81" i="10"/>
  <c r="F81" i="10"/>
  <c r="C82" i="10"/>
  <c r="D82" i="10"/>
  <c r="E82" i="10"/>
  <c r="F82" i="10"/>
  <c r="C83" i="10"/>
  <c r="D83" i="10"/>
  <c r="E83" i="10"/>
  <c r="F83" i="10"/>
  <c r="C84" i="10"/>
  <c r="D84" i="10"/>
  <c r="E84" i="10"/>
  <c r="F84" i="10"/>
  <c r="C85" i="10"/>
  <c r="D85" i="10"/>
  <c r="E85" i="10"/>
  <c r="F85" i="10"/>
  <c r="C86" i="10"/>
  <c r="D86" i="10"/>
  <c r="E86" i="10"/>
  <c r="F86" i="10"/>
  <c r="C87" i="10"/>
  <c r="D87" i="10"/>
  <c r="E87" i="10"/>
  <c r="F87" i="10"/>
  <c r="C88" i="10"/>
  <c r="D88" i="10"/>
  <c r="E88" i="10"/>
  <c r="F88" i="10"/>
  <c r="C89" i="10"/>
  <c r="D89" i="10"/>
  <c r="E89" i="10"/>
  <c r="F89" i="10"/>
  <c r="C90" i="10"/>
  <c r="D90" i="10"/>
  <c r="E90" i="10"/>
  <c r="F90" i="10"/>
  <c r="C91" i="10"/>
  <c r="D91" i="10"/>
  <c r="E91" i="10"/>
  <c r="F91" i="10"/>
  <c r="C92" i="10"/>
  <c r="D92" i="10"/>
  <c r="E92" i="10"/>
  <c r="F92" i="10"/>
  <c r="C93" i="10"/>
  <c r="D93" i="10"/>
  <c r="E93" i="10"/>
  <c r="F93" i="10"/>
  <c r="C94" i="10"/>
  <c r="D94" i="10"/>
  <c r="E94" i="10"/>
  <c r="F94" i="10"/>
  <c r="C95" i="10"/>
  <c r="D95" i="10"/>
  <c r="E95" i="10"/>
  <c r="F95" i="10"/>
  <c r="C96" i="10"/>
  <c r="D96" i="10"/>
  <c r="E96" i="10"/>
  <c r="F96" i="10"/>
  <c r="C97" i="10"/>
  <c r="D97" i="10"/>
  <c r="E97" i="10"/>
  <c r="F97" i="10"/>
  <c r="C98" i="10"/>
  <c r="D98" i="10"/>
  <c r="E98" i="10"/>
  <c r="F98" i="10"/>
  <c r="C99" i="10"/>
  <c r="D99" i="10"/>
  <c r="E99" i="10"/>
  <c r="F99" i="10"/>
  <c r="C100" i="10"/>
  <c r="D100" i="10"/>
  <c r="E100" i="10"/>
  <c r="F100" i="10"/>
  <c r="C101" i="10"/>
  <c r="D101" i="10"/>
  <c r="E101" i="10"/>
  <c r="F101" i="10"/>
  <c r="C102" i="10"/>
  <c r="D102" i="10"/>
  <c r="E102" i="10"/>
  <c r="F102" i="10"/>
  <c r="C103" i="10"/>
  <c r="D103" i="10"/>
  <c r="E103" i="10"/>
  <c r="F103" i="10"/>
  <c r="C104" i="10"/>
  <c r="D104" i="10"/>
  <c r="E104" i="10"/>
  <c r="F104" i="10"/>
  <c r="C105" i="10"/>
  <c r="D105" i="10"/>
  <c r="E105" i="10"/>
  <c r="F105" i="10"/>
  <c r="C106" i="10"/>
  <c r="D106" i="10"/>
  <c r="E106" i="10"/>
  <c r="F106" i="10"/>
  <c r="C107" i="10"/>
  <c r="D107" i="10"/>
  <c r="E107" i="10"/>
  <c r="F107" i="10"/>
  <c r="C108" i="10"/>
  <c r="D108" i="10"/>
  <c r="E108" i="10"/>
  <c r="F108" i="10"/>
  <c r="C109" i="10"/>
  <c r="D109" i="10"/>
  <c r="E109" i="10"/>
  <c r="F109" i="10"/>
  <c r="C110" i="10"/>
  <c r="D110" i="10"/>
  <c r="E110" i="10"/>
  <c r="F110" i="10"/>
  <c r="C111" i="10"/>
  <c r="D111" i="10"/>
  <c r="E111" i="10"/>
  <c r="F111" i="10"/>
  <c r="C112" i="10"/>
  <c r="D112" i="10"/>
  <c r="E112" i="10"/>
  <c r="F112" i="10"/>
  <c r="C113" i="10"/>
  <c r="D113" i="10"/>
  <c r="E113" i="10"/>
  <c r="F113" i="10"/>
  <c r="C114" i="10"/>
  <c r="D114" i="10"/>
  <c r="E114" i="10"/>
  <c r="F114" i="10"/>
  <c r="C115" i="10"/>
  <c r="D115" i="10"/>
  <c r="E115" i="10"/>
  <c r="F115" i="10"/>
  <c r="C116" i="10"/>
  <c r="D116" i="10"/>
  <c r="E116" i="10"/>
  <c r="F116" i="10"/>
  <c r="C117" i="10"/>
  <c r="D117" i="10"/>
  <c r="E117" i="10"/>
  <c r="F117" i="10"/>
  <c r="C118" i="10"/>
  <c r="D118" i="10"/>
  <c r="E118" i="10"/>
  <c r="F118" i="10"/>
  <c r="C119" i="10"/>
  <c r="D119" i="10"/>
  <c r="E119" i="10"/>
  <c r="F119" i="10"/>
  <c r="C120" i="10"/>
  <c r="D120" i="10"/>
  <c r="E120" i="10"/>
  <c r="F120" i="10"/>
  <c r="C121" i="10"/>
  <c r="D121" i="10"/>
  <c r="E121" i="10"/>
  <c r="F121" i="10"/>
  <c r="C122" i="10"/>
  <c r="D122" i="10"/>
  <c r="E122" i="10"/>
  <c r="F122" i="10"/>
  <c r="C123" i="10"/>
  <c r="D123" i="10"/>
  <c r="E123" i="10"/>
  <c r="F123" i="10"/>
  <c r="C124" i="10"/>
  <c r="D124" i="10"/>
  <c r="E124" i="10"/>
  <c r="F124" i="10"/>
  <c r="C125" i="10"/>
  <c r="D125" i="10"/>
  <c r="E125" i="10"/>
  <c r="F125" i="10"/>
  <c r="C126" i="10"/>
  <c r="D126" i="10"/>
  <c r="E126" i="10"/>
  <c r="F126" i="10"/>
  <c r="C127" i="10"/>
  <c r="D127" i="10"/>
  <c r="E127" i="10"/>
  <c r="F127" i="10"/>
  <c r="C128" i="10"/>
  <c r="D128" i="10"/>
  <c r="E128" i="10"/>
  <c r="F128" i="10"/>
  <c r="C129" i="10"/>
  <c r="D129" i="10"/>
  <c r="E129" i="10"/>
  <c r="F129" i="10"/>
  <c r="C130" i="10"/>
  <c r="D130" i="10"/>
  <c r="E130" i="10"/>
  <c r="F130" i="10"/>
  <c r="C131" i="10"/>
  <c r="D131" i="10"/>
  <c r="E131" i="10"/>
  <c r="F131" i="10"/>
  <c r="C132" i="10"/>
  <c r="D132" i="10"/>
  <c r="E132" i="10"/>
  <c r="F132" i="10"/>
  <c r="C133" i="10"/>
  <c r="D133" i="10"/>
  <c r="E133" i="10"/>
  <c r="F133" i="10"/>
  <c r="C134" i="10"/>
  <c r="D134" i="10"/>
  <c r="E134" i="10"/>
  <c r="F134" i="10"/>
  <c r="C135" i="10"/>
  <c r="D135" i="10"/>
  <c r="E135" i="10"/>
  <c r="F135" i="10"/>
  <c r="C136" i="10"/>
  <c r="D136" i="10"/>
  <c r="E136" i="10"/>
  <c r="F136" i="10"/>
  <c r="C137" i="10"/>
  <c r="D137" i="10"/>
  <c r="E137" i="10"/>
  <c r="F137" i="10"/>
  <c r="C138" i="10"/>
  <c r="D138" i="10"/>
  <c r="E138" i="10"/>
  <c r="F138" i="10"/>
  <c r="C139" i="10"/>
  <c r="D139" i="10"/>
  <c r="E139" i="10"/>
  <c r="F139" i="10"/>
  <c r="C140" i="10"/>
  <c r="D140" i="10"/>
  <c r="E140" i="10"/>
  <c r="F140" i="10"/>
  <c r="C141" i="10"/>
  <c r="D141" i="10"/>
  <c r="E141" i="10"/>
  <c r="F141" i="10"/>
  <c r="C142" i="10"/>
  <c r="D142" i="10"/>
  <c r="E142" i="10"/>
  <c r="F142" i="10"/>
  <c r="C143" i="10"/>
  <c r="D143" i="10"/>
  <c r="E143" i="10"/>
  <c r="F143" i="10"/>
  <c r="C144" i="10"/>
  <c r="D144" i="10"/>
  <c r="E144" i="10"/>
  <c r="F144" i="10"/>
  <c r="C145" i="10"/>
  <c r="D145" i="10"/>
  <c r="E145" i="10"/>
  <c r="F145" i="10"/>
  <c r="C146" i="10"/>
  <c r="D146" i="10"/>
  <c r="E146" i="10"/>
  <c r="F146" i="10"/>
  <c r="C147" i="10"/>
  <c r="D147" i="10"/>
  <c r="E147" i="10"/>
  <c r="F147" i="10"/>
  <c r="C148" i="10"/>
  <c r="D148" i="10"/>
  <c r="E148" i="10"/>
  <c r="F148" i="10"/>
  <c r="C149" i="10"/>
  <c r="D149" i="10"/>
  <c r="E149" i="10"/>
  <c r="F149" i="10"/>
  <c r="C150" i="10"/>
  <c r="D150" i="10"/>
  <c r="E150" i="10"/>
  <c r="F150" i="10"/>
  <c r="C151" i="10"/>
  <c r="D151" i="10"/>
  <c r="E151" i="10"/>
  <c r="F151" i="10"/>
  <c r="C152" i="10"/>
  <c r="D152" i="10"/>
  <c r="E152" i="10"/>
  <c r="F152" i="10"/>
  <c r="C153" i="10"/>
  <c r="D153" i="10"/>
  <c r="E153" i="10"/>
  <c r="F153" i="10"/>
  <c r="C154" i="10"/>
  <c r="D154" i="10"/>
  <c r="E154" i="10"/>
  <c r="F154" i="10"/>
  <c r="C155" i="10"/>
  <c r="D155" i="10"/>
  <c r="E155" i="10"/>
  <c r="F155" i="10"/>
  <c r="C156" i="10"/>
  <c r="D156" i="10"/>
  <c r="E156" i="10"/>
  <c r="F156" i="10"/>
  <c r="C157" i="10"/>
  <c r="D157" i="10"/>
  <c r="E157" i="10"/>
  <c r="F157" i="10"/>
  <c r="C158" i="10"/>
  <c r="D158" i="10"/>
  <c r="E158" i="10"/>
  <c r="F158" i="10"/>
  <c r="C159" i="10"/>
  <c r="D159" i="10"/>
  <c r="E159" i="10"/>
  <c r="F159" i="10"/>
  <c r="C160" i="10"/>
  <c r="D160" i="10"/>
  <c r="E160" i="10"/>
  <c r="F160" i="10"/>
  <c r="C161" i="10"/>
  <c r="D161" i="10"/>
  <c r="E161" i="10"/>
  <c r="F161" i="10"/>
  <c r="C162" i="10"/>
  <c r="D162" i="10"/>
  <c r="E162" i="10"/>
  <c r="F162" i="10"/>
  <c r="C163" i="10"/>
  <c r="D163" i="10"/>
  <c r="E163" i="10"/>
  <c r="F163" i="10"/>
  <c r="C164" i="10"/>
  <c r="D164" i="10"/>
  <c r="E164" i="10"/>
  <c r="F164" i="10"/>
  <c r="C165" i="10"/>
  <c r="D165" i="10"/>
  <c r="E165" i="10"/>
  <c r="F165" i="10"/>
  <c r="C166" i="10"/>
  <c r="D166" i="10"/>
  <c r="E166" i="10"/>
  <c r="F166" i="10"/>
  <c r="C167" i="10"/>
  <c r="D167" i="10"/>
  <c r="E167" i="10"/>
  <c r="F167" i="10"/>
  <c r="C168" i="10"/>
  <c r="D168" i="10"/>
  <c r="E168" i="10"/>
  <c r="F168" i="10"/>
  <c r="C169" i="10"/>
  <c r="D169" i="10"/>
  <c r="E169" i="10"/>
  <c r="F169" i="10"/>
  <c r="C170" i="10"/>
  <c r="D170" i="10"/>
  <c r="E170" i="10"/>
  <c r="F170" i="10"/>
  <c r="C171" i="10"/>
  <c r="D171" i="10"/>
  <c r="E171" i="10"/>
  <c r="F171" i="10"/>
  <c r="C172" i="10"/>
  <c r="D172" i="10"/>
  <c r="E172" i="10"/>
  <c r="F172" i="10"/>
  <c r="C173" i="10"/>
  <c r="D173" i="10"/>
  <c r="E173" i="10"/>
  <c r="F173" i="10"/>
  <c r="C174" i="10"/>
  <c r="D174" i="10"/>
  <c r="E174" i="10"/>
  <c r="F174" i="10"/>
  <c r="C175" i="10"/>
  <c r="D175" i="10"/>
  <c r="E175" i="10"/>
  <c r="F175" i="10"/>
  <c r="C176" i="10"/>
  <c r="D176" i="10"/>
  <c r="E176" i="10"/>
  <c r="F176" i="10"/>
  <c r="C177" i="10"/>
  <c r="D177" i="10"/>
  <c r="E177" i="10"/>
  <c r="F177" i="10"/>
  <c r="C178" i="10"/>
  <c r="D178" i="10"/>
  <c r="E178" i="10"/>
  <c r="F178" i="10"/>
  <c r="C179" i="10"/>
  <c r="D179" i="10"/>
  <c r="E179" i="10"/>
  <c r="F179" i="10"/>
  <c r="C180" i="10"/>
  <c r="D180" i="10"/>
  <c r="E180" i="10"/>
  <c r="F180" i="10"/>
  <c r="C181" i="10"/>
  <c r="D181" i="10"/>
  <c r="E181" i="10"/>
  <c r="F181" i="10"/>
  <c r="C182" i="10"/>
  <c r="D182" i="10"/>
  <c r="E182" i="10"/>
  <c r="F182" i="10"/>
  <c r="C183" i="10"/>
  <c r="D183" i="10"/>
  <c r="E183" i="10"/>
  <c r="F183" i="10"/>
  <c r="C184" i="10"/>
  <c r="D184" i="10"/>
  <c r="E184" i="10"/>
  <c r="F184" i="10"/>
  <c r="C185" i="10"/>
  <c r="D185" i="10"/>
  <c r="E185" i="10"/>
  <c r="F185" i="10"/>
  <c r="C186" i="10"/>
  <c r="D186" i="10"/>
  <c r="E186" i="10"/>
  <c r="F186" i="10"/>
  <c r="C187" i="10"/>
  <c r="D187" i="10"/>
  <c r="E187" i="10"/>
  <c r="F187" i="10"/>
  <c r="C188" i="10"/>
  <c r="D188" i="10"/>
  <c r="E188" i="10"/>
  <c r="F188" i="10"/>
  <c r="C189" i="10"/>
  <c r="D189" i="10"/>
  <c r="E189" i="10"/>
  <c r="F189" i="10"/>
  <c r="C190" i="10"/>
  <c r="D190" i="10"/>
  <c r="E190" i="10"/>
  <c r="F190" i="10"/>
  <c r="C191" i="10"/>
  <c r="D191" i="10"/>
  <c r="E191" i="10"/>
  <c r="F191" i="10"/>
  <c r="C192" i="10"/>
  <c r="D192" i="10"/>
  <c r="E192" i="10"/>
  <c r="F192" i="10"/>
  <c r="C193" i="10"/>
  <c r="D193" i="10"/>
  <c r="E193" i="10"/>
  <c r="F193" i="10"/>
  <c r="C194" i="10"/>
  <c r="D194" i="10"/>
  <c r="E194" i="10"/>
  <c r="F194" i="10"/>
  <c r="F5" i="10"/>
  <c r="E5" i="10"/>
  <c r="D5" i="10"/>
  <c r="C5" i="10"/>
  <c r="D5" i="12" l="1"/>
  <c r="E5" i="12"/>
  <c r="N5" i="12"/>
  <c r="D6" i="12"/>
  <c r="F6" i="12" s="1"/>
  <c r="E6" i="12"/>
  <c r="N6" i="12"/>
  <c r="D7" i="12"/>
  <c r="E7" i="12"/>
  <c r="N7" i="12"/>
  <c r="D8" i="12"/>
  <c r="F8" i="12" s="1"/>
  <c r="E8" i="12"/>
  <c r="N8" i="12"/>
  <c r="D9" i="12"/>
  <c r="E9" i="12"/>
  <c r="N9" i="12"/>
  <c r="D10" i="12"/>
  <c r="E10" i="12"/>
  <c r="N10" i="12"/>
  <c r="D6" i="11"/>
  <c r="E6" i="11"/>
  <c r="D7" i="11"/>
  <c r="F8" i="11" s="1"/>
  <c r="E7" i="11"/>
  <c r="D8" i="11"/>
  <c r="E8" i="11"/>
  <c r="D9" i="11"/>
  <c r="F10" i="11" s="1"/>
  <c r="E9" i="11"/>
  <c r="D10" i="11"/>
  <c r="E10" i="11"/>
  <c r="D11" i="11"/>
  <c r="E11" i="11"/>
  <c r="D12" i="11"/>
  <c r="E12" i="11"/>
  <c r="D13" i="11"/>
  <c r="F14" i="11" s="1"/>
  <c r="E13" i="11"/>
  <c r="D14" i="11"/>
  <c r="E14" i="11"/>
  <c r="E5" i="11"/>
  <c r="D5" i="11"/>
  <c r="N5" i="11"/>
  <c r="F6" i="11"/>
  <c r="N6" i="11"/>
  <c r="G6" i="11" s="1"/>
  <c r="N7" i="11"/>
  <c r="N8" i="11"/>
  <c r="N9" i="11"/>
  <c r="N10" i="11"/>
  <c r="N11" i="11"/>
  <c r="F12" i="11"/>
  <c r="N12" i="11"/>
  <c r="N13" i="11"/>
  <c r="N14" i="11"/>
  <c r="G14" i="11" s="1"/>
  <c r="M5" i="10"/>
  <c r="M6" i="10"/>
  <c r="M8" i="10"/>
  <c r="M9" i="10"/>
  <c r="M10" i="10"/>
  <c r="M12" i="10"/>
  <c r="M13" i="10"/>
  <c r="M14" i="10"/>
  <c r="M16" i="10"/>
  <c r="M17" i="10"/>
  <c r="M18" i="10"/>
  <c r="M20" i="10"/>
  <c r="M21" i="10"/>
  <c r="M22" i="10"/>
  <c r="M24" i="10"/>
  <c r="M25" i="10"/>
  <c r="M26" i="10"/>
  <c r="M28" i="10"/>
  <c r="M29" i="10"/>
  <c r="M30" i="10"/>
  <c r="M32" i="10"/>
  <c r="M33" i="10"/>
  <c r="M34" i="10"/>
  <c r="M36" i="10"/>
  <c r="M37" i="10"/>
  <c r="M38" i="10"/>
  <c r="M40" i="10"/>
  <c r="M41" i="10"/>
  <c r="M42" i="10"/>
  <c r="M44" i="10"/>
  <c r="M45" i="10"/>
  <c r="M46" i="10"/>
  <c r="M48" i="10"/>
  <c r="M49" i="10"/>
  <c r="M50" i="10"/>
  <c r="M52" i="10"/>
  <c r="M53" i="10"/>
  <c r="M54" i="10"/>
  <c r="M56" i="10"/>
  <c r="M57" i="10"/>
  <c r="M58" i="10"/>
  <c r="M60" i="10"/>
  <c r="M61" i="10"/>
  <c r="M62" i="10"/>
  <c r="M64" i="10"/>
  <c r="M65" i="10"/>
  <c r="M66" i="10"/>
  <c r="M68" i="10"/>
  <c r="M69" i="10"/>
  <c r="M70" i="10"/>
  <c r="M72" i="10"/>
  <c r="M73" i="10"/>
  <c r="M74" i="10"/>
  <c r="M76" i="10"/>
  <c r="M77" i="10"/>
  <c r="M78" i="10"/>
  <c r="M80" i="10"/>
  <c r="M81" i="10"/>
  <c r="M82" i="10"/>
  <c r="M84" i="10"/>
  <c r="M85" i="10"/>
  <c r="M86" i="10"/>
  <c r="M88" i="10"/>
  <c r="M89" i="10"/>
  <c r="M90" i="10"/>
  <c r="M92" i="10"/>
  <c r="M93" i="10"/>
  <c r="M94" i="10"/>
  <c r="M96" i="10"/>
  <c r="M97" i="10"/>
  <c r="M98" i="10"/>
  <c r="M100" i="10"/>
  <c r="M101" i="10"/>
  <c r="M102" i="10"/>
  <c r="M104" i="10"/>
  <c r="M105" i="10"/>
  <c r="M106" i="10"/>
  <c r="M108" i="10"/>
  <c r="M109" i="10"/>
  <c r="M110" i="10"/>
  <c r="M112" i="10"/>
  <c r="M113" i="10"/>
  <c r="M114" i="10"/>
  <c r="M116" i="10"/>
  <c r="M117" i="10"/>
  <c r="M118" i="10"/>
  <c r="M120" i="10"/>
  <c r="M121" i="10"/>
  <c r="M122" i="10"/>
  <c r="M124" i="10"/>
  <c r="M125" i="10"/>
  <c r="M126" i="10"/>
  <c r="M128" i="10"/>
  <c r="M129" i="10"/>
  <c r="M130" i="10"/>
  <c r="M132" i="10"/>
  <c r="M133" i="10"/>
  <c r="M134" i="10"/>
  <c r="M136" i="10"/>
  <c r="M137" i="10"/>
  <c r="M138" i="10"/>
  <c r="M140" i="10"/>
  <c r="M141" i="10"/>
  <c r="M142" i="10"/>
  <c r="M144" i="10"/>
  <c r="M145" i="10"/>
  <c r="M146" i="10"/>
  <c r="M148" i="10"/>
  <c r="M149" i="10"/>
  <c r="M150" i="10"/>
  <c r="M152" i="10"/>
  <c r="M153" i="10"/>
  <c r="M154" i="10"/>
  <c r="M156" i="10"/>
  <c r="M157" i="10"/>
  <c r="M158" i="10"/>
  <c r="M160" i="10"/>
  <c r="M161" i="10"/>
  <c r="M162" i="10"/>
  <c r="M164" i="10"/>
  <c r="M165" i="10"/>
  <c r="M166" i="10"/>
  <c r="M168" i="10"/>
  <c r="M169" i="10"/>
  <c r="M170" i="10"/>
  <c r="M172" i="10"/>
  <c r="M173" i="10"/>
  <c r="M174" i="10"/>
  <c r="M176" i="10"/>
  <c r="M177" i="10"/>
  <c r="M178" i="10"/>
  <c r="M180" i="10"/>
  <c r="M181" i="10"/>
  <c r="M182" i="10"/>
  <c r="M184" i="10"/>
  <c r="M185" i="10"/>
  <c r="M186" i="10"/>
  <c r="M188" i="10"/>
  <c r="M189" i="10"/>
  <c r="M190" i="10"/>
  <c r="M192" i="10"/>
  <c r="M193" i="10"/>
  <c r="M194" i="10"/>
  <c r="M191" i="10"/>
  <c r="M187" i="10"/>
  <c r="M183" i="10"/>
  <c r="M179" i="10"/>
  <c r="M175" i="10"/>
  <c r="M171" i="10"/>
  <c r="M167" i="10"/>
  <c r="M163" i="10"/>
  <c r="M159" i="10"/>
  <c r="M155" i="10"/>
  <c r="M151" i="10"/>
  <c r="M147" i="10"/>
  <c r="M143" i="10"/>
  <c r="M139" i="10"/>
  <c r="M135" i="10"/>
  <c r="M131" i="10"/>
  <c r="M127" i="10"/>
  <c r="M123" i="10"/>
  <c r="M119" i="10"/>
  <c r="M115" i="10"/>
  <c r="M111" i="10"/>
  <c r="M107" i="10"/>
  <c r="M103" i="10"/>
  <c r="M99" i="10"/>
  <c r="M95" i="10"/>
  <c r="M91" i="10"/>
  <c r="M87" i="10"/>
  <c r="M83" i="10"/>
  <c r="M79" i="10"/>
  <c r="M75" i="10"/>
  <c r="M71" i="10"/>
  <c r="M67" i="10"/>
  <c r="M63" i="10"/>
  <c r="M59" i="10"/>
  <c r="M55" i="10"/>
  <c r="M51" i="10"/>
  <c r="M47" i="10"/>
  <c r="M43" i="10"/>
  <c r="M39" i="10"/>
  <c r="M35" i="10"/>
  <c r="M31" i="10"/>
  <c r="M27" i="10"/>
  <c r="M23" i="10"/>
  <c r="M19" i="10"/>
  <c r="M15" i="10"/>
  <c r="M11" i="10"/>
  <c r="M7" i="10"/>
  <c r="M21" i="7"/>
  <c r="M23" i="7"/>
  <c r="M25" i="7"/>
  <c r="M27" i="7"/>
  <c r="M29" i="7"/>
  <c r="M31" i="7"/>
  <c r="M33" i="7"/>
  <c r="M35" i="7"/>
  <c r="M37" i="7"/>
  <c r="M39" i="7"/>
  <c r="M41" i="7"/>
  <c r="M43" i="7"/>
  <c r="M45" i="7"/>
  <c r="M47" i="7"/>
  <c r="M49" i="7"/>
  <c r="M51" i="7"/>
  <c r="M53" i="7"/>
  <c r="M55" i="7"/>
  <c r="M57" i="7"/>
  <c r="M59" i="7"/>
  <c r="M61" i="7"/>
  <c r="M63" i="7"/>
  <c r="M65" i="7"/>
  <c r="M67" i="7"/>
  <c r="M69" i="7"/>
  <c r="M71" i="7"/>
  <c r="M73" i="7"/>
  <c r="M75" i="7"/>
  <c r="M77" i="7"/>
  <c r="M79" i="7"/>
  <c r="M81" i="7"/>
  <c r="M83" i="7"/>
  <c r="M85" i="7"/>
  <c r="M87" i="7"/>
  <c r="M89" i="7"/>
  <c r="M91" i="7"/>
  <c r="M94" i="7"/>
  <c r="M95" i="7"/>
  <c r="M96" i="7"/>
  <c r="M98" i="7"/>
  <c r="M100" i="7"/>
  <c r="M102" i="7"/>
  <c r="M103" i="7"/>
  <c r="M104" i="7"/>
  <c r="M107" i="7"/>
  <c r="M108" i="7"/>
  <c r="M106" i="7"/>
  <c r="M99" i="7"/>
  <c r="M92" i="7"/>
  <c r="M90" i="7"/>
  <c r="M88" i="7"/>
  <c r="M86" i="7"/>
  <c r="M84" i="7"/>
  <c r="M82" i="7"/>
  <c r="M80" i="7"/>
  <c r="M78" i="7"/>
  <c r="M76" i="7"/>
  <c r="M74" i="7"/>
  <c r="M72" i="7"/>
  <c r="M70" i="7"/>
  <c r="M68" i="7"/>
  <c r="M66" i="7"/>
  <c r="M64" i="7"/>
  <c r="M62" i="7"/>
  <c r="M60" i="7"/>
  <c r="M58" i="7"/>
  <c r="M56" i="7"/>
  <c r="M54" i="7"/>
  <c r="M52" i="7"/>
  <c r="M50" i="7"/>
  <c r="M48" i="7"/>
  <c r="M46" i="7"/>
  <c r="M44" i="7"/>
  <c r="M42" i="7"/>
  <c r="M40" i="7"/>
  <c r="M38" i="7"/>
  <c r="M36" i="7"/>
  <c r="M34" i="7"/>
  <c r="M32" i="7"/>
  <c r="M30" i="7"/>
  <c r="M28" i="7"/>
  <c r="M26" i="7"/>
  <c r="M24" i="7"/>
  <c r="M22" i="7"/>
  <c r="M20" i="7"/>
  <c r="M19" i="7"/>
  <c r="M18" i="7"/>
  <c r="M17" i="7"/>
  <c r="M16" i="7"/>
  <c r="M15" i="7"/>
  <c r="M14" i="7"/>
  <c r="M13" i="7"/>
  <c r="M12" i="7"/>
  <c r="M11" i="7"/>
  <c r="M10" i="7"/>
  <c r="M9" i="7"/>
  <c r="M8" i="7"/>
  <c r="M7" i="7"/>
  <c r="M6" i="7"/>
  <c r="M5" i="7"/>
  <c r="F10" i="12" l="1"/>
  <c r="G6" i="12"/>
  <c r="G8" i="12"/>
  <c r="G10" i="12"/>
  <c r="G10" i="11"/>
  <c r="G12" i="11"/>
  <c r="G8" i="11"/>
  <c r="M109" i="7"/>
  <c r="M105" i="7"/>
  <c r="M101" i="7"/>
  <c r="M97" i="7"/>
  <c r="M93" i="7"/>
  <c r="J44" i="3" l="1"/>
  <c r="J43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</calcChain>
</file>

<file path=xl/sharedStrings.xml><?xml version="1.0" encoding="utf-8"?>
<sst xmlns="http://schemas.openxmlformats.org/spreadsheetml/2006/main" count="544" uniqueCount="362">
  <si>
    <t>Mouse</t>
  </si>
  <si>
    <t>Kidney</t>
  </si>
  <si>
    <t>Lean</t>
  </si>
  <si>
    <t>Obese</t>
  </si>
  <si>
    <t>Variable</t>
  </si>
  <si>
    <t>m/z</t>
  </si>
  <si>
    <t>Mean</t>
  </si>
  <si>
    <t>NPC3</t>
  </si>
  <si>
    <t>NPC1</t>
  </si>
  <si>
    <t>NPC2</t>
  </si>
  <si>
    <t>RC59</t>
  </si>
  <si>
    <t>NPF1</t>
  </si>
  <si>
    <t>NPF2</t>
  </si>
  <si>
    <t>NPF4</t>
  </si>
  <si>
    <t>Vals (%)</t>
  </si>
  <si>
    <t>PI(37:01)_[M+H]1+</t>
  </si>
  <si>
    <t>TG(57:05)_[M+Na]1+</t>
  </si>
  <si>
    <t>PG(34:01)_[M+H]1+</t>
  </si>
  <si>
    <t>PC(34:01) / PE(37:01)</t>
  </si>
  <si>
    <t>PC(34:02) / PE(37:02)</t>
  </si>
  <si>
    <t>TG(50:01)_[M+NH4]1+</t>
  </si>
  <si>
    <t>TG(52:02)_[M+NH4]1+</t>
  </si>
  <si>
    <t>TG(52:03)_[M+NH4]1+</t>
  </si>
  <si>
    <t>TG(54:03)_[M+NH4]1+</t>
  </si>
  <si>
    <t>PA(28:01)_[M+Na]1+</t>
  </si>
  <si>
    <t>PC(32:00) / PE(35:00)</t>
  </si>
  <si>
    <t>PC(36:03) / PE(39:03)</t>
  </si>
  <si>
    <t>PC(36:04) / PE(39:04)</t>
  </si>
  <si>
    <t>PC(36:05) / PE(39:05)</t>
  </si>
  <si>
    <t>PC(38:06)_[M+H]1+ / PE(41:06)_[M+H]1+</t>
  </si>
  <si>
    <t>PC(40:07) / PE(43:07)</t>
  </si>
  <si>
    <t>PE(36:03)_[M+H]1+ / PC(33:03)_[M+H]1+ / PA(38:04)_[M+NH4]1+</t>
  </si>
  <si>
    <t>PE(38:03) / PC(35:03)</t>
  </si>
  <si>
    <t>PE-O(38:05)_[M+H]1+ / PC-P(35:04) / PC-O(35:05)</t>
  </si>
  <si>
    <t>PS(44:00)_[M+H]1+ / PG(44:02)_[M+NH4]1+</t>
  </si>
  <si>
    <t>TG(36:00)_[M+NH4]1+</t>
  </si>
  <si>
    <t>TG(38:01)_[M+NH4]1+</t>
  </si>
  <si>
    <t>TG(50:03)_[M+NH4]1+</t>
  </si>
  <si>
    <t>TG(52:01)_[M+NH4]1+</t>
  </si>
  <si>
    <t>CE(22:06)_[M+NH4]1+</t>
  </si>
  <si>
    <t>LPE(16:00)_[M+H]1+ / LPC(13:00)_[M+H]1+</t>
  </si>
  <si>
    <t>LPE(22:06)_[M+H]1+</t>
  </si>
  <si>
    <t>MG(20:03)</t>
  </si>
  <si>
    <t>PC(34:03) / PE(37:03)</t>
  </si>
  <si>
    <t>PC(42:06) / PE(45:06)</t>
  </si>
  <si>
    <t>PC(44:10)_[M+H]1+</t>
  </si>
  <si>
    <t>PE(40:06) / PC(37:06)</t>
  </si>
  <si>
    <t>PE(40:07)_[M+H]1+ / PC(37:07)_[M+H]1+ / PA(42:08)_[M+NH4]1+</t>
  </si>
  <si>
    <t>PE-P(38:06)_[M+H]1+</t>
  </si>
  <si>
    <t>PG(36:06)_[M+H]1+ / PG(34:03)_[M+Na]1+</t>
  </si>
  <si>
    <t>PG-P(40:06)_[M+Na]1+</t>
  </si>
  <si>
    <t>SM(34:01)_[M+H]1+</t>
  </si>
  <si>
    <t>SM(34:02)_[M+H]1+</t>
  </si>
  <si>
    <t>SM(42:02)_[M+H]1+</t>
  </si>
  <si>
    <t>SM(48:01)</t>
  </si>
  <si>
    <t>TG(48:01)_[M+NH4]1+</t>
  </si>
  <si>
    <t>TG(54:05)_[M+NH4]1+</t>
  </si>
  <si>
    <t>Cer(34:02)_[M+H]1+</t>
  </si>
  <si>
    <t>PC(38:05) / PE(41:05)</t>
  </si>
  <si>
    <t>PC(44:11)</t>
  </si>
  <si>
    <t>PE(32:06)</t>
  </si>
  <si>
    <t>PE-O(36:03)_[M+H]1+ / PC-P(33:02)_[M+H]1+</t>
  </si>
  <si>
    <t>PE-O(42:06)_[M+H]1+</t>
  </si>
  <si>
    <t>PS(34:02)_[M+Na]1+</t>
  </si>
  <si>
    <t>PS(36:05)_[M+H]1+ / PG(36:07)_[M+NH4]1+</t>
  </si>
  <si>
    <t>SM(33:01)_[M+H]1+</t>
  </si>
  <si>
    <t>SM(36:01)_[M+H]1+</t>
  </si>
  <si>
    <t>SM(41:04)</t>
  </si>
  <si>
    <t>TG(35:01)</t>
  </si>
  <si>
    <t>TG(46:04)_[M+NH4]1+</t>
  </si>
  <si>
    <t>TG(48:00)_[M+Na]1+</t>
  </si>
  <si>
    <t>TG(48:05)_[M+NH4]1+</t>
  </si>
  <si>
    <t>TG(50:00)_[M+Na]1+</t>
  </si>
  <si>
    <t>TG(50:02)_[M+NH4]1+</t>
  </si>
  <si>
    <t>TG(52:04)_[M+NH4]1+</t>
  </si>
  <si>
    <t>TG(54:04)_[M+NH4]1+</t>
  </si>
  <si>
    <t>PA(38:08)_[M+Na]1+</t>
  </si>
  <si>
    <t>PC(28:00)_[M+H]1+ / PE(31:00)_[M+H]1+ / PA(33:01)_[M+NH4]1+</t>
  </si>
  <si>
    <t>PC-P(34:01) / PC-O(34:02)</t>
  </si>
  <si>
    <t>PE(36:00)_[M+H]1+ / PC(33:00)_[M+H]1+ / PA(38:01)_[M+NH4]1+</t>
  </si>
  <si>
    <t>PE(42:08)_[M+H]1+ / PC(39:08)_[M+H]1+</t>
  </si>
  <si>
    <t>PE(42:11)_[M+H]1+ / PA(44:12)_[M+NH4]1+</t>
  </si>
  <si>
    <t>PE(48:05) / PC(45:05)</t>
  </si>
  <si>
    <t>PG(36:00)_[M+NH4]1+</t>
  </si>
  <si>
    <t>PG(39:00)_[M+H]1+</t>
  </si>
  <si>
    <t>PG(40:00)_[M+H]1+</t>
  </si>
  <si>
    <t>PG(42:06)_[M+Na]1+</t>
  </si>
  <si>
    <t>PG-O(38:01)_[M+H]1+ / TG(46:05)_[M+Na]1+</t>
  </si>
  <si>
    <t>PI(34:00)_[M+H]1+</t>
  </si>
  <si>
    <t>PS(28:00)_[M+Na]1+</t>
  </si>
  <si>
    <t>PS(44:02)_[M+Na]1+</t>
  </si>
  <si>
    <t>SM(39:03)</t>
  </si>
  <si>
    <t>SM(40:01)_[M+H]1+</t>
  </si>
  <si>
    <t>SM(42:01)_[M+H]1+</t>
  </si>
  <si>
    <t>TG(36:00)_[M+Na]1+</t>
  </si>
  <si>
    <t>TG(42:00)_[M+NH4]1+</t>
  </si>
  <si>
    <t>TG(44:02)_[M+Na]1+</t>
  </si>
  <si>
    <t>TG(45:00)_[M+NH4]1+</t>
  </si>
  <si>
    <t>TG(48:02)_[M+NH4]1+</t>
  </si>
  <si>
    <t>TG(48:03)_[M+NH4]1+</t>
  </si>
  <si>
    <t>TG(51:00)_[M+NH4]1+</t>
  </si>
  <si>
    <t>TG(51:04)_[M+NH4]1+</t>
  </si>
  <si>
    <t>TG(52:05)_[M+NH4]1+</t>
  </si>
  <si>
    <t>TG(53:04)_[M+Na]1+</t>
  </si>
  <si>
    <t>TG(53:04)_[M+NH4]1+</t>
  </si>
  <si>
    <t>TG(53:06)_[M+NH4]1+</t>
  </si>
  <si>
    <t>TG(54:02)_[M+NH4]1+</t>
  </si>
  <si>
    <t>Cer(42:02)_[M+H-H2O]1+</t>
  </si>
  <si>
    <t>PC(38:08)_[M+H]1+</t>
  </si>
  <si>
    <t>PC(42:05) / PE(45:05)</t>
  </si>
  <si>
    <t>PC-O(32:00)</t>
  </si>
  <si>
    <t>PC-P(42:06)_[M+H]1+</t>
  </si>
  <si>
    <t>PE(46:05) / PC(43:05)</t>
  </si>
  <si>
    <t>PI(32:03)_[M+NH4]1+</t>
  </si>
  <si>
    <t>PI(39:00)_[M+Na]1+</t>
  </si>
  <si>
    <t>PI(40:00)_[M+H]1+</t>
  </si>
  <si>
    <t>PI(41:01)_[M+NH4]1+</t>
  </si>
  <si>
    <t>PI(42:06)_[M+H]1+ / PI(40:03)_[M+Na]1+</t>
  </si>
  <si>
    <t>SM(42:03)_[M+H]1+</t>
  </si>
  <si>
    <t>TG(54:00)_[M+Na]1+</t>
  </si>
  <si>
    <t>KID</t>
  </si>
  <si>
    <t>lean</t>
  </si>
  <si>
    <t>obese</t>
  </si>
  <si>
    <t>Val</t>
  </si>
  <si>
    <t xml:space="preserve">PC_36:8_[M+OAC]1- &amp; PS_40:7_[M-H]1- </t>
  </si>
  <si>
    <t>PI(36:5)</t>
  </si>
  <si>
    <t>PC_35:3_[M+OAC]1- / PS_39:2_[M-H]1-</t>
  </si>
  <si>
    <t xml:space="preserve">PC_36:4_[M+OAC]1- &amp; PS_40:3_[M-H]1- </t>
  </si>
  <si>
    <t>PC_41:2_[M+Cl]1-</t>
  </si>
  <si>
    <t>PC_38:2_[M+Cl]1-</t>
  </si>
  <si>
    <t>PC-O_40:0_[M+OAC]1-</t>
  </si>
  <si>
    <t>PC-P_42:4_[M+OAC]1-</t>
  </si>
  <si>
    <t>PC_44:0_[M+Cl]1-</t>
  </si>
  <si>
    <t>PI-O_36:1_[M-H]1-</t>
  </si>
  <si>
    <t>PC_40:0_[M+Cl]1-</t>
  </si>
  <si>
    <t>PC_42:2_[M+OAC]1-</t>
  </si>
  <si>
    <t>PE-P_40:6_[M-H]1-</t>
  </si>
  <si>
    <t xml:space="preserve">PC_38:6_[M+OAC]1- &amp; PS_42:5_[M-H]1- </t>
  </si>
  <si>
    <t>PE-O_40:6_[M-H]1-</t>
  </si>
  <si>
    <t>PC_40:3_[M+Cl]1-</t>
  </si>
  <si>
    <t>PS_34:4_[M-H]1-</t>
  </si>
  <si>
    <t>PI-O_38:2_[M-H]1-</t>
  </si>
  <si>
    <t>PC-O_36:4_[M+OAC]1- &amp; PS-O_40:3_[M-H]1-</t>
  </si>
  <si>
    <t>PI-O_40:5_[M-H]1-</t>
  </si>
  <si>
    <t>PC-O_39:0_[M+Cl]1-</t>
  </si>
  <si>
    <t>PG(36:2)</t>
  </si>
  <si>
    <t>PE_44:1_[M-H]1-</t>
  </si>
  <si>
    <t>PI(36:0) &amp; PA(49:10) &amp; TGox(50:10)+Cl-35</t>
  </si>
  <si>
    <t>PC_36:4_[M+Cl]1-</t>
  </si>
  <si>
    <t>PC_40:10_[M+OAC]1-</t>
  </si>
  <si>
    <t xml:space="preserve">PC_28:1_[M+OAC]1- &amp; PS_32:0_[M-H]1- </t>
  </si>
  <si>
    <t>PC_42:5_[M+Cl]1-</t>
  </si>
  <si>
    <t>PC-O_42:2_[M+OAC]1-</t>
  </si>
  <si>
    <t xml:space="preserve">PC_34:3_[M+OAC]1- &amp; PS_38:2_[M-H]1- </t>
  </si>
  <si>
    <t>CL(70:03)_[M]2-</t>
  </si>
  <si>
    <t>PA(34:1) &amp; TGox(35:1)+Cl-35</t>
  </si>
  <si>
    <t>PE-O_36:3_[M-H]1-</t>
  </si>
  <si>
    <t>LPE_20:1_[M-H]1-</t>
  </si>
  <si>
    <t>PC_40:6_[M+Cl]1-</t>
  </si>
  <si>
    <t>PC_38:4_[M+Cl]1-</t>
  </si>
  <si>
    <t>SM_43_1_[M+OAC]1-</t>
  </si>
  <si>
    <t>PI(40:6)</t>
  </si>
  <si>
    <t>PC-O_22:0_[M+OAC]1-</t>
  </si>
  <si>
    <t>LPC_22:1_[M+Cl]1-</t>
  </si>
  <si>
    <t>PC_39:8_[M+OAC]1-</t>
  </si>
  <si>
    <t>LPC_22:2_[M+Cl]1-</t>
  </si>
  <si>
    <t>CL(70:05)_[M]2-</t>
  </si>
  <si>
    <t>PC_36:2_[M+Cl]1-</t>
  </si>
  <si>
    <t>PE_40:4_[M-H]1-</t>
  </si>
  <si>
    <t>SM_35:1_[M+OAC]1-</t>
  </si>
  <si>
    <t>SM_41:1_[M+OAC]1-</t>
  </si>
  <si>
    <t>PC-O_34:2_[M+OAC]1- &amp; PS-O_38:1_[M-H]1-</t>
  </si>
  <si>
    <t>PC_38:6_[M+Cl]1-</t>
  </si>
  <si>
    <t>PC-O_37:2_[M+OAC]1- / PS-P_41:0_[M-H]1-</t>
  </si>
  <si>
    <t>PC-O_33:2_[M+OAC]1- &amp; PS-O_37:1_[M-H]1-</t>
  </si>
  <si>
    <t xml:space="preserve">PC_40:1_[M+OAC]1- &amp; PS_44:0_[M-H]1- </t>
  </si>
  <si>
    <t>PE-O_38:6_[M-H]1-</t>
  </si>
  <si>
    <t>LPE-P_16:0_[M-H]1-</t>
  </si>
  <si>
    <t>PC_36:0_[M+Cl]1-</t>
  </si>
  <si>
    <t>PC-O_32:0_[M+OAC]1-</t>
  </si>
  <si>
    <t>CL(78:00)_[M]2-</t>
  </si>
  <si>
    <t>PC-O_44:3_[M+Cl]1-</t>
  </si>
  <si>
    <t>PC_41:1_[M+OAC]1-</t>
  </si>
  <si>
    <t>PE_34:0_[M-H]1-</t>
  </si>
  <si>
    <t>PE-P_40:7_[M-H]1-</t>
  </si>
  <si>
    <t>PC_36:3_[M+Cl]1-</t>
  </si>
  <si>
    <t>PC_40:4_[M+Cl]1-</t>
  </si>
  <si>
    <t>PE_34:1_[M-H]1-</t>
  </si>
  <si>
    <t>PC_39:5_[M+OAC]1- / PS_43:4_[M-H]1-</t>
  </si>
  <si>
    <t>PC_41:6_[M+OAC]1-</t>
  </si>
  <si>
    <t xml:space="preserve">PC_36:1_[M+OAC]1- &amp; PS_40:0_[M-H]1- </t>
  </si>
  <si>
    <t>PC-O_35:4_[M+OAC]1-</t>
  </si>
  <si>
    <t>SM_38:1_[M+OAC]1-</t>
  </si>
  <si>
    <t>PI(38:5)</t>
  </si>
  <si>
    <t>CL(70:01)_[M]2-</t>
  </si>
  <si>
    <t>PC_37:6_[M+OAC]1- / PS_41:5_[M-H]1-</t>
  </si>
  <si>
    <t>PC_42:4_[M+Cl]1-</t>
  </si>
  <si>
    <t>SM_33:1_[M+OAC]1-</t>
  </si>
  <si>
    <t>PI-O_40:4_[M-H]1-</t>
  </si>
  <si>
    <t>SM_39:1_[M+OAC]1-</t>
  </si>
  <si>
    <t xml:space="preserve">PC_34:2_[M+OAC]1- &amp; PS_38:1_[M-H]1- </t>
  </si>
  <si>
    <t>PI-O_38:6_[M-H]1-</t>
  </si>
  <si>
    <t>CL(74:03)_[M]2-</t>
  </si>
  <si>
    <t>Cer_33:1_[M+OAC]1-</t>
  </si>
  <si>
    <t>PE-O_34:3_[M-H]1-</t>
  </si>
  <si>
    <t>PC-O_44:5_[M+OAC]1-</t>
  </si>
  <si>
    <t>PG(34:2)</t>
  </si>
  <si>
    <t>LPC_16:1_[M+Cl]1-</t>
  </si>
  <si>
    <t>LPC_15:1_[M+Cl]1-</t>
  </si>
  <si>
    <t>PE-P_39:1_[M-H]1-</t>
  </si>
  <si>
    <t>PG(44:9)</t>
  </si>
  <si>
    <t>SM_34:2_[M+OAC]1-</t>
  </si>
  <si>
    <t>PS_44:10_[M-H]1-</t>
  </si>
  <si>
    <t>PG(42:2) &amp; TG(50:7)+Cl-37</t>
  </si>
  <si>
    <t>PE_38:6_[M-H]1-</t>
  </si>
  <si>
    <t>PC_33:0_[M+OAC]1- &amp; PC-O_36:2_[M+Cl]1-</t>
  </si>
  <si>
    <t>Cer_34:1_[M-H]1-</t>
  </si>
  <si>
    <t>PC_35:2_[M+Cl]1-</t>
  </si>
  <si>
    <t>PC_37:5_[M+OAC]1- / PS_41:4_[M-H]1-</t>
  </si>
  <si>
    <t>LPC_20:3_[M+Cl]1-</t>
  </si>
  <si>
    <t>PC-O_37:2_[M+Cl]1-</t>
  </si>
  <si>
    <t>PE_36:1_[M-H]1- &amp; CL(74:02)_[M]2-</t>
  </si>
  <si>
    <t>SM_44:1_[M+OAC]1-</t>
  </si>
  <si>
    <t>SM_42:2_[M+OAC]1-</t>
  </si>
  <si>
    <t>PC_19:1_[M+OAC]1-</t>
  </si>
  <si>
    <t>PG(34:1) &amp; TG(42:6)+Cl-37</t>
  </si>
  <si>
    <t xml:space="preserve">PC_32:5_[M+OAC]1- &amp; PS_36:4_[M-H]1- </t>
  </si>
  <si>
    <t>PC-O_34:4_[M+OAC]1- &amp; PS-O_38:3_[M-H]1-</t>
  </si>
  <si>
    <t>PC-O_38:3_[M+OAC]1- &amp; PS-O_42:2_[M-H]1-</t>
  </si>
  <si>
    <t>PC_42:0_[M+Cl]1-</t>
  </si>
  <si>
    <t xml:space="preserve">PC_38:3_[M+OAC]1- &amp; PS_42:2_[M-H]1- </t>
  </si>
  <si>
    <t>PE_36:5_[M-H]1-</t>
  </si>
  <si>
    <t>PE-O_36:5_[M-H]1-</t>
  </si>
  <si>
    <t>PI(34:2)</t>
  </si>
  <si>
    <t>PE_38:1_[M-H]1-</t>
  </si>
  <si>
    <t>PC-O_32:1_[M+OAC]1- &amp; PS-O_36:0_[M-H]1-</t>
  </si>
  <si>
    <t xml:space="preserve">PC_32:2_[M+OAC]1- &amp; PS_36:1_[M-H]1- </t>
  </si>
  <si>
    <t xml:space="preserve">PC_38:9_[M+OAC]1- &amp; PS_42:8_[M-H]1- </t>
  </si>
  <si>
    <t>PC_35:4_[M+OAC]1- / PS_39:3_[M-H]1- &amp; PC-O_38:6_[M+Cl]1-</t>
  </si>
  <si>
    <t>PE_33:4_[M-H]1-</t>
  </si>
  <si>
    <t>PA(34:2)</t>
  </si>
  <si>
    <t>PC_37:4_[M+OAC]1- / PS_41:3_[M-H]1- &amp; PC-O_40:6_[M+Cl]1-</t>
  </si>
  <si>
    <t>PE_38:4_[M-H]1-</t>
  </si>
  <si>
    <t>SM_36:1_[M+OAC]1-</t>
  </si>
  <si>
    <t>PC_33:4_[M+OAC]1- / PS_37:3_[M-H]1-</t>
  </si>
  <si>
    <t>SM_42:1_[M+OAC]1-</t>
  </si>
  <si>
    <t>PC_44:10_[M+Cl]1-</t>
  </si>
  <si>
    <t xml:space="preserve">PC_40:8_[M+OAC]1- &amp; PS_44:7_[M-H]1- </t>
  </si>
  <si>
    <t>LPE-O_18:1_[M-H]1-</t>
  </si>
  <si>
    <t>PG(36:3)</t>
  </si>
  <si>
    <t>PG(36:1) &amp; TG(44:6)+Cl-37</t>
  </si>
  <si>
    <t>LPE_18:0_[M-H]1-</t>
  </si>
  <si>
    <t>LPC_24:0_[M+OAC]1-</t>
  </si>
  <si>
    <t>PC_40:7_[M+Cl]1-</t>
  </si>
  <si>
    <t>PC-O_18:1_[M+Cl]1-</t>
  </si>
  <si>
    <t>PC-O_17:0_[M+OAC]1-</t>
  </si>
  <si>
    <t>LPC_18:2_[M+Cl]1-</t>
  </si>
  <si>
    <t>LPE_18:1_[M-H]1-</t>
  </si>
  <si>
    <t>PC-O_18:0_[M+Cl]1-</t>
  </si>
  <si>
    <t>PC_33:1_[M+OAC]1- / PS_37:0_[M-H]1-</t>
  </si>
  <si>
    <t>LPE_16:0_[M-H]1-</t>
  </si>
  <si>
    <t>PC_22:1_[M+Cl]1-</t>
  </si>
  <si>
    <t xml:space="preserve">PC_38:7_[M+OAC]1- &amp; PS_42:6_[M-H]1- </t>
  </si>
  <si>
    <t xml:space="preserve">PC_34:1_[M+OAC]1- &amp; PS_38:0_[M-H]1- </t>
  </si>
  <si>
    <t>PC_33:1_[M+Cl]1-</t>
  </si>
  <si>
    <t>PI(38:3)</t>
  </si>
  <si>
    <t>PI(38:6)</t>
  </si>
  <si>
    <t>Cer_34:1_[M+OAC]1-</t>
  </si>
  <si>
    <t>PC_34:1_[M+Cl]1-</t>
  </si>
  <si>
    <t>LPC_22:6_[M+Cl]1-</t>
  </si>
  <si>
    <t>PC_26:1_[M+Cl]1-</t>
  </si>
  <si>
    <t>PI(48:5)</t>
  </si>
  <si>
    <t>PC_36:6_[M+Cl]1-</t>
  </si>
  <si>
    <t>PC_44:1_[M+Cl]1-</t>
  </si>
  <si>
    <t>PC_39:0_[M+Cl]1-</t>
  </si>
  <si>
    <t>PC-O_35:0_[M+Cl]1-</t>
  </si>
  <si>
    <t>PE_32:0_[M-H]1-</t>
  </si>
  <si>
    <t xml:space="preserve">PC_36:2_[M+OAC]1- &amp; PS_40:1_[M-H]1- </t>
  </si>
  <si>
    <t>PI(38:2)</t>
  </si>
  <si>
    <t>PC_34:2_[M+Cl]1-</t>
  </si>
  <si>
    <t>PE_38:5_[M-H]1- &amp; CL(78:10)_[M]2-</t>
  </si>
  <si>
    <t>LPE_22:6_[M-H]1-</t>
  </si>
  <si>
    <t>LPE_20:0_[M-H]1-</t>
  </si>
  <si>
    <t>PI(35:0) &amp; PA(48:10)</t>
  </si>
  <si>
    <t>PE_36:4_[M-H]1-</t>
  </si>
  <si>
    <t>PG(36:0) &amp; TG(44:5)+Cl-37</t>
  </si>
  <si>
    <t>LPC_15:0_[M+OAC]1-</t>
  </si>
  <si>
    <t>PE_38:2_[M-H]1- &amp; CL(78:04)_[M]2-</t>
  </si>
  <si>
    <t>PC_39:6_[M+OAC]1-</t>
  </si>
  <si>
    <t>PC-O_38:4_[M+Cl]1- &amp; PC_35:2_[M+OAC]1- / PS_39:1_[M-H]1-</t>
  </si>
  <si>
    <t>PI(38:4)</t>
  </si>
  <si>
    <t>PI(34:0) &amp; PA(47:10)</t>
  </si>
  <si>
    <t>PC_35:1_[M+OAC]1- / PS_39:0_[M-H]1-</t>
  </si>
  <si>
    <t>PE_36:2_[M-H]1-</t>
  </si>
  <si>
    <t>PC-O_36:4_[M+Cl]1- &amp; PC_33:2_[M+OAC]1- / PS_37:1_[M-H]1-</t>
  </si>
  <si>
    <t>SM_40:1_[M+OAC]1-</t>
  </si>
  <si>
    <t>PI(36:4)</t>
  </si>
  <si>
    <t>PC-O_19:0_[M+Cl]1-</t>
  </si>
  <si>
    <t>PC_43:4_[M+OAC]1-</t>
  </si>
  <si>
    <t>SM_34:1_[M+OAC]1-</t>
  </si>
  <si>
    <t xml:space="preserve">PC_36:3_[M+OAC]1- &amp; PS_40:2_[M-H]1- </t>
  </si>
  <si>
    <t>PE_40:6_[M-H]1-</t>
  </si>
  <si>
    <t>LPE_20:2_[M-H]1-</t>
  </si>
  <si>
    <t>PE_40:3_[M-H]1-</t>
  </si>
  <si>
    <t xml:space="preserve">PC_34:4_[M+OAC]1- &amp; PS_38:3_[M-H]1- </t>
  </si>
  <si>
    <t>PC_33:3_[M+OAC]1- / PS_37:2_[M-H]1-</t>
  </si>
  <si>
    <t>PA(P-36:0)</t>
  </si>
  <si>
    <t xml:space="preserve">PC_32:3_[M+OAC]1- &amp; PS_36:2_[M-H]1- </t>
  </si>
  <si>
    <t>PI(32:0) &amp; PA(45:10)</t>
  </si>
  <si>
    <t>PG(34:0) &amp; TG(42:5)+Cl-37</t>
  </si>
  <si>
    <t>PC-O_36:5_[M+OAC]1- &amp; PS-O_40:4_[M-H]1-</t>
  </si>
  <si>
    <t>LPC_20:4_[M+Cl]1-</t>
  </si>
  <si>
    <t>PE-O_38:5_[M-H]1-</t>
  </si>
  <si>
    <t>obes</t>
  </si>
  <si>
    <t>Whole</t>
  </si>
  <si>
    <t>FA(10:0)</t>
  </si>
  <si>
    <t>FA(11:0)</t>
  </si>
  <si>
    <t>FA(12:0)</t>
  </si>
  <si>
    <t>FA(12:1)</t>
  </si>
  <si>
    <t>FA(13:0)</t>
  </si>
  <si>
    <t>FA(14:0)</t>
  </si>
  <si>
    <t>FA(14:1)</t>
  </si>
  <si>
    <t>FA(15:0)</t>
  </si>
  <si>
    <t>FA(16:0)</t>
  </si>
  <si>
    <t>FA(16:1)</t>
  </si>
  <si>
    <t>FA(16:2)</t>
  </si>
  <si>
    <t>FA(16:3)</t>
  </si>
  <si>
    <t>FA(17:0)</t>
  </si>
  <si>
    <t>FA(18:0)</t>
  </si>
  <si>
    <t>FA(18:1)</t>
  </si>
  <si>
    <t>FA(18:2)</t>
  </si>
  <si>
    <t>FA(18:3)</t>
  </si>
  <si>
    <t>FA(18:4)</t>
  </si>
  <si>
    <t>FA(19:0)</t>
  </si>
  <si>
    <t>FA(19:1)</t>
  </si>
  <si>
    <t>FA(20:0)</t>
  </si>
  <si>
    <t>FA(20:1)</t>
  </si>
  <si>
    <t>FA(20:2)</t>
  </si>
  <si>
    <t>FA(20:3)</t>
  </si>
  <si>
    <t>FA(20:4)</t>
  </si>
  <si>
    <t>FA(20:5)</t>
  </si>
  <si>
    <t>FA(21:0)</t>
  </si>
  <si>
    <t>FA(22:0)</t>
  </si>
  <si>
    <t>FA(22:1)</t>
  </si>
  <si>
    <t>FA(22:2)</t>
  </si>
  <si>
    <t>FA(22:3)</t>
  </si>
  <si>
    <t>FA(22:4)</t>
  </si>
  <si>
    <t>FA(22:5)</t>
  </si>
  <si>
    <t>FA(22:6)</t>
  </si>
  <si>
    <t>FA(24:0)</t>
  </si>
  <si>
    <t>FA(24:1)</t>
  </si>
  <si>
    <t>FA(24:2)</t>
  </si>
  <si>
    <t>FA(24:3)</t>
  </si>
  <si>
    <t>FA(24:4)</t>
  </si>
  <si>
    <t>Elongase</t>
  </si>
  <si>
    <t>FADS2</t>
  </si>
  <si>
    <t>FADS1</t>
  </si>
  <si>
    <t>Relative enzyme activity</t>
  </si>
  <si>
    <t>Type</t>
  </si>
  <si>
    <t>Ratio</t>
  </si>
  <si>
    <t>LPC_18:2_[M+OAC]1- &amp; LPS_22:1_[M-H]1-</t>
  </si>
  <si>
    <t>St Dev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</si>
</sst>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Segoe UI Semibold"/>
      <family val="2"/>
    </font>
    <font>
      <i/>
      <sz val="9"/>
      <color theme="1"/>
      <name val="Segoe UI Semibold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2" fillId="2" borderId="0" xfId="0" applyFont="1" applyFill="1"/>
    <xf numFmtId="0" fontId="2" fillId="3" borderId="0" xfId="0" applyFont="1" applyFill="1"/>
    <xf numFmtId="9" fontId="3" fillId="0" borderId="0" xfId="0" applyNumberFormat="1" applyFont="1"/>
    <xf numFmtId="0" fontId="2" fillId="4" borderId="0" xfId="0" applyFont="1" applyFill="1"/>
    <xf numFmtId="164" fontId="2" fillId="0" borderId="0" xfId="0" applyNumberFormat="1" applyFont="1"/>
    <xf numFmtId="9" fontId="2" fillId="4" borderId="0" xfId="1" applyFont="1" applyFill="1"/>
    <xf numFmtId="0" fontId="2" fillId="0" borderId="0" xfId="0" applyFont="1" applyFill="1"/>
    <xf numFmtId="9" fontId="2" fillId="5" borderId="0" xfId="1" applyFont="1" applyFill="1"/>
    <xf numFmtId="9" fontId="2" fillId="3" borderId="0" xfId="1" applyFont="1" applyFill="1"/>
    <xf numFmtId="0" fontId="2" fillId="5" borderId="0" xfId="0" applyFont="1" applyFill="1"/>
    <xf numFmtId="0" fontId="3" fillId="0" borderId="0" xfId="0" applyFont="1"/>
    <xf numFmtId="2" fontId="2" fillId="5" borderId="0" xfId="0" applyNumberFormat="1" applyFont="1" applyFill="1"/>
    <xf numFmtId="2" fontId="2" fillId="3" borderId="0" xfId="0" applyNumberFormat="1" applyFont="1" applyFill="1"/>
    <xf numFmtId="2" fontId="2" fillId="0" borderId="0" xfId="0" applyNumberFormat="1" applyFont="1"/>
    <xf numFmtId="165" fontId="2" fillId="2" borderId="0" xfId="0" applyNumberFormat="1" applyFont="1" applyFill="1"/>
    <xf numFmtId="165" fontId="2" fillId="3" borderId="0" xfId="0" applyNumberFormat="1" applyFont="1" applyFill="1"/>
    <xf numFmtId="0" fontId="2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5"/>
  <sheetViews>
    <sheetView tabSelected="1" zoomScale="90" zoomScaleNormal="90" workbookViewId="0">
      <selection activeCell="C5" sqref="C5:F109"/>
    </sheetView>
  </sheetViews>
  <sheetFormatPr defaultRowHeight="12" x14ac:dyDescent="0.2"/>
  <cols>
    <col min="1" max="1" width="35.42578125" style="1" customWidth="1"/>
    <col min="2" max="6" width="9.140625" style="1"/>
    <col min="7" max="9" width="9.140625" style="3"/>
    <col min="10" max="12" width="9.140625" style="6"/>
    <col min="13" max="16384" width="9.140625" style="1"/>
  </cols>
  <sheetData>
    <row r="1" spans="1:13" x14ac:dyDescent="0.2">
      <c r="B1" s="2"/>
      <c r="C1" s="2"/>
      <c r="D1" s="2"/>
      <c r="E1" s="2"/>
      <c r="F1" s="2"/>
      <c r="G1" s="3" t="s">
        <v>0</v>
      </c>
      <c r="H1" s="3" t="s">
        <v>0</v>
      </c>
      <c r="I1" s="3" t="s">
        <v>0</v>
      </c>
      <c r="J1" s="4" t="s">
        <v>0</v>
      </c>
      <c r="K1" s="4" t="s">
        <v>0</v>
      </c>
      <c r="L1" s="4" t="s">
        <v>0</v>
      </c>
    </row>
    <row r="2" spans="1:13" x14ac:dyDescent="0.2">
      <c r="B2" s="2"/>
      <c r="C2" s="2"/>
      <c r="D2" s="2"/>
      <c r="E2" s="2"/>
      <c r="F2" s="2"/>
      <c r="G2" s="3" t="s">
        <v>1</v>
      </c>
      <c r="H2" s="3" t="s">
        <v>1</v>
      </c>
      <c r="I2" s="3" t="s">
        <v>1</v>
      </c>
      <c r="J2" s="4" t="s">
        <v>1</v>
      </c>
      <c r="K2" s="4" t="s">
        <v>1</v>
      </c>
      <c r="L2" s="4" t="s">
        <v>1</v>
      </c>
    </row>
    <row r="3" spans="1:13" x14ac:dyDescent="0.2">
      <c r="B3" s="2"/>
      <c r="C3" s="1" t="s">
        <v>2</v>
      </c>
      <c r="E3" s="1" t="s">
        <v>3</v>
      </c>
      <c r="G3" s="3" t="s">
        <v>2</v>
      </c>
      <c r="H3" s="3" t="s">
        <v>2</v>
      </c>
      <c r="I3" s="3" t="s">
        <v>2</v>
      </c>
      <c r="J3" s="4" t="s">
        <v>3</v>
      </c>
      <c r="K3" s="4" t="s">
        <v>3</v>
      </c>
      <c r="L3" s="4" t="s">
        <v>3</v>
      </c>
    </row>
    <row r="4" spans="1:13" x14ac:dyDescent="0.2">
      <c r="A4" s="1" t="s">
        <v>4</v>
      </c>
      <c r="B4" s="5" t="s">
        <v>5</v>
      </c>
      <c r="C4" s="1" t="s">
        <v>6</v>
      </c>
      <c r="D4" s="1" t="s">
        <v>361</v>
      </c>
      <c r="E4" s="1" t="s">
        <v>6</v>
      </c>
      <c r="F4" s="1" t="s">
        <v>361</v>
      </c>
      <c r="G4" s="3" t="s">
        <v>7</v>
      </c>
      <c r="H4" s="3" t="s">
        <v>8</v>
      </c>
      <c r="I4" s="3" t="s">
        <v>9</v>
      </c>
      <c r="J4" s="4" t="s">
        <v>11</v>
      </c>
      <c r="K4" s="4" t="s">
        <v>12</v>
      </c>
      <c r="L4" s="4" t="s">
        <v>13</v>
      </c>
      <c r="M4" s="6" t="s">
        <v>14</v>
      </c>
    </row>
    <row r="5" spans="1:13" x14ac:dyDescent="0.2">
      <c r="A5" s="1" t="s">
        <v>39</v>
      </c>
      <c r="B5" s="1">
        <v>714.61839999999995</v>
      </c>
      <c r="C5" s="7">
        <f>AVERAGE(G5:I5)</f>
        <v>1.4701994733908448</v>
      </c>
      <c r="D5" s="7">
        <f>STDEV(G5:I5)</f>
        <v>2.277924714244739</v>
      </c>
      <c r="E5" s="7">
        <f>AVERAGE(J5:L5)</f>
        <v>2.4560553252263992</v>
      </c>
      <c r="F5" s="7">
        <f>STDEV(J5:L5)</f>
        <v>3.7712585634459819</v>
      </c>
      <c r="G5" s="17">
        <v>4.0941682195990863</v>
      </c>
      <c r="H5" s="17">
        <v>0</v>
      </c>
      <c r="I5" s="17">
        <v>0.31643020057344812</v>
      </c>
      <c r="J5" s="18">
        <v>0.56988400063037881</v>
      </c>
      <c r="K5" s="18">
        <v>6.7982819750488197</v>
      </c>
      <c r="L5" s="18">
        <v>0</v>
      </c>
      <c r="M5" s="8">
        <f t="shared" ref="M5:M36" si="0">COUNTIF(G5:L5,"&gt;0")/6</f>
        <v>0.66666666666666663</v>
      </c>
    </row>
    <row r="6" spans="1:13" x14ac:dyDescent="0.2">
      <c r="A6" s="1" t="s">
        <v>57</v>
      </c>
      <c r="B6" s="1">
        <v>536.50369999999998</v>
      </c>
      <c r="C6" s="7">
        <f t="shared" ref="C6:C69" si="1">AVERAGE(G6:I6)</f>
        <v>0.53103968229186582</v>
      </c>
      <c r="D6" s="7">
        <f t="shared" ref="D6:D69" si="2">STDEV(G6:I6)</f>
        <v>0.61728646927084341</v>
      </c>
      <c r="E6" s="7">
        <f t="shared" ref="E6:E69" si="3">AVERAGE(J6:L6)</f>
        <v>4.4704473427460227</v>
      </c>
      <c r="F6" s="7">
        <f t="shared" ref="F6:F69" si="4">STDEV(J6:L6)</f>
        <v>7.4565584442010362</v>
      </c>
      <c r="G6" s="17">
        <v>0</v>
      </c>
      <c r="H6" s="17">
        <v>1.2083121518670288</v>
      </c>
      <c r="I6" s="17">
        <v>0.38480689500856879</v>
      </c>
      <c r="J6" s="18">
        <v>0</v>
      </c>
      <c r="K6" s="18">
        <v>13.07839329337984</v>
      </c>
      <c r="L6" s="18">
        <v>0.33294873485822751</v>
      </c>
      <c r="M6" s="8">
        <f t="shared" si="0"/>
        <v>0.66666666666666663</v>
      </c>
    </row>
    <row r="7" spans="1:13" x14ac:dyDescent="0.2">
      <c r="A7" s="1" t="s">
        <v>107</v>
      </c>
      <c r="B7" s="1">
        <v>630.61839999999995</v>
      </c>
      <c r="C7" s="7">
        <f t="shared" si="1"/>
        <v>0.21300506603184802</v>
      </c>
      <c r="D7" s="7">
        <f t="shared" si="2"/>
        <v>0.19342646269878114</v>
      </c>
      <c r="E7" s="7">
        <f t="shared" si="3"/>
        <v>4.8511921337877427E-2</v>
      </c>
      <c r="F7" s="7">
        <f t="shared" si="4"/>
        <v>8.4025112529988441E-2</v>
      </c>
      <c r="G7" s="17">
        <v>0</v>
      </c>
      <c r="H7" s="17">
        <v>0.37769202871533014</v>
      </c>
      <c r="I7" s="17">
        <v>0.26132316938021394</v>
      </c>
      <c r="J7" s="18">
        <v>0.14553576401363227</v>
      </c>
      <c r="K7" s="18">
        <v>0</v>
      </c>
      <c r="L7" s="18">
        <v>0</v>
      </c>
      <c r="M7" s="8">
        <f t="shared" si="0"/>
        <v>0.5</v>
      </c>
    </row>
    <row r="8" spans="1:13" x14ac:dyDescent="0.2">
      <c r="A8" s="1" t="s">
        <v>40</v>
      </c>
      <c r="B8" s="1">
        <v>454.2928</v>
      </c>
      <c r="C8" s="7">
        <f t="shared" si="1"/>
        <v>0.37056402672683869</v>
      </c>
      <c r="D8" s="7">
        <f t="shared" si="2"/>
        <v>6.447101086824851E-2</v>
      </c>
      <c r="E8" s="7">
        <f t="shared" si="3"/>
        <v>2.7134918245658297</v>
      </c>
      <c r="F8" s="7">
        <f t="shared" si="4"/>
        <v>4.1102619116111114</v>
      </c>
      <c r="G8" s="17">
        <v>0.42438953388391448</v>
      </c>
      <c r="H8" s="17">
        <v>0.38818914834275237</v>
      </c>
      <c r="I8" s="17">
        <v>0.29911339795384922</v>
      </c>
      <c r="J8" s="18">
        <v>0.15576362572664984</v>
      </c>
      <c r="K8" s="18">
        <v>7.4546922490249434</v>
      </c>
      <c r="L8" s="18">
        <v>0.53001959894589523</v>
      </c>
      <c r="M8" s="8">
        <f t="shared" si="0"/>
        <v>1</v>
      </c>
    </row>
    <row r="9" spans="1:13" x14ac:dyDescent="0.2">
      <c r="A9" s="1" t="s">
        <v>41</v>
      </c>
      <c r="B9" s="1">
        <v>526.29280000000006</v>
      </c>
      <c r="C9" s="7">
        <f t="shared" si="1"/>
        <v>13.122728461406261</v>
      </c>
      <c r="D9" s="7">
        <f t="shared" si="2"/>
        <v>17.272158967352148</v>
      </c>
      <c r="E9" s="7">
        <f t="shared" si="3"/>
        <v>5.1192722103141763</v>
      </c>
      <c r="F9" s="7">
        <f t="shared" si="4"/>
        <v>2.9877596623923846</v>
      </c>
      <c r="G9" s="17">
        <v>6.6774415593376784</v>
      </c>
      <c r="H9" s="17">
        <v>0</v>
      </c>
      <c r="I9" s="17">
        <v>32.690743824881103</v>
      </c>
      <c r="J9" s="18">
        <v>6.6899633622312438</v>
      </c>
      <c r="K9" s="18">
        <v>6.9940779043375088</v>
      </c>
      <c r="L9" s="18">
        <v>1.6737753643737778</v>
      </c>
      <c r="M9" s="8">
        <f t="shared" si="0"/>
        <v>0.83333333333333337</v>
      </c>
    </row>
    <row r="10" spans="1:13" x14ac:dyDescent="0.2">
      <c r="A10" s="1" t="s">
        <v>42</v>
      </c>
      <c r="B10" s="1">
        <v>398.327</v>
      </c>
      <c r="C10" s="7">
        <f t="shared" si="1"/>
        <v>0.34916517741222286</v>
      </c>
      <c r="D10" s="7">
        <f t="shared" si="2"/>
        <v>0.40689540696185922</v>
      </c>
      <c r="E10" s="7">
        <f t="shared" si="3"/>
        <v>5.4056620376898232</v>
      </c>
      <c r="F10" s="7">
        <f t="shared" si="4"/>
        <v>7.4497232659745611</v>
      </c>
      <c r="G10" s="17">
        <v>0.79600982988902425</v>
      </c>
      <c r="H10" s="17">
        <v>0</v>
      </c>
      <c r="I10" s="17">
        <v>0.25148570234764439</v>
      </c>
      <c r="J10" s="18">
        <v>1.4007949410781038</v>
      </c>
      <c r="K10" s="18">
        <v>14.001209902724941</v>
      </c>
      <c r="L10" s="18">
        <v>0.81498126926642689</v>
      </c>
      <c r="M10" s="8">
        <f t="shared" si="0"/>
        <v>0.83333333333333337</v>
      </c>
    </row>
    <row r="11" spans="1:13" x14ac:dyDescent="0.2">
      <c r="A11" s="1" t="s">
        <v>24</v>
      </c>
      <c r="B11" s="1">
        <v>613.38400000000001</v>
      </c>
      <c r="C11" s="7">
        <f t="shared" si="1"/>
        <v>1.3202407732094841</v>
      </c>
      <c r="D11" s="7">
        <f t="shared" si="2"/>
        <v>1.1447806374552747</v>
      </c>
      <c r="E11" s="7">
        <f t="shared" si="3"/>
        <v>1.213992331031801</v>
      </c>
      <c r="F11" s="7">
        <f t="shared" si="4"/>
        <v>1.8857820183735996</v>
      </c>
      <c r="G11" s="17">
        <v>0.14235869332171242</v>
      </c>
      <c r="H11" s="17">
        <v>2.4287663224508926</v>
      </c>
      <c r="I11" s="17">
        <v>1.3895973038558476</v>
      </c>
      <c r="J11" s="18">
        <v>0.11520315838194416</v>
      </c>
      <c r="K11" s="18">
        <v>0.13529890180849477</v>
      </c>
      <c r="L11" s="18">
        <v>3.3914749329049645</v>
      </c>
      <c r="M11" s="8">
        <f t="shared" si="0"/>
        <v>1</v>
      </c>
    </row>
    <row r="12" spans="1:13" x14ac:dyDescent="0.2">
      <c r="A12" s="1" t="s">
        <v>76</v>
      </c>
      <c r="B12" s="1">
        <v>739.43089999999995</v>
      </c>
      <c r="C12" s="7">
        <f t="shared" si="1"/>
        <v>0.10000999750113788</v>
      </c>
      <c r="D12" s="7">
        <f t="shared" si="2"/>
        <v>0.17322239693680727</v>
      </c>
      <c r="E12" s="7">
        <f t="shared" si="3"/>
        <v>1.4909189273479608</v>
      </c>
      <c r="F12" s="7">
        <f t="shared" si="4"/>
        <v>1.5402577004357714</v>
      </c>
      <c r="G12" s="17">
        <v>0</v>
      </c>
      <c r="H12" s="17">
        <v>0</v>
      </c>
      <c r="I12" s="17">
        <v>0.30002999250341367</v>
      </c>
      <c r="J12" s="18">
        <v>0</v>
      </c>
      <c r="K12" s="18">
        <v>3.0761785742848384</v>
      </c>
      <c r="L12" s="18">
        <v>1.3965782077590436</v>
      </c>
      <c r="M12" s="8">
        <f t="shared" si="0"/>
        <v>0.5</v>
      </c>
    </row>
    <row r="13" spans="1:13" x14ac:dyDescent="0.2">
      <c r="A13" s="1" t="s">
        <v>77</v>
      </c>
      <c r="B13" s="1">
        <v>678.5068</v>
      </c>
      <c r="C13" s="7">
        <f t="shared" si="1"/>
        <v>15.265028932113474</v>
      </c>
      <c r="D13" s="7">
        <f t="shared" si="2"/>
        <v>26.424006893683771</v>
      </c>
      <c r="E13" s="7">
        <f t="shared" si="3"/>
        <v>8.4113822638971613E-3</v>
      </c>
      <c r="F13" s="7">
        <f t="shared" si="4"/>
        <v>1.4568941442953608E-2</v>
      </c>
      <c r="G13" s="17">
        <v>0</v>
      </c>
      <c r="H13" s="17">
        <v>1.8244696204899994E-2</v>
      </c>
      <c r="I13" s="17">
        <v>45.776842100135518</v>
      </c>
      <c r="J13" s="18">
        <v>0</v>
      </c>
      <c r="K13" s="18">
        <v>0</v>
      </c>
      <c r="L13" s="18">
        <v>2.5234146791691482E-2</v>
      </c>
      <c r="M13" s="8">
        <f t="shared" si="0"/>
        <v>0.5</v>
      </c>
    </row>
    <row r="14" spans="1:13" x14ac:dyDescent="0.2">
      <c r="A14" s="1" t="s">
        <v>25</v>
      </c>
      <c r="B14" s="1">
        <v>734.57</v>
      </c>
      <c r="C14" s="7">
        <f t="shared" si="1"/>
        <v>15.399903104105332</v>
      </c>
      <c r="D14" s="7">
        <f t="shared" si="2"/>
        <v>13.75858293737093</v>
      </c>
      <c r="E14" s="7">
        <f t="shared" si="3"/>
        <v>12.281313375777586</v>
      </c>
      <c r="F14" s="7">
        <f t="shared" si="4"/>
        <v>9.6396837109050484</v>
      </c>
      <c r="G14" s="17">
        <v>17.446704056023549</v>
      </c>
      <c r="H14" s="17">
        <v>28.020422843463169</v>
      </c>
      <c r="I14" s="17">
        <v>0.73258241282927949</v>
      </c>
      <c r="J14" s="18">
        <v>9.2901768256448829</v>
      </c>
      <c r="K14" s="18">
        <v>4.4917683693522443</v>
      </c>
      <c r="L14" s="18">
        <v>23.061994932335626</v>
      </c>
      <c r="M14" s="8">
        <f t="shared" si="0"/>
        <v>1</v>
      </c>
    </row>
    <row r="15" spans="1:13" x14ac:dyDescent="0.2">
      <c r="A15" s="1" t="s">
        <v>18</v>
      </c>
      <c r="B15" s="1">
        <v>760.5856</v>
      </c>
      <c r="C15" s="7">
        <f t="shared" si="1"/>
        <v>172.67258586219455</v>
      </c>
      <c r="D15" s="7">
        <f t="shared" si="2"/>
        <v>40.425687927285857</v>
      </c>
      <c r="E15" s="7">
        <f t="shared" si="3"/>
        <v>195.03698232526776</v>
      </c>
      <c r="F15" s="7">
        <f t="shared" si="4"/>
        <v>104.22173278381547</v>
      </c>
      <c r="G15" s="17">
        <v>174.77139681105734</v>
      </c>
      <c r="H15" s="17">
        <v>131.23837521496341</v>
      </c>
      <c r="I15" s="17">
        <v>212.00798556056296</v>
      </c>
      <c r="J15" s="18">
        <v>209.06262947231326</v>
      </c>
      <c r="K15" s="18">
        <v>291.53565811795528</v>
      </c>
      <c r="L15" s="18">
        <v>84.512659385534718</v>
      </c>
      <c r="M15" s="8">
        <f t="shared" si="0"/>
        <v>1</v>
      </c>
    </row>
    <row r="16" spans="1:13" x14ac:dyDescent="0.2">
      <c r="A16" s="1" t="s">
        <v>19</v>
      </c>
      <c r="B16" s="1">
        <v>758.57</v>
      </c>
      <c r="C16" s="7">
        <f t="shared" si="1"/>
        <v>164.20998675933291</v>
      </c>
      <c r="D16" s="7">
        <f t="shared" si="2"/>
        <v>139.01321809755001</v>
      </c>
      <c r="E16" s="7">
        <f t="shared" si="3"/>
        <v>136.88081262971511</v>
      </c>
      <c r="F16" s="7">
        <f t="shared" si="4"/>
        <v>46.916230707799073</v>
      </c>
      <c r="G16" s="17">
        <v>283.12119618385879</v>
      </c>
      <c r="H16" s="17">
        <v>198.13408011219769</v>
      </c>
      <c r="I16" s="17">
        <v>11.374683981942251</v>
      </c>
      <c r="J16" s="18">
        <v>187.9424944600743</v>
      </c>
      <c r="K16" s="18">
        <v>95.676389152823717</v>
      </c>
      <c r="L16" s="18">
        <v>127.02355427624737</v>
      </c>
      <c r="M16" s="8">
        <f t="shared" si="0"/>
        <v>1</v>
      </c>
    </row>
    <row r="17" spans="1:13" x14ac:dyDescent="0.2">
      <c r="A17" s="1" t="s">
        <v>43</v>
      </c>
      <c r="B17" s="1">
        <v>756.55430000000001</v>
      </c>
      <c r="C17" s="7">
        <f t="shared" si="1"/>
        <v>2.7303396995119442</v>
      </c>
      <c r="D17" s="7">
        <f t="shared" si="2"/>
        <v>3.9300524531786296</v>
      </c>
      <c r="E17" s="7">
        <f t="shared" si="3"/>
        <v>1.0552713504011659</v>
      </c>
      <c r="F17" s="7">
        <f t="shared" si="4"/>
        <v>1.5726860859625482</v>
      </c>
      <c r="G17" s="17">
        <v>7.2662606201287474</v>
      </c>
      <c r="H17" s="17">
        <v>0.58228893926353276</v>
      </c>
      <c r="I17" s="17">
        <v>0.34246953914355205</v>
      </c>
      <c r="J17" s="18">
        <v>2.8628067512627373</v>
      </c>
      <c r="K17" s="18">
        <v>0</v>
      </c>
      <c r="L17" s="18">
        <v>0.30300729994076031</v>
      </c>
      <c r="M17" s="8">
        <f t="shared" si="0"/>
        <v>0.83333333333333337</v>
      </c>
    </row>
    <row r="18" spans="1:13" x14ac:dyDescent="0.2">
      <c r="A18" s="1" t="s">
        <v>26</v>
      </c>
      <c r="B18" s="1">
        <v>784.5856</v>
      </c>
      <c r="C18" s="7">
        <f t="shared" si="1"/>
        <v>30.798092826808148</v>
      </c>
      <c r="D18" s="7">
        <f t="shared" si="2"/>
        <v>3.1536303601374831</v>
      </c>
      <c r="E18" s="7">
        <f t="shared" si="3"/>
        <v>40.479004707366251</v>
      </c>
      <c r="F18" s="7">
        <f t="shared" si="4"/>
        <v>23.655976653267075</v>
      </c>
      <c r="G18" s="17">
        <v>29.857153989921752</v>
      </c>
      <c r="H18" s="17">
        <v>34.315094704837172</v>
      </c>
      <c r="I18" s="17">
        <v>28.222029785665534</v>
      </c>
      <c r="J18" s="18">
        <v>57.428725693867818</v>
      </c>
      <c r="K18" s="18">
        <v>50.55503234055643</v>
      </c>
      <c r="L18" s="18">
        <v>13.453256087674509</v>
      </c>
      <c r="M18" s="8">
        <f t="shared" si="0"/>
        <v>1</v>
      </c>
    </row>
    <row r="19" spans="1:13" x14ac:dyDescent="0.2">
      <c r="A19" s="1" t="s">
        <v>27</v>
      </c>
      <c r="B19" s="1">
        <v>782.57</v>
      </c>
      <c r="C19" s="7">
        <f t="shared" si="1"/>
        <v>88.180585766052204</v>
      </c>
      <c r="D19" s="7">
        <f t="shared" si="2"/>
        <v>82.808472113438256</v>
      </c>
      <c r="E19" s="7">
        <f t="shared" si="3"/>
        <v>106.69526435198389</v>
      </c>
      <c r="F19" s="7">
        <f t="shared" si="4"/>
        <v>109.45702172688856</v>
      </c>
      <c r="G19" s="17">
        <v>166.32153648567302</v>
      </c>
      <c r="H19" s="17">
        <v>96.83575256260697</v>
      </c>
      <c r="I19" s="17">
        <v>1.3844682498765715</v>
      </c>
      <c r="J19" s="18">
        <v>218.71938269548389</v>
      </c>
      <c r="K19" s="18">
        <v>0</v>
      </c>
      <c r="L19" s="18">
        <v>101.36641036046778</v>
      </c>
      <c r="M19" s="8">
        <f t="shared" si="0"/>
        <v>0.83333333333333337</v>
      </c>
    </row>
    <row r="20" spans="1:13" x14ac:dyDescent="0.2">
      <c r="A20" s="1" t="s">
        <v>28</v>
      </c>
      <c r="B20" s="1">
        <v>780.55430000000001</v>
      </c>
      <c r="C20" s="7">
        <f t="shared" si="1"/>
        <v>4.1404965266257996</v>
      </c>
      <c r="D20" s="7">
        <f t="shared" si="2"/>
        <v>1.6005069558040439</v>
      </c>
      <c r="E20" s="7">
        <f t="shared" si="3"/>
        <v>7.0990299598462672</v>
      </c>
      <c r="F20" s="7">
        <f t="shared" si="4"/>
        <v>5.0929447949107995</v>
      </c>
      <c r="G20" s="17">
        <v>4.4557605085029195</v>
      </c>
      <c r="H20" s="17">
        <v>2.405816983495054</v>
      </c>
      <c r="I20" s="17">
        <v>5.5599120878794253</v>
      </c>
      <c r="J20" s="18">
        <v>1.2236896155761692</v>
      </c>
      <c r="K20" s="18">
        <v>10.256628673223901</v>
      </c>
      <c r="L20" s="18">
        <v>9.8167715907387318</v>
      </c>
      <c r="M20" s="8">
        <f t="shared" si="0"/>
        <v>1</v>
      </c>
    </row>
    <row r="21" spans="1:13" x14ac:dyDescent="0.2">
      <c r="A21" s="1" t="s">
        <v>58</v>
      </c>
      <c r="B21" s="1">
        <v>808.5856</v>
      </c>
      <c r="C21" s="7">
        <f t="shared" si="1"/>
        <v>13.528200089552442</v>
      </c>
      <c r="D21" s="7">
        <f t="shared" si="2"/>
        <v>11.836191033031486</v>
      </c>
      <c r="E21" s="7">
        <f t="shared" si="3"/>
        <v>24.470612180947423</v>
      </c>
      <c r="F21" s="7">
        <f t="shared" si="4"/>
        <v>26.773365247477432</v>
      </c>
      <c r="G21" s="17">
        <v>21.976423028653777</v>
      </c>
      <c r="H21" s="17">
        <v>18.608177240003549</v>
      </c>
      <c r="I21" s="17">
        <v>0</v>
      </c>
      <c r="J21" s="18">
        <v>53.067609543783014</v>
      </c>
      <c r="K21" s="18">
        <v>0</v>
      </c>
      <c r="L21" s="18">
        <v>20.344226999059252</v>
      </c>
      <c r="M21" s="8">
        <f t="shared" si="0"/>
        <v>0.66666666666666663</v>
      </c>
    </row>
    <row r="22" spans="1:13" x14ac:dyDescent="0.2">
      <c r="A22" s="1" t="s">
        <v>29</v>
      </c>
      <c r="B22" s="1">
        <v>806.56939999999997</v>
      </c>
      <c r="C22" s="7">
        <f t="shared" si="1"/>
        <v>80.24172532904727</v>
      </c>
      <c r="D22" s="7">
        <f t="shared" si="2"/>
        <v>84.630001208852519</v>
      </c>
      <c r="E22" s="7">
        <f t="shared" si="3"/>
        <v>64.67811876306331</v>
      </c>
      <c r="F22" s="7">
        <f t="shared" si="4"/>
        <v>56.033881547280814</v>
      </c>
      <c r="G22" s="17">
        <v>169.03639504560252</v>
      </c>
      <c r="H22" s="17">
        <v>71.183703948202691</v>
      </c>
      <c r="I22" s="17">
        <v>0.50507699333659528</v>
      </c>
      <c r="J22" s="18">
        <v>98.550669653539416</v>
      </c>
      <c r="K22" s="18">
        <v>0</v>
      </c>
      <c r="L22" s="18">
        <v>95.483686635650528</v>
      </c>
      <c r="M22" s="8">
        <f t="shared" si="0"/>
        <v>0.83333333333333337</v>
      </c>
    </row>
    <row r="23" spans="1:13" x14ac:dyDescent="0.2">
      <c r="A23" s="1" t="s">
        <v>108</v>
      </c>
      <c r="B23" s="1">
        <v>802.53809999999999</v>
      </c>
      <c r="C23" s="7">
        <f t="shared" si="1"/>
        <v>0.40750883770722007</v>
      </c>
      <c r="D23" s="7">
        <f t="shared" si="2"/>
        <v>0.4320893544928831</v>
      </c>
      <c r="E23" s="7">
        <f t="shared" si="3"/>
        <v>0.10579206613455809</v>
      </c>
      <c r="F23" s="7">
        <f t="shared" si="4"/>
        <v>0.18323723358274141</v>
      </c>
      <c r="G23" s="17">
        <v>0</v>
      </c>
      <c r="H23" s="17">
        <v>0.86056953538059699</v>
      </c>
      <c r="I23" s="17">
        <v>0.36195697774106322</v>
      </c>
      <c r="J23" s="18">
        <v>0</v>
      </c>
      <c r="K23" s="18">
        <v>0</v>
      </c>
      <c r="L23" s="18">
        <v>0.31737619840367426</v>
      </c>
      <c r="M23" s="8">
        <f t="shared" si="0"/>
        <v>0.5</v>
      </c>
    </row>
    <row r="24" spans="1:13" x14ac:dyDescent="0.2">
      <c r="A24" s="1" t="s">
        <v>30</v>
      </c>
      <c r="B24" s="1">
        <v>832.58569999999997</v>
      </c>
      <c r="C24" s="7">
        <f t="shared" si="1"/>
        <v>3.9396622670765225</v>
      </c>
      <c r="D24" s="7">
        <f t="shared" si="2"/>
        <v>3.4909807182720005</v>
      </c>
      <c r="E24" s="7">
        <f t="shared" si="3"/>
        <v>4.440177912266944</v>
      </c>
      <c r="F24" s="7">
        <f t="shared" si="4"/>
        <v>5.9690395168234449</v>
      </c>
      <c r="G24" s="17">
        <v>7.8368761932900677</v>
      </c>
      <c r="H24" s="17">
        <v>2.8830973911732034</v>
      </c>
      <c r="I24" s="17">
        <v>1.0990132167662958</v>
      </c>
      <c r="J24" s="18">
        <v>11.225685560477018</v>
      </c>
      <c r="K24" s="18">
        <v>0</v>
      </c>
      <c r="L24" s="18">
        <v>2.0948481763238127</v>
      </c>
      <c r="M24" s="8">
        <f t="shared" si="0"/>
        <v>0.83333333333333337</v>
      </c>
    </row>
    <row r="25" spans="1:13" x14ac:dyDescent="0.2">
      <c r="A25" s="1" t="s">
        <v>109</v>
      </c>
      <c r="B25" s="1">
        <v>864.64819999999997</v>
      </c>
      <c r="C25" s="7">
        <f t="shared" si="1"/>
        <v>2.6589498877602837</v>
      </c>
      <c r="D25" s="7">
        <f t="shared" si="2"/>
        <v>4.6054363003803749</v>
      </c>
      <c r="E25" s="7">
        <f t="shared" si="3"/>
        <v>1.2382119011993378</v>
      </c>
      <c r="F25" s="7">
        <f t="shared" si="4"/>
        <v>2.0161055632386242</v>
      </c>
      <c r="G25" s="17">
        <v>0</v>
      </c>
      <c r="H25" s="17">
        <v>0</v>
      </c>
      <c r="I25" s="17">
        <v>7.9768496632808512</v>
      </c>
      <c r="J25" s="18">
        <v>0.1500378197251904</v>
      </c>
      <c r="K25" s="18">
        <v>3.5645978838728229</v>
      </c>
      <c r="L25" s="18">
        <v>0</v>
      </c>
      <c r="M25" s="8">
        <f t="shared" si="0"/>
        <v>0.5</v>
      </c>
    </row>
    <row r="26" spans="1:13" x14ac:dyDescent="0.2">
      <c r="A26" s="1" t="s">
        <v>44</v>
      </c>
      <c r="B26" s="1">
        <v>862.63260000000002</v>
      </c>
      <c r="C26" s="7">
        <f t="shared" si="1"/>
        <v>42.537164841878543</v>
      </c>
      <c r="D26" s="7">
        <f t="shared" si="2"/>
        <v>73.408182878538824</v>
      </c>
      <c r="E26" s="7">
        <f t="shared" si="3"/>
        <v>7.9537536528601747</v>
      </c>
      <c r="F26" s="7">
        <f t="shared" si="4"/>
        <v>13.207715878512294</v>
      </c>
      <c r="G26" s="17">
        <v>0.31005040909283194</v>
      </c>
      <c r="H26" s="17">
        <v>0</v>
      </c>
      <c r="I26" s="17">
        <v>127.30144411654278</v>
      </c>
      <c r="J26" s="18">
        <v>0.37360660433030457</v>
      </c>
      <c r="K26" s="18">
        <v>23.20462063872731</v>
      </c>
      <c r="L26" s="18">
        <v>0.28303371552290757</v>
      </c>
      <c r="M26" s="8">
        <f t="shared" si="0"/>
        <v>0.83333333333333337</v>
      </c>
    </row>
    <row r="27" spans="1:13" x14ac:dyDescent="0.2">
      <c r="A27" s="1" t="s">
        <v>45</v>
      </c>
      <c r="B27" s="1">
        <v>882.60069999999996</v>
      </c>
      <c r="C27" s="7">
        <f t="shared" si="1"/>
        <v>5.0266008320122797</v>
      </c>
      <c r="D27" s="7">
        <f t="shared" si="2"/>
        <v>8.430711323420196</v>
      </c>
      <c r="E27" s="7">
        <f t="shared" si="3"/>
        <v>3.7291729381414535E-2</v>
      </c>
      <c r="F27" s="7">
        <f t="shared" si="4"/>
        <v>5.7866025660893793E-2</v>
      </c>
      <c r="G27" s="17">
        <v>3.8491713949267222E-3</v>
      </c>
      <c r="H27" s="17">
        <v>14.759878609569322</v>
      </c>
      <c r="I27" s="17">
        <v>0.31607471507258944</v>
      </c>
      <c r="J27" s="18">
        <v>7.922261983353265E-3</v>
      </c>
      <c r="K27" s="18">
        <v>0.10395292616089034</v>
      </c>
      <c r="L27" s="18">
        <v>0</v>
      </c>
      <c r="M27" s="8">
        <f t="shared" si="0"/>
        <v>0.83333333333333337</v>
      </c>
    </row>
    <row r="28" spans="1:13" x14ac:dyDescent="0.2">
      <c r="A28" s="1" t="s">
        <v>59</v>
      </c>
      <c r="B28" s="1">
        <v>880.58569999999997</v>
      </c>
      <c r="C28" s="7">
        <f t="shared" si="1"/>
        <v>0.20575875322765927</v>
      </c>
      <c r="D28" s="7">
        <f t="shared" si="2"/>
        <v>0.1649845817536891</v>
      </c>
      <c r="E28" s="7">
        <f t="shared" si="3"/>
        <v>0.10638430955900401</v>
      </c>
      <c r="F28" s="7">
        <f t="shared" si="4"/>
        <v>0.1842630292843303</v>
      </c>
      <c r="G28" s="17">
        <v>0.26911456846971693</v>
      </c>
      <c r="H28" s="17">
        <v>1.8487006645377183E-2</v>
      </c>
      <c r="I28" s="17">
        <v>0.32967468456788374</v>
      </c>
      <c r="J28" s="18">
        <v>0</v>
      </c>
      <c r="K28" s="18">
        <v>0</v>
      </c>
      <c r="L28" s="18">
        <v>0.319152928677012</v>
      </c>
      <c r="M28" s="8">
        <f t="shared" si="0"/>
        <v>0.66666666666666663</v>
      </c>
    </row>
    <row r="29" spans="1:13" x14ac:dyDescent="0.2">
      <c r="A29" s="1" t="s">
        <v>110</v>
      </c>
      <c r="B29" s="1">
        <v>720.59069999999997</v>
      </c>
      <c r="C29" s="7">
        <f t="shared" si="1"/>
        <v>6.6486851090444124E-2</v>
      </c>
      <c r="D29" s="7">
        <f t="shared" si="2"/>
        <v>0.11515860412391545</v>
      </c>
      <c r="E29" s="7">
        <f t="shared" si="3"/>
        <v>1.7355448901974526</v>
      </c>
      <c r="F29" s="7">
        <f t="shared" si="4"/>
        <v>3.0050692748458636</v>
      </c>
      <c r="G29" s="17">
        <v>0.19946055327133239</v>
      </c>
      <c r="H29" s="17">
        <v>0</v>
      </c>
      <c r="I29" s="17">
        <v>0</v>
      </c>
      <c r="J29" s="18">
        <v>1.1347327095009661E-3</v>
      </c>
      <c r="K29" s="18">
        <v>5.2054999378828573</v>
      </c>
      <c r="L29" s="18">
        <v>0</v>
      </c>
      <c r="M29" s="8">
        <f t="shared" si="0"/>
        <v>0.5</v>
      </c>
    </row>
    <row r="30" spans="1:13" x14ac:dyDescent="0.2">
      <c r="A30" s="1" t="s">
        <v>78</v>
      </c>
      <c r="B30" s="1">
        <v>744.59069999999997</v>
      </c>
      <c r="C30" s="7">
        <f t="shared" si="1"/>
        <v>0.60022429019093759</v>
      </c>
      <c r="D30" s="7">
        <f t="shared" si="2"/>
        <v>0.87944624230909951</v>
      </c>
      <c r="E30" s="7">
        <f t="shared" si="3"/>
        <v>0.24674378827956264</v>
      </c>
      <c r="F30" s="7">
        <f t="shared" si="4"/>
        <v>0.4273727777522206</v>
      </c>
      <c r="G30" s="17">
        <v>0.19095374998165213</v>
      </c>
      <c r="H30" s="17">
        <v>0</v>
      </c>
      <c r="I30" s="17">
        <v>1.6097191205911607</v>
      </c>
      <c r="J30" s="18">
        <v>0</v>
      </c>
      <c r="K30" s="18">
        <v>0.7402313648386879</v>
      </c>
      <c r="L30" s="18">
        <v>0</v>
      </c>
      <c r="M30" s="8">
        <f t="shared" si="0"/>
        <v>0.5</v>
      </c>
    </row>
    <row r="31" spans="1:13" x14ac:dyDescent="0.2">
      <c r="A31" s="1" t="s">
        <v>111</v>
      </c>
      <c r="B31" s="1">
        <v>846.63710000000003</v>
      </c>
      <c r="C31" s="7">
        <f t="shared" si="1"/>
        <v>9.7122310844416082E-2</v>
      </c>
      <c r="D31" s="7">
        <f t="shared" si="2"/>
        <v>0.16822077693102638</v>
      </c>
      <c r="E31" s="7">
        <f t="shared" si="3"/>
        <v>4.1863022568751438</v>
      </c>
      <c r="F31" s="7">
        <f t="shared" si="4"/>
        <v>6.6405062787530929</v>
      </c>
      <c r="G31" s="17">
        <v>0</v>
      </c>
      <c r="H31" s="17">
        <v>0</v>
      </c>
      <c r="I31" s="17">
        <v>0.29136693253324825</v>
      </c>
      <c r="J31" s="18">
        <v>0.71595819804771788</v>
      </c>
      <c r="K31" s="18">
        <v>11.842948572577715</v>
      </c>
      <c r="L31" s="18">
        <v>0</v>
      </c>
      <c r="M31" s="8">
        <f t="shared" si="0"/>
        <v>0.5</v>
      </c>
    </row>
    <row r="32" spans="1:13" x14ac:dyDescent="0.2">
      <c r="A32" s="1" t="s">
        <v>60</v>
      </c>
      <c r="B32" s="1">
        <v>680.42909999999995</v>
      </c>
      <c r="C32" s="7">
        <f t="shared" si="1"/>
        <v>7.4581702730185464</v>
      </c>
      <c r="D32" s="7">
        <f t="shared" si="2"/>
        <v>10.244777639744383</v>
      </c>
      <c r="E32" s="7">
        <f t="shared" si="3"/>
        <v>2.3793704553350987</v>
      </c>
      <c r="F32" s="7">
        <f t="shared" si="4"/>
        <v>4.1211905186686852</v>
      </c>
      <c r="G32" s="17">
        <v>0</v>
      </c>
      <c r="H32" s="17">
        <v>3.2350707397780449</v>
      </c>
      <c r="I32" s="17">
        <v>19.139440079277595</v>
      </c>
      <c r="J32" s="18">
        <v>0</v>
      </c>
      <c r="K32" s="18">
        <v>0</v>
      </c>
      <c r="L32" s="18">
        <v>7.1381113660052966</v>
      </c>
      <c r="M32" s="8">
        <f t="shared" si="0"/>
        <v>0.5</v>
      </c>
    </row>
    <row r="33" spans="1:13" x14ac:dyDescent="0.2">
      <c r="A33" s="1" t="s">
        <v>79</v>
      </c>
      <c r="B33" s="1">
        <v>748.58510000000001</v>
      </c>
      <c r="C33" s="7">
        <f t="shared" si="1"/>
        <v>0.81123789672801438</v>
      </c>
      <c r="D33" s="7">
        <f t="shared" si="2"/>
        <v>1.099878512749408</v>
      </c>
      <c r="E33" s="7">
        <f t="shared" si="3"/>
        <v>1.803146152607743</v>
      </c>
      <c r="F33" s="7">
        <f t="shared" si="4"/>
        <v>2.9728615146239807</v>
      </c>
      <c r="G33" s="17">
        <v>0</v>
      </c>
      <c r="H33" s="17">
        <v>0.37059887674426073</v>
      </c>
      <c r="I33" s="17">
        <v>2.0631148134397828</v>
      </c>
      <c r="J33" s="18">
        <v>0</v>
      </c>
      <c r="K33" s="18">
        <v>5.2344234703960435</v>
      </c>
      <c r="L33" s="18">
        <v>0.17501498742718524</v>
      </c>
      <c r="M33" s="8">
        <f t="shared" si="0"/>
        <v>0.66666666666666663</v>
      </c>
    </row>
    <row r="34" spans="1:13" x14ac:dyDescent="0.2">
      <c r="A34" s="1" t="s">
        <v>31</v>
      </c>
      <c r="B34" s="1">
        <v>742.53809999999999</v>
      </c>
      <c r="C34" s="7">
        <f t="shared" si="1"/>
        <v>0.37948761001178211</v>
      </c>
      <c r="D34" s="7">
        <f t="shared" si="2"/>
        <v>0.38844864813187757</v>
      </c>
      <c r="E34" s="7">
        <f t="shared" si="3"/>
        <v>2.7166865549409067</v>
      </c>
      <c r="F34" s="7">
        <f t="shared" si="4"/>
        <v>4.1659291296446517</v>
      </c>
      <c r="G34" s="17">
        <v>0.36214636577185638</v>
      </c>
      <c r="H34" s="17">
        <v>0</v>
      </c>
      <c r="I34" s="17">
        <v>0.77631646426348999</v>
      </c>
      <c r="J34" s="18">
        <v>0.17818371860608295</v>
      </c>
      <c r="K34" s="18">
        <v>7.5245772632397498</v>
      </c>
      <c r="L34" s="18">
        <v>0.44729868297688702</v>
      </c>
      <c r="M34" s="8">
        <f t="shared" si="0"/>
        <v>0.83333333333333337</v>
      </c>
    </row>
    <row r="35" spans="1:13" x14ac:dyDescent="0.2">
      <c r="A35" s="1" t="s">
        <v>32</v>
      </c>
      <c r="B35" s="1">
        <v>770.57</v>
      </c>
      <c r="C35" s="7">
        <f t="shared" si="1"/>
        <v>0.11003874861433142</v>
      </c>
      <c r="D35" s="7">
        <f t="shared" si="2"/>
        <v>0.13120136287613859</v>
      </c>
      <c r="E35" s="7">
        <f t="shared" si="3"/>
        <v>1.4825601925781939</v>
      </c>
      <c r="F35" s="7">
        <f t="shared" si="4"/>
        <v>2.1634332790651993</v>
      </c>
      <c r="G35" s="17">
        <v>7.4878286078108591E-2</v>
      </c>
      <c r="H35" s="17">
        <v>0</v>
      </c>
      <c r="I35" s="17">
        <v>0.25523795976488567</v>
      </c>
      <c r="J35" s="18">
        <v>5.4150676846612296E-3</v>
      </c>
      <c r="K35" s="18">
        <v>3.965831944848023</v>
      </c>
      <c r="L35" s="18">
        <v>0.47643356520189795</v>
      </c>
      <c r="M35" s="8">
        <f t="shared" si="0"/>
        <v>0.83333333333333337</v>
      </c>
    </row>
    <row r="36" spans="1:13" x14ac:dyDescent="0.2">
      <c r="A36" s="1" t="s">
        <v>46</v>
      </c>
      <c r="B36" s="1">
        <v>792.55430000000001</v>
      </c>
      <c r="C36" s="7">
        <f t="shared" si="1"/>
        <v>0.49358933232379459</v>
      </c>
      <c r="D36" s="7">
        <f t="shared" si="2"/>
        <v>0.51737188844629323</v>
      </c>
      <c r="E36" s="7">
        <f t="shared" si="3"/>
        <v>7.7944013973561397</v>
      </c>
      <c r="F36" s="7">
        <f t="shared" si="4"/>
        <v>12.469012907081535</v>
      </c>
      <c r="G36" s="17">
        <v>0</v>
      </c>
      <c r="H36" s="17">
        <v>0.44892070883055091</v>
      </c>
      <c r="I36" s="17">
        <v>1.0318472881408329</v>
      </c>
      <c r="J36" s="18">
        <v>0.10888147340539565</v>
      </c>
      <c r="K36" s="18">
        <v>22.18115825334106</v>
      </c>
      <c r="L36" s="18">
        <v>1.0931644653219637</v>
      </c>
      <c r="M36" s="8">
        <f t="shared" si="0"/>
        <v>0.83333333333333337</v>
      </c>
    </row>
    <row r="37" spans="1:13" x14ac:dyDescent="0.2">
      <c r="A37" s="1" t="s">
        <v>47</v>
      </c>
      <c r="B37" s="1">
        <v>790.53809999999999</v>
      </c>
      <c r="C37" s="7">
        <f t="shared" si="1"/>
        <v>2.7346452810745276</v>
      </c>
      <c r="D37" s="7">
        <f t="shared" si="2"/>
        <v>4.2338213012509742</v>
      </c>
      <c r="E37" s="7">
        <f t="shared" si="3"/>
        <v>2.3462668847797992</v>
      </c>
      <c r="F37" s="7">
        <f t="shared" si="4"/>
        <v>4.063853452554965</v>
      </c>
      <c r="G37" s="17">
        <v>0.11805231680062869</v>
      </c>
      <c r="H37" s="17">
        <v>7.6192979752533843</v>
      </c>
      <c r="I37" s="17">
        <v>0.46658555116957035</v>
      </c>
      <c r="J37" s="18">
        <v>0</v>
      </c>
      <c r="K37" s="18">
        <v>0</v>
      </c>
      <c r="L37" s="18">
        <v>7.0388006543393971</v>
      </c>
      <c r="M37" s="8">
        <f t="shared" ref="M37:M68" si="5">COUNTIF(G37:L37,"&gt;0")/6</f>
        <v>0.66666666666666663</v>
      </c>
    </row>
    <row r="38" spans="1:13" x14ac:dyDescent="0.2">
      <c r="A38" s="1" t="s">
        <v>80</v>
      </c>
      <c r="B38" s="1">
        <v>816.55380000000002</v>
      </c>
      <c r="C38" s="7">
        <f t="shared" si="1"/>
        <v>0.61067149628233597</v>
      </c>
      <c r="D38" s="7">
        <f t="shared" si="2"/>
        <v>0.94791316741832776</v>
      </c>
      <c r="E38" s="7">
        <f t="shared" si="3"/>
        <v>1.2917240670286703</v>
      </c>
      <c r="F38" s="7">
        <f t="shared" si="4"/>
        <v>2.237331713453163</v>
      </c>
      <c r="G38" s="17">
        <v>0.12933729095746072</v>
      </c>
      <c r="H38" s="17">
        <v>1.702677197889547</v>
      </c>
      <c r="I38" s="17">
        <v>0</v>
      </c>
      <c r="J38" s="18">
        <v>0</v>
      </c>
      <c r="K38" s="18">
        <v>0</v>
      </c>
      <c r="L38" s="18">
        <v>3.8751722010860106</v>
      </c>
      <c r="M38" s="8">
        <f t="shared" si="5"/>
        <v>0.5</v>
      </c>
    </row>
    <row r="39" spans="1:13" x14ac:dyDescent="0.2">
      <c r="A39" s="1" t="s">
        <v>81</v>
      </c>
      <c r="B39" s="1">
        <v>810.5068</v>
      </c>
      <c r="C39" s="7">
        <f t="shared" si="1"/>
        <v>0.28669357455502736</v>
      </c>
      <c r="D39" s="7">
        <f t="shared" si="2"/>
        <v>0.43083610968676594</v>
      </c>
      <c r="E39" s="7">
        <f t="shared" si="3"/>
        <v>5.4407697330068165E-2</v>
      </c>
      <c r="F39" s="7">
        <f t="shared" si="4"/>
        <v>9.4236896098507619E-2</v>
      </c>
      <c r="G39" s="17">
        <v>7.79397382294683E-2</v>
      </c>
      <c r="H39" s="17">
        <v>0.78214098543561383</v>
      </c>
      <c r="I39" s="17">
        <v>0</v>
      </c>
      <c r="J39" s="18">
        <v>0.16322309199020449</v>
      </c>
      <c r="K39" s="18">
        <v>0</v>
      </c>
      <c r="L39" s="18">
        <v>0</v>
      </c>
      <c r="M39" s="8">
        <f t="shared" si="5"/>
        <v>0.5</v>
      </c>
    </row>
    <row r="40" spans="1:13" x14ac:dyDescent="0.2">
      <c r="A40" s="1" t="s">
        <v>112</v>
      </c>
      <c r="B40" s="1">
        <v>878.66390000000001</v>
      </c>
      <c r="C40" s="7">
        <f t="shared" si="1"/>
        <v>21.891162217062401</v>
      </c>
      <c r="D40" s="7">
        <f t="shared" si="2"/>
        <v>37.91660519668423</v>
      </c>
      <c r="E40" s="7">
        <f t="shared" si="3"/>
        <v>1.7974829819544969</v>
      </c>
      <c r="F40" s="7">
        <f t="shared" si="4"/>
        <v>2.8983765814248277</v>
      </c>
      <c r="G40" s="17">
        <v>0</v>
      </c>
      <c r="H40" s="17">
        <v>0</v>
      </c>
      <c r="I40" s="17">
        <v>65.673486651187204</v>
      </c>
      <c r="J40" s="18">
        <v>0</v>
      </c>
      <c r="K40" s="18">
        <v>5.141092159523363</v>
      </c>
      <c r="L40" s="18">
        <v>0.25135678634012765</v>
      </c>
      <c r="M40" s="8">
        <f t="shared" si="5"/>
        <v>0.5</v>
      </c>
    </row>
    <row r="41" spans="1:13" x14ac:dyDescent="0.2">
      <c r="A41" s="1" t="s">
        <v>82</v>
      </c>
      <c r="B41" s="1">
        <v>906.6952</v>
      </c>
      <c r="C41" s="7">
        <f t="shared" si="1"/>
        <v>24.411496131832124</v>
      </c>
      <c r="D41" s="7">
        <f t="shared" si="2"/>
        <v>42.281951589104352</v>
      </c>
      <c r="E41" s="7">
        <f t="shared" si="3"/>
        <v>1.7508122192360638</v>
      </c>
      <c r="F41" s="7">
        <f t="shared" si="4"/>
        <v>2.3320105715566282</v>
      </c>
      <c r="G41" s="17">
        <v>0</v>
      </c>
      <c r="H41" s="17">
        <v>0</v>
      </c>
      <c r="I41" s="17">
        <v>73.234488395496371</v>
      </c>
      <c r="J41" s="18">
        <v>0.4098150446306198</v>
      </c>
      <c r="K41" s="18">
        <v>4.4435788993313894</v>
      </c>
      <c r="L41" s="18">
        <v>0.39904271374618178</v>
      </c>
      <c r="M41" s="8">
        <f t="shared" si="5"/>
        <v>0.66666666666666663</v>
      </c>
    </row>
    <row r="42" spans="1:13" x14ac:dyDescent="0.2">
      <c r="A42" s="1" t="s">
        <v>61</v>
      </c>
      <c r="B42" s="1">
        <v>728.55889999999999</v>
      </c>
      <c r="C42" s="7">
        <f t="shared" si="1"/>
        <v>5.6802738939668751E-2</v>
      </c>
      <c r="D42" s="7">
        <f t="shared" si="2"/>
        <v>5.4208039752776008E-2</v>
      </c>
      <c r="E42" s="7">
        <f t="shared" si="3"/>
        <v>0.13257448269398711</v>
      </c>
      <c r="F42" s="7">
        <f t="shared" si="4"/>
        <v>0.17372632748053268</v>
      </c>
      <c r="G42" s="17">
        <v>6.2431356916711908E-2</v>
      </c>
      <c r="H42" s="17">
        <v>0.10797685990229433</v>
      </c>
      <c r="I42" s="17">
        <v>0</v>
      </c>
      <c r="J42" s="18">
        <v>6.848211764607863E-2</v>
      </c>
      <c r="K42" s="18">
        <v>0</v>
      </c>
      <c r="L42" s="18">
        <v>0.32924133043588266</v>
      </c>
      <c r="M42" s="8">
        <f t="shared" si="5"/>
        <v>0.66666666666666663</v>
      </c>
    </row>
    <row r="43" spans="1:13" x14ac:dyDescent="0.2">
      <c r="A43" s="1" t="s">
        <v>33</v>
      </c>
      <c r="B43" s="1">
        <v>752.55889999999999</v>
      </c>
      <c r="C43" s="7">
        <f t="shared" si="1"/>
        <v>2.6231713856738588</v>
      </c>
      <c r="D43" s="7">
        <f t="shared" si="2"/>
        <v>2.6667826809855684</v>
      </c>
      <c r="E43" s="7">
        <f t="shared" si="3"/>
        <v>21.50501686258238</v>
      </c>
      <c r="F43" s="7">
        <f t="shared" si="4"/>
        <v>31.947498809755931</v>
      </c>
      <c r="G43" s="17">
        <v>5.3315243385226321</v>
      </c>
      <c r="H43" s="17">
        <v>2.5379898184989442</v>
      </c>
      <c r="I43" s="17">
        <v>0</v>
      </c>
      <c r="J43" s="18">
        <v>0.85577753116949229</v>
      </c>
      <c r="K43" s="18">
        <v>58.303196290339713</v>
      </c>
      <c r="L43" s="18">
        <v>5.3560767662379307</v>
      </c>
      <c r="M43" s="8">
        <f t="shared" si="5"/>
        <v>0.83333333333333337</v>
      </c>
    </row>
    <row r="44" spans="1:13" x14ac:dyDescent="0.2">
      <c r="A44" s="1" t="s">
        <v>62</v>
      </c>
      <c r="B44" s="1">
        <v>806.60580000000004</v>
      </c>
      <c r="C44" s="7">
        <f t="shared" si="1"/>
        <v>4.755336001198093</v>
      </c>
      <c r="D44" s="7">
        <f t="shared" si="2"/>
        <v>7.5938448515363124</v>
      </c>
      <c r="E44" s="7">
        <f t="shared" si="3"/>
        <v>8.3107315546516993</v>
      </c>
      <c r="F44" s="7">
        <f t="shared" si="4"/>
        <v>14.233054765343981</v>
      </c>
      <c r="G44" s="17">
        <v>0.75283439072984826</v>
      </c>
      <c r="H44" s="17">
        <v>0</v>
      </c>
      <c r="I44" s="17">
        <v>13.513173612864431</v>
      </c>
      <c r="J44" s="18">
        <v>0.18690135979890055</v>
      </c>
      <c r="K44" s="18">
        <v>24.745293304156199</v>
      </c>
      <c r="L44" s="18">
        <v>0</v>
      </c>
      <c r="M44" s="8">
        <f t="shared" si="5"/>
        <v>0.66666666666666663</v>
      </c>
    </row>
    <row r="45" spans="1:13" x14ac:dyDescent="0.2">
      <c r="A45" s="1" t="s">
        <v>48</v>
      </c>
      <c r="B45" s="1">
        <v>748.52760000000001</v>
      </c>
      <c r="C45" s="7">
        <f t="shared" si="1"/>
        <v>0.35209709274479689</v>
      </c>
      <c r="D45" s="7">
        <f t="shared" si="2"/>
        <v>0.42433406345879948</v>
      </c>
      <c r="E45" s="7">
        <f t="shared" si="3"/>
        <v>20.462532132288288</v>
      </c>
      <c r="F45" s="7">
        <f t="shared" si="4"/>
        <v>34.679288694666951</v>
      </c>
      <c r="G45" s="17">
        <v>0.23305222107478482</v>
      </c>
      <c r="H45" s="17">
        <v>0</v>
      </c>
      <c r="I45" s="17">
        <v>0.82323905715960588</v>
      </c>
      <c r="J45" s="18">
        <v>0.29486086526252325</v>
      </c>
      <c r="K45" s="18">
        <v>60.506371789781916</v>
      </c>
      <c r="L45" s="18">
        <v>0.58636374182042894</v>
      </c>
      <c r="M45" s="8">
        <f t="shared" si="5"/>
        <v>0.83333333333333337</v>
      </c>
    </row>
    <row r="46" spans="1:13" x14ac:dyDescent="0.2">
      <c r="A46" s="1" t="s">
        <v>17</v>
      </c>
      <c r="B46" s="1">
        <v>749.53269999999998</v>
      </c>
      <c r="C46" s="7">
        <f t="shared" si="1"/>
        <v>0</v>
      </c>
      <c r="D46" s="7">
        <f t="shared" si="2"/>
        <v>0</v>
      </c>
      <c r="E46" s="7">
        <f t="shared" si="3"/>
        <v>7.3663884596454539</v>
      </c>
      <c r="F46" s="7">
        <f t="shared" si="4"/>
        <v>12.201626156689295</v>
      </c>
      <c r="G46" s="17">
        <v>0</v>
      </c>
      <c r="H46" s="17">
        <v>0</v>
      </c>
      <c r="I46" s="17">
        <v>0</v>
      </c>
      <c r="J46" s="18">
        <v>0.38674438312891224</v>
      </c>
      <c r="K46" s="18">
        <v>21.455413642077588</v>
      </c>
      <c r="L46" s="18">
        <v>0.25700735372986289</v>
      </c>
      <c r="M46" s="8">
        <f t="shared" si="5"/>
        <v>0.5</v>
      </c>
    </row>
    <row r="47" spans="1:13" x14ac:dyDescent="0.2">
      <c r="A47" s="1" t="s">
        <v>83</v>
      </c>
      <c r="B47" s="1">
        <v>796.60619999999994</v>
      </c>
      <c r="C47" s="7">
        <f t="shared" si="1"/>
        <v>0.16171533147421671</v>
      </c>
      <c r="D47" s="7">
        <f t="shared" si="2"/>
        <v>0.18428643134247433</v>
      </c>
      <c r="E47" s="7">
        <f t="shared" si="3"/>
        <v>9.1092101289104519E-4</v>
      </c>
      <c r="F47" s="7">
        <f t="shared" si="4"/>
        <v>1.5777614760093945E-3</v>
      </c>
      <c r="G47" s="17">
        <v>0.12279151929598679</v>
      </c>
      <c r="H47" s="17">
        <v>0</v>
      </c>
      <c r="I47" s="17">
        <v>0.3623544751266633</v>
      </c>
      <c r="J47" s="18">
        <v>2.7327630386731355E-3</v>
      </c>
      <c r="K47" s="18">
        <v>0</v>
      </c>
      <c r="L47" s="18">
        <v>0</v>
      </c>
      <c r="M47" s="8">
        <f t="shared" si="5"/>
        <v>0.5</v>
      </c>
    </row>
    <row r="48" spans="1:13" x14ac:dyDescent="0.2">
      <c r="A48" s="1" t="s">
        <v>49</v>
      </c>
      <c r="B48" s="1">
        <v>767.48580000000004</v>
      </c>
      <c r="C48" s="7">
        <f t="shared" si="1"/>
        <v>8.4996256987405712</v>
      </c>
      <c r="D48" s="7">
        <f t="shared" si="2"/>
        <v>13.951760829186407</v>
      </c>
      <c r="E48" s="7">
        <f t="shared" si="3"/>
        <v>1.8948310742543193</v>
      </c>
      <c r="F48" s="7">
        <f t="shared" si="4"/>
        <v>2.8974837684915329</v>
      </c>
      <c r="G48" s="17">
        <v>0.52004893793412432</v>
      </c>
      <c r="H48" s="17">
        <v>0.3693317249013795</v>
      </c>
      <c r="I48" s="17">
        <v>24.609496433386212</v>
      </c>
      <c r="J48" s="18">
        <v>0.45422994713852166</v>
      </c>
      <c r="K48" s="18">
        <v>5.230263275624436</v>
      </c>
      <c r="L48" s="18">
        <v>0</v>
      </c>
      <c r="M48" s="8">
        <f t="shared" si="5"/>
        <v>0.83333333333333337</v>
      </c>
    </row>
    <row r="49" spans="1:13" x14ac:dyDescent="0.2">
      <c r="A49" s="1" t="s">
        <v>84</v>
      </c>
      <c r="B49" s="1">
        <v>821.62660000000005</v>
      </c>
      <c r="C49" s="7">
        <f t="shared" si="1"/>
        <v>0.10521687527616208</v>
      </c>
      <c r="D49" s="7">
        <f t="shared" si="2"/>
        <v>0.11185063476963424</v>
      </c>
      <c r="E49" s="7">
        <f t="shared" si="3"/>
        <v>2.9224644131343069</v>
      </c>
      <c r="F49" s="7">
        <f t="shared" si="4"/>
        <v>4.9058918608631172</v>
      </c>
      <c r="G49" s="17">
        <v>9.2959132463945826E-2</v>
      </c>
      <c r="H49" s="17">
        <v>0</v>
      </c>
      <c r="I49" s="17">
        <v>0.22269149336454039</v>
      </c>
      <c r="J49" s="18">
        <v>0.18105741725311883</v>
      </c>
      <c r="K49" s="18">
        <v>8.5863358221498025</v>
      </c>
      <c r="L49" s="18">
        <v>0</v>
      </c>
      <c r="M49" s="8">
        <f t="shared" si="5"/>
        <v>0.66666666666666663</v>
      </c>
    </row>
    <row r="50" spans="1:13" x14ac:dyDescent="0.2">
      <c r="A50" s="1" t="s">
        <v>85</v>
      </c>
      <c r="B50" s="1">
        <v>835.64229999999998</v>
      </c>
      <c r="C50" s="7">
        <f t="shared" si="1"/>
        <v>0.79269646290519002</v>
      </c>
      <c r="D50" s="7">
        <f t="shared" si="2"/>
        <v>1.2490287189625315</v>
      </c>
      <c r="E50" s="7">
        <f t="shared" si="3"/>
        <v>1.1904339604002483</v>
      </c>
      <c r="F50" s="7">
        <f t="shared" si="4"/>
        <v>2.0618921024686672</v>
      </c>
      <c r="G50" s="17">
        <v>0.13316140884005587</v>
      </c>
      <c r="H50" s="17">
        <v>1.1683689816415342E-2</v>
      </c>
      <c r="I50" s="17">
        <v>2.233244290059099</v>
      </c>
      <c r="J50" s="18">
        <v>0</v>
      </c>
      <c r="K50" s="18">
        <v>3.5713018812007449</v>
      </c>
      <c r="L50" s="18">
        <v>0</v>
      </c>
      <c r="M50" s="8">
        <f t="shared" si="5"/>
        <v>0.66666666666666663</v>
      </c>
    </row>
    <row r="51" spans="1:13" x14ac:dyDescent="0.2">
      <c r="A51" s="1" t="s">
        <v>86</v>
      </c>
      <c r="B51" s="1">
        <v>873.5616</v>
      </c>
      <c r="C51" s="7">
        <f t="shared" si="1"/>
        <v>0.74270699535975837</v>
      </c>
      <c r="D51" s="7">
        <f t="shared" si="2"/>
        <v>0.96819484551615231</v>
      </c>
      <c r="E51" s="7">
        <f t="shared" si="3"/>
        <v>2.8514360037110897</v>
      </c>
      <c r="F51" s="7">
        <f t="shared" si="4"/>
        <v>4.718562971985282</v>
      </c>
      <c r="G51" s="17">
        <v>0</v>
      </c>
      <c r="H51" s="17">
        <v>0.3903955165713785</v>
      </c>
      <c r="I51" s="17">
        <v>1.8377254695078966</v>
      </c>
      <c r="J51" s="18">
        <v>0</v>
      </c>
      <c r="K51" s="18">
        <v>8.2979525653238468</v>
      </c>
      <c r="L51" s="18">
        <v>0.2563554458094221</v>
      </c>
      <c r="M51" s="8">
        <f t="shared" si="5"/>
        <v>0.66666666666666663</v>
      </c>
    </row>
    <row r="52" spans="1:13" x14ac:dyDescent="0.2">
      <c r="A52" s="1" t="s">
        <v>87</v>
      </c>
      <c r="B52" s="1">
        <v>791.61599999999999</v>
      </c>
      <c r="C52" s="7">
        <f t="shared" si="1"/>
        <v>0.19023472569747368</v>
      </c>
      <c r="D52" s="7">
        <f t="shared" si="2"/>
        <v>0.32758650450036592</v>
      </c>
      <c r="E52" s="7">
        <f t="shared" si="3"/>
        <v>6.9987947954989652E-2</v>
      </c>
      <c r="F52" s="7">
        <f t="shared" si="4"/>
        <v>0.12122268177552839</v>
      </c>
      <c r="G52" s="17">
        <v>0</v>
      </c>
      <c r="H52" s="17">
        <v>2.2072849829569601E-3</v>
      </c>
      <c r="I52" s="17">
        <v>0.56849689210946408</v>
      </c>
      <c r="J52" s="18">
        <v>0.20996384386496897</v>
      </c>
      <c r="K52" s="18">
        <v>0</v>
      </c>
      <c r="L52" s="18">
        <v>0</v>
      </c>
      <c r="M52" s="8">
        <f t="shared" si="5"/>
        <v>0.5</v>
      </c>
    </row>
    <row r="53" spans="1:13" x14ac:dyDescent="0.2">
      <c r="A53" s="1" t="s">
        <v>50</v>
      </c>
      <c r="B53" s="1">
        <v>829.53539999999998</v>
      </c>
      <c r="C53" s="7">
        <f t="shared" si="1"/>
        <v>1.0260062134265087</v>
      </c>
      <c r="D53" s="7">
        <f t="shared" si="2"/>
        <v>1.3854541540137355</v>
      </c>
      <c r="E53" s="7">
        <f t="shared" si="3"/>
        <v>0.10305028718685906</v>
      </c>
      <c r="F53" s="7">
        <f t="shared" si="4"/>
        <v>0.17848833314220397</v>
      </c>
      <c r="G53" s="17">
        <v>0.14726255420799475</v>
      </c>
      <c r="H53" s="17">
        <v>0.30764733215721346</v>
      </c>
      <c r="I53" s="17">
        <v>2.6231087539143179</v>
      </c>
      <c r="J53" s="18">
        <v>0</v>
      </c>
      <c r="K53" s="18">
        <v>0</v>
      </c>
      <c r="L53" s="18">
        <v>0.30915086156057719</v>
      </c>
      <c r="M53" s="8">
        <f t="shared" si="5"/>
        <v>0.66666666666666663</v>
      </c>
    </row>
    <row r="54" spans="1:13" x14ac:dyDescent="0.2">
      <c r="A54" s="1" t="s">
        <v>113</v>
      </c>
      <c r="B54" s="1">
        <v>822.5127</v>
      </c>
      <c r="C54" s="7">
        <f t="shared" si="1"/>
        <v>0.19215202813507923</v>
      </c>
      <c r="D54" s="7">
        <f t="shared" si="2"/>
        <v>0.16677386354196433</v>
      </c>
      <c r="E54" s="7">
        <f t="shared" si="3"/>
        <v>5.4954145423144862E-2</v>
      </c>
      <c r="F54" s="7">
        <f t="shared" si="4"/>
        <v>9.5183371959415591E-2</v>
      </c>
      <c r="G54" s="17">
        <v>0</v>
      </c>
      <c r="H54" s="17">
        <v>0.27719535787850591</v>
      </c>
      <c r="I54" s="17">
        <v>0.29926072652673175</v>
      </c>
      <c r="J54" s="18">
        <v>0.16486243626943459</v>
      </c>
      <c r="K54" s="18">
        <v>0</v>
      </c>
      <c r="L54" s="18">
        <v>0</v>
      </c>
      <c r="M54" s="8">
        <f t="shared" si="5"/>
        <v>0.5</v>
      </c>
    </row>
    <row r="55" spans="1:13" x14ac:dyDescent="0.2">
      <c r="A55" s="1" t="s">
        <v>88</v>
      </c>
      <c r="B55" s="1">
        <v>839.56439999999998</v>
      </c>
      <c r="C55" s="7">
        <f t="shared" si="1"/>
        <v>5.0960432894735535</v>
      </c>
      <c r="D55" s="7">
        <f t="shared" si="2"/>
        <v>7.8987247346876854</v>
      </c>
      <c r="E55" s="7">
        <f t="shared" si="3"/>
        <v>0</v>
      </c>
      <c r="F55" s="7">
        <f t="shared" si="4"/>
        <v>0</v>
      </c>
      <c r="G55" s="17">
        <v>0.12497634863221389</v>
      </c>
      <c r="H55" s="17">
        <v>0.95917368120573365</v>
      </c>
      <c r="I55" s="17">
        <v>14.203979838582713</v>
      </c>
      <c r="J55" s="18">
        <v>0</v>
      </c>
      <c r="K55" s="18">
        <v>0</v>
      </c>
      <c r="L55" s="18">
        <v>0</v>
      </c>
      <c r="M55" s="8">
        <f t="shared" si="5"/>
        <v>0.5</v>
      </c>
    </row>
    <row r="56" spans="1:13" x14ac:dyDescent="0.2">
      <c r="A56" s="1" t="s">
        <v>15</v>
      </c>
      <c r="B56" s="1">
        <v>879.59569999999997</v>
      </c>
      <c r="C56" s="7">
        <f t="shared" si="1"/>
        <v>0.45218085914391731</v>
      </c>
      <c r="D56" s="7">
        <f t="shared" si="2"/>
        <v>0.49426789139599814</v>
      </c>
      <c r="E56" s="7">
        <f t="shared" si="3"/>
        <v>0</v>
      </c>
      <c r="F56" s="7">
        <f t="shared" si="4"/>
        <v>0</v>
      </c>
      <c r="G56" s="17">
        <v>8.5621923800793628E-2</v>
      </c>
      <c r="H56" s="17">
        <v>1.0143094506829273</v>
      </c>
      <c r="I56" s="17">
        <v>0.25661120294803086</v>
      </c>
      <c r="J56" s="18">
        <v>0</v>
      </c>
      <c r="K56" s="18">
        <v>0</v>
      </c>
      <c r="L56" s="18">
        <v>0</v>
      </c>
      <c r="M56" s="8">
        <f t="shared" si="5"/>
        <v>0.5</v>
      </c>
    </row>
    <row r="57" spans="1:13" x14ac:dyDescent="0.2">
      <c r="A57" s="1" t="s">
        <v>114</v>
      </c>
      <c r="B57" s="1">
        <v>931.62459999999999</v>
      </c>
      <c r="C57" s="7">
        <f t="shared" si="1"/>
        <v>0.52787884886736602</v>
      </c>
      <c r="D57" s="7">
        <f t="shared" si="2"/>
        <v>0.72612380399818033</v>
      </c>
      <c r="E57" s="7">
        <f t="shared" si="3"/>
        <v>3.5115089370594217E-2</v>
      </c>
      <c r="F57" s="7">
        <f t="shared" si="4"/>
        <v>6.0821118902191003E-2</v>
      </c>
      <c r="G57" s="17">
        <v>0</v>
      </c>
      <c r="H57" s="17">
        <v>1.3559669411374946</v>
      </c>
      <c r="I57" s="17">
        <v>0.22766960546460338</v>
      </c>
      <c r="J57" s="18">
        <v>0.10534526811178264</v>
      </c>
      <c r="K57" s="18">
        <v>0</v>
      </c>
      <c r="L57" s="18">
        <v>0</v>
      </c>
      <c r="M57" s="8">
        <f t="shared" si="5"/>
        <v>0.5</v>
      </c>
    </row>
    <row r="58" spans="1:13" x14ac:dyDescent="0.2">
      <c r="A58" s="1" t="s">
        <v>115</v>
      </c>
      <c r="B58" s="1">
        <v>923.65830000000005</v>
      </c>
      <c r="C58" s="7">
        <f t="shared" si="1"/>
        <v>5.0727191562118126</v>
      </c>
      <c r="D58" s="7">
        <f t="shared" si="2"/>
        <v>8.4781997317827908</v>
      </c>
      <c r="E58" s="7">
        <f t="shared" si="3"/>
        <v>1.8626142018433656</v>
      </c>
      <c r="F58" s="7">
        <f t="shared" si="4"/>
        <v>3.2261424324920611</v>
      </c>
      <c r="G58" s="17">
        <v>0</v>
      </c>
      <c r="H58" s="17">
        <v>0.35783670528206807</v>
      </c>
      <c r="I58" s="17">
        <v>14.86032076335337</v>
      </c>
      <c r="J58" s="18">
        <v>0</v>
      </c>
      <c r="K58" s="18">
        <v>5.5878426055300965</v>
      </c>
      <c r="L58" s="18">
        <v>0</v>
      </c>
      <c r="M58" s="8">
        <f t="shared" si="5"/>
        <v>0.5</v>
      </c>
    </row>
    <row r="59" spans="1:13" x14ac:dyDescent="0.2">
      <c r="A59" s="1" t="s">
        <v>116</v>
      </c>
      <c r="B59" s="1">
        <v>952.68489999999997</v>
      </c>
      <c r="C59" s="7">
        <f t="shared" si="1"/>
        <v>1.396963453060815</v>
      </c>
      <c r="D59" s="7">
        <f t="shared" si="2"/>
        <v>2.4196116770181919</v>
      </c>
      <c r="E59" s="7">
        <f t="shared" si="3"/>
        <v>0.70328064085025155</v>
      </c>
      <c r="F59" s="7">
        <f t="shared" si="4"/>
        <v>1.0326396874624533</v>
      </c>
      <c r="G59" s="17">
        <v>0</v>
      </c>
      <c r="H59" s="17">
        <v>0</v>
      </c>
      <c r="I59" s="17">
        <v>4.1908903591824451</v>
      </c>
      <c r="J59" s="18">
        <v>0</v>
      </c>
      <c r="K59" s="18">
        <v>1.888822621710526</v>
      </c>
      <c r="L59" s="18">
        <v>0.22101930084022861</v>
      </c>
      <c r="M59" s="8">
        <f t="shared" si="5"/>
        <v>0.5</v>
      </c>
    </row>
    <row r="60" spans="1:13" x14ac:dyDescent="0.2">
      <c r="A60" s="1" t="s">
        <v>117</v>
      </c>
      <c r="B60" s="1">
        <v>939.59569999999997</v>
      </c>
      <c r="C60" s="7">
        <f t="shared" si="1"/>
        <v>3.4309024698291215</v>
      </c>
      <c r="D60" s="7">
        <f t="shared" si="2"/>
        <v>5.4874972589285296</v>
      </c>
      <c r="E60" s="7">
        <f t="shared" si="3"/>
        <v>0.19309235103667344</v>
      </c>
      <c r="F60" s="7">
        <f t="shared" si="4"/>
        <v>0.33444576254844338</v>
      </c>
      <c r="G60" s="17">
        <v>0</v>
      </c>
      <c r="H60" s="17">
        <v>0.53286182237969038</v>
      </c>
      <c r="I60" s="17">
        <v>9.7598455871076748</v>
      </c>
      <c r="J60" s="18">
        <v>0</v>
      </c>
      <c r="K60" s="18">
        <v>0</v>
      </c>
      <c r="L60" s="18">
        <v>0.57927705311002031</v>
      </c>
      <c r="M60" s="8">
        <f t="shared" si="5"/>
        <v>0.5</v>
      </c>
    </row>
    <row r="61" spans="1:13" x14ac:dyDescent="0.2">
      <c r="A61" s="1" t="s">
        <v>89</v>
      </c>
      <c r="B61" s="1">
        <v>702.43169999999998</v>
      </c>
      <c r="C61" s="7">
        <f t="shared" si="1"/>
        <v>0.24312862550214795</v>
      </c>
      <c r="D61" s="7">
        <f t="shared" si="2"/>
        <v>7.1289206271341013E-2</v>
      </c>
      <c r="E61" s="7">
        <f t="shared" si="3"/>
        <v>0</v>
      </c>
      <c r="F61" s="7">
        <f t="shared" si="4"/>
        <v>0</v>
      </c>
      <c r="G61" s="17">
        <v>0.17856852376888244</v>
      </c>
      <c r="H61" s="17">
        <v>0.31963701433145592</v>
      </c>
      <c r="I61" s="17">
        <v>0.2311803384061055</v>
      </c>
      <c r="J61" s="18">
        <v>0</v>
      </c>
      <c r="K61" s="18">
        <v>0</v>
      </c>
      <c r="L61" s="18">
        <v>0</v>
      </c>
      <c r="M61" s="8">
        <f t="shared" si="5"/>
        <v>0.5</v>
      </c>
    </row>
    <row r="62" spans="1:13" x14ac:dyDescent="0.2">
      <c r="A62" s="1" t="s">
        <v>63</v>
      </c>
      <c r="B62" s="1">
        <v>782.49429999999995</v>
      </c>
      <c r="C62" s="7">
        <f t="shared" si="1"/>
        <v>0.78940038084598407</v>
      </c>
      <c r="D62" s="7">
        <f t="shared" si="2"/>
        <v>0.80414386553567552</v>
      </c>
      <c r="E62" s="7">
        <f t="shared" si="3"/>
        <v>5.7409482722764943E-2</v>
      </c>
      <c r="F62" s="7">
        <f t="shared" si="4"/>
        <v>9.9436140912076518E-2</v>
      </c>
      <c r="G62" s="17">
        <v>0.33401931307306615</v>
      </c>
      <c r="H62" s="17">
        <v>0.31629249948440857</v>
      </c>
      <c r="I62" s="17">
        <v>1.7178893299804774</v>
      </c>
      <c r="J62" s="18">
        <v>0.17222844816829483</v>
      </c>
      <c r="K62" s="18">
        <v>0</v>
      </c>
      <c r="L62" s="18">
        <v>0</v>
      </c>
      <c r="M62" s="8">
        <f t="shared" si="5"/>
        <v>0.66666666666666663</v>
      </c>
    </row>
    <row r="63" spans="1:13" x14ac:dyDescent="0.2">
      <c r="A63" s="1" t="s">
        <v>64</v>
      </c>
      <c r="B63" s="1">
        <v>782.49670000000003</v>
      </c>
      <c r="C63" s="7">
        <f t="shared" si="1"/>
        <v>1.1441690722137745</v>
      </c>
      <c r="D63" s="7">
        <f t="shared" si="2"/>
        <v>1.4186001049995729</v>
      </c>
      <c r="E63" s="7">
        <f t="shared" si="3"/>
        <v>3.6158293177508842E-2</v>
      </c>
      <c r="F63" s="7">
        <f t="shared" si="4"/>
        <v>6.2628000898416414E-2</v>
      </c>
      <c r="G63" s="17">
        <v>0.33401931307306615</v>
      </c>
      <c r="H63" s="17">
        <v>0.31629249948440857</v>
      </c>
      <c r="I63" s="17">
        <v>2.7821954040838488</v>
      </c>
      <c r="J63" s="18">
        <v>0.10847487953252652</v>
      </c>
      <c r="K63" s="18">
        <v>0</v>
      </c>
      <c r="L63" s="18">
        <v>0</v>
      </c>
      <c r="M63" s="8">
        <f t="shared" si="5"/>
        <v>0.66666666666666663</v>
      </c>
    </row>
    <row r="64" spans="1:13" x14ac:dyDescent="0.2">
      <c r="A64" s="1" t="s">
        <v>34</v>
      </c>
      <c r="B64" s="1">
        <v>904.70010000000002</v>
      </c>
      <c r="C64" s="7">
        <f t="shared" si="1"/>
        <v>0.75461769907166432</v>
      </c>
      <c r="D64" s="7">
        <f t="shared" si="2"/>
        <v>0.4816200622493837</v>
      </c>
      <c r="E64" s="7">
        <f t="shared" si="3"/>
        <v>7.3388704437146659</v>
      </c>
      <c r="F64" s="7">
        <f t="shared" si="4"/>
        <v>11.978767475035157</v>
      </c>
      <c r="G64" s="17">
        <v>0.21684042222523783</v>
      </c>
      <c r="H64" s="17">
        <v>1.1462034635485536</v>
      </c>
      <c r="I64" s="17">
        <v>0.90080921144120152</v>
      </c>
      <c r="J64" s="18">
        <v>0.85465579575973172</v>
      </c>
      <c r="K64" s="18">
        <v>21.161955535384266</v>
      </c>
      <c r="L64" s="18">
        <v>0</v>
      </c>
      <c r="M64" s="8">
        <f t="shared" si="5"/>
        <v>0.83333333333333337</v>
      </c>
    </row>
    <row r="65" spans="1:13" x14ac:dyDescent="0.2">
      <c r="A65" s="1" t="s">
        <v>90</v>
      </c>
      <c r="B65" s="1">
        <v>922.6508</v>
      </c>
      <c r="C65" s="7">
        <f t="shared" si="1"/>
        <v>10.892502854501148</v>
      </c>
      <c r="D65" s="7">
        <f t="shared" si="2"/>
        <v>18.765407311825484</v>
      </c>
      <c r="E65" s="7">
        <f t="shared" si="3"/>
        <v>3.5412624457180368</v>
      </c>
      <c r="F65" s="7">
        <f t="shared" si="4"/>
        <v>6.1287127432389017</v>
      </c>
      <c r="G65" s="17">
        <v>0</v>
      </c>
      <c r="H65" s="17">
        <v>0.11668450776089885</v>
      </c>
      <c r="I65" s="17">
        <v>32.560824055742543</v>
      </c>
      <c r="J65" s="18">
        <v>0</v>
      </c>
      <c r="K65" s="18">
        <v>10.618089585337879</v>
      </c>
      <c r="L65" s="18">
        <v>5.6977518162322788E-3</v>
      </c>
      <c r="M65" s="8">
        <f t="shared" si="5"/>
        <v>0.66666666666666663</v>
      </c>
    </row>
    <row r="66" spans="1:13" x14ac:dyDescent="0.2">
      <c r="A66" s="1" t="s">
        <v>65</v>
      </c>
      <c r="B66" s="1">
        <v>689.55920000000003</v>
      </c>
      <c r="C66" s="7">
        <f t="shared" si="1"/>
        <v>3.4331616380866241</v>
      </c>
      <c r="D66" s="7">
        <f t="shared" si="2"/>
        <v>5.80676834860654</v>
      </c>
      <c r="E66" s="7">
        <f t="shared" si="3"/>
        <v>0.19807604623054711</v>
      </c>
      <c r="F66" s="7">
        <f t="shared" si="4"/>
        <v>0.34307777583366944</v>
      </c>
      <c r="G66" s="17">
        <v>0.16189627571490495</v>
      </c>
      <c r="H66" s="17">
        <v>0</v>
      </c>
      <c r="I66" s="17">
        <v>10.137588638544967</v>
      </c>
      <c r="J66" s="18">
        <v>0</v>
      </c>
      <c r="K66" s="18">
        <v>0</v>
      </c>
      <c r="L66" s="18">
        <v>0.59422813869164137</v>
      </c>
      <c r="M66" s="8">
        <f t="shared" si="5"/>
        <v>0.5</v>
      </c>
    </row>
    <row r="67" spans="1:13" x14ac:dyDescent="0.2">
      <c r="A67" s="1" t="s">
        <v>51</v>
      </c>
      <c r="B67" s="1">
        <v>703.57489999999996</v>
      </c>
      <c r="C67" s="7">
        <f t="shared" si="1"/>
        <v>24.706908323627598</v>
      </c>
      <c r="D67" s="7">
        <f t="shared" si="2"/>
        <v>21.1510405704256</v>
      </c>
      <c r="E67" s="7">
        <f t="shared" si="3"/>
        <v>24.029974548765313</v>
      </c>
      <c r="F67" s="7">
        <f t="shared" si="4"/>
        <v>21.665101433785733</v>
      </c>
      <c r="G67" s="17">
        <v>37.338093052398222</v>
      </c>
      <c r="H67" s="17">
        <v>36.493978649370042</v>
      </c>
      <c r="I67" s="17">
        <v>0.28865326911452832</v>
      </c>
      <c r="J67" s="18">
        <v>30.020274069787387</v>
      </c>
      <c r="K67" s="18">
        <v>0</v>
      </c>
      <c r="L67" s="18">
        <v>42.069649576508553</v>
      </c>
      <c r="M67" s="8">
        <f t="shared" si="5"/>
        <v>0.83333333333333337</v>
      </c>
    </row>
    <row r="68" spans="1:13" x14ac:dyDescent="0.2">
      <c r="A68" s="1" t="s">
        <v>52</v>
      </c>
      <c r="B68" s="1">
        <v>701.55920000000003</v>
      </c>
      <c r="C68" s="7">
        <f t="shared" si="1"/>
        <v>1.0766147385994536</v>
      </c>
      <c r="D68" s="7">
        <f t="shared" si="2"/>
        <v>1.2645879109037854</v>
      </c>
      <c r="E68" s="7">
        <f t="shared" si="3"/>
        <v>0.35976944539043521</v>
      </c>
      <c r="F68" s="7">
        <f t="shared" si="4"/>
        <v>0.36701551145483152</v>
      </c>
      <c r="G68" s="17">
        <v>2.5329923118923148</v>
      </c>
      <c r="H68" s="17">
        <v>0.25674248882472656</v>
      </c>
      <c r="I68" s="17">
        <v>0.44010941508131923</v>
      </c>
      <c r="J68" s="18">
        <v>0.73362541665369574</v>
      </c>
      <c r="K68" s="18">
        <v>0</v>
      </c>
      <c r="L68" s="18">
        <v>0.34568291951760999</v>
      </c>
      <c r="M68" s="8">
        <f t="shared" si="5"/>
        <v>0.83333333333333337</v>
      </c>
    </row>
    <row r="69" spans="1:13" x14ac:dyDescent="0.2">
      <c r="A69" s="1" t="s">
        <v>66</v>
      </c>
      <c r="B69" s="1">
        <v>731.60619999999994</v>
      </c>
      <c r="C69" s="7">
        <f t="shared" si="1"/>
        <v>0.81124533057030079</v>
      </c>
      <c r="D69" s="7">
        <f t="shared" si="2"/>
        <v>1.0869970406372771</v>
      </c>
      <c r="E69" s="7">
        <f t="shared" si="3"/>
        <v>2.0458839012643151</v>
      </c>
      <c r="F69" s="7">
        <f t="shared" si="4"/>
        <v>1.7842990819960924</v>
      </c>
      <c r="G69" s="17">
        <v>2.0463095709980954</v>
      </c>
      <c r="H69" s="17">
        <v>0.38742642071280697</v>
      </c>
      <c r="I69" s="17">
        <v>0</v>
      </c>
      <c r="J69" s="18">
        <v>3.2797583314313399</v>
      </c>
      <c r="K69" s="18">
        <v>0</v>
      </c>
      <c r="L69" s="18">
        <v>2.8578933723616058</v>
      </c>
      <c r="M69" s="8">
        <f t="shared" ref="M69:M100" si="6">COUNTIF(G69:L69,"&gt;0")/6</f>
        <v>0.66666666666666663</v>
      </c>
    </row>
    <row r="70" spans="1:13" x14ac:dyDescent="0.2">
      <c r="A70" s="1" t="s">
        <v>91</v>
      </c>
      <c r="B70" s="1">
        <v>769.62189999999998</v>
      </c>
      <c r="C70" s="7">
        <f t="shared" ref="C70:C109" si="7">AVERAGE(G70:I70)</f>
        <v>0.36983030145746904</v>
      </c>
      <c r="D70" s="7">
        <f t="shared" ref="D70:D109" si="8">STDEV(G70:I70)</f>
        <v>0.40228105101756123</v>
      </c>
      <c r="E70" s="7">
        <f t="shared" ref="E70:E109" si="9">AVERAGE(J70:L70)</f>
        <v>0.13855278410448718</v>
      </c>
      <c r="F70" s="7">
        <f t="shared" ref="F70:F109" si="10">STDEV(J70:L70)</f>
        <v>0.23998046159909331</v>
      </c>
      <c r="G70" s="17">
        <v>0.31133385611752434</v>
      </c>
      <c r="H70" s="17">
        <v>0</v>
      </c>
      <c r="I70" s="17">
        <v>0.79815704825488276</v>
      </c>
      <c r="J70" s="18">
        <v>0</v>
      </c>
      <c r="K70" s="18">
        <v>0</v>
      </c>
      <c r="L70" s="18">
        <v>0.41565835231346154</v>
      </c>
      <c r="M70" s="8">
        <f t="shared" si="6"/>
        <v>0.5</v>
      </c>
    </row>
    <row r="71" spans="1:13" x14ac:dyDescent="0.2">
      <c r="A71" s="1" t="s">
        <v>92</v>
      </c>
      <c r="B71" s="1">
        <v>787.66880000000003</v>
      </c>
      <c r="C71" s="7">
        <f t="shared" si="7"/>
        <v>0.11467637917691571</v>
      </c>
      <c r="D71" s="7">
        <f t="shared" si="8"/>
        <v>0.19862531516245163</v>
      </c>
      <c r="E71" s="7">
        <f t="shared" si="9"/>
        <v>0.27515885561531434</v>
      </c>
      <c r="F71" s="7">
        <f t="shared" si="10"/>
        <v>0.37753850347557572</v>
      </c>
      <c r="G71" s="17">
        <v>0</v>
      </c>
      <c r="H71" s="17">
        <v>0.34402913753074715</v>
      </c>
      <c r="I71" s="17">
        <v>0</v>
      </c>
      <c r="J71" s="18">
        <v>0.11990552443086326</v>
      </c>
      <c r="K71" s="18">
        <v>0</v>
      </c>
      <c r="L71" s="18">
        <v>0.70557104241507984</v>
      </c>
      <c r="M71" s="8">
        <f t="shared" si="6"/>
        <v>0.5</v>
      </c>
    </row>
    <row r="72" spans="1:13" x14ac:dyDescent="0.2">
      <c r="A72" s="1" t="s">
        <v>67</v>
      </c>
      <c r="B72" s="1">
        <v>795.63760000000002</v>
      </c>
      <c r="C72" s="7">
        <f t="shared" si="7"/>
        <v>0.28884912577222371</v>
      </c>
      <c r="D72" s="7">
        <f t="shared" si="8"/>
        <v>0.29086440962301352</v>
      </c>
      <c r="E72" s="7">
        <f t="shared" si="9"/>
        <v>8.4295190935089626E-3</v>
      </c>
      <c r="F72" s="7">
        <f t="shared" si="10"/>
        <v>1.4600355353329469E-2</v>
      </c>
      <c r="G72" s="17">
        <v>0</v>
      </c>
      <c r="H72" s="17">
        <v>0.28485960007234323</v>
      </c>
      <c r="I72" s="17">
        <v>0.58168777724432785</v>
      </c>
      <c r="J72" s="18">
        <v>0</v>
      </c>
      <c r="K72" s="18">
        <v>2.5288557280526886E-2</v>
      </c>
      <c r="L72" s="18">
        <v>0</v>
      </c>
      <c r="M72" s="8">
        <f t="shared" si="6"/>
        <v>0.5</v>
      </c>
    </row>
    <row r="73" spans="1:13" x14ac:dyDescent="0.2">
      <c r="A73" s="1" t="s">
        <v>93</v>
      </c>
      <c r="B73" s="1">
        <v>815.70010000000002</v>
      </c>
      <c r="C73" s="7">
        <f t="shared" si="7"/>
        <v>0.31514250039635083</v>
      </c>
      <c r="D73" s="7">
        <f t="shared" si="8"/>
        <v>0.54584282231077474</v>
      </c>
      <c r="E73" s="7">
        <f t="shared" si="9"/>
        <v>0.2767555784440523</v>
      </c>
      <c r="F73" s="7">
        <f t="shared" si="10"/>
        <v>0.29255840685642315</v>
      </c>
      <c r="G73" s="17">
        <v>0</v>
      </c>
      <c r="H73" s="17">
        <v>0.9454275011890525</v>
      </c>
      <c r="I73" s="17">
        <v>0</v>
      </c>
      <c r="J73" s="18">
        <v>0.24736810376308235</v>
      </c>
      <c r="K73" s="18">
        <v>0</v>
      </c>
      <c r="L73" s="18">
        <v>0.58289863156907451</v>
      </c>
      <c r="M73" s="8">
        <f t="shared" si="6"/>
        <v>0.5</v>
      </c>
    </row>
    <row r="74" spans="1:13" x14ac:dyDescent="0.2">
      <c r="A74" s="1" t="s">
        <v>53</v>
      </c>
      <c r="B74" s="1">
        <v>813.68439999999998</v>
      </c>
      <c r="C74" s="7">
        <f t="shared" si="7"/>
        <v>6.0396064770615361</v>
      </c>
      <c r="D74" s="7">
        <f t="shared" si="8"/>
        <v>5.9012222503762812</v>
      </c>
      <c r="E74" s="7">
        <f t="shared" si="9"/>
        <v>7.3222947122540285</v>
      </c>
      <c r="F74" s="7">
        <f t="shared" si="10"/>
        <v>8.2511554271091416</v>
      </c>
      <c r="G74" s="17">
        <v>11.791952350211819</v>
      </c>
      <c r="H74" s="17">
        <v>6.3268670809727903</v>
      </c>
      <c r="I74" s="17">
        <v>0</v>
      </c>
      <c r="J74" s="18">
        <v>16.262605448357569</v>
      </c>
      <c r="K74" s="18">
        <v>0</v>
      </c>
      <c r="L74" s="18">
        <v>5.7042786884045178</v>
      </c>
      <c r="M74" s="8">
        <f t="shared" si="6"/>
        <v>0.66666666666666663</v>
      </c>
    </row>
    <row r="75" spans="1:13" x14ac:dyDescent="0.2">
      <c r="A75" s="1" t="s">
        <v>118</v>
      </c>
      <c r="B75" s="1">
        <v>811.66880000000003</v>
      </c>
      <c r="C75" s="7">
        <f t="shared" si="7"/>
        <v>1.6271376907299315</v>
      </c>
      <c r="D75" s="7">
        <f t="shared" si="8"/>
        <v>2.6496995906371001</v>
      </c>
      <c r="E75" s="7">
        <f t="shared" si="9"/>
        <v>0.57459858210494696</v>
      </c>
      <c r="F75" s="7">
        <f t="shared" si="10"/>
        <v>0.99523393816280514</v>
      </c>
      <c r="G75" s="17">
        <v>4.6846372663486111</v>
      </c>
      <c r="H75" s="17">
        <v>0.19677580584118345</v>
      </c>
      <c r="I75" s="17">
        <v>0</v>
      </c>
      <c r="J75" s="18">
        <v>1.7237957463148408</v>
      </c>
      <c r="K75" s="18">
        <v>0</v>
      </c>
      <c r="L75" s="18">
        <v>0</v>
      </c>
      <c r="M75" s="8">
        <f t="shared" si="6"/>
        <v>0.5</v>
      </c>
    </row>
    <row r="76" spans="1:13" x14ac:dyDescent="0.2">
      <c r="A76" s="1" t="s">
        <v>54</v>
      </c>
      <c r="B76" s="1">
        <v>899.79409999999996</v>
      </c>
      <c r="C76" s="7">
        <f t="shared" si="7"/>
        <v>0.49301718281277068</v>
      </c>
      <c r="D76" s="7">
        <f t="shared" si="8"/>
        <v>0.31392736253405962</v>
      </c>
      <c r="E76" s="7">
        <f t="shared" si="9"/>
        <v>0.25428364007881205</v>
      </c>
      <c r="F76" s="7">
        <f t="shared" si="10"/>
        <v>0.44043218415006019</v>
      </c>
      <c r="G76" s="17">
        <v>0.85099706748246995</v>
      </c>
      <c r="H76" s="17">
        <v>0.36340527786796389</v>
      </c>
      <c r="I76" s="17">
        <v>0.2646492030878782</v>
      </c>
      <c r="J76" s="18">
        <v>0</v>
      </c>
      <c r="K76" s="18">
        <v>0</v>
      </c>
      <c r="L76" s="18">
        <v>0.76285092023643619</v>
      </c>
      <c r="M76" s="8">
        <f t="shared" si="6"/>
        <v>0.66666666666666663</v>
      </c>
    </row>
    <row r="77" spans="1:13" x14ac:dyDescent="0.2">
      <c r="A77" s="1" t="s">
        <v>68</v>
      </c>
      <c r="B77" s="1">
        <v>640.55150000000003</v>
      </c>
      <c r="C77" s="7">
        <f t="shared" si="7"/>
        <v>0.56976822885398037</v>
      </c>
      <c r="D77" s="7">
        <f t="shared" si="8"/>
        <v>0.71114803885095823</v>
      </c>
      <c r="E77" s="7">
        <f t="shared" si="9"/>
        <v>0.12511280038650979</v>
      </c>
      <c r="F77" s="7">
        <f t="shared" si="10"/>
        <v>0.21670172694665804</v>
      </c>
      <c r="G77" s="17">
        <v>0</v>
      </c>
      <c r="H77" s="17">
        <v>0.34254429100780753</v>
      </c>
      <c r="I77" s="17">
        <v>1.3667603955541336</v>
      </c>
      <c r="J77" s="18">
        <v>0.37533840115952938</v>
      </c>
      <c r="K77" s="18">
        <v>0</v>
      </c>
      <c r="L77" s="18">
        <v>0</v>
      </c>
      <c r="M77" s="8">
        <f t="shared" si="6"/>
        <v>0.5</v>
      </c>
    </row>
    <row r="78" spans="1:13" x14ac:dyDescent="0.2">
      <c r="A78" s="1" t="s">
        <v>94</v>
      </c>
      <c r="B78" s="1">
        <v>661.53779999999995</v>
      </c>
      <c r="C78" s="7">
        <f t="shared" si="7"/>
        <v>14.016664335324327</v>
      </c>
      <c r="D78" s="7">
        <f t="shared" si="8"/>
        <v>20.532971736913513</v>
      </c>
      <c r="E78" s="7">
        <f t="shared" si="9"/>
        <v>0.14047727825045672</v>
      </c>
      <c r="F78" s="7">
        <f t="shared" si="10"/>
        <v>0.24331378323878147</v>
      </c>
      <c r="G78" s="17">
        <v>0</v>
      </c>
      <c r="H78" s="17">
        <v>4.4644177379787795</v>
      </c>
      <c r="I78" s="17">
        <v>37.585575267994201</v>
      </c>
      <c r="J78" s="18">
        <v>0</v>
      </c>
      <c r="K78" s="18">
        <v>0</v>
      </c>
      <c r="L78" s="18">
        <v>0.42143183475137019</v>
      </c>
      <c r="M78" s="8">
        <f t="shared" si="6"/>
        <v>0.5</v>
      </c>
    </row>
    <row r="79" spans="1:13" x14ac:dyDescent="0.2">
      <c r="A79" s="1" t="s">
        <v>35</v>
      </c>
      <c r="B79" s="1">
        <v>656.58240000000001</v>
      </c>
      <c r="C79" s="7">
        <f t="shared" si="7"/>
        <v>8.2860933573078945</v>
      </c>
      <c r="D79" s="7">
        <f t="shared" si="8"/>
        <v>11.576355158770069</v>
      </c>
      <c r="E79" s="7">
        <f t="shared" si="9"/>
        <v>1.4570715400280976</v>
      </c>
      <c r="F79" s="7">
        <f t="shared" si="10"/>
        <v>1.2618770866337987</v>
      </c>
      <c r="G79" s="17">
        <v>1.5394496778253455</v>
      </c>
      <c r="H79" s="17">
        <v>21.653118117316314</v>
      </c>
      <c r="I79" s="17">
        <v>1.6657122767820252</v>
      </c>
      <c r="J79" s="18">
        <v>2.1792294419410823</v>
      </c>
      <c r="K79" s="18">
        <v>0</v>
      </c>
      <c r="L79" s="18">
        <v>2.1919851781432103</v>
      </c>
      <c r="M79" s="8">
        <f t="shared" si="6"/>
        <v>0.83333333333333337</v>
      </c>
    </row>
    <row r="80" spans="1:13" x14ac:dyDescent="0.2">
      <c r="A80" s="1" t="s">
        <v>36</v>
      </c>
      <c r="B80" s="1">
        <v>682.59799999999996</v>
      </c>
      <c r="C80" s="7">
        <f t="shared" si="7"/>
        <v>2.0353276022423907</v>
      </c>
      <c r="D80" s="7">
        <f t="shared" si="8"/>
        <v>1.8724837074325047</v>
      </c>
      <c r="E80" s="7">
        <f t="shared" si="9"/>
        <v>0.63097515057999465</v>
      </c>
      <c r="F80" s="7">
        <f t="shared" si="10"/>
        <v>0.84176589213422992</v>
      </c>
      <c r="G80" s="17">
        <v>1.6788331153403961</v>
      </c>
      <c r="H80" s="17">
        <v>4.0604313629157032</v>
      </c>
      <c r="I80" s="17">
        <v>0.366718328471073</v>
      </c>
      <c r="J80" s="18">
        <v>1.5867537430437852</v>
      </c>
      <c r="K80" s="18">
        <v>0</v>
      </c>
      <c r="L80" s="18">
        <v>0.30617170869619859</v>
      </c>
      <c r="M80" s="8">
        <f t="shared" si="6"/>
        <v>0.83333333333333337</v>
      </c>
    </row>
    <row r="81" spans="1:13" x14ac:dyDescent="0.2">
      <c r="A81" s="1" t="s">
        <v>95</v>
      </c>
      <c r="B81" s="1">
        <v>740.67629999999997</v>
      </c>
      <c r="C81" s="7">
        <f t="shared" si="7"/>
        <v>0.53979706758293977</v>
      </c>
      <c r="D81" s="7">
        <f t="shared" si="8"/>
        <v>0.93495594683034267</v>
      </c>
      <c r="E81" s="7">
        <f t="shared" si="9"/>
        <v>1.4885769188393592</v>
      </c>
      <c r="F81" s="7">
        <f t="shared" si="10"/>
        <v>2.3595715368999484</v>
      </c>
      <c r="G81" s="17">
        <v>0</v>
      </c>
      <c r="H81" s="17">
        <v>1.6193912027488193</v>
      </c>
      <c r="I81" s="17">
        <v>0</v>
      </c>
      <c r="J81" s="18">
        <v>0.25658556374075414</v>
      </c>
      <c r="K81" s="18">
        <v>4.2091451927773234</v>
      </c>
      <c r="L81" s="18">
        <v>0</v>
      </c>
      <c r="M81" s="8">
        <f t="shared" si="6"/>
        <v>0.5</v>
      </c>
    </row>
    <row r="82" spans="1:13" x14ac:dyDescent="0.2">
      <c r="A82" s="1" t="s">
        <v>96</v>
      </c>
      <c r="B82" s="1">
        <v>769.63170000000002</v>
      </c>
      <c r="C82" s="7">
        <f t="shared" si="7"/>
        <v>0.30811021976099379</v>
      </c>
      <c r="D82" s="7">
        <f t="shared" si="8"/>
        <v>0.42905636648074202</v>
      </c>
      <c r="E82" s="7">
        <f t="shared" si="9"/>
        <v>0.10973304033837861</v>
      </c>
      <c r="F82" s="7">
        <f t="shared" si="10"/>
        <v>0.19006320113507685</v>
      </c>
      <c r="G82" s="17">
        <v>0.12617361102809857</v>
      </c>
      <c r="H82" s="17">
        <v>0</v>
      </c>
      <c r="I82" s="17">
        <v>0.79815704825488276</v>
      </c>
      <c r="J82" s="18">
        <v>0</v>
      </c>
      <c r="K82" s="18">
        <v>0</v>
      </c>
      <c r="L82" s="18">
        <v>0.32919912101513582</v>
      </c>
      <c r="M82" s="8">
        <f t="shared" si="6"/>
        <v>0.5</v>
      </c>
    </row>
    <row r="83" spans="1:13" x14ac:dyDescent="0.2">
      <c r="A83" s="1" t="s">
        <v>97</v>
      </c>
      <c r="B83" s="1">
        <v>782.72320000000002</v>
      </c>
      <c r="C83" s="7">
        <f t="shared" si="7"/>
        <v>0.1931679257044987</v>
      </c>
      <c r="D83" s="7">
        <f t="shared" si="8"/>
        <v>0.18950645293274956</v>
      </c>
      <c r="E83" s="7">
        <f t="shared" si="9"/>
        <v>0.12666322732693974</v>
      </c>
      <c r="F83" s="7">
        <f t="shared" si="10"/>
        <v>0.21938714518090627</v>
      </c>
      <c r="G83" s="17">
        <v>0</v>
      </c>
      <c r="H83" s="17">
        <v>0.20071644582511228</v>
      </c>
      <c r="I83" s="17">
        <v>0.37878733128838377</v>
      </c>
      <c r="J83" s="18">
        <v>0</v>
      </c>
      <c r="K83" s="18">
        <v>0</v>
      </c>
      <c r="L83" s="18">
        <v>0.37998968198081923</v>
      </c>
      <c r="M83" s="8">
        <f t="shared" si="6"/>
        <v>0.5</v>
      </c>
    </row>
    <row r="84" spans="1:13" x14ac:dyDescent="0.2">
      <c r="A84" s="1" t="s">
        <v>69</v>
      </c>
      <c r="B84" s="1">
        <v>788.67629999999997</v>
      </c>
      <c r="C84" s="7">
        <f t="shared" si="7"/>
        <v>0.34752294954815444</v>
      </c>
      <c r="D84" s="7">
        <f t="shared" si="8"/>
        <v>0.37223653595066514</v>
      </c>
      <c r="E84" s="7">
        <f t="shared" si="9"/>
        <v>3.4279892440921302</v>
      </c>
      <c r="F84" s="7">
        <f t="shared" si="10"/>
        <v>5.136034465771508</v>
      </c>
      <c r="G84" s="17">
        <v>0</v>
      </c>
      <c r="H84" s="17">
        <v>0.74032982680665727</v>
      </c>
      <c r="I84" s="17">
        <v>0.30223902183780593</v>
      </c>
      <c r="J84" s="18">
        <v>0</v>
      </c>
      <c r="K84" s="18">
        <v>9.3331075031100657</v>
      </c>
      <c r="L84" s="18">
        <v>0.95086022916632473</v>
      </c>
      <c r="M84" s="8">
        <f t="shared" si="6"/>
        <v>0.66666666666666663</v>
      </c>
    </row>
    <row r="85" spans="1:13" x14ac:dyDescent="0.2">
      <c r="A85" s="1" t="s">
        <v>70</v>
      </c>
      <c r="B85" s="1">
        <v>829.72559999999999</v>
      </c>
      <c r="C85" s="7">
        <f t="shared" si="7"/>
        <v>15.861285978320417</v>
      </c>
      <c r="D85" s="7">
        <f t="shared" si="8"/>
        <v>26.536411549475929</v>
      </c>
      <c r="E85" s="7">
        <f t="shared" si="9"/>
        <v>1.811875501090219</v>
      </c>
      <c r="F85" s="7">
        <f t="shared" si="10"/>
        <v>1.9004709295213558</v>
      </c>
      <c r="G85" s="17">
        <v>0</v>
      </c>
      <c r="H85" s="17">
        <v>1.0873954277090676</v>
      </c>
      <c r="I85" s="17">
        <v>46.496462507252183</v>
      </c>
      <c r="J85" s="18">
        <v>0</v>
      </c>
      <c r="K85" s="18">
        <v>3.7900166513536693</v>
      </c>
      <c r="L85" s="18">
        <v>1.6456098519169882</v>
      </c>
      <c r="M85" s="8">
        <f t="shared" si="6"/>
        <v>0.66666666666666663</v>
      </c>
    </row>
    <row r="86" spans="1:13" x14ac:dyDescent="0.2">
      <c r="A86" s="1" t="s">
        <v>55</v>
      </c>
      <c r="B86" s="1">
        <v>822.75450000000001</v>
      </c>
      <c r="C86" s="7">
        <f t="shared" si="7"/>
        <v>3.9706430269303454</v>
      </c>
      <c r="D86" s="7">
        <f t="shared" si="8"/>
        <v>6.1004385143506745</v>
      </c>
      <c r="E86" s="7">
        <f t="shared" si="9"/>
        <v>11.102939757220389</v>
      </c>
      <c r="F86" s="7">
        <f t="shared" si="10"/>
        <v>18.746875976303787</v>
      </c>
      <c r="G86" s="17">
        <v>0</v>
      </c>
      <c r="H86" s="17">
        <v>10.994897515926164</v>
      </c>
      <c r="I86" s="17">
        <v>0.91703156486487369</v>
      </c>
      <c r="J86" s="18">
        <v>0.56127739156044554</v>
      </c>
      <c r="K86" s="18">
        <v>0</v>
      </c>
      <c r="L86" s="18">
        <v>32.747541880100719</v>
      </c>
      <c r="M86" s="8">
        <f t="shared" si="6"/>
        <v>0.66666666666666663</v>
      </c>
    </row>
    <row r="87" spans="1:13" x14ac:dyDescent="0.2">
      <c r="A87" s="1" t="s">
        <v>98</v>
      </c>
      <c r="B87" s="1">
        <v>820.73889999999994</v>
      </c>
      <c r="C87" s="7">
        <f t="shared" si="7"/>
        <v>0.57474673307278046</v>
      </c>
      <c r="D87" s="7">
        <f t="shared" si="8"/>
        <v>0.66199685815699372</v>
      </c>
      <c r="E87" s="7">
        <f t="shared" si="9"/>
        <v>7.0023007746082158</v>
      </c>
      <c r="F87" s="7">
        <f t="shared" si="10"/>
        <v>12.128340711500336</v>
      </c>
      <c r="G87" s="17">
        <v>0.42566908881144594</v>
      </c>
      <c r="H87" s="17">
        <v>1.2985711104068953</v>
      </c>
      <c r="I87" s="17">
        <v>0</v>
      </c>
      <c r="J87" s="18">
        <v>0</v>
      </c>
      <c r="K87" s="18">
        <v>0</v>
      </c>
      <c r="L87" s="18">
        <v>21.006902323824647</v>
      </c>
      <c r="M87" s="8">
        <f t="shared" si="6"/>
        <v>0.5</v>
      </c>
    </row>
    <row r="88" spans="1:13" x14ac:dyDescent="0.2">
      <c r="A88" s="1" t="s">
        <v>99</v>
      </c>
      <c r="B88" s="1">
        <v>818.72320000000002</v>
      </c>
      <c r="C88" s="7">
        <f t="shared" si="7"/>
        <v>4.1029633517872234E-2</v>
      </c>
      <c r="D88" s="7">
        <f t="shared" si="8"/>
        <v>7.1065409868885668E-2</v>
      </c>
      <c r="E88" s="7">
        <f t="shared" si="9"/>
        <v>0.2536577417669727</v>
      </c>
      <c r="F88" s="7">
        <f t="shared" si="10"/>
        <v>0.30754692976835241</v>
      </c>
      <c r="G88" s="17">
        <v>0.1230889005536167</v>
      </c>
      <c r="H88" s="17">
        <v>0</v>
      </c>
      <c r="I88" s="17">
        <v>0</v>
      </c>
      <c r="J88" s="18">
        <v>0.16524622020238783</v>
      </c>
      <c r="K88" s="18">
        <v>0</v>
      </c>
      <c r="L88" s="18">
        <v>0.59572700509853027</v>
      </c>
      <c r="M88" s="8">
        <f t="shared" si="6"/>
        <v>0.5</v>
      </c>
    </row>
    <row r="89" spans="1:13" x14ac:dyDescent="0.2">
      <c r="A89" s="1" t="s">
        <v>71</v>
      </c>
      <c r="B89" s="1">
        <v>814.69190000000003</v>
      </c>
      <c r="C89" s="7">
        <f t="shared" si="7"/>
        <v>2.0217487778181416</v>
      </c>
      <c r="D89" s="7">
        <f t="shared" si="8"/>
        <v>2.2626966822955077</v>
      </c>
      <c r="E89" s="7">
        <f t="shared" si="9"/>
        <v>2.9202291922365888</v>
      </c>
      <c r="F89" s="7">
        <f t="shared" si="10"/>
        <v>3.2979718920804406</v>
      </c>
      <c r="G89" s="17">
        <v>4.4658695466683014</v>
      </c>
      <c r="H89" s="17">
        <v>1.5993767867861233</v>
      </c>
      <c r="I89" s="17">
        <v>0</v>
      </c>
      <c r="J89" s="18">
        <v>6.4971372831388141</v>
      </c>
      <c r="K89" s="18">
        <v>0</v>
      </c>
      <c r="L89" s="18">
        <v>2.2635502935709537</v>
      </c>
      <c r="M89" s="8">
        <f t="shared" si="6"/>
        <v>0.66666666666666663</v>
      </c>
    </row>
    <row r="90" spans="1:13" x14ac:dyDescent="0.2">
      <c r="A90" s="1" t="s">
        <v>72</v>
      </c>
      <c r="B90" s="1">
        <v>857.75689999999997</v>
      </c>
      <c r="C90" s="7">
        <f t="shared" si="7"/>
        <v>18.606370417557276</v>
      </c>
      <c r="D90" s="7">
        <f t="shared" si="8"/>
        <v>30.284952037292733</v>
      </c>
      <c r="E90" s="7">
        <f t="shared" si="9"/>
        <v>0.26912451405563181</v>
      </c>
      <c r="F90" s="7">
        <f t="shared" si="10"/>
        <v>0.36099443170062051</v>
      </c>
      <c r="G90" s="17">
        <v>0</v>
      </c>
      <c r="H90" s="17">
        <v>2.267197021585678</v>
      </c>
      <c r="I90" s="17">
        <v>53.551914231086144</v>
      </c>
      <c r="J90" s="18">
        <v>0.12801309321485974</v>
      </c>
      <c r="K90" s="18">
        <v>0</v>
      </c>
      <c r="L90" s="18">
        <v>0.67936044895203573</v>
      </c>
      <c r="M90" s="8">
        <f t="shared" si="6"/>
        <v>0.66666666666666663</v>
      </c>
    </row>
    <row r="91" spans="1:13" x14ac:dyDescent="0.2">
      <c r="A91" s="1" t="s">
        <v>20</v>
      </c>
      <c r="B91" s="1">
        <v>850.78579999999999</v>
      </c>
      <c r="C91" s="7">
        <f t="shared" si="7"/>
        <v>14.699731495020361</v>
      </c>
      <c r="D91" s="7">
        <f t="shared" si="8"/>
        <v>23.157378762653337</v>
      </c>
      <c r="E91" s="7">
        <f t="shared" si="9"/>
        <v>25.900732969493728</v>
      </c>
      <c r="F91" s="7">
        <f t="shared" si="10"/>
        <v>23.693967473762594</v>
      </c>
      <c r="G91" s="17">
        <v>1.2742250784676488</v>
      </c>
      <c r="H91" s="17">
        <v>41.439492074626919</v>
      </c>
      <c r="I91" s="17">
        <v>1.3854773319665099</v>
      </c>
      <c r="J91" s="18">
        <v>7.2580151799786092</v>
      </c>
      <c r="K91" s="18">
        <v>17.880209045102372</v>
      </c>
      <c r="L91" s="18">
        <v>52.563974683400197</v>
      </c>
      <c r="M91" s="8">
        <f t="shared" si="6"/>
        <v>1</v>
      </c>
    </row>
    <row r="92" spans="1:13" x14ac:dyDescent="0.2">
      <c r="A92" s="1" t="s">
        <v>73</v>
      </c>
      <c r="B92" s="1">
        <v>848.77020000000005</v>
      </c>
      <c r="C92" s="7">
        <f t="shared" si="7"/>
        <v>12.411526876850905</v>
      </c>
      <c r="D92" s="7">
        <f t="shared" si="8"/>
        <v>19.915232996260517</v>
      </c>
      <c r="E92" s="7">
        <f t="shared" si="9"/>
        <v>25.340162820641311</v>
      </c>
      <c r="F92" s="7">
        <f t="shared" si="10"/>
        <v>36.32813208502327</v>
      </c>
      <c r="G92" s="17">
        <v>1.8517898534872896</v>
      </c>
      <c r="H92" s="17">
        <v>35.382790777065424</v>
      </c>
      <c r="I92" s="17">
        <v>0</v>
      </c>
      <c r="J92" s="18">
        <v>9.0595915275350851</v>
      </c>
      <c r="K92" s="18">
        <v>0</v>
      </c>
      <c r="L92" s="18">
        <v>66.960896934388842</v>
      </c>
      <c r="M92" s="8">
        <f t="shared" si="6"/>
        <v>0.66666666666666663</v>
      </c>
    </row>
    <row r="93" spans="1:13" x14ac:dyDescent="0.2">
      <c r="A93" s="1" t="s">
        <v>37</v>
      </c>
      <c r="B93" s="1">
        <v>846.75450000000001</v>
      </c>
      <c r="C93" s="7">
        <f t="shared" si="7"/>
        <v>2.3320810527811862</v>
      </c>
      <c r="D93" s="7">
        <f t="shared" si="8"/>
        <v>3.5077531209074753</v>
      </c>
      <c r="E93" s="7">
        <f t="shared" si="9"/>
        <v>10.974330726441181</v>
      </c>
      <c r="F93" s="7">
        <f t="shared" si="10"/>
        <v>10.357706936322135</v>
      </c>
      <c r="G93" s="17">
        <v>0.30327153356921804</v>
      </c>
      <c r="H93" s="17">
        <v>6.3824833269286936</v>
      </c>
      <c r="I93" s="17">
        <v>0.31048829784564741</v>
      </c>
      <c r="J93" s="18">
        <v>0.86686317006213598</v>
      </c>
      <c r="K93" s="18">
        <v>10.490789211104614</v>
      </c>
      <c r="L93" s="18">
        <v>21.565339798156792</v>
      </c>
      <c r="M93" s="8">
        <f t="shared" si="6"/>
        <v>1</v>
      </c>
    </row>
    <row r="94" spans="1:13" x14ac:dyDescent="0.2">
      <c r="A94" s="1" t="s">
        <v>100</v>
      </c>
      <c r="B94" s="1">
        <v>866.81709999999998</v>
      </c>
      <c r="C94" s="7">
        <f t="shared" si="7"/>
        <v>0.36004939283150694</v>
      </c>
      <c r="D94" s="7">
        <f t="shared" si="8"/>
        <v>0.36347303879124793</v>
      </c>
      <c r="E94" s="7">
        <f t="shared" si="9"/>
        <v>1.864836857863464</v>
      </c>
      <c r="F94" s="7">
        <f t="shared" si="10"/>
        <v>3.2299921856466201</v>
      </c>
      <c r="G94" s="17">
        <v>0</v>
      </c>
      <c r="H94" s="17">
        <v>0.35329621055336546</v>
      </c>
      <c r="I94" s="17">
        <v>0.72685196794115547</v>
      </c>
      <c r="J94" s="18">
        <v>0</v>
      </c>
      <c r="K94" s="18">
        <v>5.5945105735903917</v>
      </c>
      <c r="L94" s="18">
        <v>0</v>
      </c>
      <c r="M94" s="8">
        <f t="shared" si="6"/>
        <v>0.5</v>
      </c>
    </row>
    <row r="95" spans="1:13" x14ac:dyDescent="0.2">
      <c r="A95" s="1" t="s">
        <v>101</v>
      </c>
      <c r="B95" s="1">
        <v>858.75450000000001</v>
      </c>
      <c r="C95" s="7">
        <f t="shared" si="7"/>
        <v>10.580035444174504</v>
      </c>
      <c r="D95" s="7">
        <f t="shared" si="8"/>
        <v>17.650287864239935</v>
      </c>
      <c r="E95" s="7">
        <f t="shared" si="9"/>
        <v>0.19198212437741194</v>
      </c>
      <c r="F95" s="7">
        <f t="shared" si="10"/>
        <v>0.33252279356668502</v>
      </c>
      <c r="G95" s="17">
        <v>0</v>
      </c>
      <c r="H95" s="17">
        <v>0.78430495178648063</v>
      </c>
      <c r="I95" s="17">
        <v>30.955801380737032</v>
      </c>
      <c r="J95" s="18">
        <v>0</v>
      </c>
      <c r="K95" s="18">
        <v>0</v>
      </c>
      <c r="L95" s="18">
        <v>0.57594637313223584</v>
      </c>
      <c r="M95" s="8">
        <f t="shared" si="6"/>
        <v>0.5</v>
      </c>
    </row>
    <row r="96" spans="1:13" x14ac:dyDescent="0.2">
      <c r="A96" s="1" t="s">
        <v>38</v>
      </c>
      <c r="B96" s="1">
        <v>878.81709999999998</v>
      </c>
      <c r="C96" s="7">
        <f t="shared" si="7"/>
        <v>1.8389788845356201</v>
      </c>
      <c r="D96" s="7">
        <f t="shared" si="8"/>
        <v>2.3042672272017288</v>
      </c>
      <c r="E96" s="7">
        <f t="shared" si="9"/>
        <v>1.1687763664073172</v>
      </c>
      <c r="F96" s="7">
        <f t="shared" si="10"/>
        <v>1.7503297012650734</v>
      </c>
      <c r="G96" s="17">
        <v>0.14337277805955209</v>
      </c>
      <c r="H96" s="17">
        <v>4.4625458306143511</v>
      </c>
      <c r="I96" s="17">
        <v>0.91101804493295735</v>
      </c>
      <c r="J96" s="18">
        <v>0.325185061968922</v>
      </c>
      <c r="K96" s="18">
        <v>0</v>
      </c>
      <c r="L96" s="18">
        <v>3.1811440372530297</v>
      </c>
      <c r="M96" s="8">
        <f t="shared" si="6"/>
        <v>0.83333333333333337</v>
      </c>
    </row>
    <row r="97" spans="1:13" x14ac:dyDescent="0.2">
      <c r="A97" s="1" t="s">
        <v>21</v>
      </c>
      <c r="B97" s="1">
        <v>876.80150000000003</v>
      </c>
      <c r="C97" s="7">
        <f t="shared" si="7"/>
        <v>27.687605718978535</v>
      </c>
      <c r="D97" s="7">
        <f t="shared" si="8"/>
        <v>39.334573161835927</v>
      </c>
      <c r="E97" s="7">
        <f t="shared" si="9"/>
        <v>48.265027138142898</v>
      </c>
      <c r="F97" s="7">
        <f t="shared" si="10"/>
        <v>32.172091063301117</v>
      </c>
      <c r="G97" s="17">
        <v>7.0443674092374771</v>
      </c>
      <c r="H97" s="17">
        <v>73.046364881122102</v>
      </c>
      <c r="I97" s="17">
        <v>2.9720848665760209</v>
      </c>
      <c r="J97" s="18">
        <v>21.310047163125063</v>
      </c>
      <c r="K97" s="18">
        <v>39.603970780077731</v>
      </c>
      <c r="L97" s="18">
        <v>83.881063471225886</v>
      </c>
      <c r="M97" s="8">
        <f t="shared" si="6"/>
        <v>1</v>
      </c>
    </row>
    <row r="98" spans="1:13" x14ac:dyDescent="0.2">
      <c r="A98" s="1" t="s">
        <v>22</v>
      </c>
      <c r="B98" s="1">
        <v>874.78579999999999</v>
      </c>
      <c r="C98" s="7">
        <f t="shared" si="7"/>
        <v>18.048180829237769</v>
      </c>
      <c r="D98" s="7">
        <f t="shared" si="8"/>
        <v>22.598563869500619</v>
      </c>
      <c r="E98" s="7">
        <f t="shared" si="9"/>
        <v>36.17622011750553</v>
      </c>
      <c r="F98" s="7">
        <f t="shared" si="10"/>
        <v>22.630905850922158</v>
      </c>
      <c r="G98" s="17">
        <v>7.4650169891916649</v>
      </c>
      <c r="H98" s="17">
        <v>43.996300971212584</v>
      </c>
      <c r="I98" s="17">
        <v>2.6832245273090476</v>
      </c>
      <c r="J98" s="18">
        <v>13.570256588213278</v>
      </c>
      <c r="K98" s="18">
        <v>36.126417672208525</v>
      </c>
      <c r="L98" s="18">
        <v>58.831986092094787</v>
      </c>
      <c r="M98" s="8">
        <f t="shared" si="6"/>
        <v>1</v>
      </c>
    </row>
    <row r="99" spans="1:13" x14ac:dyDescent="0.2">
      <c r="A99" s="1" t="s">
        <v>74</v>
      </c>
      <c r="B99" s="1">
        <v>872.77020000000005</v>
      </c>
      <c r="C99" s="7">
        <f t="shared" si="7"/>
        <v>3.81807092732774</v>
      </c>
      <c r="D99" s="7">
        <f t="shared" si="8"/>
        <v>5.0113321589914097</v>
      </c>
      <c r="E99" s="7">
        <f t="shared" si="9"/>
        <v>4.8282037977652825</v>
      </c>
      <c r="F99" s="7">
        <f t="shared" si="10"/>
        <v>7.9577772094730461</v>
      </c>
      <c r="G99" s="17">
        <v>1.9614456517371395</v>
      </c>
      <c r="H99" s="17">
        <v>9.4927671302460794</v>
      </c>
      <c r="I99" s="17">
        <v>0</v>
      </c>
      <c r="J99" s="18">
        <v>0.47159272229712124</v>
      </c>
      <c r="K99" s="18">
        <v>0</v>
      </c>
      <c r="L99" s="18">
        <v>14.013018670998726</v>
      </c>
      <c r="M99" s="8">
        <f t="shared" si="6"/>
        <v>0.66666666666666663</v>
      </c>
    </row>
    <row r="100" spans="1:13" x14ac:dyDescent="0.2">
      <c r="A100" s="1" t="s">
        <v>102</v>
      </c>
      <c r="B100" s="1">
        <v>870.75450000000001</v>
      </c>
      <c r="C100" s="7">
        <f t="shared" si="7"/>
        <v>0.24569173602508776</v>
      </c>
      <c r="D100" s="7">
        <f t="shared" si="8"/>
        <v>0.42555056979525269</v>
      </c>
      <c r="E100" s="7">
        <f t="shared" si="9"/>
        <v>1.3053709641539466</v>
      </c>
      <c r="F100" s="7">
        <f t="shared" si="10"/>
        <v>2.0133495234896741</v>
      </c>
      <c r="G100" s="17">
        <v>0</v>
      </c>
      <c r="H100" s="17">
        <v>0</v>
      </c>
      <c r="I100" s="17">
        <v>0.73707520807526328</v>
      </c>
      <c r="J100" s="18">
        <v>0</v>
      </c>
      <c r="K100" s="18">
        <v>3.6240640357076139</v>
      </c>
      <c r="L100" s="18">
        <v>0.29204885675422548</v>
      </c>
      <c r="M100" s="8">
        <f t="shared" si="6"/>
        <v>0.5</v>
      </c>
    </row>
    <row r="101" spans="1:13" x14ac:dyDescent="0.2">
      <c r="A101" s="1" t="s">
        <v>103</v>
      </c>
      <c r="B101" s="1">
        <v>891.74120000000005</v>
      </c>
      <c r="C101" s="7">
        <f t="shared" si="7"/>
        <v>0.28089726176882474</v>
      </c>
      <c r="D101" s="7">
        <f t="shared" si="8"/>
        <v>0.24877087231047607</v>
      </c>
      <c r="E101" s="7">
        <f t="shared" si="9"/>
        <v>3.187650813910468</v>
      </c>
      <c r="F101" s="7">
        <f t="shared" si="10"/>
        <v>5.4287730556168441</v>
      </c>
      <c r="G101" s="17">
        <v>0</v>
      </c>
      <c r="H101" s="17">
        <v>0.47339868468399582</v>
      </c>
      <c r="I101" s="17">
        <v>0.36929310062247839</v>
      </c>
      <c r="J101" s="18">
        <v>0.10699885908252769</v>
      </c>
      <c r="K101" s="18">
        <v>9.4559535826488776</v>
      </c>
      <c r="L101" s="18">
        <v>0</v>
      </c>
      <c r="M101" s="8">
        <f t="shared" ref="M101:M132" si="11">COUNTIF(G101:L101,"&gt;0")/6</f>
        <v>0.66666666666666663</v>
      </c>
    </row>
    <row r="102" spans="1:13" x14ac:dyDescent="0.2">
      <c r="A102" s="1" t="s">
        <v>104</v>
      </c>
      <c r="B102" s="1">
        <v>886.78579999999999</v>
      </c>
      <c r="C102" s="7">
        <f t="shared" si="7"/>
        <v>7.6592881463400273</v>
      </c>
      <c r="D102" s="7">
        <f t="shared" si="8"/>
        <v>12.975765485353957</v>
      </c>
      <c r="E102" s="7">
        <f t="shared" si="9"/>
        <v>0.10261258503837677</v>
      </c>
      <c r="F102" s="7">
        <f t="shared" si="10"/>
        <v>0.17773021078245058</v>
      </c>
      <c r="G102" s="17">
        <v>0</v>
      </c>
      <c r="H102" s="17">
        <v>0.33671411056846384</v>
      </c>
      <c r="I102" s="17">
        <v>22.641150328451616</v>
      </c>
      <c r="J102" s="18">
        <v>0</v>
      </c>
      <c r="K102" s="18">
        <v>0</v>
      </c>
      <c r="L102" s="18">
        <v>0.30783775511513028</v>
      </c>
      <c r="M102" s="8">
        <f t="shared" si="11"/>
        <v>0.5</v>
      </c>
    </row>
    <row r="103" spans="1:13" x14ac:dyDescent="0.2">
      <c r="A103" s="1" t="s">
        <v>105</v>
      </c>
      <c r="B103" s="1">
        <v>882.75450000000001</v>
      </c>
      <c r="C103" s="7">
        <f t="shared" si="7"/>
        <v>0.40342007780334121</v>
      </c>
      <c r="D103" s="7">
        <f t="shared" si="8"/>
        <v>0.46549691803675081</v>
      </c>
      <c r="E103" s="7">
        <f t="shared" si="9"/>
        <v>1.1037772592744599</v>
      </c>
      <c r="F103" s="7">
        <f t="shared" si="10"/>
        <v>1.9117982933024904</v>
      </c>
      <c r="G103" s="17">
        <v>0</v>
      </c>
      <c r="H103" s="17">
        <v>0.29751581059982918</v>
      </c>
      <c r="I103" s="17">
        <v>0.91274442281019452</v>
      </c>
      <c r="J103" s="18">
        <v>0</v>
      </c>
      <c r="K103" s="18">
        <v>3.31133177782338</v>
      </c>
      <c r="L103" s="18">
        <v>0</v>
      </c>
      <c r="M103" s="8">
        <f t="shared" si="11"/>
        <v>0.5</v>
      </c>
    </row>
    <row r="104" spans="1:13" x14ac:dyDescent="0.2">
      <c r="A104" s="1" t="s">
        <v>119</v>
      </c>
      <c r="B104" s="1">
        <v>913.81949999999995</v>
      </c>
      <c r="C104" s="7">
        <f t="shared" si="7"/>
        <v>2.2217667603382742</v>
      </c>
      <c r="D104" s="7">
        <f t="shared" si="8"/>
        <v>3.5332358939714306</v>
      </c>
      <c r="E104" s="7">
        <f t="shared" si="9"/>
        <v>0.10722581695619232</v>
      </c>
      <c r="F104" s="7">
        <f t="shared" si="10"/>
        <v>0.18572056285120553</v>
      </c>
      <c r="G104" s="17">
        <v>0</v>
      </c>
      <c r="H104" s="17">
        <v>0.36927871096300341</v>
      </c>
      <c r="I104" s="17">
        <v>6.2960215700518196</v>
      </c>
      <c r="J104" s="18">
        <v>0.32167745086857696</v>
      </c>
      <c r="K104" s="18">
        <v>0</v>
      </c>
      <c r="L104" s="18">
        <v>0</v>
      </c>
      <c r="M104" s="8">
        <f t="shared" si="11"/>
        <v>0.5</v>
      </c>
    </row>
    <row r="105" spans="1:13" x14ac:dyDescent="0.2">
      <c r="A105" s="1" t="s">
        <v>106</v>
      </c>
      <c r="B105" s="1">
        <v>904.83280000000002</v>
      </c>
      <c r="C105" s="7">
        <f t="shared" si="7"/>
        <v>1.1913400306047961</v>
      </c>
      <c r="D105" s="7">
        <f t="shared" si="8"/>
        <v>2.0634614620981684</v>
      </c>
      <c r="E105" s="7">
        <f t="shared" si="9"/>
        <v>1.9060256437996312</v>
      </c>
      <c r="F105" s="7">
        <f t="shared" si="10"/>
        <v>2.9459841096982475</v>
      </c>
      <c r="G105" s="17">
        <v>0</v>
      </c>
      <c r="H105" s="17">
        <v>3.5740200918143885</v>
      </c>
      <c r="I105" s="17">
        <v>0</v>
      </c>
      <c r="J105" s="18">
        <v>0.41893148884817999</v>
      </c>
      <c r="K105" s="18">
        <v>0</v>
      </c>
      <c r="L105" s="18">
        <v>5.2991454425507136</v>
      </c>
      <c r="M105" s="8">
        <f t="shared" si="11"/>
        <v>0.5</v>
      </c>
    </row>
    <row r="106" spans="1:13" x14ac:dyDescent="0.2">
      <c r="A106" s="1" t="s">
        <v>23</v>
      </c>
      <c r="B106" s="1">
        <v>902.81709999999998</v>
      </c>
      <c r="C106" s="7">
        <f t="shared" si="7"/>
        <v>12.539734457190177</v>
      </c>
      <c r="D106" s="7">
        <f t="shared" si="8"/>
        <v>19.385098290432591</v>
      </c>
      <c r="E106" s="7">
        <f t="shared" si="9"/>
        <v>27.253475897949187</v>
      </c>
      <c r="F106" s="7">
        <f t="shared" si="10"/>
        <v>13.847798516710739</v>
      </c>
      <c r="G106" s="17">
        <v>2.3825774151157173</v>
      </c>
      <c r="H106" s="17">
        <v>34.892749476901116</v>
      </c>
      <c r="I106" s="17">
        <v>0.34387647955369194</v>
      </c>
      <c r="J106" s="18">
        <v>12.459197674294439</v>
      </c>
      <c r="K106" s="18">
        <v>29.396233729336661</v>
      </c>
      <c r="L106" s="18">
        <v>39.904996290216459</v>
      </c>
      <c r="M106" s="8">
        <f t="shared" si="11"/>
        <v>1</v>
      </c>
    </row>
    <row r="107" spans="1:13" x14ac:dyDescent="0.2">
      <c r="A107" s="1" t="s">
        <v>75</v>
      </c>
      <c r="B107" s="1">
        <v>900.80150000000003</v>
      </c>
      <c r="C107" s="7">
        <f t="shared" si="7"/>
        <v>5.1915451979321485</v>
      </c>
      <c r="D107" s="7">
        <f t="shared" si="8"/>
        <v>8.1150213264180895</v>
      </c>
      <c r="E107" s="7">
        <f t="shared" si="9"/>
        <v>6.8755922750271941</v>
      </c>
      <c r="F107" s="7">
        <f t="shared" si="10"/>
        <v>8.1104535712290389</v>
      </c>
      <c r="G107" s="17">
        <v>1.031619093463386</v>
      </c>
      <c r="H107" s="17">
        <v>14.54301650033306</v>
      </c>
      <c r="I107" s="17">
        <v>0</v>
      </c>
      <c r="J107" s="18">
        <v>4.8066534196660031</v>
      </c>
      <c r="K107" s="18">
        <v>0</v>
      </c>
      <c r="L107" s="18">
        <v>15.820123405415577</v>
      </c>
      <c r="M107" s="8">
        <f t="shared" si="11"/>
        <v>0.66666666666666663</v>
      </c>
    </row>
    <row r="108" spans="1:13" x14ac:dyDescent="0.2">
      <c r="A108" s="1" t="s">
        <v>56</v>
      </c>
      <c r="B108" s="1">
        <v>898.78579999999999</v>
      </c>
      <c r="C108" s="7">
        <f t="shared" si="7"/>
        <v>2.903655545137481</v>
      </c>
      <c r="D108" s="7">
        <f t="shared" si="8"/>
        <v>2.6054936048228439</v>
      </c>
      <c r="E108" s="7">
        <f t="shared" si="9"/>
        <v>1.3941422809197956</v>
      </c>
      <c r="F108" s="7">
        <f t="shared" si="10"/>
        <v>2.1796033578441754</v>
      </c>
      <c r="G108" s="17">
        <v>3.6734383916441611</v>
      </c>
      <c r="H108" s="17">
        <v>5.0375282437682829</v>
      </c>
      <c r="I108" s="17">
        <v>0</v>
      </c>
      <c r="J108" s="18">
        <v>0.27656572197922441</v>
      </c>
      <c r="K108" s="18">
        <v>0</v>
      </c>
      <c r="L108" s="18">
        <v>3.9058611207801626</v>
      </c>
      <c r="M108" s="8">
        <f t="shared" si="11"/>
        <v>0.66666666666666663</v>
      </c>
    </row>
    <row r="109" spans="1:13" x14ac:dyDescent="0.2">
      <c r="A109" s="1" t="s">
        <v>16</v>
      </c>
      <c r="B109" s="1">
        <v>945.78819999999996</v>
      </c>
      <c r="C109" s="7">
        <f t="shared" si="7"/>
        <v>0.26909697838997926</v>
      </c>
      <c r="D109" s="7">
        <f t="shared" si="8"/>
        <v>9.5072631187207601E-2</v>
      </c>
      <c r="E109" s="7">
        <f t="shared" si="9"/>
        <v>0</v>
      </c>
      <c r="F109" s="7">
        <f t="shared" si="10"/>
        <v>0</v>
      </c>
      <c r="G109" s="17">
        <v>0.16161520128417675</v>
      </c>
      <c r="H109" s="17">
        <v>0.34219131349621396</v>
      </c>
      <c r="I109" s="17">
        <v>0.30348442038954709</v>
      </c>
      <c r="J109" s="18">
        <v>0</v>
      </c>
      <c r="K109" s="18">
        <v>0</v>
      </c>
      <c r="L109" s="18">
        <v>0</v>
      </c>
      <c r="M109" s="8">
        <f t="shared" si="11"/>
        <v>0.5</v>
      </c>
    </row>
    <row r="110" spans="1:13" s="9" customFormat="1" x14ac:dyDescent="0.2"/>
    <row r="111" spans="1:13" s="9" customFormat="1" x14ac:dyDescent="0.2"/>
    <row r="112" spans="1:13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  <row r="160" s="9" customFormat="1" x14ac:dyDescent="0.2"/>
    <row r="161" s="9" customFormat="1" x14ac:dyDescent="0.2"/>
    <row r="162" s="9" customFormat="1" x14ac:dyDescent="0.2"/>
    <row r="163" s="9" customFormat="1" x14ac:dyDescent="0.2"/>
    <row r="164" s="9" customFormat="1" x14ac:dyDescent="0.2"/>
    <row r="165" s="9" customFormat="1" x14ac:dyDescent="0.2"/>
    <row r="166" s="9" customFormat="1" x14ac:dyDescent="0.2"/>
    <row r="167" s="9" customFormat="1" x14ac:dyDescent="0.2"/>
    <row r="168" s="9" customFormat="1" x14ac:dyDescent="0.2"/>
    <row r="169" s="9" customFormat="1" x14ac:dyDescent="0.2"/>
    <row r="170" s="9" customFormat="1" x14ac:dyDescent="0.2"/>
    <row r="171" s="9" customFormat="1" x14ac:dyDescent="0.2"/>
    <row r="172" s="9" customFormat="1" x14ac:dyDescent="0.2"/>
    <row r="173" s="9" customFormat="1" x14ac:dyDescent="0.2"/>
    <row r="174" s="9" customFormat="1" x14ac:dyDescent="0.2"/>
    <row r="175" s="9" customFormat="1" x14ac:dyDescent="0.2"/>
  </sheetData>
  <autoFilter ref="A4:M4">
    <sortState ref="A6:N110">
      <sortCondition ref="A5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zoomScale="90" zoomScaleNormal="90" workbookViewId="0">
      <selection activeCell="M5" sqref="M5"/>
    </sheetView>
  </sheetViews>
  <sheetFormatPr defaultRowHeight="12" x14ac:dyDescent="0.2"/>
  <cols>
    <col min="1" max="1" width="40.7109375" style="9" bestFit="1" customWidth="1"/>
    <col min="2" max="2" width="9.28515625" style="9" bestFit="1" customWidth="1"/>
    <col min="3" max="6" width="9.28515625" style="9" customWidth="1"/>
    <col min="7" max="7" width="10.140625" style="9" bestFit="1" customWidth="1"/>
    <col min="8" max="12" width="9.140625" style="9" customWidth="1"/>
    <col min="13" max="16384" width="9.140625" style="9"/>
  </cols>
  <sheetData>
    <row r="1" spans="1:13" s="1" customFormat="1" x14ac:dyDescent="0.2">
      <c r="G1" s="10" t="s">
        <v>0</v>
      </c>
      <c r="H1" s="10" t="s">
        <v>0</v>
      </c>
      <c r="I1" s="10" t="s">
        <v>0</v>
      </c>
      <c r="J1" s="11" t="s">
        <v>0</v>
      </c>
      <c r="K1" s="11" t="s">
        <v>0</v>
      </c>
      <c r="L1" s="11" t="s">
        <v>0</v>
      </c>
    </row>
    <row r="2" spans="1:13" s="1" customFormat="1" x14ac:dyDescent="0.2">
      <c r="G2" s="12" t="s">
        <v>120</v>
      </c>
      <c r="H2" s="12" t="s">
        <v>120</v>
      </c>
      <c r="I2" s="12" t="s">
        <v>120</v>
      </c>
      <c r="J2" s="4" t="s">
        <v>120</v>
      </c>
      <c r="K2" s="4" t="s">
        <v>120</v>
      </c>
      <c r="L2" s="4" t="s">
        <v>120</v>
      </c>
    </row>
    <row r="3" spans="1:13" s="1" customFormat="1" x14ac:dyDescent="0.2">
      <c r="C3" s="1" t="s">
        <v>2</v>
      </c>
      <c r="E3" s="1" t="s">
        <v>3</v>
      </c>
      <c r="G3" s="12" t="s">
        <v>121</v>
      </c>
      <c r="H3" s="12" t="s">
        <v>121</v>
      </c>
      <c r="I3" s="12" t="s">
        <v>121</v>
      </c>
      <c r="J3" s="4" t="s">
        <v>122</v>
      </c>
      <c r="K3" s="4" t="s">
        <v>122</v>
      </c>
      <c r="L3" s="4" t="s">
        <v>122</v>
      </c>
    </row>
    <row r="4" spans="1:13" s="1" customFormat="1" x14ac:dyDescent="0.2">
      <c r="A4" s="1" t="s">
        <v>4</v>
      </c>
      <c r="B4" s="13" t="s">
        <v>5</v>
      </c>
      <c r="C4" s="1" t="s">
        <v>6</v>
      </c>
      <c r="D4" s="1" t="s">
        <v>361</v>
      </c>
      <c r="E4" s="1" t="s">
        <v>6</v>
      </c>
      <c r="F4" s="1" t="s">
        <v>361</v>
      </c>
      <c r="G4" s="12" t="s">
        <v>7</v>
      </c>
      <c r="H4" s="12" t="s">
        <v>8</v>
      </c>
      <c r="I4" s="12" t="s">
        <v>9</v>
      </c>
      <c r="J4" s="4" t="s">
        <v>11</v>
      </c>
      <c r="K4" s="4" t="s">
        <v>12</v>
      </c>
      <c r="L4" s="4" t="s">
        <v>13</v>
      </c>
      <c r="M4" s="6" t="s">
        <v>123</v>
      </c>
    </row>
    <row r="5" spans="1:13" s="1" customFormat="1" x14ac:dyDescent="0.2">
      <c r="A5" s="1" t="s">
        <v>203</v>
      </c>
      <c r="B5" s="1">
        <v>582.51030000000003</v>
      </c>
      <c r="C5" s="7">
        <f>AVERAGE(G5:I5)</f>
        <v>5.3011842800409434</v>
      </c>
      <c r="D5" s="7">
        <f>STDEV(G5:I5)</f>
        <v>4.1252123143590822</v>
      </c>
      <c r="E5" s="7">
        <f>AVERAGE(J5:L5)</f>
        <v>6.0110316462423938</v>
      </c>
      <c r="F5" s="7">
        <f>STDEV(J5:L5)</f>
        <v>6.2029030889369574</v>
      </c>
      <c r="G5" s="14">
        <v>6.1632067548357794</v>
      </c>
      <c r="H5" s="14">
        <v>8.9272735563418557</v>
      </c>
      <c r="I5" s="14">
        <v>0.81307252894519577</v>
      </c>
      <c r="J5" s="15">
        <v>5.6436213448171326</v>
      </c>
      <c r="K5" s="15">
        <v>0</v>
      </c>
      <c r="L5" s="15">
        <v>12.389473593910049</v>
      </c>
      <c r="M5" s="8">
        <f t="shared" ref="M5:M36" si="0">COUNTIF(G5:L5,"&gt;0")/6</f>
        <v>0.83333333333333337</v>
      </c>
    </row>
    <row r="6" spans="1:13" s="1" customFormat="1" x14ac:dyDescent="0.2">
      <c r="A6" s="1" t="s">
        <v>267</v>
      </c>
      <c r="B6" s="1">
        <v>596.52589999999998</v>
      </c>
      <c r="C6" s="7">
        <f t="shared" ref="C6:C69" si="1">AVERAGE(G6:I6)</f>
        <v>0.42851778541380448</v>
      </c>
      <c r="D6" s="7">
        <f t="shared" ref="D6:D69" si="2">STDEV(G6:I6)</f>
        <v>0.54201264979741259</v>
      </c>
      <c r="E6" s="7">
        <f t="shared" ref="E6:E69" si="3">AVERAGE(J6:L6)</f>
        <v>3.7263345137319305E-2</v>
      </c>
      <c r="F6" s="7">
        <f t="shared" ref="F6:F69" si="4">STDEV(J6:L6)</f>
        <v>3.0933746977844928E-2</v>
      </c>
      <c r="G6" s="14">
        <v>5.1122485812656868E-2</v>
      </c>
      <c r="H6" s="14">
        <v>0.18482983945564771</v>
      </c>
      <c r="I6" s="14">
        <v>1.049601030973109</v>
      </c>
      <c r="J6" s="15">
        <v>1.5441581089258969E-3</v>
      </c>
      <c r="K6" s="15">
        <v>5.5084720693439698E-2</v>
      </c>
      <c r="L6" s="15">
        <v>5.5161156609592324E-2</v>
      </c>
      <c r="M6" s="8">
        <f t="shared" si="0"/>
        <v>1</v>
      </c>
    </row>
    <row r="7" spans="1:13" s="1" customFormat="1" x14ac:dyDescent="0.2">
      <c r="A7" s="1" t="s">
        <v>216</v>
      </c>
      <c r="B7" s="1">
        <v>536.50480000000005</v>
      </c>
      <c r="C7" s="7">
        <f t="shared" si="1"/>
        <v>1.3373647232828976</v>
      </c>
      <c r="D7" s="7">
        <f t="shared" si="2"/>
        <v>1.17501894444544</v>
      </c>
      <c r="E7" s="7">
        <f t="shared" si="3"/>
        <v>0.58176861883194275</v>
      </c>
      <c r="F7" s="7">
        <f t="shared" si="4"/>
        <v>0.80187804575980548</v>
      </c>
      <c r="G7" s="14">
        <v>0.17701079666339936</v>
      </c>
      <c r="H7" s="14">
        <v>2.5265191849780222</v>
      </c>
      <c r="I7" s="14">
        <v>1.3085641882072714</v>
      </c>
      <c r="J7" s="15">
        <v>0.24882013343960557</v>
      </c>
      <c r="K7" s="15">
        <v>0</v>
      </c>
      <c r="L7" s="15">
        <v>1.4964857230562225</v>
      </c>
      <c r="M7" s="8">
        <f t="shared" si="0"/>
        <v>0.83333333333333337</v>
      </c>
    </row>
    <row r="8" spans="1:13" s="1" customFormat="1" x14ac:dyDescent="0.2">
      <c r="A8" s="1" t="s">
        <v>194</v>
      </c>
      <c r="B8" s="1">
        <v>717.52525000000003</v>
      </c>
      <c r="C8" s="7">
        <f t="shared" si="1"/>
        <v>0.27082480091069056</v>
      </c>
      <c r="D8" s="7">
        <f t="shared" si="2"/>
        <v>0.46908231512704207</v>
      </c>
      <c r="E8" s="7">
        <f t="shared" si="3"/>
        <v>0.87022791181117276</v>
      </c>
      <c r="F8" s="7">
        <f t="shared" si="4"/>
        <v>1.0217795552903568</v>
      </c>
      <c r="G8" s="14">
        <v>0.81247440273207172</v>
      </c>
      <c r="H8" s="14">
        <v>0</v>
      </c>
      <c r="I8" s="14">
        <v>0</v>
      </c>
      <c r="J8" s="15">
        <v>0.48807329204943056</v>
      </c>
      <c r="K8" s="15">
        <v>2.028001577615365</v>
      </c>
      <c r="L8" s="15">
        <v>9.4608865768722863E-2</v>
      </c>
      <c r="M8" s="8">
        <f t="shared" si="0"/>
        <v>0.66666666666666663</v>
      </c>
    </row>
    <row r="9" spans="1:13" s="1" customFormat="1" x14ac:dyDescent="0.2">
      <c r="A9" s="1" t="s">
        <v>154</v>
      </c>
      <c r="B9" s="1">
        <v>715.50959999999998</v>
      </c>
      <c r="C9" s="7">
        <f t="shared" si="1"/>
        <v>1.8657375986286944</v>
      </c>
      <c r="D9" s="7">
        <f t="shared" si="2"/>
        <v>3.1894753781430594</v>
      </c>
      <c r="E9" s="7">
        <f t="shared" si="3"/>
        <v>0.17194026560536183</v>
      </c>
      <c r="F9" s="7">
        <f t="shared" si="4"/>
        <v>0.27964924499483218</v>
      </c>
      <c r="G9" s="14">
        <v>4.8693563401147513E-2</v>
      </c>
      <c r="H9" s="14">
        <v>0</v>
      </c>
      <c r="I9" s="14">
        <v>5.5485192324849359</v>
      </c>
      <c r="J9" s="15">
        <v>2.1201486400387527E-2</v>
      </c>
      <c r="K9" s="15">
        <v>0.49461931041569801</v>
      </c>
      <c r="L9" s="15">
        <v>0</v>
      </c>
      <c r="M9" s="8">
        <f t="shared" si="0"/>
        <v>0.66666666666666663</v>
      </c>
    </row>
    <row r="10" spans="1:13" s="1" customFormat="1" x14ac:dyDescent="0.2">
      <c r="A10" s="1" t="s">
        <v>166</v>
      </c>
      <c r="B10" s="1">
        <v>713.49395000000004</v>
      </c>
      <c r="C10" s="7">
        <f t="shared" si="1"/>
        <v>2.6552746611540816</v>
      </c>
      <c r="D10" s="7">
        <f t="shared" si="2"/>
        <v>4.4317368923879092</v>
      </c>
      <c r="E10" s="7">
        <f t="shared" si="3"/>
        <v>1.7211321161750235</v>
      </c>
      <c r="F10" s="7">
        <f t="shared" si="4"/>
        <v>2.7586277632240406</v>
      </c>
      <c r="G10" s="14">
        <v>0.19445198287173773</v>
      </c>
      <c r="H10" s="14">
        <v>7.7713720005905076</v>
      </c>
      <c r="I10" s="14">
        <v>0</v>
      </c>
      <c r="J10" s="15">
        <v>0.2604258259514558</v>
      </c>
      <c r="K10" s="15">
        <v>0</v>
      </c>
      <c r="L10" s="15">
        <v>4.9029705225736153</v>
      </c>
      <c r="M10" s="8">
        <f t="shared" si="0"/>
        <v>0.66666666666666663</v>
      </c>
    </row>
    <row r="11" spans="1:13" s="1" customFormat="1" x14ac:dyDescent="0.2">
      <c r="A11" s="1" t="s">
        <v>202</v>
      </c>
      <c r="B11" s="1">
        <v>743.54089999999997</v>
      </c>
      <c r="C11" s="7">
        <f t="shared" si="1"/>
        <v>7.2072657055817055</v>
      </c>
      <c r="D11" s="7">
        <f t="shared" si="2"/>
        <v>4.7082374371394797</v>
      </c>
      <c r="E11" s="7">
        <f t="shared" si="3"/>
        <v>6.0377529309566382</v>
      </c>
      <c r="F11" s="7">
        <f t="shared" si="4"/>
        <v>6.019899781954388</v>
      </c>
      <c r="G11" s="14">
        <v>7.6466878676233678</v>
      </c>
      <c r="H11" s="14">
        <v>11.680387552240241</v>
      </c>
      <c r="I11" s="14">
        <v>2.2947216968815098</v>
      </c>
      <c r="J11" s="15">
        <v>6.0736194998174691</v>
      </c>
      <c r="K11" s="15">
        <v>0</v>
      </c>
      <c r="L11" s="15">
        <v>12.039639293052446</v>
      </c>
      <c r="M11" s="8">
        <f t="shared" si="0"/>
        <v>0.83333333333333337</v>
      </c>
    </row>
    <row r="12" spans="1:13" s="1" customFormat="1" x14ac:dyDescent="0.2">
      <c r="A12" s="1" t="s">
        <v>180</v>
      </c>
      <c r="B12" s="1">
        <v>774.59564999999998</v>
      </c>
      <c r="C12" s="7">
        <f t="shared" si="1"/>
        <v>0.30925386823486917</v>
      </c>
      <c r="D12" s="7">
        <f t="shared" si="2"/>
        <v>0.50205224796351366</v>
      </c>
      <c r="E12" s="7">
        <f t="shared" si="3"/>
        <v>2.8208299912499735E-2</v>
      </c>
      <c r="F12" s="7">
        <f t="shared" si="4"/>
        <v>2.4730716221954545E-2</v>
      </c>
      <c r="G12" s="14">
        <v>3.9230365614573458E-2</v>
      </c>
      <c r="H12" s="14">
        <v>0</v>
      </c>
      <c r="I12" s="14">
        <v>0.88853123909003406</v>
      </c>
      <c r="J12" s="15">
        <v>3.8461841230404657E-2</v>
      </c>
      <c r="K12" s="15">
        <v>0</v>
      </c>
      <c r="L12" s="15">
        <v>4.616305850709454E-2</v>
      </c>
      <c r="M12" s="8">
        <f t="shared" si="0"/>
        <v>0.66666666666666663</v>
      </c>
    </row>
    <row r="13" spans="1:13" s="1" customFormat="1" x14ac:dyDescent="0.2">
      <c r="A13" s="1" t="s">
        <v>286</v>
      </c>
      <c r="B13" s="1">
        <v>540.33069999999998</v>
      </c>
      <c r="C13" s="7">
        <f t="shared" si="1"/>
        <v>44.329684718734477</v>
      </c>
      <c r="D13" s="7">
        <f t="shared" si="2"/>
        <v>15.583503043129014</v>
      </c>
      <c r="E13" s="7">
        <f t="shared" si="3"/>
        <v>34.948337116635464</v>
      </c>
      <c r="F13" s="7">
        <f t="shared" si="4"/>
        <v>31.942594351640039</v>
      </c>
      <c r="G13" s="14">
        <v>38.328042323895701</v>
      </c>
      <c r="H13" s="14">
        <v>62.021686383310573</v>
      </c>
      <c r="I13" s="14">
        <v>32.639325448997148</v>
      </c>
      <c r="J13" s="15">
        <v>65.97770933009248</v>
      </c>
      <c r="K13" s="15">
        <v>2.1648097360263585</v>
      </c>
      <c r="L13" s="15">
        <v>36.702492283787571</v>
      </c>
      <c r="M13" s="8">
        <f t="shared" si="0"/>
        <v>1</v>
      </c>
    </row>
    <row r="14" spans="1:13" s="1" customFormat="1" x14ac:dyDescent="0.2">
      <c r="A14" s="1" t="s">
        <v>208</v>
      </c>
      <c r="B14" s="1">
        <v>514.27059999999994</v>
      </c>
      <c r="C14" s="7">
        <f t="shared" si="1"/>
        <v>2.9916266178646964</v>
      </c>
      <c r="D14" s="7">
        <f t="shared" si="2"/>
        <v>1.8626985160677341</v>
      </c>
      <c r="E14" s="7">
        <f t="shared" si="3"/>
        <v>5.3998670325290874</v>
      </c>
      <c r="F14" s="7">
        <f t="shared" si="4"/>
        <v>4.6795640550353452</v>
      </c>
      <c r="G14" s="14">
        <v>3.5768801089645597</v>
      </c>
      <c r="H14" s="14">
        <v>4.4914157071944683</v>
      </c>
      <c r="I14" s="14">
        <v>0.90658403743506133</v>
      </c>
      <c r="J14" s="15">
        <v>8.271255407088729</v>
      </c>
      <c r="K14" s="15">
        <v>0</v>
      </c>
      <c r="L14" s="15">
        <v>7.9283456904985314</v>
      </c>
      <c r="M14" s="8">
        <f t="shared" si="0"/>
        <v>0.83333333333333337</v>
      </c>
    </row>
    <row r="15" spans="1:13" s="1" customFormat="1" x14ac:dyDescent="0.2">
      <c r="A15" s="1" t="s">
        <v>207</v>
      </c>
      <c r="B15" s="1">
        <v>528.28620000000001</v>
      </c>
      <c r="C15" s="7">
        <f t="shared" si="1"/>
        <v>0.64901953536606904</v>
      </c>
      <c r="D15" s="7">
        <f t="shared" si="2"/>
        <v>0.54662397734643231</v>
      </c>
      <c r="E15" s="7">
        <f t="shared" si="3"/>
        <v>7.9425246377951383E-2</v>
      </c>
      <c r="F15" s="7">
        <f t="shared" si="4"/>
        <v>7.2871298246270297E-2</v>
      </c>
      <c r="G15" s="14">
        <v>0.45118853317159685</v>
      </c>
      <c r="H15" s="14">
        <v>0.22885417230235286</v>
      </c>
      <c r="I15" s="14">
        <v>1.2670159006242574</v>
      </c>
      <c r="J15" s="15">
        <v>0.14319922419313563</v>
      </c>
      <c r="K15" s="15">
        <v>0</v>
      </c>
      <c r="L15" s="15">
        <v>9.5076514940718504E-2</v>
      </c>
      <c r="M15" s="8">
        <f t="shared" si="0"/>
        <v>0.83333333333333337</v>
      </c>
    </row>
    <row r="16" spans="1:13" s="1" customFormat="1" x14ac:dyDescent="0.2">
      <c r="A16" s="1" t="s">
        <v>256</v>
      </c>
      <c r="B16" s="1">
        <v>554.30190000000005</v>
      </c>
      <c r="C16" s="7">
        <f t="shared" si="1"/>
        <v>5.4193310228986276</v>
      </c>
      <c r="D16" s="7">
        <f t="shared" si="2"/>
        <v>1.3276218951075927</v>
      </c>
      <c r="E16" s="7">
        <f t="shared" si="3"/>
        <v>6.209047552913634</v>
      </c>
      <c r="F16" s="7">
        <f t="shared" si="4"/>
        <v>0.52135730777090539</v>
      </c>
      <c r="G16" s="14">
        <v>6.9037080479117012</v>
      </c>
      <c r="H16" s="14">
        <v>5.0088781462214005</v>
      </c>
      <c r="I16" s="14">
        <v>4.3454068745627801</v>
      </c>
      <c r="J16" s="15">
        <v>5.6498217084781208</v>
      </c>
      <c r="K16" s="15">
        <v>6.2956234746556561</v>
      </c>
      <c r="L16" s="15">
        <v>6.6816974756071215</v>
      </c>
      <c r="M16" s="8">
        <f t="shared" si="0"/>
        <v>1</v>
      </c>
    </row>
    <row r="17" spans="1:13" s="1" customFormat="1" x14ac:dyDescent="0.2">
      <c r="A17" s="1" t="s">
        <v>360</v>
      </c>
      <c r="B17" s="1">
        <v>578.34630000000004</v>
      </c>
      <c r="C17" s="7">
        <f t="shared" si="1"/>
        <v>5.3644965672175055E-2</v>
      </c>
      <c r="D17" s="7">
        <f t="shared" si="2"/>
        <v>4.7280664312774098E-2</v>
      </c>
      <c r="E17" s="7">
        <f t="shared" si="3"/>
        <v>6.8938856230393135</v>
      </c>
      <c r="F17" s="7">
        <f t="shared" si="4"/>
        <v>11.728623760211798</v>
      </c>
      <c r="G17" s="14">
        <v>8.9249501877526477E-2</v>
      </c>
      <c r="H17" s="14">
        <v>7.1685395138998687E-2</v>
      </c>
      <c r="I17" s="14">
        <v>0</v>
      </c>
      <c r="J17" s="15">
        <v>7.7824312331387382E-2</v>
      </c>
      <c r="K17" s="15">
        <v>20.43683593594891</v>
      </c>
      <c r="L17" s="15">
        <v>0.16699662083764355</v>
      </c>
      <c r="M17" s="8">
        <f t="shared" si="0"/>
        <v>0.83333333333333337</v>
      </c>
    </row>
    <row r="18" spans="1:13" s="1" customFormat="1" x14ac:dyDescent="0.2">
      <c r="A18" s="1" t="s">
        <v>219</v>
      </c>
      <c r="B18" s="1">
        <v>580.3175</v>
      </c>
      <c r="C18" s="7">
        <f t="shared" si="1"/>
        <v>1.14108501161383</v>
      </c>
      <c r="D18" s="7">
        <f t="shared" si="2"/>
        <v>1.1279603733100165</v>
      </c>
      <c r="E18" s="7">
        <f t="shared" si="3"/>
        <v>1.1091925549943837</v>
      </c>
      <c r="F18" s="7">
        <f t="shared" si="4"/>
        <v>1.0028665036969453</v>
      </c>
      <c r="G18" s="14">
        <v>2.2554458243582474</v>
      </c>
      <c r="H18" s="14">
        <v>1.1678092104832423</v>
      </c>
      <c r="I18" s="14">
        <v>0</v>
      </c>
      <c r="J18" s="15">
        <v>1.9519036207203448</v>
      </c>
      <c r="K18" s="15">
        <v>0</v>
      </c>
      <c r="L18" s="15">
        <v>1.3756740442628066</v>
      </c>
      <c r="M18" s="8">
        <f t="shared" si="0"/>
        <v>0.66666666666666663</v>
      </c>
    </row>
    <row r="19" spans="1:13" s="1" customFormat="1" x14ac:dyDescent="0.2">
      <c r="A19" s="1" t="s">
        <v>311</v>
      </c>
      <c r="B19" s="1">
        <v>578.30190000000005</v>
      </c>
      <c r="C19" s="7">
        <f t="shared" si="1"/>
        <v>1.9874127564394826</v>
      </c>
      <c r="D19" s="7">
        <f t="shared" si="2"/>
        <v>1.3921015137227228</v>
      </c>
      <c r="E19" s="7">
        <f t="shared" si="3"/>
        <v>0.70277509393266913</v>
      </c>
      <c r="F19" s="7">
        <f t="shared" si="4"/>
        <v>0.8351163018088833</v>
      </c>
      <c r="G19" s="14">
        <v>0.40691619675145674</v>
      </c>
      <c r="H19" s="14">
        <v>2.5237524048433042</v>
      </c>
      <c r="I19" s="14">
        <v>3.0315696677236872</v>
      </c>
      <c r="J19" s="15">
        <v>3.39399550431718E-2</v>
      </c>
      <c r="K19" s="15">
        <v>0.43559985649975413</v>
      </c>
      <c r="L19" s="15">
        <v>1.6387854702550815</v>
      </c>
      <c r="M19" s="8">
        <f t="shared" si="0"/>
        <v>1</v>
      </c>
    </row>
    <row r="20" spans="1:13" s="1" customFormat="1" x14ac:dyDescent="0.2">
      <c r="A20" s="1" t="s">
        <v>163</v>
      </c>
      <c r="B20" s="1">
        <v>612.38009999999997</v>
      </c>
      <c r="C20" s="7">
        <f t="shared" si="1"/>
        <v>0.38405355736302266</v>
      </c>
      <c r="D20" s="7">
        <f t="shared" si="2"/>
        <v>0.43721648646447531</v>
      </c>
      <c r="E20" s="7">
        <f t="shared" si="3"/>
        <v>1.5890356334626841</v>
      </c>
      <c r="F20" s="7">
        <f t="shared" si="4"/>
        <v>2.6670996579883259</v>
      </c>
      <c r="G20" s="14">
        <v>0.8598679412071738</v>
      </c>
      <c r="H20" s="14">
        <v>0.29229273088189417</v>
      </c>
      <c r="I20" s="14">
        <v>0</v>
      </c>
      <c r="J20" s="15">
        <v>4.6682076696177948</v>
      </c>
      <c r="K20" s="15">
        <v>0</v>
      </c>
      <c r="L20" s="15">
        <v>9.8899230770257252E-2</v>
      </c>
      <c r="M20" s="8">
        <f t="shared" si="0"/>
        <v>0.66666666666666663</v>
      </c>
    </row>
    <row r="21" spans="1:13" s="1" customFormat="1" x14ac:dyDescent="0.2">
      <c r="A21" s="1" t="s">
        <v>165</v>
      </c>
      <c r="B21" s="1">
        <v>610.36450000000002</v>
      </c>
      <c r="C21" s="7">
        <f t="shared" si="1"/>
        <v>1.2089557896750263</v>
      </c>
      <c r="D21" s="7">
        <f t="shared" si="2"/>
        <v>1.1174129180094055</v>
      </c>
      <c r="E21" s="7">
        <f t="shared" si="3"/>
        <v>1.945241410214541</v>
      </c>
      <c r="F21" s="7">
        <f t="shared" si="4"/>
        <v>1.8199827865682681</v>
      </c>
      <c r="G21" s="14">
        <v>1.4230094879100239</v>
      </c>
      <c r="H21" s="14">
        <v>2.2038578811150549</v>
      </c>
      <c r="I21" s="14">
        <v>0</v>
      </c>
      <c r="J21" s="15">
        <v>3.6066031663669094</v>
      </c>
      <c r="K21" s="15">
        <v>0</v>
      </c>
      <c r="L21" s="15">
        <v>2.2291210642767139</v>
      </c>
      <c r="M21" s="8">
        <f t="shared" si="0"/>
        <v>0.66666666666666663</v>
      </c>
    </row>
    <row r="22" spans="1:13" s="1" customFormat="1" x14ac:dyDescent="0.2">
      <c r="A22" s="1" t="s">
        <v>269</v>
      </c>
      <c r="B22" s="1">
        <v>602.30190000000005</v>
      </c>
      <c r="C22" s="7">
        <f t="shared" si="1"/>
        <v>0.58704946668678371</v>
      </c>
      <c r="D22" s="7">
        <f t="shared" si="2"/>
        <v>0.64775395207593178</v>
      </c>
      <c r="E22" s="7">
        <f t="shared" si="3"/>
        <v>0.42235214445510644</v>
      </c>
      <c r="F22" s="7">
        <f t="shared" si="4"/>
        <v>0.57982214298870083</v>
      </c>
      <c r="G22" s="14">
        <v>3.388678101400374E-2</v>
      </c>
      <c r="H22" s="14">
        <v>0.42763371685574947</v>
      </c>
      <c r="I22" s="14">
        <v>1.2996279021905979</v>
      </c>
      <c r="J22" s="15">
        <v>2.3752884139334837E-2</v>
      </c>
      <c r="K22" s="15">
        <v>1.087519448697382</v>
      </c>
      <c r="L22" s="15">
        <v>0.15578410052860259</v>
      </c>
      <c r="M22" s="8">
        <f t="shared" si="0"/>
        <v>1</v>
      </c>
    </row>
    <row r="23" spans="1:13" s="1" customFormat="1" x14ac:dyDescent="0.2">
      <c r="A23" s="1" t="s">
        <v>252</v>
      </c>
      <c r="B23" s="1">
        <v>666.47149999999999</v>
      </c>
      <c r="C23" s="7">
        <f t="shared" si="1"/>
        <v>4.194694075430303</v>
      </c>
      <c r="D23" s="7">
        <f t="shared" si="2"/>
        <v>3.6984076291762364</v>
      </c>
      <c r="E23" s="7">
        <f t="shared" si="3"/>
        <v>4.3844706312117481</v>
      </c>
      <c r="F23" s="7">
        <f t="shared" si="4"/>
        <v>2.1515181344551215</v>
      </c>
      <c r="G23" s="14">
        <v>5.598048892935866</v>
      </c>
      <c r="H23" s="14">
        <v>6.9860333333550422</v>
      </c>
      <c r="I23" s="14">
        <v>0</v>
      </c>
      <c r="J23" s="15">
        <v>2.500852595100735</v>
      </c>
      <c r="K23" s="15">
        <v>3.9234191417978885</v>
      </c>
      <c r="L23" s="15">
        <v>6.7291401567366211</v>
      </c>
      <c r="M23" s="8">
        <f t="shared" si="0"/>
        <v>0.83333333333333337</v>
      </c>
    </row>
    <row r="24" spans="1:13" s="1" customFormat="1" x14ac:dyDescent="0.2">
      <c r="A24" s="1" t="s">
        <v>260</v>
      </c>
      <c r="B24" s="1">
        <v>452.2783</v>
      </c>
      <c r="C24" s="7">
        <f t="shared" si="1"/>
        <v>3.5926683975407392</v>
      </c>
      <c r="D24" s="7">
        <f t="shared" si="2"/>
        <v>1.9845498864115774</v>
      </c>
      <c r="E24" s="7">
        <f t="shared" si="3"/>
        <v>3.0703522144416868</v>
      </c>
      <c r="F24" s="7">
        <f t="shared" si="4"/>
        <v>2.7694684137569747</v>
      </c>
      <c r="G24" s="14">
        <v>3.375087093510365</v>
      </c>
      <c r="H24" s="14">
        <v>5.6770430224000403</v>
      </c>
      <c r="I24" s="14">
        <v>1.7258750767118118</v>
      </c>
      <c r="J24" s="15">
        <v>6.2231370195370772</v>
      </c>
      <c r="K24" s="15">
        <v>1.0303691795821568</v>
      </c>
      <c r="L24" s="15">
        <v>1.9575504442058269</v>
      </c>
      <c r="M24" s="8">
        <f t="shared" si="0"/>
        <v>1</v>
      </c>
    </row>
    <row r="25" spans="1:13" s="1" customFormat="1" x14ac:dyDescent="0.2">
      <c r="A25" s="1" t="s">
        <v>251</v>
      </c>
      <c r="B25" s="1">
        <v>480.30959999999999</v>
      </c>
      <c r="C25" s="7">
        <f t="shared" si="1"/>
        <v>4.6019254988283054</v>
      </c>
      <c r="D25" s="7">
        <f t="shared" si="2"/>
        <v>4.1155862387042772</v>
      </c>
      <c r="E25" s="7">
        <f t="shared" si="3"/>
        <v>4.3353020727560789</v>
      </c>
      <c r="F25" s="7">
        <f t="shared" si="4"/>
        <v>2.5638730874142968</v>
      </c>
      <c r="G25" s="14">
        <v>5.8758724909936202</v>
      </c>
      <c r="H25" s="14">
        <v>7.929904005491295</v>
      </c>
      <c r="I25" s="14">
        <v>0</v>
      </c>
      <c r="J25" s="15">
        <v>6.8790860149640949</v>
      </c>
      <c r="K25" s="15">
        <v>1.7518012994969452</v>
      </c>
      <c r="L25" s="15">
        <v>4.375018903807196</v>
      </c>
      <c r="M25" s="8">
        <f t="shared" si="0"/>
        <v>0.83333333333333337</v>
      </c>
    </row>
    <row r="26" spans="1:13" s="1" customFormat="1" x14ac:dyDescent="0.2">
      <c r="A26" s="1" t="s">
        <v>257</v>
      </c>
      <c r="B26" s="1">
        <v>478.29390000000001</v>
      </c>
      <c r="C26" s="7">
        <f t="shared" si="1"/>
        <v>2.2370601186299353</v>
      </c>
      <c r="D26" s="7">
        <f t="shared" si="2"/>
        <v>2.7192959092705151</v>
      </c>
      <c r="E26" s="7">
        <f t="shared" si="3"/>
        <v>0.63376115571595315</v>
      </c>
      <c r="F26" s="7">
        <f t="shared" si="4"/>
        <v>0.42578307057839232</v>
      </c>
      <c r="G26" s="14">
        <v>0.48195410145842704</v>
      </c>
      <c r="H26" s="14">
        <v>0.85978000843691071</v>
      </c>
      <c r="I26" s="14">
        <v>5.3694462459944674</v>
      </c>
      <c r="J26" s="15">
        <v>0.24141035624725221</v>
      </c>
      <c r="K26" s="15">
        <v>1.0865235013543533</v>
      </c>
      <c r="L26" s="15">
        <v>0.5733496095462538</v>
      </c>
      <c r="M26" s="8">
        <f t="shared" si="0"/>
        <v>1</v>
      </c>
    </row>
    <row r="27" spans="1:13" s="1" customFormat="1" x14ac:dyDescent="0.2">
      <c r="A27" s="1" t="s">
        <v>282</v>
      </c>
      <c r="B27" s="1">
        <v>508.34089999999998</v>
      </c>
      <c r="C27" s="7">
        <f t="shared" si="1"/>
        <v>43.511423293041453</v>
      </c>
      <c r="D27" s="7">
        <f t="shared" si="2"/>
        <v>8.0820241930411694</v>
      </c>
      <c r="E27" s="7">
        <f t="shared" si="3"/>
        <v>58.215962155144922</v>
      </c>
      <c r="F27" s="7">
        <f t="shared" si="4"/>
        <v>49.023230585547338</v>
      </c>
      <c r="G27" s="14">
        <v>43.620175523479546</v>
      </c>
      <c r="H27" s="14">
        <v>51.538522585888913</v>
      </c>
      <c r="I27" s="14">
        <v>35.375571769755915</v>
      </c>
      <c r="J27" s="15">
        <v>80.048382254302908</v>
      </c>
      <c r="K27" s="15">
        <v>2.0693838613856057</v>
      </c>
      <c r="L27" s="15">
        <v>92.530120349746255</v>
      </c>
      <c r="M27" s="8">
        <f t="shared" si="0"/>
        <v>1</v>
      </c>
    </row>
    <row r="28" spans="1:13" s="1" customFormat="1" x14ac:dyDescent="0.2">
      <c r="A28" s="1" t="s">
        <v>157</v>
      </c>
      <c r="B28" s="1">
        <v>506.3252</v>
      </c>
      <c r="C28" s="7">
        <f t="shared" si="1"/>
        <v>5.3765519204109884</v>
      </c>
      <c r="D28" s="7">
        <f t="shared" si="2"/>
        <v>4.7031776684949387</v>
      </c>
      <c r="E28" s="7">
        <f t="shared" si="3"/>
        <v>5.0866197546952883</v>
      </c>
      <c r="F28" s="7">
        <f t="shared" si="4"/>
        <v>4.6683807353446305</v>
      </c>
      <c r="G28" s="14">
        <v>7.4019574055060255</v>
      </c>
      <c r="H28" s="14">
        <v>8.7276983557269396</v>
      </c>
      <c r="I28" s="14">
        <v>0</v>
      </c>
      <c r="J28" s="15">
        <v>6.0844512939564321</v>
      </c>
      <c r="K28" s="15">
        <v>0</v>
      </c>
      <c r="L28" s="15">
        <v>9.1754079701294327</v>
      </c>
      <c r="M28" s="8">
        <f t="shared" si="0"/>
        <v>0.66666666666666663</v>
      </c>
    </row>
    <row r="29" spans="1:13" s="1" customFormat="1" x14ac:dyDescent="0.2">
      <c r="A29" s="1" t="s">
        <v>302</v>
      </c>
      <c r="B29" s="1">
        <v>504.30959999999999</v>
      </c>
      <c r="C29" s="7">
        <f t="shared" si="1"/>
        <v>12.366209778528798</v>
      </c>
      <c r="D29" s="7">
        <f t="shared" si="2"/>
        <v>12.383741965883116</v>
      </c>
      <c r="E29" s="7">
        <f t="shared" si="3"/>
        <v>11.678254711009926</v>
      </c>
      <c r="F29" s="7">
        <f t="shared" si="4"/>
        <v>8.9853159261907294</v>
      </c>
      <c r="G29" s="14">
        <v>10.672962488622296</v>
      </c>
      <c r="H29" s="14">
        <v>25.509448823216761</v>
      </c>
      <c r="I29" s="14">
        <v>0.91621802374733641</v>
      </c>
      <c r="J29" s="15">
        <v>18.856624730938048</v>
      </c>
      <c r="K29" s="15">
        <v>1.6014541771261122</v>
      </c>
      <c r="L29" s="15">
        <v>14.576685224965617</v>
      </c>
      <c r="M29" s="8">
        <f t="shared" si="0"/>
        <v>1</v>
      </c>
    </row>
    <row r="30" spans="1:13" s="1" customFormat="1" x14ac:dyDescent="0.2">
      <c r="A30" s="1" t="s">
        <v>281</v>
      </c>
      <c r="B30" s="1">
        <v>524.27829999999994</v>
      </c>
      <c r="C30" s="7">
        <f t="shared" si="1"/>
        <v>69.832116410617189</v>
      </c>
      <c r="D30" s="7">
        <f t="shared" si="2"/>
        <v>8.3087618276394348</v>
      </c>
      <c r="E30" s="7">
        <f t="shared" si="3"/>
        <v>38.40299016180969</v>
      </c>
      <c r="F30" s="7">
        <f t="shared" si="4"/>
        <v>30.096804543985503</v>
      </c>
      <c r="G30" s="14">
        <v>78.760401924791992</v>
      </c>
      <c r="H30" s="14">
        <v>68.409323919689641</v>
      </c>
      <c r="I30" s="14">
        <v>62.326623387369949</v>
      </c>
      <c r="J30" s="15">
        <v>62.73489594372078</v>
      </c>
      <c r="K30" s="15">
        <v>4.7478210328426185</v>
      </c>
      <c r="L30" s="15">
        <v>47.726253508865661</v>
      </c>
      <c r="M30" s="8">
        <f t="shared" si="0"/>
        <v>1</v>
      </c>
    </row>
    <row r="31" spans="1:13" s="1" customFormat="1" x14ac:dyDescent="0.2">
      <c r="A31" s="1" t="s">
        <v>248</v>
      </c>
      <c r="B31" s="1">
        <v>464.31459999999998</v>
      </c>
      <c r="C31" s="7">
        <f t="shared" si="1"/>
        <v>1.8760506577455045</v>
      </c>
      <c r="D31" s="7">
        <f t="shared" si="2"/>
        <v>1.6016828096925602</v>
      </c>
      <c r="E31" s="7">
        <f t="shared" si="3"/>
        <v>3.8377015025175183</v>
      </c>
      <c r="F31" s="7">
        <f t="shared" si="4"/>
        <v>3.6631414518651306</v>
      </c>
      <c r="G31" s="14">
        <v>3.2125388530649479</v>
      </c>
      <c r="H31" s="14">
        <v>2.3149367695433183</v>
      </c>
      <c r="I31" s="14">
        <v>0.1006763506282476</v>
      </c>
      <c r="J31" s="15">
        <v>1.5126468756915545</v>
      </c>
      <c r="K31" s="15">
        <v>8.0603262054066835</v>
      </c>
      <c r="L31" s="15">
        <v>1.9401314264543172</v>
      </c>
      <c r="M31" s="8">
        <f t="shared" si="0"/>
        <v>1</v>
      </c>
    </row>
    <row r="32" spans="1:13" s="1" customFormat="1" x14ac:dyDescent="0.2">
      <c r="A32" s="1" t="s">
        <v>177</v>
      </c>
      <c r="B32" s="1">
        <v>436.2833</v>
      </c>
      <c r="C32" s="7">
        <f t="shared" si="1"/>
        <v>1.2405688823053942E-2</v>
      </c>
      <c r="D32" s="7">
        <f t="shared" si="2"/>
        <v>1.5090530456425222E-2</v>
      </c>
      <c r="E32" s="7">
        <f t="shared" si="3"/>
        <v>0.35707059203100128</v>
      </c>
      <c r="F32" s="7">
        <f t="shared" si="4"/>
        <v>0.61846440728639285</v>
      </c>
      <c r="G32" s="14">
        <v>8.0114452819656755E-3</v>
      </c>
      <c r="H32" s="14">
        <v>2.9205621187196152E-2</v>
      </c>
      <c r="I32" s="14">
        <v>0</v>
      </c>
      <c r="J32" s="15">
        <v>1.0712117760930038</v>
      </c>
      <c r="K32" s="15">
        <v>0</v>
      </c>
      <c r="L32" s="15">
        <v>0</v>
      </c>
      <c r="M32" s="8">
        <f t="shared" si="0"/>
        <v>0.5</v>
      </c>
    </row>
    <row r="33" spans="1:13" s="1" customFormat="1" x14ac:dyDescent="0.2">
      <c r="A33" s="1" t="s">
        <v>155</v>
      </c>
      <c r="B33" s="1">
        <v>673.48083299999996</v>
      </c>
      <c r="C33" s="7">
        <f t="shared" si="1"/>
        <v>7.118955482436766E-2</v>
      </c>
      <c r="D33" s="7">
        <f t="shared" si="2"/>
        <v>8.5672895394650173E-2</v>
      </c>
      <c r="E33" s="7">
        <f t="shared" si="3"/>
        <v>2.7818216268112903E-2</v>
      </c>
      <c r="F33" s="7">
        <f t="shared" si="4"/>
        <v>3.5600934465784932E-2</v>
      </c>
      <c r="G33" s="14">
        <v>0.16627282245301214</v>
      </c>
      <c r="H33" s="14">
        <v>4.7295842020090809E-2</v>
      </c>
      <c r="I33" s="14">
        <v>0</v>
      </c>
      <c r="J33" s="15">
        <v>1.5515940089575572E-2</v>
      </c>
      <c r="K33" s="15">
        <v>0</v>
      </c>
      <c r="L33" s="15">
        <v>6.7938708714763138E-2</v>
      </c>
      <c r="M33" s="8">
        <f t="shared" si="0"/>
        <v>0.66666666666666663</v>
      </c>
    </row>
    <row r="34" spans="1:13" s="1" customFormat="1" x14ac:dyDescent="0.2">
      <c r="A34" s="1" t="s">
        <v>240</v>
      </c>
      <c r="B34" s="1">
        <v>671.46518300000002</v>
      </c>
      <c r="C34" s="7">
        <f t="shared" si="1"/>
        <v>29.26598819066491</v>
      </c>
      <c r="D34" s="7">
        <f t="shared" si="2"/>
        <v>3.9540130045422539</v>
      </c>
      <c r="E34" s="7">
        <f t="shared" si="3"/>
        <v>11.214776321842079</v>
      </c>
      <c r="F34" s="7">
        <f t="shared" si="4"/>
        <v>10.292437690307901</v>
      </c>
      <c r="G34" s="14">
        <v>26.616270988107406</v>
      </c>
      <c r="H34" s="14">
        <v>27.370836248491695</v>
      </c>
      <c r="I34" s="14">
        <v>33.810857335395632</v>
      </c>
      <c r="J34" s="15">
        <v>13.415425918218089</v>
      </c>
      <c r="K34" s="15">
        <v>0</v>
      </c>
      <c r="L34" s="15">
        <v>20.228903047308144</v>
      </c>
      <c r="M34" s="8">
        <f t="shared" si="0"/>
        <v>0.83333333333333337</v>
      </c>
    </row>
    <row r="35" spans="1:13" s="1" customFormat="1" x14ac:dyDescent="0.2">
      <c r="A35" s="1" t="s">
        <v>306</v>
      </c>
      <c r="B35" s="1">
        <v>688.54070000000002</v>
      </c>
      <c r="C35" s="7">
        <f t="shared" si="1"/>
        <v>1.1391844515496439</v>
      </c>
      <c r="D35" s="7">
        <f t="shared" si="2"/>
        <v>0.32711261571835365</v>
      </c>
      <c r="E35" s="7">
        <f t="shared" si="3"/>
        <v>2.2432572056791891</v>
      </c>
      <c r="F35" s="7">
        <f t="shared" si="4"/>
        <v>1.8352139706739261</v>
      </c>
      <c r="G35" s="14">
        <v>1.4778881700525366</v>
      </c>
      <c r="H35" s="14">
        <v>0.82504824692087986</v>
      </c>
      <c r="I35" s="14">
        <v>1.1146169376755148</v>
      </c>
      <c r="J35" s="15">
        <v>2.9237756431028998</v>
      </c>
      <c r="K35" s="15">
        <v>3.6410087206515511</v>
      </c>
      <c r="L35" s="15">
        <v>0.16498725328311659</v>
      </c>
      <c r="M35" s="8">
        <f t="shared" si="0"/>
        <v>1</v>
      </c>
    </row>
    <row r="36" spans="1:13" s="1" customFormat="1" x14ac:dyDescent="0.2">
      <c r="A36" s="1" t="s">
        <v>224</v>
      </c>
      <c r="B36" s="1">
        <v>608.3569</v>
      </c>
      <c r="C36" s="7">
        <f t="shared" si="1"/>
        <v>0.37421104788929016</v>
      </c>
      <c r="D36" s="7">
        <f t="shared" si="2"/>
        <v>0.50012646929259341</v>
      </c>
      <c r="E36" s="7">
        <f t="shared" si="3"/>
        <v>0.23221733993218882</v>
      </c>
      <c r="F36" s="7">
        <f t="shared" si="4"/>
        <v>0.3129685963136658</v>
      </c>
      <c r="G36" s="14">
        <v>6.6202812111872858E-2</v>
      </c>
      <c r="H36" s="14">
        <v>0.10516117358901414</v>
      </c>
      <c r="I36" s="14">
        <v>0.95126915796698353</v>
      </c>
      <c r="J36" s="15">
        <v>0</v>
      </c>
      <c r="K36" s="15">
        <v>0.58812941386632533</v>
      </c>
      <c r="L36" s="15">
        <v>0.10852260593024105</v>
      </c>
      <c r="M36" s="8">
        <f t="shared" si="0"/>
        <v>0.83333333333333337</v>
      </c>
    </row>
    <row r="37" spans="1:13" s="1" customFormat="1" x14ac:dyDescent="0.2">
      <c r="A37" s="1" t="s">
        <v>261</v>
      </c>
      <c r="B37" s="1">
        <v>626.35940000000005</v>
      </c>
      <c r="C37" s="7">
        <f t="shared" si="1"/>
        <v>0.54771776396066596</v>
      </c>
      <c r="D37" s="7">
        <f t="shared" si="2"/>
        <v>0.87102649760523088</v>
      </c>
      <c r="E37" s="7">
        <f t="shared" si="3"/>
        <v>1.7770702549407094</v>
      </c>
      <c r="F37" s="7">
        <f t="shared" si="4"/>
        <v>1.5858083719476852</v>
      </c>
      <c r="G37" s="14">
        <v>9.1034999070759848E-2</v>
      </c>
      <c r="H37" s="14">
        <v>1.5521182928112383</v>
      </c>
      <c r="I37" s="14">
        <v>0</v>
      </c>
      <c r="J37" s="15">
        <v>1.2423819930302053E-2</v>
      </c>
      <c r="K37" s="15">
        <v>3.0828381702438219</v>
      </c>
      <c r="L37" s="15">
        <v>2.2359487746480045</v>
      </c>
      <c r="M37" s="8">
        <f t="shared" ref="M37:M68" si="5">COUNTIF(G37:L37,"&gt;0")/6</f>
        <v>0.83333333333333337</v>
      </c>
    </row>
    <row r="38" spans="1:13" s="1" customFormat="1" x14ac:dyDescent="0.2">
      <c r="A38" s="1" t="s">
        <v>270</v>
      </c>
      <c r="B38" s="1">
        <v>682.42200000000003</v>
      </c>
      <c r="C38" s="7">
        <f t="shared" si="1"/>
        <v>0.60865278555394475</v>
      </c>
      <c r="D38" s="7">
        <f t="shared" si="2"/>
        <v>0.75189487165176361</v>
      </c>
      <c r="E38" s="7">
        <f t="shared" si="3"/>
        <v>0.2605145985861983</v>
      </c>
      <c r="F38" s="7">
        <f t="shared" si="4"/>
        <v>0.14282440884991665</v>
      </c>
      <c r="G38" s="14">
        <v>8.09746118358457E-2</v>
      </c>
      <c r="H38" s="14">
        <v>0.27540502215386226</v>
      </c>
      <c r="I38" s="14">
        <v>1.4695787226721262</v>
      </c>
      <c r="J38" s="15">
        <v>0.28887513718658042</v>
      </c>
      <c r="K38" s="15">
        <v>0.3870310657479818</v>
      </c>
      <c r="L38" s="15">
        <v>0.10563759282403277</v>
      </c>
      <c r="M38" s="8">
        <f t="shared" si="5"/>
        <v>1</v>
      </c>
    </row>
    <row r="39" spans="1:13" s="1" customFormat="1" x14ac:dyDescent="0.2">
      <c r="A39" s="1" t="s">
        <v>150</v>
      </c>
      <c r="B39" s="1">
        <v>734.49779999999998</v>
      </c>
      <c r="C39" s="7">
        <f t="shared" si="1"/>
        <v>1.4106993728144355</v>
      </c>
      <c r="D39" s="7">
        <f t="shared" si="2"/>
        <v>1.2219121972716822</v>
      </c>
      <c r="E39" s="7">
        <f t="shared" si="3"/>
        <v>2.2241802481551143</v>
      </c>
      <c r="F39" s="7">
        <f t="shared" si="4"/>
        <v>2.1554114324218263</v>
      </c>
      <c r="G39" s="14">
        <v>2.1387399714340227</v>
      </c>
      <c r="H39" s="14">
        <v>2.0933581470092837</v>
      </c>
      <c r="I39" s="14">
        <v>0</v>
      </c>
      <c r="J39" s="15">
        <v>4.3035165202230381</v>
      </c>
      <c r="K39" s="15">
        <v>0</v>
      </c>
      <c r="L39" s="15">
        <v>2.3690242242423052</v>
      </c>
      <c r="M39" s="8">
        <f t="shared" si="5"/>
        <v>0.66666666666666663</v>
      </c>
    </row>
    <row r="40" spans="1:13" s="1" customFormat="1" x14ac:dyDescent="0.2">
      <c r="A40" s="1" t="s">
        <v>236</v>
      </c>
      <c r="B40" s="1">
        <v>788.54470000000003</v>
      </c>
      <c r="C40" s="7">
        <f t="shared" si="1"/>
        <v>3.3874729229116998</v>
      </c>
      <c r="D40" s="7">
        <f t="shared" si="2"/>
        <v>5.6634237714223579</v>
      </c>
      <c r="E40" s="7">
        <f t="shared" si="3"/>
        <v>4.5822686557708749</v>
      </c>
      <c r="F40" s="7">
        <f t="shared" si="4"/>
        <v>7.828184542401762</v>
      </c>
      <c r="G40" s="14">
        <v>0</v>
      </c>
      <c r="H40" s="14">
        <v>0.23681683089741562</v>
      </c>
      <c r="I40" s="14">
        <v>9.9256019378376834</v>
      </c>
      <c r="J40" s="15">
        <v>0</v>
      </c>
      <c r="K40" s="15">
        <v>13.621186597899786</v>
      </c>
      <c r="L40" s="15">
        <v>0.12561936941283799</v>
      </c>
      <c r="M40" s="8">
        <f t="shared" si="5"/>
        <v>0.66666666666666663</v>
      </c>
    </row>
    <row r="41" spans="1:13" s="1" customFormat="1" x14ac:dyDescent="0.2">
      <c r="A41" s="1" t="s">
        <v>307</v>
      </c>
      <c r="B41" s="1">
        <v>786.52909999999997</v>
      </c>
      <c r="C41" s="7">
        <f t="shared" si="1"/>
        <v>1.580086399714002</v>
      </c>
      <c r="D41" s="7">
        <f t="shared" si="2"/>
        <v>1.1640386756523313</v>
      </c>
      <c r="E41" s="7">
        <f t="shared" si="3"/>
        <v>0.86235855397470784</v>
      </c>
      <c r="F41" s="7">
        <f t="shared" si="4"/>
        <v>0.43549195853515682</v>
      </c>
      <c r="G41" s="14">
        <v>1.5806994333350255</v>
      </c>
      <c r="H41" s="14">
        <v>0.41574132832002264</v>
      </c>
      <c r="I41" s="14">
        <v>2.7438184374869579</v>
      </c>
      <c r="J41" s="15">
        <v>1.1967443707558143</v>
      </c>
      <c r="K41" s="15">
        <v>1.0204237586274898</v>
      </c>
      <c r="L41" s="15">
        <v>0.36990753254081943</v>
      </c>
      <c r="M41" s="8">
        <f t="shared" si="5"/>
        <v>1</v>
      </c>
    </row>
    <row r="42" spans="1:13" s="1" customFormat="1" x14ac:dyDescent="0.2">
      <c r="A42" s="1" t="s">
        <v>226</v>
      </c>
      <c r="B42" s="1">
        <v>782.49779999999998</v>
      </c>
      <c r="C42" s="7">
        <f t="shared" si="1"/>
        <v>0.4245679730954352</v>
      </c>
      <c r="D42" s="7">
        <f t="shared" si="2"/>
        <v>0.6568274132352121</v>
      </c>
      <c r="E42" s="7">
        <f t="shared" si="3"/>
        <v>0.34182826956439155</v>
      </c>
      <c r="F42" s="7">
        <f t="shared" si="4"/>
        <v>0.47901015850493384</v>
      </c>
      <c r="G42" s="14">
        <v>1.1811209904941515</v>
      </c>
      <c r="H42" s="14">
        <v>9.258292879215399E-2</v>
      </c>
      <c r="I42" s="14">
        <v>0</v>
      </c>
      <c r="J42" s="15">
        <v>0.88932680065886427</v>
      </c>
      <c r="K42" s="15">
        <v>0</v>
      </c>
      <c r="L42" s="15">
        <v>0.1361580080343105</v>
      </c>
      <c r="M42" s="8">
        <f t="shared" si="5"/>
        <v>0.66666666666666663</v>
      </c>
    </row>
    <row r="43" spans="1:13" s="1" customFormat="1" x14ac:dyDescent="0.2">
      <c r="A43" s="1" t="s">
        <v>215</v>
      </c>
      <c r="B43" s="1">
        <v>806.59169999999995</v>
      </c>
      <c r="C43" s="7">
        <f t="shared" si="1"/>
        <v>0.10080056639343626</v>
      </c>
      <c r="D43" s="7">
        <f t="shared" si="2"/>
        <v>0.15756302435078626</v>
      </c>
      <c r="E43" s="7">
        <f t="shared" si="3"/>
        <v>0.27865177127987839</v>
      </c>
      <c r="F43" s="7">
        <f t="shared" si="4"/>
        <v>0.23246423280167647</v>
      </c>
      <c r="G43" s="14">
        <v>2.0030955926866299E-2</v>
      </c>
      <c r="H43" s="14">
        <v>0.28237074325344247</v>
      </c>
      <c r="I43" s="14">
        <v>0</v>
      </c>
      <c r="J43" s="15">
        <v>2.6697550490935352E-2</v>
      </c>
      <c r="K43" s="15">
        <v>0.48480944354597455</v>
      </c>
      <c r="L43" s="15">
        <v>0.32444831980272532</v>
      </c>
      <c r="M43" s="8">
        <f t="shared" si="5"/>
        <v>0.83333333333333337</v>
      </c>
    </row>
    <row r="44" spans="1:13" s="1" customFormat="1" x14ac:dyDescent="0.2">
      <c r="A44" s="1" t="s">
        <v>264</v>
      </c>
      <c r="B44" s="1">
        <v>780.53160000000003</v>
      </c>
      <c r="C44" s="7">
        <f t="shared" si="1"/>
        <v>0.98343528753809062</v>
      </c>
      <c r="D44" s="7">
        <f t="shared" si="2"/>
        <v>0.77853440748857494</v>
      </c>
      <c r="E44" s="7">
        <f t="shared" si="3"/>
        <v>0.1713975902395789</v>
      </c>
      <c r="F44" s="7">
        <f t="shared" si="4"/>
        <v>0.17559109873503012</v>
      </c>
      <c r="G44" s="14">
        <v>1.2735077109899926</v>
      </c>
      <c r="H44" s="14">
        <v>0.10150741789481625</v>
      </c>
      <c r="I44" s="14">
        <v>1.575290733729463</v>
      </c>
      <c r="J44" s="15">
        <v>0.16329135617636473</v>
      </c>
      <c r="K44" s="15">
        <v>0</v>
      </c>
      <c r="L44" s="15">
        <v>0.35090141454237195</v>
      </c>
      <c r="M44" s="8">
        <f t="shared" si="5"/>
        <v>0.83333333333333337</v>
      </c>
    </row>
    <row r="45" spans="1:13" s="1" customFormat="1" x14ac:dyDescent="0.2">
      <c r="A45" s="1" t="s">
        <v>259</v>
      </c>
      <c r="B45" s="1">
        <v>804.57600000000002</v>
      </c>
      <c r="C45" s="7">
        <f t="shared" si="1"/>
        <v>0.83725471846020472</v>
      </c>
      <c r="D45" s="7">
        <f t="shared" si="2"/>
        <v>1.2414421934471676</v>
      </c>
      <c r="E45" s="7">
        <f t="shared" si="3"/>
        <v>0.23956758921490673</v>
      </c>
      <c r="F45" s="7">
        <f t="shared" si="4"/>
        <v>0.19384853746582409</v>
      </c>
      <c r="G45" s="14">
        <v>6.5180445513947236E-2</v>
      </c>
      <c r="H45" s="14">
        <v>0.17729725291007464</v>
      </c>
      <c r="I45" s="14">
        <v>2.2692864569565923</v>
      </c>
      <c r="J45" s="15">
        <v>0.12671557078646509</v>
      </c>
      <c r="K45" s="15">
        <v>0.4634019970538949</v>
      </c>
      <c r="L45" s="15">
        <v>0.12858519980436023</v>
      </c>
      <c r="M45" s="8">
        <f t="shared" si="5"/>
        <v>1</v>
      </c>
    </row>
    <row r="46" spans="1:13" s="1" customFormat="1" x14ac:dyDescent="0.2">
      <c r="A46" s="1" t="s">
        <v>305</v>
      </c>
      <c r="B46" s="1">
        <v>800.54470000000003</v>
      </c>
      <c r="C46" s="7">
        <f t="shared" si="1"/>
        <v>1.0904813642865949</v>
      </c>
      <c r="D46" s="7">
        <f t="shared" si="2"/>
        <v>1.7326580723764158</v>
      </c>
      <c r="E46" s="7">
        <f t="shared" si="3"/>
        <v>1.1172406501709626</v>
      </c>
      <c r="F46" s="7">
        <f t="shared" si="4"/>
        <v>1.8599157338357561</v>
      </c>
      <c r="G46" s="14">
        <v>8.007514934292112E-2</v>
      </c>
      <c r="H46" s="14">
        <v>0.10022017717512224</v>
      </c>
      <c r="I46" s="14">
        <v>3.0911487663417416</v>
      </c>
      <c r="J46" s="15">
        <v>5.5850030012815591E-2</v>
      </c>
      <c r="K46" s="15">
        <v>3.2648385548889425</v>
      </c>
      <c r="L46" s="15">
        <v>3.1033365611129696E-2</v>
      </c>
      <c r="M46" s="8">
        <f t="shared" si="5"/>
        <v>1</v>
      </c>
    </row>
    <row r="47" spans="1:13" s="1" customFormat="1" x14ac:dyDescent="0.2">
      <c r="A47" s="1" t="s">
        <v>244</v>
      </c>
      <c r="B47" s="1">
        <v>798.52909999999997</v>
      </c>
      <c r="C47" s="7">
        <f t="shared" si="1"/>
        <v>10.787759484617512</v>
      </c>
      <c r="D47" s="7">
        <f t="shared" si="2"/>
        <v>7.6406179487631762</v>
      </c>
      <c r="E47" s="7">
        <f t="shared" si="3"/>
        <v>8.264892721549927</v>
      </c>
      <c r="F47" s="7">
        <f t="shared" si="4"/>
        <v>8.2819446253634048</v>
      </c>
      <c r="G47" s="14">
        <v>18.205290545514863</v>
      </c>
      <c r="H47" s="14">
        <v>11.215927282061525</v>
      </c>
      <c r="I47" s="14">
        <v>2.9420606262761511</v>
      </c>
      <c r="J47" s="15">
        <v>8.1905499505892561</v>
      </c>
      <c r="K47" s="15">
        <v>2.036973680081015E-2</v>
      </c>
      <c r="L47" s="15">
        <v>16.583758477259714</v>
      </c>
      <c r="M47" s="8">
        <f t="shared" si="5"/>
        <v>1</v>
      </c>
    </row>
    <row r="48" spans="1:13" s="1" customFormat="1" x14ac:dyDescent="0.2">
      <c r="A48" s="1" t="s">
        <v>268</v>
      </c>
      <c r="B48" s="1">
        <v>794.54719999999998</v>
      </c>
      <c r="C48" s="7">
        <f t="shared" si="1"/>
        <v>0.13137396138090793</v>
      </c>
      <c r="D48" s="7">
        <f t="shared" si="2"/>
        <v>0.12186550140228872</v>
      </c>
      <c r="E48" s="7">
        <f t="shared" si="3"/>
        <v>0.27632726630062637</v>
      </c>
      <c r="F48" s="7">
        <f t="shared" si="4"/>
        <v>0.21363132359562698</v>
      </c>
      <c r="G48" s="14">
        <v>0.15339330948901303</v>
      </c>
      <c r="H48" s="14">
        <v>0.24072857465371078</v>
      </c>
      <c r="I48" s="14">
        <v>0</v>
      </c>
      <c r="J48" s="15">
        <v>3.1446270058896483E-2</v>
      </c>
      <c r="K48" s="15">
        <v>0.37301284875548946</v>
      </c>
      <c r="L48" s="15">
        <v>0.42452268008749316</v>
      </c>
      <c r="M48" s="8">
        <f t="shared" si="5"/>
        <v>0.83333333333333337</v>
      </c>
    </row>
    <row r="49" spans="1:13" s="1" customFormat="1" x14ac:dyDescent="0.2">
      <c r="A49" s="1" t="s">
        <v>263</v>
      </c>
      <c r="B49" s="1">
        <v>818.59169999999995</v>
      </c>
      <c r="C49" s="7">
        <f t="shared" si="1"/>
        <v>0.38835478724111439</v>
      </c>
      <c r="D49" s="7">
        <f t="shared" si="2"/>
        <v>0.65636246181942615</v>
      </c>
      <c r="E49" s="7">
        <f t="shared" si="3"/>
        <v>0.75087306454800684</v>
      </c>
      <c r="F49" s="7">
        <f t="shared" si="4"/>
        <v>1.1322373711538165</v>
      </c>
      <c r="G49" s="14">
        <v>1.8885925923488481E-2</v>
      </c>
      <c r="H49" s="14">
        <v>0</v>
      </c>
      <c r="I49" s="14">
        <v>1.1461784357998546</v>
      </c>
      <c r="J49" s="15">
        <v>0.12916988794923193</v>
      </c>
      <c r="K49" s="15">
        <v>2.0577544389444515</v>
      </c>
      <c r="L49" s="15">
        <v>6.5694866750337186E-2</v>
      </c>
      <c r="M49" s="8">
        <f t="shared" si="5"/>
        <v>0.83333333333333337</v>
      </c>
    </row>
    <row r="50" spans="1:13" s="1" customFormat="1" x14ac:dyDescent="0.2">
      <c r="A50" s="1" t="s">
        <v>279</v>
      </c>
      <c r="B50" s="1">
        <v>792.53160000000003</v>
      </c>
      <c r="C50" s="7">
        <f t="shared" si="1"/>
        <v>37.178022598094273</v>
      </c>
      <c r="D50" s="7">
        <f t="shared" si="2"/>
        <v>8.534966512381251</v>
      </c>
      <c r="E50" s="7">
        <f t="shared" si="3"/>
        <v>68.576844677860663</v>
      </c>
      <c r="F50" s="7">
        <f t="shared" si="4"/>
        <v>55.300361532858616</v>
      </c>
      <c r="G50" s="14">
        <v>27.344920190925762</v>
      </c>
      <c r="H50" s="14">
        <v>42.667484052129289</v>
      </c>
      <c r="I50" s="14">
        <v>41.521663551227775</v>
      </c>
      <c r="J50" s="15">
        <v>33.532929936519025</v>
      </c>
      <c r="K50" s="15">
        <v>132.32728910322595</v>
      </c>
      <c r="L50" s="15">
        <v>39.870314993837027</v>
      </c>
      <c r="M50" s="8">
        <f t="shared" si="5"/>
        <v>1</v>
      </c>
    </row>
    <row r="51" spans="1:13" s="1" customFormat="1" x14ac:dyDescent="0.2">
      <c r="A51" s="1" t="s">
        <v>200</v>
      </c>
      <c r="B51" s="1">
        <v>816.57600000000002</v>
      </c>
      <c r="C51" s="7">
        <f t="shared" si="1"/>
        <v>3.7920529699037502</v>
      </c>
      <c r="D51" s="7">
        <f t="shared" si="2"/>
        <v>2.5089175135761326</v>
      </c>
      <c r="E51" s="7">
        <f t="shared" si="3"/>
        <v>4.7548970275317943</v>
      </c>
      <c r="F51" s="7">
        <f t="shared" si="4"/>
        <v>3.7216875636746312</v>
      </c>
      <c r="G51" s="14">
        <v>5.2329912660867768</v>
      </c>
      <c r="H51" s="14">
        <v>5.2481498579971984</v>
      </c>
      <c r="I51" s="14">
        <v>0.89501778562727474</v>
      </c>
      <c r="J51" s="15">
        <v>8.1695526354587731</v>
      </c>
      <c r="K51" s="15">
        <v>0.78791136649125537</v>
      </c>
      <c r="L51" s="15">
        <v>5.3072270806453545</v>
      </c>
      <c r="M51" s="8">
        <f t="shared" si="5"/>
        <v>1</v>
      </c>
    </row>
    <row r="52" spans="1:13" s="1" customFormat="1" x14ac:dyDescent="0.2">
      <c r="A52" s="1" t="s">
        <v>153</v>
      </c>
      <c r="B52" s="1">
        <v>814.56039999999996</v>
      </c>
      <c r="C52" s="7">
        <f t="shared" si="1"/>
        <v>9.3776651650561246E-2</v>
      </c>
      <c r="D52" s="7">
        <f t="shared" si="2"/>
        <v>0.16242592522245988</v>
      </c>
      <c r="E52" s="7">
        <f t="shared" si="3"/>
        <v>0.3622269605962225</v>
      </c>
      <c r="F52" s="7">
        <f t="shared" si="4"/>
        <v>0.48980925594885677</v>
      </c>
      <c r="G52" s="14">
        <v>0.28132995495168373</v>
      </c>
      <c r="H52" s="14">
        <v>0</v>
      </c>
      <c r="I52" s="14">
        <v>0</v>
      </c>
      <c r="J52" s="15">
        <v>0.91951437536626079</v>
      </c>
      <c r="K52" s="15">
        <v>0</v>
      </c>
      <c r="L52" s="15">
        <v>0.16716650642240674</v>
      </c>
      <c r="M52" s="8">
        <f t="shared" si="5"/>
        <v>0.5</v>
      </c>
    </row>
    <row r="53" spans="1:13" s="1" customFormat="1" x14ac:dyDescent="0.2">
      <c r="A53" s="1" t="s">
        <v>304</v>
      </c>
      <c r="B53" s="1">
        <v>812.54470000000003</v>
      </c>
      <c r="C53" s="7">
        <f t="shared" si="1"/>
        <v>1.4454977287308253</v>
      </c>
      <c r="D53" s="7">
        <f t="shared" si="2"/>
        <v>0.68971732063555879</v>
      </c>
      <c r="E53" s="7">
        <f t="shared" si="3"/>
        <v>2.132927598640785</v>
      </c>
      <c r="F53" s="7">
        <f t="shared" si="4"/>
        <v>1.1941006279207751</v>
      </c>
      <c r="G53" s="14">
        <v>1.5891724206298934</v>
      </c>
      <c r="H53" s="14">
        <v>0.69525919648701928</v>
      </c>
      <c r="I53" s="14">
        <v>2.0520615690755628</v>
      </c>
      <c r="J53" s="15">
        <v>2.487095546195647</v>
      </c>
      <c r="K53" s="15">
        <v>3.10988006635659</v>
      </c>
      <c r="L53" s="15">
        <v>0.80180718337011869</v>
      </c>
      <c r="M53" s="8">
        <f t="shared" si="5"/>
        <v>1</v>
      </c>
    </row>
    <row r="54" spans="1:13" s="1" customFormat="1" x14ac:dyDescent="0.2">
      <c r="A54" s="1" t="s">
        <v>292</v>
      </c>
      <c r="B54" s="1">
        <v>832.60730000000001</v>
      </c>
      <c r="C54" s="7">
        <f t="shared" si="1"/>
        <v>2.9183047187418758</v>
      </c>
      <c r="D54" s="7">
        <f t="shared" si="2"/>
        <v>2.816591238679619</v>
      </c>
      <c r="E54" s="7">
        <f t="shared" si="3"/>
        <v>3.8155400194845259</v>
      </c>
      <c r="F54" s="7">
        <f t="shared" si="4"/>
        <v>6.2933650630565223</v>
      </c>
      <c r="G54" s="14">
        <v>2.9667249316184376</v>
      </c>
      <c r="H54" s="14">
        <v>7.7815539121121213E-2</v>
      </c>
      <c r="I54" s="14">
        <v>5.7103736854860676</v>
      </c>
      <c r="J54" s="15">
        <v>0.26705061651222911</v>
      </c>
      <c r="K54" s="15">
        <v>11.081834523607702</v>
      </c>
      <c r="L54" s="15">
        <v>9.7734918333646142E-2</v>
      </c>
      <c r="M54" s="8">
        <f t="shared" si="5"/>
        <v>1</v>
      </c>
    </row>
    <row r="55" spans="1:13" s="1" customFormat="1" x14ac:dyDescent="0.2">
      <c r="A55" s="1" t="s">
        <v>217</v>
      </c>
      <c r="B55" s="1">
        <v>806.54719999999998</v>
      </c>
      <c r="C55" s="7">
        <f t="shared" si="1"/>
        <v>3.1980657159755566E-2</v>
      </c>
      <c r="D55" s="7">
        <f t="shared" si="2"/>
        <v>4.8457686417452746E-2</v>
      </c>
      <c r="E55" s="7">
        <f t="shared" si="3"/>
        <v>0.83850426283384838</v>
      </c>
      <c r="F55" s="7">
        <f t="shared" si="4"/>
        <v>1.4412086163074702</v>
      </c>
      <c r="G55" s="14">
        <v>8.2082450310904335E-3</v>
      </c>
      <c r="H55" s="14">
        <v>8.7733726448176258E-2</v>
      </c>
      <c r="I55" s="14">
        <v>0</v>
      </c>
      <c r="J55" s="15">
        <v>1.2429254076220423E-2</v>
      </c>
      <c r="K55" s="15">
        <v>2.5026542064636104</v>
      </c>
      <c r="L55" s="15">
        <v>4.2932796171424732E-4</v>
      </c>
      <c r="M55" s="8">
        <f t="shared" si="5"/>
        <v>0.83333333333333337</v>
      </c>
    </row>
    <row r="56" spans="1:13" s="1" customFormat="1" x14ac:dyDescent="0.2">
      <c r="A56" s="1" t="s">
        <v>126</v>
      </c>
      <c r="B56" s="1">
        <v>828.57600000000002</v>
      </c>
      <c r="C56" s="7">
        <f t="shared" si="1"/>
        <v>2.2395684084145741E-2</v>
      </c>
      <c r="D56" s="7">
        <f t="shared" si="2"/>
        <v>3.8790462704002084E-2</v>
      </c>
      <c r="E56" s="7">
        <f t="shared" si="3"/>
        <v>3.4739499856808041E-2</v>
      </c>
      <c r="F56" s="7">
        <f t="shared" si="4"/>
        <v>3.0323272235528945E-2</v>
      </c>
      <c r="G56" s="14">
        <v>6.7187052252437221E-2</v>
      </c>
      <c r="H56" s="14">
        <v>0</v>
      </c>
      <c r="I56" s="14">
        <v>0</v>
      </c>
      <c r="J56" s="15">
        <v>4.8317653637924438E-2</v>
      </c>
      <c r="K56" s="15">
        <v>0</v>
      </c>
      <c r="L56" s="15">
        <v>5.5900845932499679E-2</v>
      </c>
      <c r="M56" s="8">
        <f t="shared" si="5"/>
        <v>0.5</v>
      </c>
    </row>
    <row r="57" spans="1:13" s="1" customFormat="1" x14ac:dyDescent="0.2">
      <c r="A57" s="1" t="s">
        <v>238</v>
      </c>
      <c r="B57" s="1">
        <v>826.56039999999996</v>
      </c>
      <c r="C57" s="7">
        <f t="shared" si="1"/>
        <v>13.832619222291511</v>
      </c>
      <c r="D57" s="7">
        <f t="shared" si="2"/>
        <v>3.1013748473080649</v>
      </c>
      <c r="E57" s="7">
        <f t="shared" si="3"/>
        <v>48.435026568840676</v>
      </c>
      <c r="F57" s="7">
        <f t="shared" si="4"/>
        <v>64.84784578968349</v>
      </c>
      <c r="G57" s="14">
        <v>13.399881890339692</v>
      </c>
      <c r="H57" s="14">
        <v>17.127636901173329</v>
      </c>
      <c r="I57" s="14">
        <v>10.970338875361508</v>
      </c>
      <c r="J57" s="15">
        <v>6.5205767950452937</v>
      </c>
      <c r="K57" s="15">
        <v>123.12889890124393</v>
      </c>
      <c r="L57" s="15">
        <v>15.655604010232818</v>
      </c>
      <c r="M57" s="8">
        <f t="shared" si="5"/>
        <v>1</v>
      </c>
    </row>
    <row r="58" spans="1:13" s="1" customFormat="1" x14ac:dyDescent="0.2">
      <c r="A58" s="1" t="s">
        <v>178</v>
      </c>
      <c r="B58" s="1">
        <v>824.5942</v>
      </c>
      <c r="C58" s="7">
        <f t="shared" si="1"/>
        <v>0.48406630753422325</v>
      </c>
      <c r="D58" s="7">
        <f t="shared" si="2"/>
        <v>0.74919220411557796</v>
      </c>
      <c r="E58" s="7">
        <f t="shared" si="3"/>
        <v>0.4736892320963258</v>
      </c>
      <c r="F58" s="7">
        <f t="shared" si="4"/>
        <v>0.5174497105901984</v>
      </c>
      <c r="G58" s="14">
        <v>1.3470252347559362</v>
      </c>
      <c r="H58" s="14">
        <v>0.10517368784673348</v>
      </c>
      <c r="I58" s="14">
        <v>0</v>
      </c>
      <c r="J58" s="15">
        <v>1.0259194637595244</v>
      </c>
      <c r="K58" s="15">
        <v>0</v>
      </c>
      <c r="L58" s="15">
        <v>0.39514823252945319</v>
      </c>
      <c r="M58" s="8">
        <f t="shared" si="5"/>
        <v>0.66666666666666663</v>
      </c>
    </row>
    <row r="59" spans="1:13" s="1" customFormat="1" x14ac:dyDescent="0.2">
      <c r="A59" s="1" t="s">
        <v>190</v>
      </c>
      <c r="B59" s="1">
        <v>846.62300000000005</v>
      </c>
      <c r="C59" s="7">
        <f t="shared" si="1"/>
        <v>0.34847416781907464</v>
      </c>
      <c r="D59" s="7">
        <f t="shared" si="2"/>
        <v>0.59253264367100944</v>
      </c>
      <c r="E59" s="7">
        <f t="shared" si="3"/>
        <v>0.11481104317681712</v>
      </c>
      <c r="F59" s="7">
        <f t="shared" si="4"/>
        <v>0.18418986272327906</v>
      </c>
      <c r="G59" s="14">
        <v>1.279042494482786E-2</v>
      </c>
      <c r="H59" s="14">
        <v>0</v>
      </c>
      <c r="I59" s="14">
        <v>1.0326320785123961</v>
      </c>
      <c r="J59" s="15">
        <v>1.7169075899689201E-2</v>
      </c>
      <c r="K59" s="15">
        <v>0.32726405363076216</v>
      </c>
      <c r="L59" s="15">
        <v>0</v>
      </c>
      <c r="M59" s="8">
        <f t="shared" si="5"/>
        <v>0.66666666666666663</v>
      </c>
    </row>
    <row r="60" spans="1:13" s="1" customFormat="1" x14ac:dyDescent="0.2">
      <c r="A60" s="1" t="s">
        <v>167</v>
      </c>
      <c r="B60" s="1">
        <v>820.56290000000001</v>
      </c>
      <c r="C60" s="7">
        <f t="shared" si="1"/>
        <v>0.42450633450520764</v>
      </c>
      <c r="D60" s="7">
        <f t="shared" si="2"/>
        <v>0.47251981279079425</v>
      </c>
      <c r="E60" s="7">
        <f t="shared" si="3"/>
        <v>0.4070154691455326</v>
      </c>
      <c r="F60" s="7">
        <f t="shared" si="4"/>
        <v>0.67819975318300119</v>
      </c>
      <c r="G60" s="14">
        <v>0.33990810382685716</v>
      </c>
      <c r="H60" s="14">
        <v>0.93361089968876587</v>
      </c>
      <c r="I60" s="14">
        <v>0</v>
      </c>
      <c r="J60" s="15">
        <v>3.1119448876595093E-2</v>
      </c>
      <c r="K60" s="15">
        <v>0</v>
      </c>
      <c r="L60" s="15">
        <v>1.1899269585600027</v>
      </c>
      <c r="M60" s="8">
        <f t="shared" si="5"/>
        <v>0.66666666666666663</v>
      </c>
    </row>
    <row r="61" spans="1:13" s="1" customFormat="1" x14ac:dyDescent="0.2">
      <c r="A61" s="1" t="s">
        <v>277</v>
      </c>
      <c r="B61" s="1">
        <v>844.60730000000001</v>
      </c>
      <c r="C61" s="7">
        <f t="shared" si="1"/>
        <v>5.2367020666515864E-2</v>
      </c>
      <c r="D61" s="7">
        <f t="shared" si="2"/>
        <v>6.9707862749661106E-2</v>
      </c>
      <c r="E61" s="7">
        <f t="shared" si="3"/>
        <v>0.30634968732198276</v>
      </c>
      <c r="F61" s="7">
        <f t="shared" si="4"/>
        <v>0.4015825722856225</v>
      </c>
      <c r="G61" s="14">
        <v>2.5612288782921586E-2</v>
      </c>
      <c r="H61" s="14">
        <v>0.13148877321662603</v>
      </c>
      <c r="I61" s="14">
        <v>0</v>
      </c>
      <c r="J61" s="15">
        <v>1.2615029796629016E-2</v>
      </c>
      <c r="K61" s="15">
        <v>0.76395569341640812</v>
      </c>
      <c r="L61" s="15">
        <v>0.14247833875291113</v>
      </c>
      <c r="M61" s="8">
        <f t="shared" si="5"/>
        <v>0.83333333333333337</v>
      </c>
    </row>
    <row r="62" spans="1:13" s="1" customFormat="1" x14ac:dyDescent="0.2">
      <c r="A62" s="1" t="s">
        <v>185</v>
      </c>
      <c r="B62" s="1">
        <v>818.54719999999998</v>
      </c>
      <c r="C62" s="7">
        <f t="shared" si="1"/>
        <v>0.15897442359532304</v>
      </c>
      <c r="D62" s="7">
        <f t="shared" si="2"/>
        <v>0.14786220746801121</v>
      </c>
      <c r="E62" s="7">
        <f t="shared" si="3"/>
        <v>0.63916555974372413</v>
      </c>
      <c r="F62" s="7">
        <f t="shared" si="4"/>
        <v>0.92709439468874721</v>
      </c>
      <c r="G62" s="14">
        <v>0.29239290535035051</v>
      </c>
      <c r="H62" s="14">
        <v>0.18453036543561863</v>
      </c>
      <c r="I62" s="14">
        <v>0</v>
      </c>
      <c r="J62" s="15">
        <v>1.7024583349036779</v>
      </c>
      <c r="K62" s="15">
        <v>0</v>
      </c>
      <c r="L62" s="15">
        <v>0.21503834432749436</v>
      </c>
      <c r="M62" s="8">
        <f t="shared" si="5"/>
        <v>0.66666666666666663</v>
      </c>
    </row>
    <row r="63" spans="1:13" s="1" customFormat="1" x14ac:dyDescent="0.2">
      <c r="A63" s="1" t="s">
        <v>300</v>
      </c>
      <c r="B63" s="1">
        <v>842.59169999999995</v>
      </c>
      <c r="C63" s="7">
        <f t="shared" si="1"/>
        <v>5.3312782644476915</v>
      </c>
      <c r="D63" s="7">
        <f t="shared" si="2"/>
        <v>2.8308780053343696</v>
      </c>
      <c r="E63" s="7">
        <f t="shared" si="3"/>
        <v>3.8073791938868062</v>
      </c>
      <c r="F63" s="7">
        <f t="shared" si="4"/>
        <v>2.4810511401769526</v>
      </c>
      <c r="G63" s="14">
        <v>6.4335957566546851</v>
      </c>
      <c r="H63" s="14">
        <v>7.4451790656839476</v>
      </c>
      <c r="I63" s="14">
        <v>2.1150599710044422</v>
      </c>
      <c r="J63" s="15">
        <v>5.5325792940423417</v>
      </c>
      <c r="K63" s="15">
        <v>0.96402721057992735</v>
      </c>
      <c r="L63" s="15">
        <v>4.9255310770381486</v>
      </c>
      <c r="M63" s="8">
        <f t="shared" si="5"/>
        <v>1</v>
      </c>
    </row>
    <row r="64" spans="1:13" s="1" customFormat="1" x14ac:dyDescent="0.2">
      <c r="A64" s="1" t="s">
        <v>148</v>
      </c>
      <c r="B64" s="1">
        <v>816.53160000000003</v>
      </c>
      <c r="C64" s="7">
        <f t="shared" si="1"/>
        <v>3.0486977953427932</v>
      </c>
      <c r="D64" s="7">
        <f t="shared" si="2"/>
        <v>2.6913684097041743</v>
      </c>
      <c r="E64" s="7">
        <f t="shared" si="3"/>
        <v>1.6101075350576155</v>
      </c>
      <c r="F64" s="7">
        <f t="shared" si="4"/>
        <v>1.4646668286336224</v>
      </c>
      <c r="G64" s="14">
        <v>5.0951053403494937</v>
      </c>
      <c r="H64" s="14">
        <v>4.0509880456788867</v>
      </c>
      <c r="I64" s="14">
        <v>0</v>
      </c>
      <c r="J64" s="15">
        <v>1.9669267511931936</v>
      </c>
      <c r="K64" s="15">
        <v>0</v>
      </c>
      <c r="L64" s="15">
        <v>2.8633958539796533</v>
      </c>
      <c r="M64" s="8">
        <f t="shared" si="5"/>
        <v>0.66666666666666663</v>
      </c>
    </row>
    <row r="65" spans="1:13" s="1" customFormat="1" x14ac:dyDescent="0.2">
      <c r="A65" s="1" t="s">
        <v>127</v>
      </c>
      <c r="B65" s="1">
        <v>840.57600000000002</v>
      </c>
      <c r="C65" s="7">
        <f t="shared" si="1"/>
        <v>0.37499492157854603</v>
      </c>
      <c r="D65" s="7">
        <f t="shared" si="2"/>
        <v>0.6183779064120859</v>
      </c>
      <c r="E65" s="7">
        <f t="shared" si="3"/>
        <v>4.2849917666813878E-3</v>
      </c>
      <c r="F65" s="7">
        <f t="shared" si="4"/>
        <v>7.4218234499064881E-3</v>
      </c>
      <c r="G65" s="14">
        <v>3.6255418889083978E-2</v>
      </c>
      <c r="H65" s="14">
        <v>0</v>
      </c>
      <c r="I65" s="14">
        <v>1.0887293458465541</v>
      </c>
      <c r="J65" s="15">
        <v>1.2854975300044163E-2</v>
      </c>
      <c r="K65" s="15">
        <v>0</v>
      </c>
      <c r="L65" s="15">
        <v>0</v>
      </c>
      <c r="M65" s="8">
        <f t="shared" si="5"/>
        <v>0.5</v>
      </c>
    </row>
    <row r="66" spans="1:13" s="1" customFormat="1" x14ac:dyDescent="0.2">
      <c r="A66" s="1" t="s">
        <v>272</v>
      </c>
      <c r="B66" s="1">
        <v>812.50030000000004</v>
      </c>
      <c r="C66" s="7">
        <f t="shared" si="1"/>
        <v>1.4438373628075685</v>
      </c>
      <c r="D66" s="7">
        <f t="shared" si="2"/>
        <v>1.2351731947625055</v>
      </c>
      <c r="E66" s="7">
        <f t="shared" si="3"/>
        <v>1.3632949316650629</v>
      </c>
      <c r="F66" s="7">
        <f t="shared" si="4"/>
        <v>1.8840526176585712</v>
      </c>
      <c r="G66" s="14">
        <v>3.3586599891983412E-2</v>
      </c>
      <c r="H66" s="14">
        <v>2.3334821479383172</v>
      </c>
      <c r="I66" s="14">
        <v>1.9644433405924047</v>
      </c>
      <c r="J66" s="15">
        <v>0</v>
      </c>
      <c r="K66" s="15">
        <v>0.57670383953830295</v>
      </c>
      <c r="L66" s="15">
        <v>3.5131809554568854</v>
      </c>
      <c r="M66" s="8">
        <f t="shared" si="5"/>
        <v>0.83333333333333337</v>
      </c>
    </row>
    <row r="67" spans="1:13" s="1" customFormat="1" x14ac:dyDescent="0.2">
      <c r="A67" s="1" t="s">
        <v>124</v>
      </c>
      <c r="B67" s="1">
        <v>832.51340000000005</v>
      </c>
      <c r="C67" s="7">
        <f t="shared" si="1"/>
        <v>0.91908001684137075</v>
      </c>
      <c r="D67" s="7">
        <f t="shared" si="2"/>
        <v>1.5359247499120272</v>
      </c>
      <c r="E67" s="7">
        <f t="shared" si="3"/>
        <v>0</v>
      </c>
      <c r="F67" s="7">
        <f t="shared" si="4"/>
        <v>0</v>
      </c>
      <c r="G67" s="14">
        <v>1.9029695728457963E-2</v>
      </c>
      <c r="H67" s="14">
        <v>4.5663867029010645E-2</v>
      </c>
      <c r="I67" s="14">
        <v>2.6925464877666436</v>
      </c>
      <c r="J67" s="15">
        <v>0</v>
      </c>
      <c r="K67" s="15">
        <v>0</v>
      </c>
      <c r="L67" s="15">
        <v>0</v>
      </c>
      <c r="M67" s="8">
        <f t="shared" si="5"/>
        <v>0.5</v>
      </c>
    </row>
    <row r="68" spans="1:13" s="1" customFormat="1" x14ac:dyDescent="0.2">
      <c r="A68" s="1" t="s">
        <v>241</v>
      </c>
      <c r="B68" s="1">
        <v>854.59169999999995</v>
      </c>
      <c r="C68" s="7">
        <f t="shared" si="1"/>
        <v>4.4218091079627948</v>
      </c>
      <c r="D68" s="7">
        <f t="shared" si="2"/>
        <v>3.120939436000294</v>
      </c>
      <c r="E68" s="7">
        <f t="shared" si="3"/>
        <v>29.608024028694459</v>
      </c>
      <c r="F68" s="7">
        <f t="shared" si="4"/>
        <v>39.768808669504679</v>
      </c>
      <c r="G68" s="14">
        <v>5.4860024484789083</v>
      </c>
      <c r="H68" s="14">
        <v>6.8714707048489245</v>
      </c>
      <c r="I68" s="14">
        <v>0.9079541705605505</v>
      </c>
      <c r="J68" s="15">
        <v>5.593591748869021</v>
      </c>
      <c r="K68" s="15">
        <v>75.512709465000512</v>
      </c>
      <c r="L68" s="15">
        <v>7.7177708722138467</v>
      </c>
      <c r="M68" s="8">
        <f t="shared" si="5"/>
        <v>1</v>
      </c>
    </row>
    <row r="69" spans="1:13" s="1" customFormat="1" x14ac:dyDescent="0.2">
      <c r="A69" s="1" t="s">
        <v>218</v>
      </c>
      <c r="B69" s="1">
        <v>852.57600000000002</v>
      </c>
      <c r="C69" s="7">
        <f t="shared" si="1"/>
        <v>2.9004298230592176</v>
      </c>
      <c r="D69" s="7">
        <f t="shared" si="2"/>
        <v>1.6413183616864648</v>
      </c>
      <c r="E69" s="7">
        <f t="shared" si="3"/>
        <v>2.7527945881224922</v>
      </c>
      <c r="F69" s="7">
        <f t="shared" si="4"/>
        <v>3.2063500337982926</v>
      </c>
      <c r="G69" s="14">
        <v>4.2014983558889583</v>
      </c>
      <c r="H69" s="14">
        <v>3.443353335147358</v>
      </c>
      <c r="I69" s="14">
        <v>1.0564377781413357</v>
      </c>
      <c r="J69" s="15">
        <v>6.2733168799254626</v>
      </c>
      <c r="K69" s="15">
        <v>0</v>
      </c>
      <c r="L69" s="15">
        <v>1.9850668844420132</v>
      </c>
      <c r="M69" s="8">
        <f t="shared" ref="M69:M100" si="6">COUNTIF(G69:L69,"&gt;0")/6</f>
        <v>0.83333333333333337</v>
      </c>
    </row>
    <row r="70" spans="1:13" s="1" customFormat="1" x14ac:dyDescent="0.2">
      <c r="A70" s="1" t="s">
        <v>195</v>
      </c>
      <c r="B70" s="1">
        <v>850.56039999999996</v>
      </c>
      <c r="C70" s="7">
        <f t="shared" ref="C70:C133" si="7">AVERAGE(G70:I70)</f>
        <v>5.5704781932515823</v>
      </c>
      <c r="D70" s="7">
        <f t="shared" ref="D70:D133" si="8">STDEV(G70:I70)</f>
        <v>0.8820058838903756</v>
      </c>
      <c r="E70" s="7">
        <f t="shared" ref="E70:E133" si="9">AVERAGE(J70:L70)</f>
        <v>3.8131067555352005</v>
      </c>
      <c r="F70" s="7">
        <f t="shared" ref="F70:F133" si="10">STDEV(J70:L70)</f>
        <v>4.281729818804993</v>
      </c>
      <c r="G70" s="14">
        <v>4.5773983534825113</v>
      </c>
      <c r="H70" s="14">
        <v>6.2626675524412967</v>
      </c>
      <c r="I70" s="14">
        <v>5.871368673830939</v>
      </c>
      <c r="J70" s="15">
        <v>2.9941559791300913</v>
      </c>
      <c r="K70" s="15">
        <v>0</v>
      </c>
      <c r="L70" s="15">
        <v>8.4451642874755102</v>
      </c>
      <c r="M70" s="8">
        <f t="shared" si="6"/>
        <v>0.83333333333333337</v>
      </c>
    </row>
    <row r="71" spans="1:13" s="1" customFormat="1" x14ac:dyDescent="0.2">
      <c r="A71" s="1" t="s">
        <v>129</v>
      </c>
      <c r="B71" s="1">
        <v>848.5942</v>
      </c>
      <c r="C71" s="7">
        <f t="shared" si="7"/>
        <v>4.6949829319980199E-3</v>
      </c>
      <c r="D71" s="7">
        <f t="shared" si="8"/>
        <v>8.1319489788892665E-3</v>
      </c>
      <c r="E71" s="7">
        <f t="shared" si="9"/>
        <v>0.42656930544802085</v>
      </c>
      <c r="F71" s="7">
        <f t="shared" si="10"/>
        <v>0.73156763900749811</v>
      </c>
      <c r="G71" s="14">
        <v>1.4084948795994059E-2</v>
      </c>
      <c r="H71" s="14">
        <v>0</v>
      </c>
      <c r="I71" s="14">
        <v>0</v>
      </c>
      <c r="J71" s="15">
        <v>8.4110223653189702E-3</v>
      </c>
      <c r="K71" s="15">
        <v>1.2712968939787437</v>
      </c>
      <c r="L71" s="15">
        <v>0</v>
      </c>
      <c r="M71" s="8">
        <f t="shared" si="6"/>
        <v>0.5</v>
      </c>
    </row>
    <row r="72" spans="1:13" s="1" customFormat="1" x14ac:dyDescent="0.2">
      <c r="A72" s="1" t="s">
        <v>230</v>
      </c>
      <c r="B72" s="1">
        <v>870.62300000000005</v>
      </c>
      <c r="C72" s="7">
        <f t="shared" si="7"/>
        <v>5.9091528141989542E-2</v>
      </c>
      <c r="D72" s="7">
        <f t="shared" si="8"/>
        <v>0.10234952903881203</v>
      </c>
      <c r="E72" s="7">
        <f t="shared" si="9"/>
        <v>0.35367669154593645</v>
      </c>
      <c r="F72" s="7">
        <f t="shared" si="10"/>
        <v>0.27618372440259353</v>
      </c>
      <c r="G72" s="14">
        <v>0.17727458442596863</v>
      </c>
      <c r="H72" s="14">
        <v>0</v>
      </c>
      <c r="I72" s="14">
        <v>0</v>
      </c>
      <c r="J72" s="15">
        <v>0.42651394674498094</v>
      </c>
      <c r="K72" s="15">
        <v>0.5861418684348767</v>
      </c>
      <c r="L72" s="15">
        <v>4.8374259457951811E-2</v>
      </c>
      <c r="M72" s="8">
        <f t="shared" si="6"/>
        <v>0.66666666666666663</v>
      </c>
    </row>
    <row r="73" spans="1:13" s="1" customFormat="1" x14ac:dyDescent="0.2">
      <c r="A73" s="1" t="s">
        <v>159</v>
      </c>
      <c r="B73" s="1">
        <v>844.56290000000001</v>
      </c>
      <c r="C73" s="7">
        <f t="shared" si="7"/>
        <v>1.1815168547095698</v>
      </c>
      <c r="D73" s="7">
        <f t="shared" si="8"/>
        <v>1.0406071022940342</v>
      </c>
      <c r="E73" s="7">
        <f t="shared" si="9"/>
        <v>2.7280352698538848</v>
      </c>
      <c r="F73" s="7">
        <f t="shared" si="10"/>
        <v>3.1020777751510802</v>
      </c>
      <c r="G73" s="14">
        <v>1.961686429763456</v>
      </c>
      <c r="H73" s="14">
        <v>1.5828641343652532</v>
      </c>
      <c r="I73" s="14">
        <v>0</v>
      </c>
      <c r="J73" s="15">
        <v>2.081765811375706</v>
      </c>
      <c r="K73" s="15">
        <v>0</v>
      </c>
      <c r="L73" s="15">
        <v>6.1023399981859479</v>
      </c>
      <c r="M73" s="8">
        <f t="shared" si="6"/>
        <v>0.66666666666666663</v>
      </c>
    </row>
    <row r="74" spans="1:13" s="1" customFormat="1" x14ac:dyDescent="0.2">
      <c r="A74" s="1" t="s">
        <v>172</v>
      </c>
      <c r="B74" s="1">
        <v>840.53160000000003</v>
      </c>
      <c r="C74" s="7">
        <f t="shared" si="7"/>
        <v>1.3263119510688168</v>
      </c>
      <c r="D74" s="7">
        <f t="shared" si="8"/>
        <v>1.7513436697692486</v>
      </c>
      <c r="E74" s="7">
        <f t="shared" si="9"/>
        <v>0.88184855191802647</v>
      </c>
      <c r="F74" s="7">
        <f t="shared" si="10"/>
        <v>0.81749456301044643</v>
      </c>
      <c r="G74" s="14">
        <v>3.3115409601304355</v>
      </c>
      <c r="H74" s="14">
        <v>0.66739489307601529</v>
      </c>
      <c r="I74" s="14">
        <v>0</v>
      </c>
      <c r="J74" s="15">
        <v>1.0311314227890438</v>
      </c>
      <c r="K74" s="15">
        <v>0</v>
      </c>
      <c r="L74" s="15">
        <v>1.6144142329650355</v>
      </c>
      <c r="M74" s="8">
        <f t="shared" si="6"/>
        <v>0.66666666666666663</v>
      </c>
    </row>
    <row r="75" spans="1:13" s="1" customFormat="1" x14ac:dyDescent="0.2">
      <c r="A75" s="1" t="s">
        <v>137</v>
      </c>
      <c r="B75" s="1">
        <v>864.57600000000002</v>
      </c>
      <c r="C75" s="7">
        <f t="shared" si="7"/>
        <v>0.28848981219039715</v>
      </c>
      <c r="D75" s="7">
        <f t="shared" si="8"/>
        <v>0.39965712724889474</v>
      </c>
      <c r="E75" s="7">
        <f t="shared" si="9"/>
        <v>1.4018610965839619E-2</v>
      </c>
      <c r="F75" s="7">
        <f t="shared" si="10"/>
        <v>2.4280946444376433E-2</v>
      </c>
      <c r="G75" s="14">
        <v>0</v>
      </c>
      <c r="H75" s="14">
        <v>0.12079555665691963</v>
      </c>
      <c r="I75" s="14">
        <v>0.74467387991427181</v>
      </c>
      <c r="J75" s="15">
        <v>0</v>
      </c>
      <c r="K75" s="15">
        <v>0</v>
      </c>
      <c r="L75" s="15">
        <v>4.2055832897518859E-2</v>
      </c>
      <c r="M75" s="8">
        <f t="shared" si="6"/>
        <v>0.5</v>
      </c>
    </row>
    <row r="76" spans="1:13" s="1" customFormat="1" x14ac:dyDescent="0.2">
      <c r="A76" s="1" t="s">
        <v>262</v>
      </c>
      <c r="B76" s="1">
        <v>862.56039999999996</v>
      </c>
      <c r="C76" s="7">
        <f t="shared" si="7"/>
        <v>10.302395604785774</v>
      </c>
      <c r="D76" s="7">
        <f t="shared" si="8"/>
        <v>17.681349637839435</v>
      </c>
      <c r="E76" s="7">
        <f t="shared" si="9"/>
        <v>0.70032701190887003</v>
      </c>
      <c r="F76" s="7">
        <f t="shared" si="10"/>
        <v>1.12594346687826</v>
      </c>
      <c r="G76" s="14">
        <v>7.0267078859397772E-2</v>
      </c>
      <c r="H76" s="14">
        <v>0.11787868966237439</v>
      </c>
      <c r="I76" s="14">
        <v>30.719041045835549</v>
      </c>
      <c r="J76" s="15">
        <v>0.10185715986932729</v>
      </c>
      <c r="K76" s="15">
        <v>1.9991238758572827</v>
      </c>
      <c r="L76" s="15">
        <v>0</v>
      </c>
      <c r="M76" s="8">
        <f t="shared" si="6"/>
        <v>0.83333333333333337</v>
      </c>
    </row>
    <row r="77" spans="1:13" s="1" customFormat="1" x14ac:dyDescent="0.2">
      <c r="A77" s="1" t="s">
        <v>237</v>
      </c>
      <c r="B77" s="1">
        <v>858.52909999999997</v>
      </c>
      <c r="C77" s="7">
        <f t="shared" si="7"/>
        <v>9.8458356437384449</v>
      </c>
      <c r="D77" s="7">
        <f t="shared" si="8"/>
        <v>6.8053520020177425</v>
      </c>
      <c r="E77" s="7">
        <f t="shared" si="9"/>
        <v>26.939074468730784</v>
      </c>
      <c r="F77" s="7">
        <f t="shared" si="10"/>
        <v>30.061014226088968</v>
      </c>
      <c r="G77" s="14">
        <v>16.225606721513316</v>
      </c>
      <c r="H77" s="14">
        <v>10.629198979230436</v>
      </c>
      <c r="I77" s="14">
        <v>2.682701230471582</v>
      </c>
      <c r="J77" s="15">
        <v>10.644350287083963</v>
      </c>
      <c r="K77" s="15">
        <v>61.629346143549775</v>
      </c>
      <c r="L77" s="15">
        <v>8.5435269755586152</v>
      </c>
      <c r="M77" s="8">
        <f t="shared" si="6"/>
        <v>1</v>
      </c>
    </row>
    <row r="78" spans="1:13" s="1" customFormat="1" x14ac:dyDescent="0.2">
      <c r="A78" s="1" t="s">
        <v>274</v>
      </c>
      <c r="B78" s="1">
        <v>866.64110000000005</v>
      </c>
      <c r="C78" s="7">
        <f t="shared" si="7"/>
        <v>1.2988068225257916</v>
      </c>
      <c r="D78" s="7">
        <f t="shared" si="8"/>
        <v>0.72005784759424629</v>
      </c>
      <c r="E78" s="7">
        <f t="shared" si="9"/>
        <v>2.0089822131818167</v>
      </c>
      <c r="F78" s="7">
        <f t="shared" si="10"/>
        <v>2.882092238619204</v>
      </c>
      <c r="G78" s="14">
        <v>2.0685464047659887</v>
      </c>
      <c r="H78" s="14">
        <v>1.1861667791034314</v>
      </c>
      <c r="I78" s="14">
        <v>0.64170728370795538</v>
      </c>
      <c r="J78" s="15">
        <v>5.321382686831722</v>
      </c>
      <c r="K78" s="15">
        <v>0.63109474741124172</v>
      </c>
      <c r="L78" s="15">
        <v>7.4469205302486949E-2</v>
      </c>
      <c r="M78" s="8">
        <f t="shared" si="6"/>
        <v>1</v>
      </c>
    </row>
    <row r="79" spans="1:13" s="1" customFormat="1" x14ac:dyDescent="0.2">
      <c r="A79" s="1" t="s">
        <v>188</v>
      </c>
      <c r="B79" s="1">
        <v>880.60730000000001</v>
      </c>
      <c r="C79" s="7">
        <f t="shared" si="7"/>
        <v>0.15017392216342046</v>
      </c>
      <c r="D79" s="7">
        <f t="shared" si="8"/>
        <v>0.22611659392586436</v>
      </c>
      <c r="E79" s="7">
        <f t="shared" si="9"/>
        <v>2.0184460782435638E-2</v>
      </c>
      <c r="F79" s="7">
        <f t="shared" si="10"/>
        <v>3.4148007349641851E-2</v>
      </c>
      <c r="G79" s="14">
        <v>1.1148527794061453E-3</v>
      </c>
      <c r="H79" s="14">
        <v>3.9056589323511144E-2</v>
      </c>
      <c r="I79" s="14">
        <v>0.41035032438734409</v>
      </c>
      <c r="J79" s="15">
        <v>5.9611432746452968E-2</v>
      </c>
      <c r="K79" s="15">
        <v>0</v>
      </c>
      <c r="L79" s="15">
        <v>9.4194960085394719E-4</v>
      </c>
      <c r="M79" s="8">
        <f t="shared" si="6"/>
        <v>0.83333333333333337</v>
      </c>
    </row>
    <row r="80" spans="1:13" s="1" customFormat="1" x14ac:dyDescent="0.2">
      <c r="A80" s="1" t="s">
        <v>288</v>
      </c>
      <c r="B80" s="1">
        <v>878.59169999999995</v>
      </c>
      <c r="C80" s="7">
        <f t="shared" si="7"/>
        <v>6.7696516335597865</v>
      </c>
      <c r="D80" s="7">
        <f t="shared" si="8"/>
        <v>0.49211630502308257</v>
      </c>
      <c r="E80" s="7">
        <f t="shared" si="9"/>
        <v>10.417928479726791</v>
      </c>
      <c r="F80" s="7">
        <f t="shared" si="10"/>
        <v>10.67328820658523</v>
      </c>
      <c r="G80" s="14">
        <v>7.0385610525937672</v>
      </c>
      <c r="H80" s="14">
        <v>7.0687222992351577</v>
      </c>
      <c r="I80" s="14">
        <v>6.2016715488504364</v>
      </c>
      <c r="J80" s="15">
        <v>3.2820859253938863</v>
      </c>
      <c r="K80" s="15">
        <v>22.688084781337256</v>
      </c>
      <c r="L80" s="15">
        <v>5.2836147324492346</v>
      </c>
      <c r="M80" s="8">
        <f t="shared" si="6"/>
        <v>1</v>
      </c>
    </row>
    <row r="81" spans="1:13" s="1" customFormat="1" x14ac:dyDescent="0.2">
      <c r="A81" s="1" t="s">
        <v>164</v>
      </c>
      <c r="B81" s="1">
        <v>874.56039999999996</v>
      </c>
      <c r="C81" s="7">
        <f t="shared" si="7"/>
        <v>0.44655980066926843</v>
      </c>
      <c r="D81" s="7">
        <f t="shared" si="8"/>
        <v>0.63435012281877556</v>
      </c>
      <c r="E81" s="7">
        <f t="shared" si="9"/>
        <v>4.7223351842050863E-2</v>
      </c>
      <c r="F81" s="7">
        <f t="shared" si="10"/>
        <v>4.1756711439663398E-2</v>
      </c>
      <c r="G81" s="14">
        <v>0.16700937510871242</v>
      </c>
      <c r="H81" s="14">
        <v>0</v>
      </c>
      <c r="I81" s="14">
        <v>1.1726700268990928</v>
      </c>
      <c r="J81" s="15">
        <v>7.9266470750888079E-2</v>
      </c>
      <c r="K81" s="15">
        <v>0</v>
      </c>
      <c r="L81" s="15">
        <v>6.2403584775264496E-2</v>
      </c>
      <c r="M81" s="8">
        <f t="shared" si="6"/>
        <v>0.66666666666666663</v>
      </c>
    </row>
    <row r="82" spans="1:13" s="1" customFormat="1" x14ac:dyDescent="0.2">
      <c r="A82" s="1" t="s">
        <v>134</v>
      </c>
      <c r="B82" s="1">
        <v>880.65679999999998</v>
      </c>
      <c r="C82" s="7">
        <f t="shared" si="7"/>
        <v>0.19266337644675077</v>
      </c>
      <c r="D82" s="7">
        <f t="shared" si="8"/>
        <v>0.17513202903468544</v>
      </c>
      <c r="E82" s="7">
        <f t="shared" si="9"/>
        <v>0.89347117826100675</v>
      </c>
      <c r="F82" s="7">
        <f t="shared" si="10"/>
        <v>1.5057379232088097</v>
      </c>
      <c r="G82" s="14">
        <v>0.34221014830164098</v>
      </c>
      <c r="H82" s="14">
        <v>0.23577998103861128</v>
      </c>
      <c r="I82" s="14">
        <v>0</v>
      </c>
      <c r="J82" s="15">
        <v>2.6319221515229545</v>
      </c>
      <c r="K82" s="15">
        <v>0</v>
      </c>
      <c r="L82" s="15">
        <v>4.849138326006578E-2</v>
      </c>
      <c r="M82" s="8">
        <f t="shared" si="6"/>
        <v>0.66666666666666663</v>
      </c>
    </row>
    <row r="83" spans="1:13" s="1" customFormat="1" x14ac:dyDescent="0.2">
      <c r="A83" s="1" t="s">
        <v>175</v>
      </c>
      <c r="B83" s="1">
        <v>902.68560000000002</v>
      </c>
      <c r="C83" s="7">
        <f t="shared" si="7"/>
        <v>7.1083054312925831E-2</v>
      </c>
      <c r="D83" s="7">
        <f t="shared" si="8"/>
        <v>6.3148219032196737E-2</v>
      </c>
      <c r="E83" s="7">
        <f t="shared" si="9"/>
        <v>0.20936716019582916</v>
      </c>
      <c r="F83" s="7">
        <f t="shared" si="10"/>
        <v>0.30908538156270993</v>
      </c>
      <c r="G83" s="14">
        <v>0.1206992789473994</v>
      </c>
      <c r="H83" s="14">
        <v>9.2549883991378104E-2</v>
      </c>
      <c r="I83" s="14">
        <v>0</v>
      </c>
      <c r="J83" s="15">
        <v>6.3735304754070202E-2</v>
      </c>
      <c r="K83" s="15">
        <v>0.56436617583341731</v>
      </c>
      <c r="L83" s="15">
        <v>0</v>
      </c>
      <c r="M83" s="8">
        <f t="shared" si="6"/>
        <v>0.66666666666666663</v>
      </c>
    </row>
    <row r="84" spans="1:13" s="1" customFormat="1" x14ac:dyDescent="0.2">
      <c r="A84" s="1" t="s">
        <v>149</v>
      </c>
      <c r="B84" s="1">
        <v>884.54470000000003</v>
      </c>
      <c r="C84" s="7">
        <f t="shared" si="7"/>
        <v>2.7888215576774112E-2</v>
      </c>
      <c r="D84" s="7">
        <f t="shared" si="8"/>
        <v>2.495071808057904E-2</v>
      </c>
      <c r="E84" s="7">
        <f t="shared" si="9"/>
        <v>0.22387140975997877</v>
      </c>
      <c r="F84" s="7">
        <f t="shared" si="10"/>
        <v>0.37292654307156903</v>
      </c>
      <c r="G84" s="14">
        <v>3.5569424140835061E-2</v>
      </c>
      <c r="H84" s="14">
        <v>4.8095222589487271E-2</v>
      </c>
      <c r="I84" s="14">
        <v>0</v>
      </c>
      <c r="J84" s="15">
        <v>1.7239381737888734E-2</v>
      </c>
      <c r="K84" s="15">
        <v>0.65437484754204756</v>
      </c>
      <c r="L84" s="15">
        <v>0</v>
      </c>
      <c r="M84" s="8">
        <f t="shared" si="6"/>
        <v>0.66666666666666663</v>
      </c>
    </row>
    <row r="85" spans="1:13" s="1" customFormat="1" x14ac:dyDescent="0.2">
      <c r="A85" s="1" t="s">
        <v>139</v>
      </c>
      <c r="B85" s="1">
        <v>874.60979999999995</v>
      </c>
      <c r="C85" s="7">
        <f t="shared" si="7"/>
        <v>6.7751907689505148E-3</v>
      </c>
      <c r="D85" s="7">
        <f t="shared" si="8"/>
        <v>1.1734974642793942E-2</v>
      </c>
      <c r="E85" s="7">
        <f t="shared" si="9"/>
        <v>2.1863100762688308E-2</v>
      </c>
      <c r="F85" s="7">
        <f t="shared" si="10"/>
        <v>2.2596849748130331E-2</v>
      </c>
      <c r="G85" s="14">
        <v>2.0325572306851544E-2</v>
      </c>
      <c r="H85" s="14">
        <v>0</v>
      </c>
      <c r="I85" s="14">
        <v>0</v>
      </c>
      <c r="J85" s="15">
        <v>2.0460907295549904E-2</v>
      </c>
      <c r="K85" s="15">
        <v>0</v>
      </c>
      <c r="L85" s="15">
        <v>4.5128394992515017E-2</v>
      </c>
      <c r="M85" s="8">
        <f t="shared" si="6"/>
        <v>0.5</v>
      </c>
    </row>
    <row r="86" spans="1:13" s="1" customFormat="1" x14ac:dyDescent="0.2">
      <c r="A86" s="1" t="s">
        <v>186</v>
      </c>
      <c r="B86" s="1">
        <v>872.5942</v>
      </c>
      <c r="C86" s="7">
        <f t="shared" si="7"/>
        <v>1.8273183915502495E-2</v>
      </c>
      <c r="D86" s="7">
        <f t="shared" si="8"/>
        <v>1.6899784888292965E-2</v>
      </c>
      <c r="E86" s="7">
        <f t="shared" si="9"/>
        <v>0.28956119060466018</v>
      </c>
      <c r="F86" s="7">
        <f t="shared" si="10"/>
        <v>0.23881924964338688</v>
      </c>
      <c r="G86" s="14">
        <v>2.1479279143363342E-2</v>
      </c>
      <c r="H86" s="14">
        <v>3.334027260314415E-2</v>
      </c>
      <c r="I86" s="14">
        <v>0</v>
      </c>
      <c r="J86" s="15">
        <v>0.31166865326676746</v>
      </c>
      <c r="K86" s="15">
        <v>0.51655804018281792</v>
      </c>
      <c r="L86" s="15">
        <v>4.0456878364395016E-2</v>
      </c>
      <c r="M86" s="8">
        <f t="shared" si="6"/>
        <v>0.83333333333333337</v>
      </c>
    </row>
    <row r="87" spans="1:13" s="1" customFormat="1" x14ac:dyDescent="0.2">
      <c r="A87" s="1" t="s">
        <v>158</v>
      </c>
      <c r="B87" s="1">
        <v>868.56290000000001</v>
      </c>
      <c r="C87" s="7">
        <f t="shared" si="7"/>
        <v>1.4180168123128432</v>
      </c>
      <c r="D87" s="7">
        <f t="shared" si="8"/>
        <v>1.2292422882525136</v>
      </c>
      <c r="E87" s="7">
        <f t="shared" si="9"/>
        <v>1.1173070208470619</v>
      </c>
      <c r="F87" s="7">
        <f t="shared" si="10"/>
        <v>1.0455441685019053</v>
      </c>
      <c r="G87" s="14">
        <v>2.0726391611855415</v>
      </c>
      <c r="H87" s="14">
        <v>2.1814112757529873</v>
      </c>
      <c r="I87" s="14">
        <v>0</v>
      </c>
      <c r="J87" s="15">
        <v>2.0720430658044169</v>
      </c>
      <c r="K87" s="15">
        <v>0</v>
      </c>
      <c r="L87" s="15">
        <v>1.2798779967367688</v>
      </c>
      <c r="M87" s="8">
        <f t="shared" si="6"/>
        <v>0.66666666666666663</v>
      </c>
    </row>
    <row r="88" spans="1:13" s="1" customFormat="1" x14ac:dyDescent="0.2">
      <c r="A88" s="1" t="s">
        <v>253</v>
      </c>
      <c r="B88" s="1">
        <v>866.54719999999998</v>
      </c>
      <c r="C88" s="7">
        <f t="shared" si="7"/>
        <v>1.8327900792837628</v>
      </c>
      <c r="D88" s="7">
        <f t="shared" si="8"/>
        <v>2.4562731790895724</v>
      </c>
      <c r="E88" s="7">
        <f t="shared" si="9"/>
        <v>7.8582338079428835</v>
      </c>
      <c r="F88" s="7">
        <f t="shared" si="10"/>
        <v>12.763434990984432</v>
      </c>
      <c r="G88" s="14">
        <v>0.34004259248394819</v>
      </c>
      <c r="H88" s="14">
        <v>0.49061010400549837</v>
      </c>
      <c r="I88" s="14">
        <v>4.6677175413618421</v>
      </c>
      <c r="J88" s="15">
        <v>0.73615920336038732</v>
      </c>
      <c r="K88" s="15">
        <v>22.593451740784033</v>
      </c>
      <c r="L88" s="15">
        <v>0.24509047968422779</v>
      </c>
      <c r="M88" s="8">
        <f t="shared" si="6"/>
        <v>1</v>
      </c>
    </row>
    <row r="89" spans="1:13" s="1" customFormat="1" x14ac:dyDescent="0.2">
      <c r="A89" s="1" t="s">
        <v>247</v>
      </c>
      <c r="B89" s="1">
        <v>888.57600000000002</v>
      </c>
      <c r="C89" s="7">
        <f t="shared" si="7"/>
        <v>7.7371456285848623</v>
      </c>
      <c r="D89" s="7">
        <f t="shared" si="8"/>
        <v>3.1573658151214357</v>
      </c>
      <c r="E89" s="7">
        <f t="shared" si="9"/>
        <v>4.2948796585749092</v>
      </c>
      <c r="F89" s="7">
        <f t="shared" si="10"/>
        <v>4.0057601936496967</v>
      </c>
      <c r="G89" s="14">
        <v>9.3166700377297929</v>
      </c>
      <c r="H89" s="14">
        <v>9.7930443087953982</v>
      </c>
      <c r="I89" s="14">
        <v>4.1017225392293959</v>
      </c>
      <c r="J89" s="15">
        <v>4.9551674217312431</v>
      </c>
      <c r="K89" s="15">
        <v>0</v>
      </c>
      <c r="L89" s="15">
        <v>7.9294715539934835</v>
      </c>
      <c r="M89" s="8">
        <f t="shared" si="6"/>
        <v>0.83333333333333337</v>
      </c>
    </row>
    <row r="90" spans="1:13" s="1" customFormat="1" x14ac:dyDescent="0.2">
      <c r="A90" s="1" t="s">
        <v>182</v>
      </c>
      <c r="B90" s="1">
        <v>916.70119999999997</v>
      </c>
      <c r="C90" s="7">
        <f t="shared" si="7"/>
        <v>0.63679227242538072</v>
      </c>
      <c r="D90" s="7">
        <f t="shared" si="8"/>
        <v>0.96199855488091224</v>
      </c>
      <c r="E90" s="7">
        <f t="shared" si="9"/>
        <v>0.18648174682524443</v>
      </c>
      <c r="F90" s="7">
        <f t="shared" si="10"/>
        <v>0.16223096716482302</v>
      </c>
      <c r="G90" s="14">
        <v>1.7434224607618378</v>
      </c>
      <c r="H90" s="14">
        <v>0.1669543565143044</v>
      </c>
      <c r="I90" s="14">
        <v>0</v>
      </c>
      <c r="J90" s="15">
        <v>0.26431790397991611</v>
      </c>
      <c r="K90" s="15">
        <v>0</v>
      </c>
      <c r="L90" s="15">
        <v>0.29512733649581718</v>
      </c>
      <c r="M90" s="8">
        <f t="shared" si="6"/>
        <v>0.66666666666666663</v>
      </c>
    </row>
    <row r="91" spans="1:13" s="1" customFormat="1" x14ac:dyDescent="0.2">
      <c r="A91" s="1" t="s">
        <v>128</v>
      </c>
      <c r="B91" s="1">
        <v>890.64110000000005</v>
      </c>
      <c r="C91" s="7">
        <f t="shared" si="7"/>
        <v>3.114304363215728E-2</v>
      </c>
      <c r="D91" s="7">
        <f t="shared" si="8"/>
        <v>3.6704695048006303E-2</v>
      </c>
      <c r="E91" s="7">
        <f t="shared" si="9"/>
        <v>1.7676674873889967E-2</v>
      </c>
      <c r="F91" s="7">
        <f t="shared" si="10"/>
        <v>1.6892222324118432E-2</v>
      </c>
      <c r="G91" s="14">
        <v>2.1818425916949172E-2</v>
      </c>
      <c r="H91" s="14">
        <v>7.1610704979522669E-2</v>
      </c>
      <c r="I91" s="14">
        <v>0</v>
      </c>
      <c r="J91" s="15">
        <v>1.9373685466365826E-2</v>
      </c>
      <c r="K91" s="15">
        <v>0</v>
      </c>
      <c r="L91" s="15">
        <v>3.3656339155304082E-2</v>
      </c>
      <c r="M91" s="8">
        <f t="shared" si="6"/>
        <v>0.66666666666666663</v>
      </c>
    </row>
    <row r="92" spans="1:13" s="1" customFormat="1" x14ac:dyDescent="0.2">
      <c r="A92" s="1" t="s">
        <v>189</v>
      </c>
      <c r="B92" s="1">
        <v>906.62300000000005</v>
      </c>
      <c r="C92" s="7">
        <f t="shared" si="7"/>
        <v>8.0613733573970565E-3</v>
      </c>
      <c r="D92" s="7">
        <f t="shared" si="8"/>
        <v>1.3962708233793803E-2</v>
      </c>
      <c r="E92" s="7">
        <f t="shared" si="9"/>
        <v>0.16336721135138152</v>
      </c>
      <c r="F92" s="7">
        <f t="shared" si="10"/>
        <v>0.20046465207094935</v>
      </c>
      <c r="G92" s="14">
        <v>2.418412007219117E-2</v>
      </c>
      <c r="H92" s="14">
        <v>0</v>
      </c>
      <c r="I92" s="14">
        <v>0</v>
      </c>
      <c r="J92" s="15">
        <v>0.38706997918972397</v>
      </c>
      <c r="K92" s="15">
        <v>0</v>
      </c>
      <c r="L92" s="15">
        <v>0.10303165486442055</v>
      </c>
      <c r="M92" s="8">
        <f t="shared" si="6"/>
        <v>0.5</v>
      </c>
    </row>
    <row r="93" spans="1:13" s="1" customFormat="1" x14ac:dyDescent="0.2">
      <c r="A93" s="1" t="s">
        <v>229</v>
      </c>
      <c r="B93" s="1">
        <v>908.68809999999996</v>
      </c>
      <c r="C93" s="7">
        <f t="shared" si="7"/>
        <v>0.76229011322260121</v>
      </c>
      <c r="D93" s="7">
        <f t="shared" si="8"/>
        <v>0.8795295909716051</v>
      </c>
      <c r="E93" s="7">
        <f t="shared" si="9"/>
        <v>0.65719406058994334</v>
      </c>
      <c r="F93" s="7">
        <f t="shared" si="10"/>
        <v>0.44180781534350938</v>
      </c>
      <c r="G93" s="14">
        <v>1.7246043696862203</v>
      </c>
      <c r="H93" s="14">
        <v>0.5622659699815834</v>
      </c>
      <c r="I93" s="14">
        <v>0</v>
      </c>
      <c r="J93" s="15">
        <v>0.83366178905403898</v>
      </c>
      <c r="K93" s="15">
        <v>0.9834942737347091</v>
      </c>
      <c r="L93" s="15">
        <v>0.15442611898108183</v>
      </c>
      <c r="M93" s="8">
        <f t="shared" si="6"/>
        <v>0.83333333333333337</v>
      </c>
    </row>
    <row r="94" spans="1:13" s="1" customFormat="1" x14ac:dyDescent="0.2">
      <c r="A94" s="1" t="s">
        <v>135</v>
      </c>
      <c r="B94" s="1">
        <v>928.70119999999997</v>
      </c>
      <c r="C94" s="7">
        <f t="shared" si="7"/>
        <v>4.6629877527624687E-2</v>
      </c>
      <c r="D94" s="7">
        <f t="shared" si="8"/>
        <v>6.035065013659164E-2</v>
      </c>
      <c r="E94" s="7">
        <f t="shared" si="9"/>
        <v>2.6028504566274285E-2</v>
      </c>
      <c r="F94" s="7">
        <f t="shared" si="10"/>
        <v>2.7477280153297753E-2</v>
      </c>
      <c r="G94" s="14">
        <v>2.5095715261111692E-2</v>
      </c>
      <c r="H94" s="14">
        <v>0.11479391732176238</v>
      </c>
      <c r="I94" s="14">
        <v>0</v>
      </c>
      <c r="J94" s="15">
        <v>2.3330066527401331E-2</v>
      </c>
      <c r="K94" s="15">
        <v>0</v>
      </c>
      <c r="L94" s="15">
        <v>5.4755447171421522E-2</v>
      </c>
      <c r="M94" s="8">
        <f t="shared" si="6"/>
        <v>0.66666666666666663</v>
      </c>
    </row>
    <row r="95" spans="1:13" s="1" customFormat="1" x14ac:dyDescent="0.2">
      <c r="A95" s="1" t="s">
        <v>196</v>
      </c>
      <c r="B95" s="1">
        <v>900.62549999999999</v>
      </c>
      <c r="C95" s="7">
        <f t="shared" si="7"/>
        <v>4.4130926244489971E-2</v>
      </c>
      <c r="D95" s="7">
        <f t="shared" si="8"/>
        <v>4.4193684708687044E-2</v>
      </c>
      <c r="E95" s="7">
        <f t="shared" si="9"/>
        <v>0.11537647277440223</v>
      </c>
      <c r="F95" s="7">
        <f t="shared" si="10"/>
        <v>0.12829134880166948</v>
      </c>
      <c r="G95" s="14">
        <v>8.8387103184306925E-2</v>
      </c>
      <c r="H95" s="14">
        <v>4.400567554916298E-2</v>
      </c>
      <c r="I95" s="14">
        <v>0</v>
      </c>
      <c r="J95" s="15">
        <v>9.2598117802488153E-2</v>
      </c>
      <c r="K95" s="15">
        <v>0.25353130052071854</v>
      </c>
      <c r="L95" s="15">
        <v>0</v>
      </c>
      <c r="M95" s="8">
        <f t="shared" si="6"/>
        <v>0.66666666666666663</v>
      </c>
    </row>
    <row r="96" spans="1:13" s="1" customFormat="1" x14ac:dyDescent="0.2">
      <c r="A96" s="1" t="s">
        <v>151</v>
      </c>
      <c r="B96" s="1">
        <v>898.60979999999995</v>
      </c>
      <c r="C96" s="7">
        <f t="shared" si="7"/>
        <v>2.6632671737325784</v>
      </c>
      <c r="D96" s="7">
        <f t="shared" si="8"/>
        <v>4.6129140590351936</v>
      </c>
      <c r="E96" s="7">
        <f t="shared" si="9"/>
        <v>0.24872939327206547</v>
      </c>
      <c r="F96" s="7">
        <f t="shared" si="10"/>
        <v>0.36462276363680346</v>
      </c>
      <c r="G96" s="14">
        <v>0</v>
      </c>
      <c r="H96" s="14">
        <v>0</v>
      </c>
      <c r="I96" s="14">
        <v>7.9898015211977356</v>
      </c>
      <c r="J96" s="15">
        <v>3.0719934768262614E-2</v>
      </c>
      <c r="K96" s="15">
        <v>0.6696694792315695</v>
      </c>
      <c r="L96" s="15">
        <v>4.5798765816364322E-2</v>
      </c>
      <c r="M96" s="8">
        <f t="shared" si="6"/>
        <v>0.66666666666666663</v>
      </c>
    </row>
    <row r="97" spans="1:13" s="1" customFormat="1" x14ac:dyDescent="0.2">
      <c r="A97" s="1" t="s">
        <v>298</v>
      </c>
      <c r="B97" s="1">
        <v>938.68560000000002</v>
      </c>
      <c r="C97" s="7">
        <f t="shared" si="7"/>
        <v>1.4304149509028328</v>
      </c>
      <c r="D97" s="7">
        <f t="shared" si="8"/>
        <v>0.54991075811090262</v>
      </c>
      <c r="E97" s="7">
        <f t="shared" si="9"/>
        <v>4.2710711977441704</v>
      </c>
      <c r="F97" s="7">
        <f t="shared" si="10"/>
        <v>5.7355897571563794</v>
      </c>
      <c r="G97" s="14">
        <v>0.92424458725593495</v>
      </c>
      <c r="H97" s="14">
        <v>1.3514677335386667</v>
      </c>
      <c r="I97" s="14">
        <v>2.0155325319138964</v>
      </c>
      <c r="J97" s="15">
        <v>1.5958312608797003</v>
      </c>
      <c r="K97" s="15">
        <v>10.85552910178593</v>
      </c>
      <c r="L97" s="15">
        <v>0.36185323056688129</v>
      </c>
      <c r="M97" s="8">
        <f t="shared" si="6"/>
        <v>1</v>
      </c>
    </row>
    <row r="98" spans="1:13" s="1" customFormat="1" x14ac:dyDescent="0.2">
      <c r="A98" s="1" t="s">
        <v>132</v>
      </c>
      <c r="B98" s="1">
        <v>936.71939999999995</v>
      </c>
      <c r="C98" s="7">
        <f t="shared" si="7"/>
        <v>0.43865650412747037</v>
      </c>
      <c r="D98" s="7">
        <f t="shared" si="8"/>
        <v>0.38356041921784995</v>
      </c>
      <c r="E98" s="7">
        <f t="shared" si="9"/>
        <v>5.9073661993780974E-2</v>
      </c>
      <c r="F98" s="7">
        <f t="shared" si="10"/>
        <v>0.10231858396237922</v>
      </c>
      <c r="G98" s="14">
        <v>0</v>
      </c>
      <c r="H98" s="14">
        <v>0.60503243111880911</v>
      </c>
      <c r="I98" s="14">
        <v>0.71093708126360189</v>
      </c>
      <c r="J98" s="15">
        <v>0</v>
      </c>
      <c r="K98" s="15">
        <v>0</v>
      </c>
      <c r="L98" s="15">
        <v>0.17722098598134292</v>
      </c>
      <c r="M98" s="8">
        <f t="shared" si="6"/>
        <v>0.5</v>
      </c>
    </row>
    <row r="99" spans="1:13" s="1" customFormat="1" x14ac:dyDescent="0.2">
      <c r="A99" s="1" t="s">
        <v>273</v>
      </c>
      <c r="B99" s="1">
        <v>934.70370000000003</v>
      </c>
      <c r="C99" s="7">
        <f t="shared" si="7"/>
        <v>1.1262167566448085</v>
      </c>
      <c r="D99" s="7">
        <f t="shared" si="8"/>
        <v>0.45274190237720774</v>
      </c>
      <c r="E99" s="7">
        <f t="shared" si="9"/>
        <v>2.1258093011962682</v>
      </c>
      <c r="F99" s="7">
        <f t="shared" si="10"/>
        <v>2.7707228704577487</v>
      </c>
      <c r="G99" s="14">
        <v>1.4115417781052066</v>
      </c>
      <c r="H99" s="14">
        <v>0.60418970584187104</v>
      </c>
      <c r="I99" s="14">
        <v>1.3629187859873479</v>
      </c>
      <c r="J99" s="15">
        <v>5.321382686831722</v>
      </c>
      <c r="K99" s="15">
        <v>0.66270103145142834</v>
      </c>
      <c r="L99" s="15">
        <v>0.39334418530565474</v>
      </c>
      <c r="M99" s="8">
        <f t="shared" si="6"/>
        <v>1</v>
      </c>
    </row>
    <row r="100" spans="1:13" s="1" customFormat="1" x14ac:dyDescent="0.2">
      <c r="A100" s="1" t="s">
        <v>246</v>
      </c>
      <c r="B100" s="1">
        <v>916.56290000000001</v>
      </c>
      <c r="C100" s="7">
        <f t="shared" si="7"/>
        <v>14.015916442079771</v>
      </c>
      <c r="D100" s="7">
        <f t="shared" si="8"/>
        <v>6.6983811884037978</v>
      </c>
      <c r="E100" s="7">
        <f t="shared" si="9"/>
        <v>9.9662005940968861</v>
      </c>
      <c r="F100" s="7">
        <f t="shared" si="10"/>
        <v>7.8520852251702049</v>
      </c>
      <c r="G100" s="14">
        <v>17.011525718510399</v>
      </c>
      <c r="H100" s="14">
        <v>18.693713340750076</v>
      </c>
      <c r="I100" s="14">
        <v>6.3425102669788318</v>
      </c>
      <c r="J100" s="15">
        <v>14.500729109075843</v>
      </c>
      <c r="K100" s="15">
        <v>0.89939365025942797</v>
      </c>
      <c r="L100" s="15">
        <v>14.498479022955387</v>
      </c>
      <c r="M100" s="8">
        <f t="shared" si="6"/>
        <v>1</v>
      </c>
    </row>
    <row r="101" spans="1:13" s="1" customFormat="1" x14ac:dyDescent="0.2">
      <c r="A101" s="1" t="s">
        <v>255</v>
      </c>
      <c r="B101" s="1">
        <v>568.36199999999997</v>
      </c>
      <c r="C101" s="7">
        <f t="shared" si="7"/>
        <v>10.152013921981307</v>
      </c>
      <c r="D101" s="7">
        <f t="shared" si="8"/>
        <v>7.4837249273388338</v>
      </c>
      <c r="E101" s="7">
        <f t="shared" si="9"/>
        <v>10.516828973090533</v>
      </c>
      <c r="F101" s="7">
        <f t="shared" si="10"/>
        <v>8.6141944670355333</v>
      </c>
      <c r="G101" s="14">
        <v>7.9854971322220676</v>
      </c>
      <c r="H101" s="14">
        <v>18.479980215585424</v>
      </c>
      <c r="I101" s="14">
        <v>3.9905644181364304</v>
      </c>
      <c r="J101" s="15">
        <v>19.385802461206978</v>
      </c>
      <c r="K101" s="15">
        <v>2.1823001438463936</v>
      </c>
      <c r="L101" s="15">
        <v>9.982384314218228</v>
      </c>
      <c r="M101" s="8">
        <f t="shared" ref="M101:M132" si="11">COUNTIF(G101:L101,"&gt;0")/6</f>
        <v>1</v>
      </c>
    </row>
    <row r="102" spans="1:13" s="1" customFormat="1" x14ac:dyDescent="0.2">
      <c r="A102" s="1" t="s">
        <v>258</v>
      </c>
      <c r="B102" s="1">
        <v>558.33320000000003</v>
      </c>
      <c r="C102" s="7">
        <f t="shared" si="7"/>
        <v>0.83725471846020472</v>
      </c>
      <c r="D102" s="7">
        <f t="shared" si="8"/>
        <v>1.2414421934471676</v>
      </c>
      <c r="E102" s="7">
        <f t="shared" si="9"/>
        <v>0.23956758921490673</v>
      </c>
      <c r="F102" s="7">
        <f t="shared" si="10"/>
        <v>0.19384853746582409</v>
      </c>
      <c r="G102" s="14">
        <v>6.5180445513947236E-2</v>
      </c>
      <c r="H102" s="14">
        <v>0.17729725291007464</v>
      </c>
      <c r="I102" s="14">
        <v>2.2692864569565923</v>
      </c>
      <c r="J102" s="15">
        <v>0.12671557078646509</v>
      </c>
      <c r="K102" s="15">
        <v>0.4634019970538949</v>
      </c>
      <c r="L102" s="15">
        <v>0.12858519980436023</v>
      </c>
      <c r="M102" s="8">
        <f t="shared" si="11"/>
        <v>1</v>
      </c>
    </row>
    <row r="103" spans="1:13" s="1" customFormat="1" x14ac:dyDescent="0.2">
      <c r="A103" s="1" t="s">
        <v>254</v>
      </c>
      <c r="B103" s="1">
        <v>556.3175</v>
      </c>
      <c r="C103" s="7">
        <f t="shared" si="7"/>
        <v>0.59834729097301631</v>
      </c>
      <c r="D103" s="7">
        <f t="shared" si="8"/>
        <v>0.71491432725677362</v>
      </c>
      <c r="E103" s="7">
        <f t="shared" si="9"/>
        <v>0.47010824000213253</v>
      </c>
      <c r="F103" s="7">
        <f t="shared" si="10"/>
        <v>0.47594837152027308</v>
      </c>
      <c r="G103" s="14">
        <v>0.35123808686835351</v>
      </c>
      <c r="H103" s="14">
        <v>3.9769005493837918E-2</v>
      </c>
      <c r="I103" s="14">
        <v>1.4040347805568574</v>
      </c>
      <c r="J103" s="15">
        <v>7.213899609443572E-2</v>
      </c>
      <c r="K103" s="15">
        <v>0.99733395175196005</v>
      </c>
      <c r="L103" s="15">
        <v>0.34085177216000179</v>
      </c>
      <c r="M103" s="8">
        <f t="shared" si="11"/>
        <v>1</v>
      </c>
    </row>
    <row r="104" spans="1:13" s="1" customFormat="1" x14ac:dyDescent="0.2">
      <c r="A104" s="1" t="s">
        <v>297</v>
      </c>
      <c r="B104" s="1">
        <v>572.34879999999998</v>
      </c>
      <c r="C104" s="7">
        <f t="shared" si="7"/>
        <v>0.47049877415772084</v>
      </c>
      <c r="D104" s="7">
        <f t="shared" si="8"/>
        <v>0.18146835036390394</v>
      </c>
      <c r="E104" s="7">
        <f t="shared" si="9"/>
        <v>2.5059478015261094</v>
      </c>
      <c r="F104" s="7">
        <f t="shared" si="10"/>
        <v>3.7778989578392457</v>
      </c>
      <c r="G104" s="14">
        <v>0.35810142934996991</v>
      </c>
      <c r="H104" s="14">
        <v>0.37354428843574439</v>
      </c>
      <c r="I104" s="14">
        <v>0.67985060468744829</v>
      </c>
      <c r="J104" s="15">
        <v>4.3461551677592698E-2</v>
      </c>
      <c r="K104" s="15">
        <v>6.8556266942068724</v>
      </c>
      <c r="L104" s="15">
        <v>0.61875515869386277</v>
      </c>
      <c r="M104" s="8">
        <f t="shared" si="11"/>
        <v>1</v>
      </c>
    </row>
    <row r="105" spans="1:13" s="1" customFormat="1" x14ac:dyDescent="0.2">
      <c r="A105" s="1" t="s">
        <v>162</v>
      </c>
      <c r="B105" s="1">
        <v>638.4402</v>
      </c>
      <c r="C105" s="7">
        <f t="shared" si="7"/>
        <v>0.39675245962108802</v>
      </c>
      <c r="D105" s="7">
        <f t="shared" si="8"/>
        <v>0.42170958829760108</v>
      </c>
      <c r="E105" s="7">
        <f t="shared" si="9"/>
        <v>8.1637670100394175E-2</v>
      </c>
      <c r="F105" s="7">
        <f t="shared" si="10"/>
        <v>0.14140059242542932</v>
      </c>
      <c r="G105" s="14">
        <v>2.4092743699222589E-2</v>
      </c>
      <c r="H105" s="14">
        <v>0.31163705798276348</v>
      </c>
      <c r="I105" s="14">
        <v>0.85452757718127792</v>
      </c>
      <c r="J105" s="15">
        <v>0</v>
      </c>
      <c r="K105" s="15">
        <v>0</v>
      </c>
      <c r="L105" s="15">
        <v>0.24491301030118251</v>
      </c>
      <c r="M105" s="8">
        <f t="shared" si="11"/>
        <v>0.66666666666666663</v>
      </c>
    </row>
    <row r="106" spans="1:13" s="1" customFormat="1" x14ac:dyDescent="0.2">
      <c r="A106" s="1" t="s">
        <v>179</v>
      </c>
      <c r="B106" s="1">
        <v>778.59670000000006</v>
      </c>
      <c r="C106" s="7">
        <f t="shared" si="7"/>
        <v>0.37521241282098466</v>
      </c>
      <c r="D106" s="7">
        <f t="shared" si="8"/>
        <v>0.46241931814221288</v>
      </c>
      <c r="E106" s="7">
        <f t="shared" si="9"/>
        <v>0.55798468699693382</v>
      </c>
      <c r="F106" s="7">
        <f t="shared" si="10"/>
        <v>0.53236523236509792</v>
      </c>
      <c r="G106" s="14">
        <v>0.89182220544278301</v>
      </c>
      <c r="H106" s="14">
        <v>0.23381503302017095</v>
      </c>
      <c r="I106" s="14">
        <v>0</v>
      </c>
      <c r="J106" s="15">
        <v>1.0603658337932496</v>
      </c>
      <c r="K106" s="15">
        <v>0</v>
      </c>
      <c r="L106" s="15">
        <v>0.61358822719755202</v>
      </c>
      <c r="M106" s="8">
        <f t="shared" si="11"/>
        <v>0.66666666666666663</v>
      </c>
    </row>
    <row r="107" spans="1:13" s="1" customFormat="1" x14ac:dyDescent="0.2">
      <c r="A107" s="1" t="s">
        <v>235</v>
      </c>
      <c r="B107" s="1">
        <v>776.58109999999999</v>
      </c>
      <c r="C107" s="7">
        <f t="shared" si="7"/>
        <v>1.8383159845995325E-2</v>
      </c>
      <c r="D107" s="7">
        <f t="shared" si="8"/>
        <v>3.1840566856923963E-2</v>
      </c>
      <c r="E107" s="7">
        <f t="shared" si="9"/>
        <v>0.23225742024603543</v>
      </c>
      <c r="F107" s="7">
        <f t="shared" si="10"/>
        <v>0.3517575294895019</v>
      </c>
      <c r="G107" s="14">
        <v>0</v>
      </c>
      <c r="H107" s="14">
        <v>5.5149479537985976E-2</v>
      </c>
      <c r="I107" s="14">
        <v>0</v>
      </c>
      <c r="J107" s="15">
        <v>1.0715287568690548E-2</v>
      </c>
      <c r="K107" s="15">
        <v>0.63785499851865535</v>
      </c>
      <c r="L107" s="15">
        <v>4.8201974650760371E-2</v>
      </c>
      <c r="M107" s="8">
        <f t="shared" si="11"/>
        <v>0.66666666666666663</v>
      </c>
    </row>
    <row r="108" spans="1:13" s="1" customFormat="1" x14ac:dyDescent="0.2">
      <c r="A108" s="1" t="s">
        <v>174</v>
      </c>
      <c r="B108" s="1">
        <v>788.58109999999999</v>
      </c>
      <c r="C108" s="7">
        <f t="shared" si="7"/>
        <v>1.0464854731128865</v>
      </c>
      <c r="D108" s="7">
        <f t="shared" si="8"/>
        <v>1.1148165055675965</v>
      </c>
      <c r="E108" s="7">
        <f t="shared" si="9"/>
        <v>1.2395656805851463</v>
      </c>
      <c r="F108" s="7">
        <f t="shared" si="10"/>
        <v>1.0975175667897876</v>
      </c>
      <c r="G108" s="14">
        <v>2.2189330748765461</v>
      </c>
      <c r="H108" s="14">
        <v>0.92052334446211381</v>
      </c>
      <c r="I108" s="14">
        <v>0</v>
      </c>
      <c r="J108" s="15">
        <v>1.6309792978007278</v>
      </c>
      <c r="K108" s="15">
        <v>0</v>
      </c>
      <c r="L108" s="15">
        <v>2.0877177439547108</v>
      </c>
      <c r="M108" s="8">
        <f t="shared" si="11"/>
        <v>0.66666666666666663</v>
      </c>
    </row>
    <row r="109" spans="1:13" s="1" customFormat="1" x14ac:dyDescent="0.2">
      <c r="A109" s="1" t="s">
        <v>171</v>
      </c>
      <c r="B109" s="1">
        <v>802.59670000000006</v>
      </c>
      <c r="C109" s="7">
        <f t="shared" si="7"/>
        <v>0.31540953226835444</v>
      </c>
      <c r="D109" s="7">
        <f t="shared" si="8"/>
        <v>0.45730187509624892</v>
      </c>
      <c r="E109" s="7">
        <f t="shared" si="9"/>
        <v>0.30153090886743267</v>
      </c>
      <c r="F109" s="7">
        <f t="shared" si="10"/>
        <v>0.46199113611470743</v>
      </c>
      <c r="G109" s="14">
        <v>0.10635466978695098</v>
      </c>
      <c r="H109" s="14">
        <v>0.83987392701811237</v>
      </c>
      <c r="I109" s="14">
        <v>0</v>
      </c>
      <c r="J109" s="15">
        <v>7.1185955286957897E-2</v>
      </c>
      <c r="K109" s="15">
        <v>0</v>
      </c>
      <c r="L109" s="15">
        <v>0.83340677131534002</v>
      </c>
      <c r="M109" s="8">
        <f t="shared" si="11"/>
        <v>0.66666666666666663</v>
      </c>
    </row>
    <row r="110" spans="1:13" s="1" customFormat="1" x14ac:dyDescent="0.2">
      <c r="A110" s="1" t="s">
        <v>227</v>
      </c>
      <c r="B110" s="1">
        <v>798.56539999999995</v>
      </c>
      <c r="C110" s="7">
        <f t="shared" si="7"/>
        <v>1.3959955906609263</v>
      </c>
      <c r="D110" s="7">
        <f t="shared" si="8"/>
        <v>1.8832627219170248</v>
      </c>
      <c r="E110" s="7">
        <f t="shared" si="9"/>
        <v>2.538989679883799</v>
      </c>
      <c r="F110" s="7">
        <f t="shared" si="10"/>
        <v>3.3185841315801015</v>
      </c>
      <c r="G110" s="14">
        <v>0.65001426117560479</v>
      </c>
      <c r="H110" s="14">
        <v>3.5379725108071738</v>
      </c>
      <c r="I110" s="14">
        <v>0</v>
      </c>
      <c r="J110" s="15">
        <v>0.4407987331315385</v>
      </c>
      <c r="K110" s="15">
        <v>0.81118099546110489</v>
      </c>
      <c r="L110" s="15">
        <v>6.3649893110587534</v>
      </c>
      <c r="M110" s="8">
        <f t="shared" si="11"/>
        <v>0.83333333333333337</v>
      </c>
    </row>
    <row r="111" spans="1:13" s="1" customFormat="1" x14ac:dyDescent="0.2">
      <c r="A111" s="1" t="s">
        <v>275</v>
      </c>
      <c r="B111" s="1">
        <v>796.5992</v>
      </c>
      <c r="C111" s="7">
        <f t="shared" si="7"/>
        <v>4.6655504917114632</v>
      </c>
      <c r="D111" s="7">
        <f t="shared" si="8"/>
        <v>6.1250064485466025</v>
      </c>
      <c r="E111" s="7">
        <f t="shared" si="9"/>
        <v>3.153144048994601</v>
      </c>
      <c r="F111" s="7">
        <f t="shared" si="10"/>
        <v>4.9336809913373267</v>
      </c>
      <c r="G111" s="14">
        <v>2.7903721093660329E-2</v>
      </c>
      <c r="H111" s="14">
        <v>11.608752572366495</v>
      </c>
      <c r="I111" s="14">
        <v>2.3599951816742344</v>
      </c>
      <c r="J111" s="15">
        <v>1.8648482800767141E-2</v>
      </c>
      <c r="K111" s="15">
        <v>0.60063318826095113</v>
      </c>
      <c r="L111" s="15">
        <v>8.8401504759220835</v>
      </c>
      <c r="M111" s="8">
        <f t="shared" si="11"/>
        <v>1</v>
      </c>
    </row>
    <row r="112" spans="1:13" s="1" customFormat="1" x14ac:dyDescent="0.2">
      <c r="A112" s="1" t="s">
        <v>191</v>
      </c>
      <c r="B112" s="1">
        <v>812.58109999999999</v>
      </c>
      <c r="C112" s="7">
        <f t="shared" si="7"/>
        <v>0.77174576455767563</v>
      </c>
      <c r="D112" s="7">
        <f t="shared" si="8"/>
        <v>1.3269737068859648</v>
      </c>
      <c r="E112" s="7">
        <f t="shared" si="9"/>
        <v>21.122657035359492</v>
      </c>
      <c r="F112" s="7">
        <f t="shared" si="10"/>
        <v>36.58551517609483</v>
      </c>
      <c r="G112" s="14">
        <v>1.1248037071876727E-2</v>
      </c>
      <c r="H112" s="14">
        <v>0</v>
      </c>
      <c r="I112" s="14">
        <v>2.3039892566011502</v>
      </c>
      <c r="J112" s="15">
        <v>0</v>
      </c>
      <c r="K112" s="15">
        <v>63.367971106078471</v>
      </c>
      <c r="L112" s="15">
        <v>0</v>
      </c>
      <c r="M112" s="8">
        <f t="shared" si="11"/>
        <v>0.5</v>
      </c>
    </row>
    <row r="113" spans="1:13" s="1" customFormat="1" x14ac:dyDescent="0.2">
      <c r="A113" s="1" t="s">
        <v>294</v>
      </c>
      <c r="B113" s="1">
        <v>802.55229999999995</v>
      </c>
      <c r="C113" s="7">
        <f t="shared" si="7"/>
        <v>39.558730652604233</v>
      </c>
      <c r="D113" s="7">
        <f t="shared" si="8"/>
        <v>38.042481172952812</v>
      </c>
      <c r="E113" s="7">
        <f t="shared" si="9"/>
        <v>22.340881289911803</v>
      </c>
      <c r="F113" s="7">
        <f t="shared" si="10"/>
        <v>16.667811059706921</v>
      </c>
      <c r="G113" s="14">
        <v>13.490143766555088</v>
      </c>
      <c r="H113" s="14">
        <v>21.97355386641275</v>
      </c>
      <c r="I113" s="14">
        <v>83.212494324844869</v>
      </c>
      <c r="J113" s="15">
        <v>22.845467340629781</v>
      </c>
      <c r="K113" s="15">
        <v>5.426506455542456</v>
      </c>
      <c r="L113" s="15">
        <v>38.750670073563171</v>
      </c>
      <c r="M113" s="8">
        <f t="shared" si="11"/>
        <v>1</v>
      </c>
    </row>
    <row r="114" spans="1:13" s="1" customFormat="1" x14ac:dyDescent="0.2">
      <c r="A114" s="1" t="s">
        <v>142</v>
      </c>
      <c r="B114" s="1">
        <v>826.59670000000006</v>
      </c>
      <c r="C114" s="7">
        <f t="shared" si="7"/>
        <v>0.73471545746828015</v>
      </c>
      <c r="D114" s="7">
        <f t="shared" si="8"/>
        <v>1.2352735732612001</v>
      </c>
      <c r="E114" s="7">
        <f t="shared" si="9"/>
        <v>0</v>
      </c>
      <c r="F114" s="7">
        <f t="shared" si="10"/>
        <v>0</v>
      </c>
      <c r="G114" s="14">
        <v>1.2570196116223984E-2</v>
      </c>
      <c r="H114" s="14">
        <v>3.0527337469820982E-2</v>
      </c>
      <c r="I114" s="14">
        <v>2.1610488388187954</v>
      </c>
      <c r="J114" s="15">
        <v>0</v>
      </c>
      <c r="K114" s="15">
        <v>0</v>
      </c>
      <c r="L114" s="15">
        <v>0</v>
      </c>
      <c r="M114" s="8">
        <f t="shared" si="11"/>
        <v>0.5</v>
      </c>
    </row>
    <row r="115" spans="1:13" s="1" customFormat="1" x14ac:dyDescent="0.2">
      <c r="A115" s="1" t="s">
        <v>310</v>
      </c>
      <c r="B115" s="1">
        <v>824.58109999999999</v>
      </c>
      <c r="C115" s="7">
        <f t="shared" si="7"/>
        <v>0.77469611850884323</v>
      </c>
      <c r="D115" s="7">
        <f t="shared" si="8"/>
        <v>0.22084638347082078</v>
      </c>
      <c r="E115" s="7">
        <f t="shared" si="9"/>
        <v>0.49027153395225898</v>
      </c>
      <c r="F115" s="7">
        <f t="shared" si="10"/>
        <v>0.52741885785378795</v>
      </c>
      <c r="G115" s="14">
        <v>0.89433477071260048</v>
      </c>
      <c r="H115" s="14">
        <v>0.51984328306487204</v>
      </c>
      <c r="I115" s="14">
        <v>0.90991030174905729</v>
      </c>
      <c r="J115" s="15">
        <v>0.28520989357449827</v>
      </c>
      <c r="K115" s="15">
        <v>1.0894238844375821</v>
      </c>
      <c r="L115" s="15">
        <v>9.6180823844696561E-2</v>
      </c>
      <c r="M115" s="8">
        <f t="shared" si="11"/>
        <v>1</v>
      </c>
    </row>
    <row r="116" spans="1:13" s="1" customFormat="1" x14ac:dyDescent="0.2">
      <c r="A116" s="1" t="s">
        <v>220</v>
      </c>
      <c r="B116" s="1">
        <v>820.5992</v>
      </c>
      <c r="C116" s="7">
        <f t="shared" si="7"/>
        <v>5.196688409590592E-2</v>
      </c>
      <c r="D116" s="7">
        <f t="shared" si="8"/>
        <v>5.6843708617737986E-2</v>
      </c>
      <c r="E116" s="7">
        <f t="shared" si="9"/>
        <v>0.25148564205223312</v>
      </c>
      <c r="F116" s="7">
        <f t="shared" si="10"/>
        <v>0.21731234144544553</v>
      </c>
      <c r="G116" s="14">
        <v>4.3225847350933738E-2</v>
      </c>
      <c r="H116" s="14">
        <v>0.11267480493678404</v>
      </c>
      <c r="I116" s="14">
        <v>0</v>
      </c>
      <c r="J116" s="15">
        <v>1.1827110119560816E-2</v>
      </c>
      <c r="K116" s="15">
        <v>0.43571595458156481</v>
      </c>
      <c r="L116" s="15">
        <v>0.3069138614555737</v>
      </c>
      <c r="M116" s="8">
        <f t="shared" si="11"/>
        <v>0.83333333333333337</v>
      </c>
    </row>
    <row r="117" spans="1:13" s="1" customFormat="1" x14ac:dyDescent="0.2">
      <c r="A117" s="1" t="s">
        <v>173</v>
      </c>
      <c r="B117" s="1">
        <v>844.64369999999997</v>
      </c>
      <c r="C117" s="7">
        <f t="shared" si="7"/>
        <v>0.16262563854808562</v>
      </c>
      <c r="D117" s="7">
        <f t="shared" si="8"/>
        <v>0.19121819118017874</v>
      </c>
      <c r="E117" s="7">
        <f t="shared" si="9"/>
        <v>8.6019885344593816E-2</v>
      </c>
      <c r="F117" s="7">
        <f t="shared" si="10"/>
        <v>0.11994932221869342</v>
      </c>
      <c r="G117" s="14">
        <v>0.3732793751814078</v>
      </c>
      <c r="H117" s="14">
        <v>0.11459754046284903</v>
      </c>
      <c r="I117" s="14">
        <v>0</v>
      </c>
      <c r="J117" s="15">
        <v>0.22304192508264678</v>
      </c>
      <c r="K117" s="15">
        <v>0</v>
      </c>
      <c r="L117" s="15">
        <v>3.5017730951134675E-2</v>
      </c>
      <c r="M117" s="8">
        <f t="shared" si="11"/>
        <v>0.66666666666666663</v>
      </c>
    </row>
    <row r="118" spans="1:13" s="1" customFormat="1" x14ac:dyDescent="0.2">
      <c r="A118" s="1" t="s">
        <v>228</v>
      </c>
      <c r="B118" s="1">
        <v>856.64369999999997</v>
      </c>
      <c r="C118" s="7">
        <f t="shared" si="7"/>
        <v>0.73272230641812996</v>
      </c>
      <c r="D118" s="7">
        <f t="shared" si="8"/>
        <v>0.21377808126408385</v>
      </c>
      <c r="E118" s="7">
        <f t="shared" si="9"/>
        <v>0.5022962834976733</v>
      </c>
      <c r="F118" s="7">
        <f t="shared" si="10"/>
        <v>0.57719507449835605</v>
      </c>
      <c r="G118" s="14">
        <v>0.69890001900807841</v>
      </c>
      <c r="H118" s="14">
        <v>0.53787153738926274</v>
      </c>
      <c r="I118" s="14">
        <v>0.96139536285704896</v>
      </c>
      <c r="J118" s="15">
        <v>1.1328228467644996</v>
      </c>
      <c r="K118" s="15">
        <v>0</v>
      </c>
      <c r="L118" s="15">
        <v>0.37406600372852011</v>
      </c>
      <c r="M118" s="8">
        <f t="shared" si="11"/>
        <v>0.83333333333333337</v>
      </c>
    </row>
    <row r="119" spans="1:13" s="1" customFormat="1" x14ac:dyDescent="0.2">
      <c r="A119" s="1" t="s">
        <v>289</v>
      </c>
      <c r="B119" s="1">
        <v>830.58360000000005</v>
      </c>
      <c r="C119" s="7">
        <f t="shared" si="7"/>
        <v>9.341704377006268</v>
      </c>
      <c r="D119" s="7">
        <f t="shared" si="8"/>
        <v>10.880892685550194</v>
      </c>
      <c r="E119" s="7">
        <f t="shared" si="9"/>
        <v>6.7450685835050654</v>
      </c>
      <c r="F119" s="7">
        <f t="shared" si="10"/>
        <v>6.3393539474505776</v>
      </c>
      <c r="G119" s="14">
        <v>2.0946864227063875</v>
      </c>
      <c r="H119" s="14">
        <v>4.0767728997232089</v>
      </c>
      <c r="I119" s="14">
        <v>21.853653808589208</v>
      </c>
      <c r="J119" s="15">
        <v>1.549288322631033</v>
      </c>
      <c r="K119" s="15">
        <v>13.808416034485079</v>
      </c>
      <c r="L119" s="15">
        <v>4.8775013933990836</v>
      </c>
      <c r="M119" s="8">
        <f t="shared" si="11"/>
        <v>1</v>
      </c>
    </row>
    <row r="120" spans="1:13" s="1" customFormat="1" x14ac:dyDescent="0.2">
      <c r="A120" s="1" t="s">
        <v>144</v>
      </c>
      <c r="B120" s="1">
        <v>852.66179999999997</v>
      </c>
      <c r="C120" s="7">
        <f t="shared" si="7"/>
        <v>1.6081344618214862E-2</v>
      </c>
      <c r="D120" s="7">
        <f t="shared" si="8"/>
        <v>2.7853705932772473E-2</v>
      </c>
      <c r="E120" s="7">
        <f t="shared" si="9"/>
        <v>0.19702470589864415</v>
      </c>
      <c r="F120" s="7">
        <f t="shared" si="10"/>
        <v>0.33090591762526445</v>
      </c>
      <c r="G120" s="14">
        <v>0</v>
      </c>
      <c r="H120" s="14">
        <v>4.824403385464459E-2</v>
      </c>
      <c r="I120" s="14">
        <v>0</v>
      </c>
      <c r="J120" s="15">
        <v>1.2015145640921609E-2</v>
      </c>
      <c r="K120" s="15">
        <v>0.57905897205501078</v>
      </c>
      <c r="L120" s="15">
        <v>0</v>
      </c>
      <c r="M120" s="8">
        <f t="shared" si="11"/>
        <v>0.5</v>
      </c>
    </row>
    <row r="121" spans="1:13" s="1" customFormat="1" x14ac:dyDescent="0.2">
      <c r="A121" s="1" t="s">
        <v>130</v>
      </c>
      <c r="B121" s="1">
        <v>890.72190000000001</v>
      </c>
      <c r="C121" s="7">
        <f t="shared" si="7"/>
        <v>0.30502795112411146</v>
      </c>
      <c r="D121" s="7">
        <f t="shared" si="8"/>
        <v>0.40445824298612904</v>
      </c>
      <c r="E121" s="7">
        <f t="shared" si="9"/>
        <v>1.8783631779718448E-2</v>
      </c>
      <c r="F121" s="7">
        <f t="shared" si="10"/>
        <v>3.2534204593137765E-2</v>
      </c>
      <c r="G121" s="14">
        <v>0.15126601824053609</v>
      </c>
      <c r="H121" s="14">
        <v>0.76381783513179835</v>
      </c>
      <c r="I121" s="14">
        <v>0</v>
      </c>
      <c r="J121" s="15">
        <v>0</v>
      </c>
      <c r="K121" s="15">
        <v>0</v>
      </c>
      <c r="L121" s="15">
        <v>5.6350895339155348E-2</v>
      </c>
      <c r="M121" s="8">
        <f t="shared" si="11"/>
        <v>0.5</v>
      </c>
    </row>
    <row r="122" spans="1:13" s="1" customFormat="1" x14ac:dyDescent="0.2">
      <c r="A122" s="1" t="s">
        <v>152</v>
      </c>
      <c r="B122" s="1">
        <v>914.72190000000001</v>
      </c>
      <c r="C122" s="7">
        <f t="shared" si="7"/>
        <v>0.34042091488464504</v>
      </c>
      <c r="D122" s="7">
        <f t="shared" si="8"/>
        <v>0.40730077106301626</v>
      </c>
      <c r="E122" s="7">
        <f t="shared" si="9"/>
        <v>0.25901321755298007</v>
      </c>
      <c r="F122" s="7">
        <f t="shared" si="10"/>
        <v>0.29573707159205231</v>
      </c>
      <c r="G122" s="14">
        <v>0.79166361005131392</v>
      </c>
      <c r="H122" s="14">
        <v>0.22959913460262124</v>
      </c>
      <c r="I122" s="14">
        <v>0</v>
      </c>
      <c r="J122" s="15">
        <v>0.58124898957022653</v>
      </c>
      <c r="K122" s="15">
        <v>0</v>
      </c>
      <c r="L122" s="15">
        <v>0.19579066308871371</v>
      </c>
      <c r="M122" s="8">
        <f t="shared" si="11"/>
        <v>0.66666666666666663</v>
      </c>
    </row>
    <row r="123" spans="1:13" s="1" customFormat="1" x14ac:dyDescent="0.2">
      <c r="A123" s="1" t="s">
        <v>181</v>
      </c>
      <c r="B123" s="1">
        <v>916.69309999999996</v>
      </c>
      <c r="C123" s="7">
        <f t="shared" si="7"/>
        <v>0.27236180905990443</v>
      </c>
      <c r="D123" s="7">
        <f t="shared" si="8"/>
        <v>0.41514905958335296</v>
      </c>
      <c r="E123" s="7">
        <f t="shared" si="9"/>
        <v>0.17096632565143141</v>
      </c>
      <c r="F123" s="7">
        <f t="shared" si="10"/>
        <v>0.28175319243447383</v>
      </c>
      <c r="G123" s="14">
        <v>6.6909832565277202E-2</v>
      </c>
      <c r="H123" s="14">
        <v>0.75017559461443606</v>
      </c>
      <c r="I123" s="14">
        <v>0</v>
      </c>
      <c r="J123" s="15">
        <v>1.6735600546234367E-2</v>
      </c>
      <c r="K123" s="15">
        <v>0</v>
      </c>
      <c r="L123" s="15">
        <v>0.49616337640805985</v>
      </c>
      <c r="M123" s="8">
        <f t="shared" si="11"/>
        <v>0.66666666666666663</v>
      </c>
    </row>
    <row r="124" spans="1:13" s="1" customFormat="1" x14ac:dyDescent="0.2">
      <c r="A124" s="1" t="s">
        <v>205</v>
      </c>
      <c r="B124" s="1">
        <v>936.70630000000006</v>
      </c>
      <c r="C124" s="7">
        <f t="shared" si="7"/>
        <v>6.3123499206173078E-2</v>
      </c>
      <c r="D124" s="7">
        <f t="shared" si="8"/>
        <v>4.4750552591139248E-2</v>
      </c>
      <c r="E124" s="7">
        <f t="shared" si="9"/>
        <v>0.26580508638060124</v>
      </c>
      <c r="F124" s="7">
        <f t="shared" si="10"/>
        <v>0.3906376187323663</v>
      </c>
      <c r="G124" s="14">
        <v>0.10083656506714458</v>
      </c>
      <c r="H124" s="14">
        <v>1.3674394387452138E-2</v>
      </c>
      <c r="I124" s="14">
        <v>7.4859538163922518E-2</v>
      </c>
      <c r="J124" s="15">
        <v>0.71431575875889408</v>
      </c>
      <c r="K124" s="15">
        <v>0</v>
      </c>
      <c r="L124" s="15">
        <v>8.3099500382909627E-2</v>
      </c>
      <c r="M124" s="8">
        <f t="shared" si="11"/>
        <v>0.83333333333333337</v>
      </c>
    </row>
    <row r="125" spans="1:13" s="1" customFormat="1" x14ac:dyDescent="0.2">
      <c r="A125" s="1" t="s">
        <v>131</v>
      </c>
      <c r="B125" s="1">
        <v>908.67499999999995</v>
      </c>
      <c r="C125" s="7">
        <f t="shared" si="7"/>
        <v>3.024227982650508E-2</v>
      </c>
      <c r="D125" s="7">
        <f t="shared" si="8"/>
        <v>2.6299840991344508E-2</v>
      </c>
      <c r="E125" s="7">
        <f t="shared" si="9"/>
        <v>0.15474582240493204</v>
      </c>
      <c r="F125" s="7">
        <f t="shared" si="10"/>
        <v>0.18057946479436399</v>
      </c>
      <c r="G125" s="14">
        <v>4.7758209780977973E-2</v>
      </c>
      <c r="H125" s="14">
        <v>4.2968629698537257E-2</v>
      </c>
      <c r="I125" s="14">
        <v>0</v>
      </c>
      <c r="J125" s="15">
        <v>0.11108468492032465</v>
      </c>
      <c r="K125" s="15">
        <v>0.3531527822944715</v>
      </c>
      <c r="L125" s="15">
        <v>0</v>
      </c>
      <c r="M125" s="8">
        <f t="shared" si="11"/>
        <v>0.66666666666666663</v>
      </c>
    </row>
    <row r="126" spans="1:13" s="1" customFormat="1" x14ac:dyDescent="0.2">
      <c r="A126" s="1" t="s">
        <v>276</v>
      </c>
      <c r="B126" s="1">
        <v>690.50789999999995</v>
      </c>
      <c r="C126" s="7">
        <f t="shared" si="7"/>
        <v>2.9413506646798999</v>
      </c>
      <c r="D126" s="7">
        <f t="shared" si="8"/>
        <v>3.6891542029832114</v>
      </c>
      <c r="E126" s="7">
        <f t="shared" si="9"/>
        <v>0.40558267448748303</v>
      </c>
      <c r="F126" s="7">
        <f t="shared" si="10"/>
        <v>0.69184180108200677</v>
      </c>
      <c r="G126" s="14">
        <v>0.12535748176300496</v>
      </c>
      <c r="H126" s="14">
        <v>1.5812259566442524</v>
      </c>
      <c r="I126" s="14">
        <v>7.117468555632442</v>
      </c>
      <c r="J126" s="15">
        <v>1.2326951222509141E-2</v>
      </c>
      <c r="K126" s="15">
        <v>0</v>
      </c>
      <c r="L126" s="15">
        <v>1.20442107223994</v>
      </c>
      <c r="M126" s="8">
        <f t="shared" si="11"/>
        <v>0.83333333333333337</v>
      </c>
    </row>
    <row r="127" spans="1:13" s="1" customFormat="1" x14ac:dyDescent="0.2">
      <c r="A127" s="1" t="s">
        <v>239</v>
      </c>
      <c r="B127" s="1">
        <v>696.46100000000001</v>
      </c>
      <c r="C127" s="7">
        <f t="shared" si="7"/>
        <v>6.9025010460966962</v>
      </c>
      <c r="D127" s="7">
        <f t="shared" si="8"/>
        <v>3.5795645668422496</v>
      </c>
      <c r="E127" s="7">
        <f t="shared" si="9"/>
        <v>6.5453525068957248</v>
      </c>
      <c r="F127" s="7">
        <f t="shared" si="10"/>
        <v>2.8984719872155762</v>
      </c>
      <c r="G127" s="14">
        <v>7.424509781653656</v>
      </c>
      <c r="H127" s="14">
        <v>10.192399753339302</v>
      </c>
      <c r="I127" s="14">
        <v>3.0905936032971346</v>
      </c>
      <c r="J127" s="15">
        <v>8.9295297870155679</v>
      </c>
      <c r="K127" s="15">
        <v>3.3190775716814782</v>
      </c>
      <c r="L127" s="15">
        <v>7.3874501619901265</v>
      </c>
      <c r="M127" s="8">
        <f t="shared" si="11"/>
        <v>1</v>
      </c>
    </row>
    <row r="128" spans="1:13" s="1" customFormat="1" x14ac:dyDescent="0.2">
      <c r="A128" s="1" t="s">
        <v>183</v>
      </c>
      <c r="B128" s="1">
        <v>718.53920000000005</v>
      </c>
      <c r="C128" s="7">
        <f t="shared" si="7"/>
        <v>0.16317737775851329</v>
      </c>
      <c r="D128" s="7">
        <f t="shared" si="8"/>
        <v>0.16699919410363462</v>
      </c>
      <c r="E128" s="7">
        <f t="shared" si="9"/>
        <v>0.28506411516994851</v>
      </c>
      <c r="F128" s="7">
        <f t="shared" si="10"/>
        <v>0.35462027492335235</v>
      </c>
      <c r="G128" s="14">
        <v>0.33375251713533177</v>
      </c>
      <c r="H128" s="14">
        <v>0.15577961614020813</v>
      </c>
      <c r="I128" s="14">
        <v>0</v>
      </c>
      <c r="J128" s="15">
        <v>0.68217303161781062</v>
      </c>
      <c r="K128" s="15">
        <v>0</v>
      </c>
      <c r="L128" s="15">
        <v>0.17301931389203501</v>
      </c>
      <c r="M128" s="8">
        <f t="shared" si="11"/>
        <v>0.66666666666666663</v>
      </c>
    </row>
    <row r="129" spans="1:13" s="1" customFormat="1" x14ac:dyDescent="0.2">
      <c r="A129" s="1" t="s">
        <v>187</v>
      </c>
      <c r="B129" s="1">
        <v>716.52359999999999</v>
      </c>
      <c r="C129" s="7">
        <f t="shared" si="7"/>
        <v>0.12354521700529947</v>
      </c>
      <c r="D129" s="7">
        <f t="shared" si="8"/>
        <v>0.21398659288530114</v>
      </c>
      <c r="E129" s="7">
        <f t="shared" si="9"/>
        <v>8.1260884195941028</v>
      </c>
      <c r="F129" s="7">
        <f t="shared" si="10"/>
        <v>13.896055397750478</v>
      </c>
      <c r="G129" s="14">
        <v>0</v>
      </c>
      <c r="H129" s="14">
        <v>0.3706356510158984</v>
      </c>
      <c r="I129" s="14">
        <v>0</v>
      </c>
      <c r="J129" s="15">
        <v>0</v>
      </c>
      <c r="K129" s="15">
        <v>24.171426686250808</v>
      </c>
      <c r="L129" s="15">
        <v>0.20683857253149746</v>
      </c>
      <c r="M129" s="8">
        <f t="shared" si="11"/>
        <v>0.5</v>
      </c>
    </row>
    <row r="130" spans="1:13" s="1" customFormat="1" x14ac:dyDescent="0.2">
      <c r="A130" s="1" t="s">
        <v>221</v>
      </c>
      <c r="B130" s="1">
        <v>744.55489999999998</v>
      </c>
      <c r="C130" s="7">
        <f t="shared" si="7"/>
        <v>1.6111116193346138</v>
      </c>
      <c r="D130" s="7">
        <f t="shared" si="8"/>
        <v>0.99149385207253182</v>
      </c>
      <c r="E130" s="7">
        <f t="shared" si="9"/>
        <v>1.1278794129606571</v>
      </c>
      <c r="F130" s="7">
        <f t="shared" si="10"/>
        <v>1.691418784547243</v>
      </c>
      <c r="G130" s="14">
        <v>1.09688382511606</v>
      </c>
      <c r="H130" s="14">
        <v>2.7540795622310443</v>
      </c>
      <c r="I130" s="14">
        <v>0.98237147065673658</v>
      </c>
      <c r="J130" s="15">
        <v>0.3109449299928973</v>
      </c>
      <c r="K130" s="15">
        <v>0</v>
      </c>
      <c r="L130" s="15">
        <v>3.072693308889074</v>
      </c>
      <c r="M130" s="8">
        <f t="shared" si="11"/>
        <v>0.83333333333333337</v>
      </c>
    </row>
    <row r="131" spans="1:13" s="1" customFormat="1" x14ac:dyDescent="0.2">
      <c r="A131" s="1" t="s">
        <v>293</v>
      </c>
      <c r="B131" s="1">
        <v>742.53920000000005</v>
      </c>
      <c r="C131" s="7">
        <f t="shared" si="7"/>
        <v>30.820006450234164</v>
      </c>
      <c r="D131" s="7">
        <f t="shared" si="8"/>
        <v>12.478343960023834</v>
      </c>
      <c r="E131" s="7">
        <f t="shared" si="9"/>
        <v>32.034489114329318</v>
      </c>
      <c r="F131" s="7">
        <f t="shared" si="10"/>
        <v>33.290950589845956</v>
      </c>
      <c r="G131" s="14">
        <v>27.152125383524407</v>
      </c>
      <c r="H131" s="14">
        <v>44.72121901769092</v>
      </c>
      <c r="I131" s="14">
        <v>20.586674949487179</v>
      </c>
      <c r="J131" s="15">
        <v>67.534415355347946</v>
      </c>
      <c r="K131" s="15">
        <v>1.5133154467636725</v>
      </c>
      <c r="L131" s="15">
        <v>27.055736540876332</v>
      </c>
      <c r="M131" s="8">
        <f t="shared" si="11"/>
        <v>1</v>
      </c>
    </row>
    <row r="132" spans="1:13" s="1" customFormat="1" x14ac:dyDescent="0.2">
      <c r="A132" s="1" t="s">
        <v>284</v>
      </c>
      <c r="B132" s="1">
        <v>738.50789999999995</v>
      </c>
      <c r="C132" s="7">
        <f t="shared" si="7"/>
        <v>16.754739082221416</v>
      </c>
      <c r="D132" s="7">
        <f t="shared" si="8"/>
        <v>4.9951115162765145</v>
      </c>
      <c r="E132" s="7">
        <f t="shared" si="9"/>
        <v>21.34167939119834</v>
      </c>
      <c r="F132" s="7">
        <f t="shared" si="10"/>
        <v>11.447579217759564</v>
      </c>
      <c r="G132" s="14">
        <v>17.162230363340321</v>
      </c>
      <c r="H132" s="14">
        <v>11.568363392993161</v>
      </c>
      <c r="I132" s="14">
        <v>21.533623490330765</v>
      </c>
      <c r="J132" s="15">
        <v>12.815076671347963</v>
      </c>
      <c r="K132" s="15">
        <v>34.352543525420202</v>
      </c>
      <c r="L132" s="15">
        <v>16.857417976826849</v>
      </c>
      <c r="M132" s="8">
        <f t="shared" si="11"/>
        <v>1</v>
      </c>
    </row>
    <row r="133" spans="1:13" s="1" customFormat="1" x14ac:dyDescent="0.2">
      <c r="A133" s="1" t="s">
        <v>231</v>
      </c>
      <c r="B133" s="1">
        <v>736.4923</v>
      </c>
      <c r="C133" s="7">
        <f t="shared" si="7"/>
        <v>2.2033652073101859E-2</v>
      </c>
      <c r="D133" s="7">
        <f t="shared" si="8"/>
        <v>3.8163404866907738E-2</v>
      </c>
      <c r="E133" s="7">
        <f t="shared" si="9"/>
        <v>0.26820750280475036</v>
      </c>
      <c r="F133" s="7">
        <f t="shared" si="10"/>
        <v>0.40574174178255829</v>
      </c>
      <c r="G133" s="14">
        <v>6.6100956219305576E-2</v>
      </c>
      <c r="H133" s="14">
        <v>0</v>
      </c>
      <c r="I133" s="14">
        <v>0</v>
      </c>
      <c r="J133" s="15">
        <v>1.261432439451579E-2</v>
      </c>
      <c r="K133" s="15">
        <v>0.73604887786514239</v>
      </c>
      <c r="L133" s="15">
        <v>5.5959306154592908E-2</v>
      </c>
      <c r="M133" s="8">
        <f t="shared" ref="M133:M164" si="12">COUNTIF(G133:L133,"&gt;0")/6</f>
        <v>0.66666666666666663</v>
      </c>
    </row>
    <row r="134" spans="1:13" s="1" customFormat="1" x14ac:dyDescent="0.2">
      <c r="A134" s="1" t="s">
        <v>234</v>
      </c>
      <c r="B134" s="1">
        <v>772.58619999999996</v>
      </c>
      <c r="C134" s="7">
        <f t="shared" ref="C134:C194" si="13">AVERAGE(G134:I134)</f>
        <v>0.41246819883868685</v>
      </c>
      <c r="D134" s="7">
        <f t="shared" ref="D134:D194" si="14">STDEV(G134:I134)</f>
        <v>0.43100052092781466</v>
      </c>
      <c r="E134" s="7">
        <f t="shared" ref="E134:E194" si="15">AVERAGE(J134:L134)</f>
        <v>0.61092863921823504</v>
      </c>
      <c r="F134" s="7">
        <f t="shared" ref="F134:F194" si="16">STDEV(J134:L134)</f>
        <v>0.95529795788346883</v>
      </c>
      <c r="G134" s="14">
        <v>0.37753028962078244</v>
      </c>
      <c r="H134" s="14">
        <v>0</v>
      </c>
      <c r="I134" s="14">
        <v>0.85987430689527811</v>
      </c>
      <c r="J134" s="15">
        <v>1.7117977844812724</v>
      </c>
      <c r="K134" s="15">
        <v>0</v>
      </c>
      <c r="L134" s="15">
        <v>0.1209881331734325</v>
      </c>
      <c r="M134" s="8">
        <f t="shared" si="12"/>
        <v>0.66666666666666663</v>
      </c>
    </row>
    <row r="135" spans="1:13" s="1" customFormat="1" x14ac:dyDescent="0.2">
      <c r="A135" s="1" t="s">
        <v>287</v>
      </c>
      <c r="B135" s="1">
        <v>770.57050000000004</v>
      </c>
      <c r="C135" s="7">
        <f t="shared" si="13"/>
        <v>21.939736108176941</v>
      </c>
      <c r="D135" s="7">
        <f t="shared" si="14"/>
        <v>9.9143705978816374</v>
      </c>
      <c r="E135" s="7">
        <f t="shared" si="15"/>
        <v>29.899885421630771</v>
      </c>
      <c r="F135" s="7">
        <f t="shared" si="16"/>
        <v>23.417773553950642</v>
      </c>
      <c r="G135" s="14">
        <v>24.589744267919901</v>
      </c>
      <c r="H135" s="14">
        <v>30.259825958232305</v>
      </c>
      <c r="I135" s="14">
        <v>10.969638098378612</v>
      </c>
      <c r="J135" s="15">
        <v>47.552323154261622</v>
      </c>
      <c r="K135" s="15">
        <v>3.3342838209639853</v>
      </c>
      <c r="L135" s="15">
        <v>38.813049289666708</v>
      </c>
      <c r="M135" s="8">
        <f t="shared" si="12"/>
        <v>1</v>
      </c>
    </row>
    <row r="136" spans="1:13" s="1" customFormat="1" x14ac:dyDescent="0.2">
      <c r="A136" s="1" t="s">
        <v>242</v>
      </c>
      <c r="B136" s="1">
        <v>766.53920000000005</v>
      </c>
      <c r="C136" s="7">
        <f t="shared" si="13"/>
        <v>7.2617714225832222</v>
      </c>
      <c r="D136" s="7">
        <f t="shared" si="14"/>
        <v>1.6230756162945783</v>
      </c>
      <c r="E136" s="7">
        <f t="shared" si="15"/>
        <v>4.3069777092774748</v>
      </c>
      <c r="F136" s="7">
        <f t="shared" si="16"/>
        <v>0.54492496139607438</v>
      </c>
      <c r="G136" s="14">
        <v>8.5113228777072614</v>
      </c>
      <c r="H136" s="14">
        <v>5.4273096502318738</v>
      </c>
      <c r="I136" s="14">
        <v>7.8466817398105313</v>
      </c>
      <c r="J136" s="15">
        <v>4.4629154923898042</v>
      </c>
      <c r="K136" s="15">
        <v>3.7010829049257552</v>
      </c>
      <c r="L136" s="15">
        <v>4.756934730516865</v>
      </c>
      <c r="M136" s="8">
        <f t="shared" si="12"/>
        <v>1</v>
      </c>
    </row>
    <row r="137" spans="1:13" s="1" customFormat="1" x14ac:dyDescent="0.2">
      <c r="A137" s="1" t="s">
        <v>280</v>
      </c>
      <c r="B137" s="1">
        <v>764.52359999999999</v>
      </c>
      <c r="C137" s="7">
        <f t="shared" si="13"/>
        <v>161.02854688476484</v>
      </c>
      <c r="D137" s="7">
        <f t="shared" si="14"/>
        <v>17.141235647049179</v>
      </c>
      <c r="E137" s="7">
        <f t="shared" si="15"/>
        <v>89.260348640762729</v>
      </c>
      <c r="F137" s="7">
        <f t="shared" si="16"/>
        <v>76.317049218979463</v>
      </c>
      <c r="G137" s="14">
        <v>173.03756235736506</v>
      </c>
      <c r="H137" s="14">
        <v>141.39834210054067</v>
      </c>
      <c r="I137" s="14">
        <v>168.64973619638872</v>
      </c>
      <c r="J137" s="15">
        <v>126.33576479513145</v>
      </c>
      <c r="K137" s="15">
        <v>1.4886016865389216</v>
      </c>
      <c r="L137" s="15">
        <v>139.95667944061782</v>
      </c>
      <c r="M137" s="8">
        <f t="shared" si="12"/>
        <v>1</v>
      </c>
    </row>
    <row r="138" spans="1:13" s="1" customFormat="1" x14ac:dyDescent="0.2">
      <c r="A138" s="1" t="s">
        <v>214</v>
      </c>
      <c r="B138" s="1">
        <v>762.50789999999995</v>
      </c>
      <c r="C138" s="7">
        <f t="shared" si="13"/>
        <v>5.8801780968171187</v>
      </c>
      <c r="D138" s="7">
        <f t="shared" si="14"/>
        <v>5.698131680595397</v>
      </c>
      <c r="E138" s="7">
        <f t="shared" si="15"/>
        <v>13.170529998137331</v>
      </c>
      <c r="F138" s="7">
        <f t="shared" si="16"/>
        <v>12.62732289093344</v>
      </c>
      <c r="G138" s="14">
        <v>6.2636416717374139</v>
      </c>
      <c r="H138" s="14">
        <v>11.37689261871394</v>
      </c>
      <c r="I138" s="14">
        <v>0</v>
      </c>
      <c r="J138" s="15">
        <v>27.295816128570689</v>
      </c>
      <c r="K138" s="15">
        <v>2.9763534121146176</v>
      </c>
      <c r="L138" s="15">
        <v>9.2394204537266873</v>
      </c>
      <c r="M138" s="8">
        <f t="shared" si="12"/>
        <v>0.83333333333333337</v>
      </c>
    </row>
    <row r="139" spans="1:13" s="1" customFormat="1" x14ac:dyDescent="0.2">
      <c r="A139" s="1" t="s">
        <v>303</v>
      </c>
      <c r="B139" s="1">
        <v>796.58619999999996</v>
      </c>
      <c r="C139" s="7">
        <f t="shared" si="13"/>
        <v>0.78544001394389118</v>
      </c>
      <c r="D139" s="7">
        <f t="shared" si="14"/>
        <v>0.68798405350275771</v>
      </c>
      <c r="E139" s="7">
        <f t="shared" si="15"/>
        <v>0.51669882666203082</v>
      </c>
      <c r="F139" s="7">
        <f t="shared" si="16"/>
        <v>0.21637688382063425</v>
      </c>
      <c r="G139" s="14">
        <v>0.53989245409618103</v>
      </c>
      <c r="H139" s="14">
        <v>0.25391886437210104</v>
      </c>
      <c r="I139" s="14">
        <v>1.5625087233633916</v>
      </c>
      <c r="J139" s="15">
        <v>0.33883456147035479</v>
      </c>
      <c r="K139" s="15">
        <v>0.75759208332516803</v>
      </c>
      <c r="L139" s="15">
        <v>0.4536698351905698</v>
      </c>
      <c r="M139" s="8">
        <f t="shared" si="12"/>
        <v>1</v>
      </c>
    </row>
    <row r="140" spans="1:13" s="1" customFormat="1" x14ac:dyDescent="0.2">
      <c r="A140" s="1" t="s">
        <v>168</v>
      </c>
      <c r="B140" s="1">
        <v>794.57050000000004</v>
      </c>
      <c r="C140" s="7">
        <f t="shared" si="13"/>
        <v>5.0659400134719333E-2</v>
      </c>
      <c r="D140" s="7">
        <f t="shared" si="14"/>
        <v>4.4060510631818178E-2</v>
      </c>
      <c r="E140" s="7">
        <f t="shared" si="15"/>
        <v>5.4197035891416284E-3</v>
      </c>
      <c r="F140" s="7">
        <f t="shared" si="16"/>
        <v>9.387201978356699E-3</v>
      </c>
      <c r="G140" s="14">
        <v>8.0056959667370434E-2</v>
      </c>
      <c r="H140" s="14">
        <v>7.1921240736787573E-2</v>
      </c>
      <c r="I140" s="14">
        <v>0</v>
      </c>
      <c r="J140" s="15">
        <v>1.6259110767424884E-2</v>
      </c>
      <c r="K140" s="15">
        <v>0</v>
      </c>
      <c r="L140" s="15">
        <v>0</v>
      </c>
      <c r="M140" s="8">
        <f t="shared" si="12"/>
        <v>0.5</v>
      </c>
    </row>
    <row r="141" spans="1:13" s="1" customFormat="1" x14ac:dyDescent="0.2">
      <c r="A141" s="1" t="s">
        <v>301</v>
      </c>
      <c r="B141" s="1">
        <v>790.53920000000005</v>
      </c>
      <c r="C141" s="7">
        <f t="shared" si="13"/>
        <v>0.27039567678924931</v>
      </c>
      <c r="D141" s="7">
        <f t="shared" si="14"/>
        <v>0.30742728213820547</v>
      </c>
      <c r="E141" s="7">
        <f t="shared" si="15"/>
        <v>1.3501025845410204</v>
      </c>
      <c r="F141" s="7">
        <f t="shared" si="16"/>
        <v>0.92265317613805875</v>
      </c>
      <c r="G141" s="14">
        <v>0.61006312014551556</v>
      </c>
      <c r="H141" s="14">
        <v>0.18989870424464461</v>
      </c>
      <c r="I141" s="14">
        <v>1.1225205977587676E-2</v>
      </c>
      <c r="J141" s="15">
        <v>2.1829601680123192</v>
      </c>
      <c r="K141" s="15">
        <v>1.5090432981481625</v>
      </c>
      <c r="L141" s="15">
        <v>0.35830428746257964</v>
      </c>
      <c r="M141" s="8">
        <f t="shared" si="12"/>
        <v>1</v>
      </c>
    </row>
    <row r="142" spans="1:13" s="1" customFormat="1" x14ac:dyDescent="0.2">
      <c r="A142" s="1" t="s">
        <v>146</v>
      </c>
      <c r="B142" s="1">
        <v>856.68010000000004</v>
      </c>
      <c r="C142" s="7">
        <f t="shared" si="13"/>
        <v>0.31378251748286312</v>
      </c>
      <c r="D142" s="7">
        <f t="shared" si="14"/>
        <v>0.42336231226524706</v>
      </c>
      <c r="E142" s="7">
        <f t="shared" si="15"/>
        <v>6.3917787375817922E-2</v>
      </c>
      <c r="F142" s="7">
        <f t="shared" si="16"/>
        <v>0.11070885524230123</v>
      </c>
      <c r="G142" s="14">
        <v>3.374341941956141E-2</v>
      </c>
      <c r="H142" s="14">
        <v>0.10678733323436071</v>
      </c>
      <c r="I142" s="14">
        <v>0.80081679979466724</v>
      </c>
      <c r="J142" s="15">
        <v>0</v>
      </c>
      <c r="K142" s="15">
        <v>0</v>
      </c>
      <c r="L142" s="15">
        <v>0.19175336212745378</v>
      </c>
      <c r="M142" s="8">
        <f t="shared" si="12"/>
        <v>0.66666666666666663</v>
      </c>
    </row>
    <row r="143" spans="1:13" s="1" customFormat="1" x14ac:dyDescent="0.2">
      <c r="A143" s="1" t="s">
        <v>204</v>
      </c>
      <c r="B143" s="1">
        <v>698.51300000000003</v>
      </c>
      <c r="C143" s="7">
        <f t="shared" si="13"/>
        <v>5.8193341126484919</v>
      </c>
      <c r="D143" s="7">
        <f t="shared" si="14"/>
        <v>4.1169096759275403</v>
      </c>
      <c r="E143" s="7">
        <f t="shared" si="15"/>
        <v>6.3500094830833342</v>
      </c>
      <c r="F143" s="7">
        <f t="shared" si="16"/>
        <v>6.4024607519535683</v>
      </c>
      <c r="G143" s="14">
        <v>7.9335491352218739</v>
      </c>
      <c r="H143" s="14">
        <v>8.4495720433416537</v>
      </c>
      <c r="I143" s="14">
        <v>1.0748811593819492</v>
      </c>
      <c r="J143" s="15">
        <v>6.2463653636047134</v>
      </c>
      <c r="K143" s="15">
        <v>0</v>
      </c>
      <c r="L143" s="15">
        <v>12.80366308564529</v>
      </c>
      <c r="M143" s="8">
        <f t="shared" si="12"/>
        <v>0.83333333333333337</v>
      </c>
    </row>
    <row r="144" spans="1:13" s="1" customFormat="1" x14ac:dyDescent="0.2">
      <c r="A144" s="1" t="s">
        <v>156</v>
      </c>
      <c r="B144" s="1">
        <v>726.54430000000002</v>
      </c>
      <c r="C144" s="7">
        <f t="shared" si="13"/>
        <v>0.36331025746627249</v>
      </c>
      <c r="D144" s="7">
        <f t="shared" si="14"/>
        <v>0.55459377628832696</v>
      </c>
      <c r="E144" s="7">
        <f t="shared" si="15"/>
        <v>1.3610991198951849E-2</v>
      </c>
      <c r="F144" s="7">
        <f t="shared" si="16"/>
        <v>2.3574928297957432E-2</v>
      </c>
      <c r="G144" s="14">
        <v>1.9298750470640443E-2</v>
      </c>
      <c r="H144" s="14">
        <v>6.7537945008990033E-2</v>
      </c>
      <c r="I144" s="14">
        <v>1.0030940769191869</v>
      </c>
      <c r="J144" s="15">
        <v>0</v>
      </c>
      <c r="K144" s="15">
        <v>0</v>
      </c>
      <c r="L144" s="15">
        <v>4.0832973596855546E-2</v>
      </c>
      <c r="M144" s="8">
        <f t="shared" si="12"/>
        <v>0.66666666666666663</v>
      </c>
    </row>
    <row r="145" spans="1:13" s="1" customFormat="1" x14ac:dyDescent="0.2">
      <c r="A145" s="1" t="s">
        <v>232</v>
      </c>
      <c r="B145" s="1">
        <v>722.51300000000003</v>
      </c>
      <c r="C145" s="7">
        <f t="shared" si="13"/>
        <v>2.2033652073101859E-2</v>
      </c>
      <c r="D145" s="7">
        <f t="shared" si="14"/>
        <v>3.8163404866907738E-2</v>
      </c>
      <c r="E145" s="7">
        <f t="shared" si="15"/>
        <v>0.26820750280475036</v>
      </c>
      <c r="F145" s="7">
        <f t="shared" si="16"/>
        <v>0.40574174178255829</v>
      </c>
      <c r="G145" s="14">
        <v>6.6100956219305576E-2</v>
      </c>
      <c r="H145" s="14">
        <v>0</v>
      </c>
      <c r="I145" s="14">
        <v>0</v>
      </c>
      <c r="J145" s="15">
        <v>1.261432439451579E-2</v>
      </c>
      <c r="K145" s="15">
        <v>0.73604887786514239</v>
      </c>
      <c r="L145" s="15">
        <v>5.5959306154592908E-2</v>
      </c>
      <c r="M145" s="8">
        <f t="shared" si="12"/>
        <v>0.66666666666666663</v>
      </c>
    </row>
    <row r="146" spans="1:13" s="1" customFormat="1" x14ac:dyDescent="0.2">
      <c r="A146" s="1" t="s">
        <v>312</v>
      </c>
      <c r="B146" s="1">
        <v>750.54430000000002</v>
      </c>
      <c r="C146" s="7">
        <f t="shared" si="13"/>
        <v>1.248724911132604</v>
      </c>
      <c r="D146" s="7">
        <f t="shared" si="14"/>
        <v>1.6908490987242166</v>
      </c>
      <c r="E146" s="7">
        <f t="shared" si="15"/>
        <v>0.12059409408495518</v>
      </c>
      <c r="F146" s="7">
        <f t="shared" si="16"/>
        <v>0.13963356194019938</v>
      </c>
      <c r="G146" s="14">
        <v>3.5422303460246649E-2</v>
      </c>
      <c r="H146" s="14">
        <v>0.53065237155156331</v>
      </c>
      <c r="I146" s="14">
        <v>3.1801000583860017</v>
      </c>
      <c r="J146" s="15">
        <v>3.2658485712892912E-2</v>
      </c>
      <c r="K146" s="15">
        <v>0.28160047398550858</v>
      </c>
      <c r="L146" s="15">
        <v>4.7523322556464041E-2</v>
      </c>
      <c r="M146" s="8">
        <f t="shared" si="12"/>
        <v>1</v>
      </c>
    </row>
    <row r="147" spans="1:13" s="1" customFormat="1" x14ac:dyDescent="0.2">
      <c r="A147" s="1" t="s">
        <v>176</v>
      </c>
      <c r="B147" s="1">
        <v>748.52869999999996</v>
      </c>
      <c r="C147" s="7">
        <f t="shared" si="13"/>
        <v>0.34187964830787715</v>
      </c>
      <c r="D147" s="7">
        <f t="shared" si="14"/>
        <v>0.43932188999712984</v>
      </c>
      <c r="E147" s="7">
        <f t="shared" si="15"/>
        <v>0.15728418085335447</v>
      </c>
      <c r="F147" s="7">
        <f t="shared" si="16"/>
        <v>0.24959038300955655</v>
      </c>
      <c r="G147" s="14">
        <v>0.18825445187994222</v>
      </c>
      <c r="H147" s="14">
        <v>0.83738449304368912</v>
      </c>
      <c r="I147" s="14">
        <v>0</v>
      </c>
      <c r="J147" s="15">
        <v>2.67812877618414E-2</v>
      </c>
      <c r="K147" s="15">
        <v>0</v>
      </c>
      <c r="L147" s="15">
        <v>0.44507125479822202</v>
      </c>
      <c r="M147" s="8">
        <f t="shared" si="12"/>
        <v>0.66666666666666663</v>
      </c>
    </row>
    <row r="148" spans="1:13" s="1" customFormat="1" x14ac:dyDescent="0.2">
      <c r="A148" s="1" t="s">
        <v>138</v>
      </c>
      <c r="B148" s="1">
        <v>776.56</v>
      </c>
      <c r="C148" s="7">
        <f t="shared" si="13"/>
        <v>5.1860336080057613E-2</v>
      </c>
      <c r="D148" s="7">
        <f t="shared" si="14"/>
        <v>8.6788117539917498E-2</v>
      </c>
      <c r="E148" s="7">
        <f t="shared" si="15"/>
        <v>0.79306396524329326</v>
      </c>
      <c r="F148" s="7">
        <f t="shared" si="16"/>
        <v>1.3259962281864608</v>
      </c>
      <c r="G148" s="14">
        <v>0.15205393053154512</v>
      </c>
      <c r="H148" s="14">
        <v>3.5270777086277381E-3</v>
      </c>
      <c r="I148" s="14">
        <v>0</v>
      </c>
      <c r="J148" s="15">
        <v>2.3238592142361818</v>
      </c>
      <c r="K148" s="15">
        <v>0</v>
      </c>
      <c r="L148" s="15">
        <v>5.5332681493697952E-2</v>
      </c>
      <c r="M148" s="8">
        <f t="shared" si="12"/>
        <v>0.66666666666666663</v>
      </c>
    </row>
    <row r="149" spans="1:13" s="1" customFormat="1" x14ac:dyDescent="0.2">
      <c r="A149" s="1" t="s">
        <v>209</v>
      </c>
      <c r="B149" s="1">
        <v>770.6069</v>
      </c>
      <c r="C149" s="7">
        <f t="shared" si="13"/>
        <v>0.30103983072788454</v>
      </c>
      <c r="D149" s="7">
        <f t="shared" si="14"/>
        <v>0.39974473421872858</v>
      </c>
      <c r="E149" s="7">
        <f t="shared" si="15"/>
        <v>1.1379593938106669</v>
      </c>
      <c r="F149" s="7">
        <f t="shared" si="16"/>
        <v>1.5081561678282909</v>
      </c>
      <c r="G149" s="14">
        <v>0.75458964193066469</v>
      </c>
      <c r="H149" s="14">
        <v>0.14852985025298887</v>
      </c>
      <c r="I149" s="14">
        <v>0</v>
      </c>
      <c r="J149" s="15">
        <v>2.8513916198745393</v>
      </c>
      <c r="K149" s="15">
        <v>0.55077534115906424</v>
      </c>
      <c r="L149" s="15">
        <v>1.1711220398397146E-2</v>
      </c>
      <c r="M149" s="8">
        <f t="shared" si="12"/>
        <v>0.83333333333333337</v>
      </c>
    </row>
    <row r="150" spans="1:13" s="1" customFormat="1" x14ac:dyDescent="0.2">
      <c r="A150" s="1" t="s">
        <v>136</v>
      </c>
      <c r="B150" s="1">
        <v>774.54430000000002</v>
      </c>
      <c r="C150" s="7">
        <f t="shared" si="13"/>
        <v>1.4266804755940006E-2</v>
      </c>
      <c r="D150" s="7">
        <f t="shared" si="14"/>
        <v>2.4710830698953388E-2</v>
      </c>
      <c r="E150" s="7">
        <f t="shared" si="15"/>
        <v>1.019354246497048E-2</v>
      </c>
      <c r="F150" s="7">
        <f t="shared" si="16"/>
        <v>1.7463767614630869E-2</v>
      </c>
      <c r="G150" s="14">
        <v>4.2800414267820018E-2</v>
      </c>
      <c r="H150" s="14">
        <v>0</v>
      </c>
      <c r="I150" s="14">
        <v>0</v>
      </c>
      <c r="J150" s="15">
        <v>2.2207065757338259E-4</v>
      </c>
      <c r="K150" s="15">
        <v>0</v>
      </c>
      <c r="L150" s="15">
        <v>3.035855673733806E-2</v>
      </c>
      <c r="M150" s="8">
        <f t="shared" si="12"/>
        <v>0.5</v>
      </c>
    </row>
    <row r="151" spans="1:13" s="1" customFormat="1" x14ac:dyDescent="0.2">
      <c r="A151" s="1" t="s">
        <v>184</v>
      </c>
      <c r="B151" s="1">
        <v>772.52869999999996</v>
      </c>
      <c r="C151" s="7">
        <f t="shared" si="13"/>
        <v>0.29489710303892985</v>
      </c>
      <c r="D151" s="7">
        <f t="shared" si="14"/>
        <v>0.40471551664730993</v>
      </c>
      <c r="E151" s="7">
        <f t="shared" si="15"/>
        <v>0.85613126960061214</v>
      </c>
      <c r="F151" s="7">
        <f t="shared" si="16"/>
        <v>1.4418404895608268</v>
      </c>
      <c r="G151" s="14">
        <v>0.7563065173733865</v>
      </c>
      <c r="H151" s="14">
        <v>0.12838479174340298</v>
      </c>
      <c r="I151" s="14">
        <v>0</v>
      </c>
      <c r="J151" s="15">
        <v>2.5207984708911266</v>
      </c>
      <c r="K151" s="15">
        <v>0</v>
      </c>
      <c r="L151" s="15">
        <v>4.7595337910710023E-2</v>
      </c>
      <c r="M151" s="8">
        <f t="shared" si="12"/>
        <v>0.66666666666666663</v>
      </c>
    </row>
    <row r="152" spans="1:13" s="1" customFormat="1" x14ac:dyDescent="0.2">
      <c r="A152" s="1" t="s">
        <v>309</v>
      </c>
      <c r="B152" s="1">
        <v>749.53326300000003</v>
      </c>
      <c r="C152" s="7">
        <f t="shared" si="13"/>
        <v>1.9017064669817627</v>
      </c>
      <c r="D152" s="7">
        <f t="shared" si="14"/>
        <v>0.9527049365800333</v>
      </c>
      <c r="E152" s="7">
        <f t="shared" si="15"/>
        <v>1.78868480446292</v>
      </c>
      <c r="F152" s="7">
        <f t="shared" si="16"/>
        <v>1.1554087591515603</v>
      </c>
      <c r="G152" s="14">
        <v>2.7389159099699745</v>
      </c>
      <c r="H152" s="14">
        <v>0.86507508132785593</v>
      </c>
      <c r="I152" s="14">
        <v>2.1011284096474578</v>
      </c>
      <c r="J152" s="15">
        <v>2.463104985665463</v>
      </c>
      <c r="K152" s="15">
        <v>0.4545607430927594</v>
      </c>
      <c r="L152" s="15">
        <v>2.448388684630538</v>
      </c>
      <c r="M152" s="8">
        <f t="shared" si="12"/>
        <v>1</v>
      </c>
    </row>
    <row r="153" spans="1:13" s="1" customFormat="1" x14ac:dyDescent="0.2">
      <c r="A153" s="1" t="s">
        <v>225</v>
      </c>
      <c r="B153" s="1">
        <v>747.51761299999998</v>
      </c>
      <c r="C153" s="7">
        <f t="shared" si="13"/>
        <v>0.32550280682991706</v>
      </c>
      <c r="D153" s="7">
        <f t="shared" si="14"/>
        <v>0.36936361523090583</v>
      </c>
      <c r="E153" s="7">
        <f t="shared" si="15"/>
        <v>0.84731520005116134</v>
      </c>
      <c r="F153" s="7">
        <f t="shared" si="16"/>
        <v>0.89341921680274616</v>
      </c>
      <c r="G153" s="14">
        <v>0.24957990849491979</v>
      </c>
      <c r="H153" s="14">
        <v>0.72692851199483133</v>
      </c>
      <c r="I153" s="14">
        <v>0</v>
      </c>
      <c r="J153" s="15">
        <v>1.8767464306546664</v>
      </c>
      <c r="K153" s="15">
        <v>0.39092113347753582</v>
      </c>
      <c r="L153" s="15">
        <v>0.27427803602128181</v>
      </c>
      <c r="M153" s="8">
        <f t="shared" si="12"/>
        <v>0.83333333333333337</v>
      </c>
    </row>
    <row r="154" spans="1:13" s="1" customFormat="1" x14ac:dyDescent="0.2">
      <c r="A154" s="1" t="s">
        <v>206</v>
      </c>
      <c r="B154" s="1">
        <v>745.50196300000005</v>
      </c>
      <c r="C154" s="7">
        <f t="shared" si="13"/>
        <v>0.35850285355519013</v>
      </c>
      <c r="D154" s="7">
        <f t="shared" si="14"/>
        <v>0.49021220462748072</v>
      </c>
      <c r="E154" s="7">
        <f t="shared" si="15"/>
        <v>0.23549444694501351</v>
      </c>
      <c r="F154" s="7">
        <f t="shared" si="16"/>
        <v>0.37738146470937706</v>
      </c>
      <c r="G154" s="14">
        <v>0</v>
      </c>
      <c r="H154" s="14">
        <v>0.1583932602472676</v>
      </c>
      <c r="I154" s="14">
        <v>0.91711530041830269</v>
      </c>
      <c r="J154" s="15">
        <v>0</v>
      </c>
      <c r="K154" s="15">
        <v>0.67076890389481025</v>
      </c>
      <c r="L154" s="15">
        <v>3.5714436940230194E-2</v>
      </c>
      <c r="M154" s="8">
        <f t="shared" si="12"/>
        <v>0.66666666666666663</v>
      </c>
    </row>
    <row r="155" spans="1:13" s="1" customFormat="1" x14ac:dyDescent="0.2">
      <c r="A155" s="1" t="s">
        <v>285</v>
      </c>
      <c r="B155" s="1">
        <v>777.56456300000002</v>
      </c>
      <c r="C155" s="7">
        <f t="shared" si="13"/>
        <v>58.43697104019958</v>
      </c>
      <c r="D155" s="7">
        <f t="shared" si="14"/>
        <v>15.035363124770274</v>
      </c>
      <c r="E155" s="7">
        <f t="shared" si="15"/>
        <v>38.387700308020051</v>
      </c>
      <c r="F155" s="7">
        <f t="shared" si="16"/>
        <v>30.241813475147183</v>
      </c>
      <c r="G155" s="14">
        <v>49.927897437451804</v>
      </c>
      <c r="H155" s="14">
        <v>49.585826092386661</v>
      </c>
      <c r="I155" s="14">
        <v>75.797189590760269</v>
      </c>
      <c r="J155" s="15">
        <v>57.347108724551696</v>
      </c>
      <c r="K155" s="15">
        <v>3.5116793070191874</v>
      </c>
      <c r="L155" s="15">
        <v>54.304312892489271</v>
      </c>
      <c r="M155" s="8">
        <f t="shared" si="12"/>
        <v>1</v>
      </c>
    </row>
    <row r="156" spans="1:13" s="1" customFormat="1" x14ac:dyDescent="0.2">
      <c r="A156" s="1" t="s">
        <v>250</v>
      </c>
      <c r="B156" s="1">
        <v>775.54891299999997</v>
      </c>
      <c r="C156" s="7">
        <f t="shared" si="13"/>
        <v>9.6045521196147927</v>
      </c>
      <c r="D156" s="7">
        <f t="shared" si="14"/>
        <v>1.9772088180450706</v>
      </c>
      <c r="E156" s="7">
        <f t="shared" si="15"/>
        <v>9.4590314789563497</v>
      </c>
      <c r="F156" s="7">
        <f t="shared" si="16"/>
        <v>13.279981960592163</v>
      </c>
      <c r="G156" s="14">
        <v>9.259769212120684</v>
      </c>
      <c r="H156" s="14">
        <v>11.731476323197507</v>
      </c>
      <c r="I156" s="14">
        <v>7.8224108235261829</v>
      </c>
      <c r="J156" s="15">
        <v>3.7361329765601647</v>
      </c>
      <c r="K156" s="15">
        <v>0</v>
      </c>
      <c r="L156" s="15">
        <v>24.640961460308883</v>
      </c>
      <c r="M156" s="8">
        <f t="shared" si="12"/>
        <v>0.83333333333333337</v>
      </c>
    </row>
    <row r="157" spans="1:13" s="1" customFormat="1" x14ac:dyDescent="0.2">
      <c r="A157" s="1" t="s">
        <v>145</v>
      </c>
      <c r="B157" s="1">
        <v>773.53326300000003</v>
      </c>
      <c r="C157" s="7">
        <f t="shared" si="13"/>
        <v>3.5950343190631236E-2</v>
      </c>
      <c r="D157" s="7">
        <f t="shared" si="14"/>
        <v>6.2267820955711123E-2</v>
      </c>
      <c r="E157" s="7">
        <f t="shared" si="15"/>
        <v>2.3544081740729981</v>
      </c>
      <c r="F157" s="7">
        <f t="shared" si="16"/>
        <v>3.3103531463571501</v>
      </c>
      <c r="G157" s="14">
        <v>0.10785102957189371</v>
      </c>
      <c r="H157" s="14">
        <v>0</v>
      </c>
      <c r="I157" s="14">
        <v>0</v>
      </c>
      <c r="J157" s="15">
        <v>0.58462894583084923</v>
      </c>
      <c r="K157" s="15">
        <v>6.1734670174749358</v>
      </c>
      <c r="L157" s="15">
        <v>0.30512855891320895</v>
      </c>
      <c r="M157" s="8">
        <f t="shared" si="12"/>
        <v>0.66666666666666663</v>
      </c>
    </row>
    <row r="158" spans="1:13" s="1" customFormat="1" x14ac:dyDescent="0.2">
      <c r="A158" s="1" t="s">
        <v>249</v>
      </c>
      <c r="B158" s="1">
        <v>771.51761299999998</v>
      </c>
      <c r="C158" s="7">
        <f t="shared" si="13"/>
        <v>14.202584254230663</v>
      </c>
      <c r="D158" s="7">
        <f t="shared" si="14"/>
        <v>2.9528313253375615</v>
      </c>
      <c r="E158" s="7">
        <f t="shared" si="15"/>
        <v>8.2043421843865527</v>
      </c>
      <c r="F158" s="7">
        <f t="shared" si="16"/>
        <v>9.805118129122798</v>
      </c>
      <c r="G158" s="14">
        <v>12.657424085676512</v>
      </c>
      <c r="H158" s="14">
        <v>17.607382580984975</v>
      </c>
      <c r="I158" s="14">
        <v>12.342946096030506</v>
      </c>
      <c r="J158" s="15">
        <v>5.5495229319682586</v>
      </c>
      <c r="K158" s="15">
        <v>0</v>
      </c>
      <c r="L158" s="15">
        <v>19.063503621191401</v>
      </c>
      <c r="M158" s="8">
        <f t="shared" si="12"/>
        <v>0.83333333333333337</v>
      </c>
    </row>
    <row r="159" spans="1:13" s="1" customFormat="1" x14ac:dyDescent="0.2">
      <c r="A159" s="1" t="s">
        <v>213</v>
      </c>
      <c r="B159" s="1">
        <v>857.627163</v>
      </c>
      <c r="C159" s="7">
        <f t="shared" si="13"/>
        <v>6.5254849829568959</v>
      </c>
      <c r="D159" s="7">
        <f t="shared" si="14"/>
        <v>2.6534973313696453</v>
      </c>
      <c r="E159" s="7">
        <f t="shared" si="15"/>
        <v>5.6072824556171055</v>
      </c>
      <c r="F159" s="7">
        <f t="shared" si="16"/>
        <v>6.9461690350370224</v>
      </c>
      <c r="G159" s="14">
        <v>8.9394993518317083</v>
      </c>
      <c r="H159" s="14">
        <v>6.9526286660146779</v>
      </c>
      <c r="I159" s="14">
        <v>3.6843269310243008</v>
      </c>
      <c r="J159" s="15">
        <v>3.4442294246149148</v>
      </c>
      <c r="K159" s="15">
        <v>0</v>
      </c>
      <c r="L159" s="15">
        <v>13.377617942236402</v>
      </c>
      <c r="M159" s="8">
        <f t="shared" si="12"/>
        <v>0.83333333333333337</v>
      </c>
    </row>
    <row r="160" spans="1:13" s="1" customFormat="1" x14ac:dyDescent="0.2">
      <c r="A160" s="1" t="s">
        <v>210</v>
      </c>
      <c r="B160" s="1">
        <v>871.54891299999997</v>
      </c>
      <c r="C160" s="7">
        <f t="shared" si="13"/>
        <v>5.5638523082808526E-2</v>
      </c>
      <c r="D160" s="7">
        <f t="shared" si="14"/>
        <v>4.819224761206925E-2</v>
      </c>
      <c r="E160" s="7">
        <f t="shared" si="15"/>
        <v>0.88006075292431607</v>
      </c>
      <c r="F160" s="7">
        <f t="shared" si="16"/>
        <v>0.76848762346757504</v>
      </c>
      <c r="G160" s="14">
        <v>8.2586698075222453E-2</v>
      </c>
      <c r="H160" s="14">
        <v>8.4328871173203118E-2</v>
      </c>
      <c r="I160" s="14">
        <v>0</v>
      </c>
      <c r="J160" s="15">
        <v>0.98440809744781177</v>
      </c>
      <c r="K160" s="15">
        <v>1.5910429960501205</v>
      </c>
      <c r="L160" s="15">
        <v>6.473116527501592E-2</v>
      </c>
      <c r="M160" s="8">
        <f t="shared" si="12"/>
        <v>0.83333333333333337</v>
      </c>
    </row>
    <row r="161" spans="1:13" s="1" customFormat="1" x14ac:dyDescent="0.2">
      <c r="A161" s="1" t="s">
        <v>308</v>
      </c>
      <c r="B161" s="1">
        <v>809.51800800000001</v>
      </c>
      <c r="C161" s="7">
        <f t="shared" si="13"/>
        <v>1.0447676337444023</v>
      </c>
      <c r="D161" s="7">
        <f t="shared" si="14"/>
        <v>0.17281857267640113</v>
      </c>
      <c r="E161" s="7">
        <f t="shared" si="15"/>
        <v>1.2918915476368829</v>
      </c>
      <c r="F161" s="7">
        <f t="shared" si="16"/>
        <v>0.97951740196373915</v>
      </c>
      <c r="G161" s="14">
        <v>1.1929155766488726</v>
      </c>
      <c r="H161" s="14">
        <v>1.0864753504893463</v>
      </c>
      <c r="I161" s="14">
        <v>0.85491197409498831</v>
      </c>
      <c r="J161" s="15">
        <v>2.3570929439912369</v>
      </c>
      <c r="K161" s="15">
        <v>1.0886293222401329</v>
      </c>
      <c r="L161" s="15">
        <v>0.42995237667927833</v>
      </c>
      <c r="M161" s="8">
        <f t="shared" si="12"/>
        <v>1</v>
      </c>
    </row>
    <row r="162" spans="1:13" s="1" customFormat="1" x14ac:dyDescent="0.2">
      <c r="A162" s="1" t="s">
        <v>291</v>
      </c>
      <c r="B162" s="1">
        <v>837.549308</v>
      </c>
      <c r="C162" s="7">
        <f t="shared" si="13"/>
        <v>10.652264094287888</v>
      </c>
      <c r="D162" s="7">
        <f t="shared" si="14"/>
        <v>6.6675000784064142</v>
      </c>
      <c r="E162" s="7">
        <f t="shared" si="15"/>
        <v>9.9156235698035218</v>
      </c>
      <c r="F162" s="7">
        <f t="shared" si="16"/>
        <v>8.0403027911825777</v>
      </c>
      <c r="G162" s="14">
        <v>13.016540200189556</v>
      </c>
      <c r="H162" s="14">
        <v>15.815455517955771</v>
      </c>
      <c r="I162" s="14">
        <v>3.1247965647183347</v>
      </c>
      <c r="J162" s="15">
        <v>14.038257564616039</v>
      </c>
      <c r="K162" s="15">
        <v>0.65018374706241966</v>
      </c>
      <c r="L162" s="15">
        <v>15.058429397732105</v>
      </c>
      <c r="M162" s="8">
        <f t="shared" si="12"/>
        <v>1</v>
      </c>
    </row>
    <row r="163" spans="1:13" s="1" customFormat="1" x14ac:dyDescent="0.2">
      <c r="A163" s="1" t="s">
        <v>233</v>
      </c>
      <c r="B163" s="1">
        <v>833.51800800000001</v>
      </c>
      <c r="C163" s="7">
        <f t="shared" si="13"/>
        <v>0.52918551585456397</v>
      </c>
      <c r="D163" s="7">
        <f t="shared" si="14"/>
        <v>0.64005626491993062</v>
      </c>
      <c r="E163" s="7">
        <f t="shared" si="15"/>
        <v>2.3591843032906169E-2</v>
      </c>
      <c r="F163" s="7">
        <f t="shared" si="16"/>
        <v>2.8917758932975941E-2</v>
      </c>
      <c r="G163" s="14">
        <v>0.34696283132203493</v>
      </c>
      <c r="H163" s="14">
        <v>0</v>
      </c>
      <c r="I163" s="14">
        <v>1.2405937162416569</v>
      </c>
      <c r="J163" s="15">
        <v>1.4923026866243279E-2</v>
      </c>
      <c r="K163" s="15">
        <v>0</v>
      </c>
      <c r="L163" s="15">
        <v>5.5852502232475232E-2</v>
      </c>
      <c r="M163" s="8">
        <f t="shared" si="12"/>
        <v>0.66666666666666663</v>
      </c>
    </row>
    <row r="164" spans="1:13" s="1" customFormat="1" x14ac:dyDescent="0.2">
      <c r="A164" s="1" t="s">
        <v>283</v>
      </c>
      <c r="B164" s="1">
        <v>851.56495800000005</v>
      </c>
      <c r="C164" s="7">
        <f t="shared" si="13"/>
        <v>1.2950867928016849</v>
      </c>
      <c r="D164" s="7">
        <f t="shared" si="14"/>
        <v>1.1507793190829458</v>
      </c>
      <c r="E164" s="7">
        <f t="shared" si="15"/>
        <v>12.970161272463777</v>
      </c>
      <c r="F164" s="7">
        <f t="shared" si="16"/>
        <v>20.431353586514774</v>
      </c>
      <c r="G164" s="14">
        <v>1.3048528701975057</v>
      </c>
      <c r="H164" s="14">
        <v>0.13945551533552267</v>
      </c>
      <c r="I164" s="14">
        <v>2.440951992872026</v>
      </c>
      <c r="J164" s="15">
        <v>1.7633156379554322</v>
      </c>
      <c r="K164" s="15">
        <v>36.552604295791923</v>
      </c>
      <c r="L164" s="15">
        <v>0.59456388364398027</v>
      </c>
      <c r="M164" s="8">
        <f t="shared" si="12"/>
        <v>1</v>
      </c>
    </row>
    <row r="165" spans="1:13" s="1" customFormat="1" x14ac:dyDescent="0.2">
      <c r="A165" s="1" t="s">
        <v>147</v>
      </c>
      <c r="B165" s="1">
        <v>865.58060799999998</v>
      </c>
      <c r="C165" s="7">
        <f t="shared" si="13"/>
        <v>3.0175209268175949</v>
      </c>
      <c r="D165" s="7">
        <f t="shared" si="14"/>
        <v>2.7144566700014114</v>
      </c>
      <c r="E165" s="7">
        <f t="shared" si="15"/>
        <v>7.1302370758855531</v>
      </c>
      <c r="F165" s="7">
        <f t="shared" si="16"/>
        <v>6.5669512553523992</v>
      </c>
      <c r="G165" s="14">
        <v>3.7919785879175865</v>
      </c>
      <c r="H165" s="14">
        <v>5.2605841925351982</v>
      </c>
      <c r="I165" s="14">
        <v>0</v>
      </c>
      <c r="J165" s="15">
        <v>8.460486888058357</v>
      </c>
      <c r="K165" s="15">
        <v>0</v>
      </c>
      <c r="L165" s="15">
        <v>12.930224339598304</v>
      </c>
      <c r="M165" s="8">
        <f t="shared" ref="M165:M196" si="17">COUNTIF(G165:L165,"&gt;0")/6</f>
        <v>0.66666666666666663</v>
      </c>
    </row>
    <row r="166" spans="1:13" s="1" customFormat="1" x14ac:dyDescent="0.2">
      <c r="A166" s="1" t="s">
        <v>296</v>
      </c>
      <c r="B166" s="1">
        <v>857.51800800000001</v>
      </c>
      <c r="C166" s="7">
        <f t="shared" si="13"/>
        <v>31.862046696435872</v>
      </c>
      <c r="D166" s="7">
        <f t="shared" si="14"/>
        <v>54.760516863741451</v>
      </c>
      <c r="E166" s="7">
        <f t="shared" si="15"/>
        <v>40.027053266163449</v>
      </c>
      <c r="F166" s="7">
        <f t="shared" si="16"/>
        <v>68.671982754764599</v>
      </c>
      <c r="G166" s="14">
        <v>0.16092982758768529</v>
      </c>
      <c r="H166" s="14">
        <v>0.33124171511565403</v>
      </c>
      <c r="I166" s="14">
        <v>95.093968546604273</v>
      </c>
      <c r="J166" s="15">
        <v>0.10974373491659055</v>
      </c>
      <c r="K166" s="15">
        <v>119.32201660681248</v>
      </c>
      <c r="L166" s="15">
        <v>0.64939945676127842</v>
      </c>
      <c r="M166" s="8">
        <f t="shared" si="17"/>
        <v>1</v>
      </c>
    </row>
    <row r="167" spans="1:13" s="1" customFormat="1" x14ac:dyDescent="0.2">
      <c r="A167" s="1" t="s">
        <v>125</v>
      </c>
      <c r="B167" s="1">
        <v>855.50235799999996</v>
      </c>
      <c r="C167" s="7">
        <f t="shared" si="13"/>
        <v>0.41558823500451275</v>
      </c>
      <c r="D167" s="7">
        <f t="shared" si="14"/>
        <v>0.66612985528871127</v>
      </c>
      <c r="E167" s="7">
        <f t="shared" si="15"/>
        <v>0.55113785535602877</v>
      </c>
      <c r="F167" s="7">
        <f t="shared" si="16"/>
        <v>0.49388685532588933</v>
      </c>
      <c r="G167" s="14">
        <v>1.1839122788276881</v>
      </c>
      <c r="H167" s="14">
        <v>6.2852426185850144E-2</v>
      </c>
      <c r="I167" s="14">
        <v>0</v>
      </c>
      <c r="J167" s="15">
        <v>0.69978348273475333</v>
      </c>
      <c r="K167" s="15">
        <v>0.95363008333333288</v>
      </c>
      <c r="L167" s="15">
        <v>0</v>
      </c>
      <c r="M167" s="8">
        <f t="shared" si="17"/>
        <v>0.66666666666666663</v>
      </c>
    </row>
    <row r="168" spans="1:13" s="1" customFormat="1" x14ac:dyDescent="0.2">
      <c r="A168" s="1" t="s">
        <v>278</v>
      </c>
      <c r="B168" s="1">
        <v>889.58060799999998</v>
      </c>
      <c r="C168" s="7">
        <f t="shared" si="13"/>
        <v>0.66049352851565735</v>
      </c>
      <c r="D168" s="7">
        <f t="shared" si="14"/>
        <v>0.85563486234930253</v>
      </c>
      <c r="E168" s="7">
        <f t="shared" si="15"/>
        <v>0.11763800050696677</v>
      </c>
      <c r="F168" s="7">
        <f t="shared" si="16"/>
        <v>9.6033385958481099E-2</v>
      </c>
      <c r="G168" s="14">
        <v>0.17744503209258325</v>
      </c>
      <c r="H168" s="14">
        <v>0.15562034221588453</v>
      </c>
      <c r="I168" s="14">
        <v>1.6484152112385044</v>
      </c>
      <c r="J168" s="15">
        <v>5.7132119935488015E-2</v>
      </c>
      <c r="K168" s="15">
        <v>0.2283688261454728</v>
      </c>
      <c r="L168" s="15">
        <v>6.7413055439939473E-2</v>
      </c>
      <c r="M168" s="8">
        <f t="shared" si="17"/>
        <v>1</v>
      </c>
    </row>
    <row r="169" spans="1:13" s="1" customFormat="1" x14ac:dyDescent="0.2">
      <c r="A169" s="1" t="s">
        <v>265</v>
      </c>
      <c r="B169" s="1">
        <v>887.56495800000005</v>
      </c>
      <c r="C169" s="7">
        <f t="shared" si="13"/>
        <v>0.61408242857189788</v>
      </c>
      <c r="D169" s="7">
        <f t="shared" si="14"/>
        <v>0.91097436788410846</v>
      </c>
      <c r="E169" s="7">
        <f t="shared" si="15"/>
        <v>2.8163827782416764</v>
      </c>
      <c r="F169" s="7">
        <f t="shared" si="16"/>
        <v>2.3014708526084977</v>
      </c>
      <c r="G169" s="14">
        <v>0.18149442687778525</v>
      </c>
      <c r="H169" s="14">
        <v>1.6607528588379086</v>
      </c>
      <c r="I169" s="14">
        <v>0</v>
      </c>
      <c r="J169" s="15">
        <v>3.394884968618928</v>
      </c>
      <c r="K169" s="15">
        <v>4.7734107167447748</v>
      </c>
      <c r="L169" s="15">
        <v>0.2808526493613267</v>
      </c>
      <c r="M169" s="8">
        <f t="shared" si="17"/>
        <v>0.83333333333333337</v>
      </c>
    </row>
    <row r="170" spans="1:13" s="1" customFormat="1" x14ac:dyDescent="0.2">
      <c r="A170" s="1" t="s">
        <v>290</v>
      </c>
      <c r="B170" s="1">
        <v>885.549308</v>
      </c>
      <c r="C170" s="7">
        <f t="shared" si="13"/>
        <v>20.889890517403909</v>
      </c>
      <c r="D170" s="7">
        <f t="shared" si="14"/>
        <v>3.7606369874236889</v>
      </c>
      <c r="E170" s="7">
        <f t="shared" si="15"/>
        <v>27.118707436283461</v>
      </c>
      <c r="F170" s="7">
        <f t="shared" si="16"/>
        <v>22.499963568093055</v>
      </c>
      <c r="G170" s="14">
        <v>20.7316638011681</v>
      </c>
      <c r="H170" s="14">
        <v>17.210864205301846</v>
      </c>
      <c r="I170" s="14">
        <v>24.727143545741786</v>
      </c>
      <c r="J170" s="15">
        <v>16.915590082664828</v>
      </c>
      <c r="K170" s="15">
        <v>52.912551094861456</v>
      </c>
      <c r="L170" s="15">
        <v>11.527981131324118</v>
      </c>
      <c r="M170" s="8">
        <f t="shared" si="17"/>
        <v>1</v>
      </c>
    </row>
    <row r="171" spans="1:13" s="1" customFormat="1" x14ac:dyDescent="0.2">
      <c r="A171" s="1" t="s">
        <v>193</v>
      </c>
      <c r="B171" s="1">
        <v>883.53365799999995</v>
      </c>
      <c r="C171" s="7">
        <f t="shared" si="13"/>
        <v>6.9295407974568226</v>
      </c>
      <c r="D171" s="7">
        <f t="shared" si="14"/>
        <v>4.2082955859713334</v>
      </c>
      <c r="E171" s="7">
        <f t="shared" si="15"/>
        <v>12.394567046252883</v>
      </c>
      <c r="F171" s="7">
        <f t="shared" si="16"/>
        <v>11.147706925777513</v>
      </c>
      <c r="G171" s="14">
        <v>8.8123064989770921</v>
      </c>
      <c r="H171" s="14">
        <v>9.8677386874198358</v>
      </c>
      <c r="I171" s="14">
        <v>2.108577205973539</v>
      </c>
      <c r="J171" s="15">
        <v>21.600571311652441</v>
      </c>
      <c r="K171" s="15">
        <v>0</v>
      </c>
      <c r="L171" s="15">
        <v>15.583129827106211</v>
      </c>
      <c r="M171" s="8">
        <f t="shared" si="17"/>
        <v>0.83333333333333337</v>
      </c>
    </row>
    <row r="172" spans="1:13" s="1" customFormat="1" x14ac:dyDescent="0.2">
      <c r="A172" s="1" t="s">
        <v>266</v>
      </c>
      <c r="B172" s="1">
        <v>881.51800800000001</v>
      </c>
      <c r="C172" s="7">
        <f t="shared" si="13"/>
        <v>0.32540624845816318</v>
      </c>
      <c r="D172" s="7">
        <f t="shared" si="14"/>
        <v>0.51536052694959911</v>
      </c>
      <c r="E172" s="7">
        <f t="shared" si="15"/>
        <v>0.18792474132616607</v>
      </c>
      <c r="F172" s="7">
        <f t="shared" si="16"/>
        <v>0.28297946624090353</v>
      </c>
      <c r="G172" s="14">
        <v>7.3146167503338735E-4</v>
      </c>
      <c r="H172" s="14">
        <v>5.5845291704389712E-2</v>
      </c>
      <c r="I172" s="14">
        <v>0.91964199199506647</v>
      </c>
      <c r="J172" s="15">
        <v>1.2540829143251895E-2</v>
      </c>
      <c r="K172" s="15">
        <v>0.51437963596661262</v>
      </c>
      <c r="L172" s="15">
        <v>3.6853758868633658E-2</v>
      </c>
      <c r="M172" s="8">
        <f t="shared" si="17"/>
        <v>1</v>
      </c>
    </row>
    <row r="173" spans="1:13" s="1" customFormat="1" x14ac:dyDescent="0.2">
      <c r="A173" s="1" t="s">
        <v>161</v>
      </c>
      <c r="B173" s="1">
        <v>909.549308</v>
      </c>
      <c r="C173" s="7">
        <f t="shared" si="13"/>
        <v>2.2277270527920934E-2</v>
      </c>
      <c r="D173" s="7">
        <f t="shared" si="14"/>
        <v>2.19955448216336E-2</v>
      </c>
      <c r="E173" s="7">
        <f t="shared" si="15"/>
        <v>5.1586149410646299E-2</v>
      </c>
      <c r="F173" s="7">
        <f t="shared" si="16"/>
        <v>7.6544143177027207E-2</v>
      </c>
      <c r="G173" s="14">
        <v>2.2851985810649924E-2</v>
      </c>
      <c r="H173" s="14">
        <v>4.3979825773112879E-2</v>
      </c>
      <c r="I173" s="14">
        <v>0</v>
      </c>
      <c r="J173" s="15">
        <v>1.5224918179517237E-2</v>
      </c>
      <c r="K173" s="15">
        <v>0</v>
      </c>
      <c r="L173" s="15">
        <v>0.13953353005242167</v>
      </c>
      <c r="M173" s="8">
        <f t="shared" si="17"/>
        <v>0.66666666666666663</v>
      </c>
    </row>
    <row r="174" spans="1:13" s="1" customFormat="1" x14ac:dyDescent="0.2">
      <c r="A174" s="1" t="s">
        <v>271</v>
      </c>
      <c r="B174" s="1">
        <v>1023.690158</v>
      </c>
      <c r="C174" s="7">
        <f t="shared" si="13"/>
        <v>0.36422958862008875</v>
      </c>
      <c r="D174" s="7">
        <f t="shared" si="14"/>
        <v>0.56743986314808414</v>
      </c>
      <c r="E174" s="7">
        <f t="shared" si="15"/>
        <v>0.35932105241275863</v>
      </c>
      <c r="F174" s="7">
        <f t="shared" si="16"/>
        <v>0.42277965765084824</v>
      </c>
      <c r="G174" s="14">
        <v>1.432863460361767E-2</v>
      </c>
      <c r="H174" s="14">
        <v>5.9424930092195662E-2</v>
      </c>
      <c r="I174" s="14">
        <v>1.0189352011644528</v>
      </c>
      <c r="J174" s="15">
        <v>0</v>
      </c>
      <c r="K174" s="15">
        <v>0.82517893166963197</v>
      </c>
      <c r="L174" s="15">
        <v>0.25278422556864405</v>
      </c>
      <c r="M174" s="8">
        <f t="shared" si="17"/>
        <v>0.83333333333333337</v>
      </c>
    </row>
    <row r="175" spans="1:13" s="1" customFormat="1" x14ac:dyDescent="0.2">
      <c r="A175" s="1" t="s">
        <v>133</v>
      </c>
      <c r="B175" s="1">
        <v>849.58619999999996</v>
      </c>
      <c r="C175" s="7">
        <f t="shared" si="13"/>
        <v>0.34620093952684666</v>
      </c>
      <c r="D175" s="7">
        <f t="shared" si="14"/>
        <v>0.55178717011914225</v>
      </c>
      <c r="E175" s="7">
        <f t="shared" si="15"/>
        <v>2.7469036695971602E-2</v>
      </c>
      <c r="F175" s="7">
        <f t="shared" si="16"/>
        <v>4.7577767192396737E-2</v>
      </c>
      <c r="G175" s="14">
        <v>0</v>
      </c>
      <c r="H175" s="14">
        <v>5.6076017918922846E-2</v>
      </c>
      <c r="I175" s="14">
        <v>0.98252680066161713</v>
      </c>
      <c r="J175" s="15">
        <v>0</v>
      </c>
      <c r="K175" s="15">
        <v>0</v>
      </c>
      <c r="L175" s="15">
        <v>8.2407110087914806E-2</v>
      </c>
      <c r="M175" s="8">
        <f t="shared" si="17"/>
        <v>0.5</v>
      </c>
    </row>
    <row r="176" spans="1:13" s="1" customFormat="1" x14ac:dyDescent="0.2">
      <c r="A176" s="1" t="s">
        <v>141</v>
      </c>
      <c r="B176" s="1">
        <v>875.6019</v>
      </c>
      <c r="C176" s="7">
        <f t="shared" si="13"/>
        <v>3.5001912861042719E-2</v>
      </c>
      <c r="D176" s="7">
        <f t="shared" si="14"/>
        <v>6.0625091437424512E-2</v>
      </c>
      <c r="E176" s="7">
        <f t="shared" si="15"/>
        <v>4.6430074608332622E-2</v>
      </c>
      <c r="F176" s="7">
        <f t="shared" si="16"/>
        <v>4.2955882282110114E-2</v>
      </c>
      <c r="G176" s="14">
        <v>0.10500573858312816</v>
      </c>
      <c r="H176" s="14">
        <v>0</v>
      </c>
      <c r="I176" s="14">
        <v>0</v>
      </c>
      <c r="J176" s="15">
        <v>8.4757820191725453E-2</v>
      </c>
      <c r="K176" s="15">
        <v>0</v>
      </c>
      <c r="L176" s="15">
        <v>5.4532403633272407E-2</v>
      </c>
      <c r="M176" s="8">
        <f t="shared" si="17"/>
        <v>0.5</v>
      </c>
    </row>
    <row r="177" spans="1:13" s="1" customFormat="1" x14ac:dyDescent="0.2">
      <c r="A177" s="1" t="s">
        <v>201</v>
      </c>
      <c r="B177" s="1">
        <v>867.53930000000003</v>
      </c>
      <c r="C177" s="7">
        <f t="shared" si="13"/>
        <v>0.24975719609034208</v>
      </c>
      <c r="D177" s="7">
        <f t="shared" si="14"/>
        <v>0.38014100010007013</v>
      </c>
      <c r="E177" s="7">
        <f t="shared" si="15"/>
        <v>1.3400753506186451</v>
      </c>
      <c r="F177" s="7">
        <f t="shared" si="16"/>
        <v>1.7001514739613603</v>
      </c>
      <c r="G177" s="14">
        <v>6.202871294908293E-2</v>
      </c>
      <c r="H177" s="14">
        <v>0.68724287532194328</v>
      </c>
      <c r="I177" s="14">
        <v>0</v>
      </c>
      <c r="J177" s="15">
        <v>9.2564951819499808E-2</v>
      </c>
      <c r="K177" s="15">
        <v>3.2765770556616283</v>
      </c>
      <c r="L177" s="15">
        <v>0.65108404437480705</v>
      </c>
      <c r="M177" s="8">
        <f t="shared" si="17"/>
        <v>0.83333333333333337</v>
      </c>
    </row>
    <row r="178" spans="1:13" s="1" customFormat="1" x14ac:dyDescent="0.2">
      <c r="A178" s="1" t="s">
        <v>198</v>
      </c>
      <c r="B178" s="1">
        <v>899.6019</v>
      </c>
      <c r="C178" s="7">
        <f t="shared" si="13"/>
        <v>0.8213872200518747</v>
      </c>
      <c r="D178" s="7">
        <f t="shared" si="14"/>
        <v>1.0482614873523424</v>
      </c>
      <c r="E178" s="7">
        <f t="shared" si="15"/>
        <v>1.2134478081581643</v>
      </c>
      <c r="F178" s="7">
        <f t="shared" si="16"/>
        <v>0.96008301947309738</v>
      </c>
      <c r="G178" s="14">
        <v>0</v>
      </c>
      <c r="H178" s="14">
        <v>0.46211692058741599</v>
      </c>
      <c r="I178" s="14">
        <v>2.0020447395682082</v>
      </c>
      <c r="J178" s="15">
        <v>2.2213692975469499</v>
      </c>
      <c r="K178" s="15">
        <v>1.109274641687257</v>
      </c>
      <c r="L178" s="15">
        <v>0.30969948524028579</v>
      </c>
      <c r="M178" s="8">
        <f t="shared" si="17"/>
        <v>0.83333333333333337</v>
      </c>
    </row>
    <row r="179" spans="1:13" s="1" customFormat="1" x14ac:dyDescent="0.2">
      <c r="A179" s="1" t="s">
        <v>143</v>
      </c>
      <c r="B179" s="1">
        <v>897.58619999999996</v>
      </c>
      <c r="C179" s="7">
        <f t="shared" si="13"/>
        <v>0.54137251636887818</v>
      </c>
      <c r="D179" s="7">
        <f t="shared" si="14"/>
        <v>0.93768470417231065</v>
      </c>
      <c r="E179" s="7">
        <f t="shared" si="15"/>
        <v>0.36984432942271878</v>
      </c>
      <c r="F179" s="7">
        <f t="shared" si="16"/>
        <v>0.63076858439030259</v>
      </c>
      <c r="G179" s="14">
        <v>0</v>
      </c>
      <c r="H179" s="14">
        <v>0</v>
      </c>
      <c r="I179" s="14">
        <v>1.6241175491066344</v>
      </c>
      <c r="J179" s="15">
        <v>1.1369414597262069E-2</v>
      </c>
      <c r="K179" s="15">
        <v>1.0981635736708943</v>
      </c>
      <c r="L179" s="15">
        <v>0</v>
      </c>
      <c r="M179" s="8">
        <f t="shared" si="17"/>
        <v>0.5</v>
      </c>
    </row>
    <row r="180" spans="1:13" s="1" customFormat="1" x14ac:dyDescent="0.2">
      <c r="A180" s="1" t="s">
        <v>140</v>
      </c>
      <c r="B180" s="1">
        <v>754.4665</v>
      </c>
      <c r="C180" s="7">
        <f t="shared" si="13"/>
        <v>7.6683547861720438E-3</v>
      </c>
      <c r="D180" s="7">
        <f t="shared" si="14"/>
        <v>1.3281980100113956E-2</v>
      </c>
      <c r="E180" s="7">
        <f t="shared" si="15"/>
        <v>0.30038560003559417</v>
      </c>
      <c r="F180" s="7">
        <f t="shared" si="16"/>
        <v>0.47654637237635289</v>
      </c>
      <c r="G180" s="14">
        <v>2.3005064358516132E-2</v>
      </c>
      <c r="H180" s="14">
        <v>0</v>
      </c>
      <c r="I180" s="14">
        <v>0</v>
      </c>
      <c r="J180" s="15">
        <v>5.1300535035176648E-2</v>
      </c>
      <c r="K180" s="15">
        <v>0.84985626507160594</v>
      </c>
      <c r="L180" s="15">
        <v>0</v>
      </c>
      <c r="M180" s="8">
        <f t="shared" si="17"/>
        <v>0.5</v>
      </c>
    </row>
    <row r="181" spans="1:13" s="1" customFormat="1" x14ac:dyDescent="0.2">
      <c r="A181" s="1" t="s">
        <v>212</v>
      </c>
      <c r="B181" s="1">
        <v>882.52909999999997</v>
      </c>
      <c r="C181" s="7">
        <f t="shared" si="13"/>
        <v>0.44477089082792221</v>
      </c>
      <c r="D181" s="7">
        <f t="shared" si="14"/>
        <v>0.59370826280182754</v>
      </c>
      <c r="E181" s="7">
        <f t="shared" si="15"/>
        <v>5.4608001526159376E-2</v>
      </c>
      <c r="F181" s="7">
        <f t="shared" si="16"/>
        <v>8.2207894640846157E-2</v>
      </c>
      <c r="G181" s="14">
        <v>2.5787617618583093E-2</v>
      </c>
      <c r="H181" s="14">
        <v>0.18433778463087988</v>
      </c>
      <c r="I181" s="14">
        <v>1.1241872702343036</v>
      </c>
      <c r="J181" s="15">
        <v>1.4669065349589443E-2</v>
      </c>
      <c r="K181" s="15">
        <v>0</v>
      </c>
      <c r="L181" s="15">
        <v>0.14915493922888867</v>
      </c>
      <c r="M181" s="8">
        <f t="shared" si="17"/>
        <v>0.83333333333333337</v>
      </c>
    </row>
    <row r="182" spans="1:13" s="1" customFormat="1" x14ac:dyDescent="0.2">
      <c r="A182" s="1" t="s">
        <v>197</v>
      </c>
      <c r="B182" s="1">
        <v>747.56579999999997</v>
      </c>
      <c r="C182" s="7">
        <f t="shared" si="13"/>
        <v>0.69331207655091143</v>
      </c>
      <c r="D182" s="7">
        <f t="shared" si="14"/>
        <v>0.46219900994206692</v>
      </c>
      <c r="E182" s="7">
        <f t="shared" si="15"/>
        <v>0.43133013449550245</v>
      </c>
      <c r="F182" s="7">
        <f t="shared" si="16"/>
        <v>0.38378027618423161</v>
      </c>
      <c r="G182" s="14">
        <v>0.20334531329206948</v>
      </c>
      <c r="H182" s="14">
        <v>0.75505421564015696</v>
      </c>
      <c r="I182" s="14">
        <v>1.1215367007205077</v>
      </c>
      <c r="J182" s="15">
        <v>0</v>
      </c>
      <c r="K182" s="15">
        <v>0.55894387185486349</v>
      </c>
      <c r="L182" s="15">
        <v>0.73504653163164368</v>
      </c>
      <c r="M182" s="8">
        <f t="shared" si="17"/>
        <v>0.83333333333333337</v>
      </c>
    </row>
    <row r="183" spans="1:13" s="1" customFormat="1" x14ac:dyDescent="0.2">
      <c r="A183" s="1" t="s">
        <v>299</v>
      </c>
      <c r="B183" s="1">
        <v>761.58140000000003</v>
      </c>
      <c r="C183" s="7">
        <f t="shared" si="13"/>
        <v>34.619878878000783</v>
      </c>
      <c r="D183" s="7">
        <f t="shared" si="14"/>
        <v>54.682862575933775</v>
      </c>
      <c r="E183" s="7">
        <f t="shared" si="15"/>
        <v>1.3545807919799822</v>
      </c>
      <c r="F183" s="7">
        <f t="shared" si="16"/>
        <v>2.1687612810081545</v>
      </c>
      <c r="G183" s="14">
        <v>97.670559420500453</v>
      </c>
      <c r="H183" s="14">
        <v>0.14933541440607173</v>
      </c>
      <c r="I183" s="14">
        <v>6.0397417990958386</v>
      </c>
      <c r="J183" s="15">
        <v>4.8538545499733646E-2</v>
      </c>
      <c r="K183" s="15">
        <v>3.8580655684180689</v>
      </c>
      <c r="L183" s="15">
        <v>0.15713826202214404</v>
      </c>
      <c r="M183" s="8">
        <f t="shared" si="17"/>
        <v>1</v>
      </c>
    </row>
    <row r="184" spans="1:13" s="1" customFormat="1" x14ac:dyDescent="0.2">
      <c r="A184" s="1" t="s">
        <v>211</v>
      </c>
      <c r="B184" s="1">
        <v>759.56579999999997</v>
      </c>
      <c r="C184" s="7">
        <f t="shared" si="13"/>
        <v>2.2484473064903985</v>
      </c>
      <c r="D184" s="7">
        <f t="shared" si="14"/>
        <v>3.2492477273554976</v>
      </c>
      <c r="E184" s="7">
        <f t="shared" si="15"/>
        <v>0.45349517391036925</v>
      </c>
      <c r="F184" s="7">
        <f t="shared" si="16"/>
        <v>0.62424195040047215</v>
      </c>
      <c r="G184" s="14">
        <v>5.9814276817328444</v>
      </c>
      <c r="H184" s="14">
        <v>5.5990966844239522E-2</v>
      </c>
      <c r="I184" s="14">
        <v>0.70792327089411156</v>
      </c>
      <c r="J184" s="15">
        <v>1.1654588035411733</v>
      </c>
      <c r="K184" s="15">
        <v>0</v>
      </c>
      <c r="L184" s="15">
        <v>0.19502671818993447</v>
      </c>
      <c r="M184" s="8">
        <f t="shared" si="17"/>
        <v>0.83333333333333337</v>
      </c>
    </row>
    <row r="185" spans="1:13" s="1" customFormat="1" x14ac:dyDescent="0.2">
      <c r="A185" s="1" t="s">
        <v>169</v>
      </c>
      <c r="B185" s="1">
        <v>775.59709999999995</v>
      </c>
      <c r="C185" s="7">
        <f t="shared" si="13"/>
        <v>4.6255024938541778E-2</v>
      </c>
      <c r="D185" s="7">
        <f t="shared" si="14"/>
        <v>5.7984957306735023E-2</v>
      </c>
      <c r="E185" s="7">
        <f t="shared" si="15"/>
        <v>2.4130291307163737E-2</v>
      </c>
      <c r="F185" s="7">
        <f t="shared" si="16"/>
        <v>3.5826444912510309E-2</v>
      </c>
      <c r="G185" s="14">
        <v>2.7458680538304078E-2</v>
      </c>
      <c r="H185" s="14">
        <v>0.11130639427732125</v>
      </c>
      <c r="I185" s="14">
        <v>0</v>
      </c>
      <c r="J185" s="15">
        <v>7.0950772354312162E-3</v>
      </c>
      <c r="K185" s="15">
        <v>0</v>
      </c>
      <c r="L185" s="15">
        <v>6.529579668605999E-2</v>
      </c>
      <c r="M185" s="8">
        <f t="shared" si="17"/>
        <v>0.66666666666666663</v>
      </c>
    </row>
    <row r="186" spans="1:13" s="1" customFormat="1" x14ac:dyDescent="0.2">
      <c r="A186" s="1" t="s">
        <v>243</v>
      </c>
      <c r="B186" s="1">
        <v>789.61270000000002</v>
      </c>
      <c r="C186" s="7">
        <f t="shared" si="13"/>
        <v>11.713313032965607</v>
      </c>
      <c r="D186" s="7">
        <f t="shared" si="14"/>
        <v>5.1870579959469785</v>
      </c>
      <c r="E186" s="7">
        <f t="shared" si="15"/>
        <v>10.155653877645136</v>
      </c>
      <c r="F186" s="7">
        <f t="shared" si="16"/>
        <v>8.817971072375828</v>
      </c>
      <c r="G186" s="14">
        <v>15.928267261782159</v>
      </c>
      <c r="H186" s="14">
        <v>13.291102705379361</v>
      </c>
      <c r="I186" s="14">
        <v>5.9205691317352978</v>
      </c>
      <c r="J186" s="15">
        <v>15.868803231750253</v>
      </c>
      <c r="K186" s="15">
        <v>0</v>
      </c>
      <c r="L186" s="15">
        <v>14.598158401185154</v>
      </c>
      <c r="M186" s="8">
        <f t="shared" si="17"/>
        <v>0.83333333333333337</v>
      </c>
    </row>
    <row r="187" spans="1:13" s="1" customFormat="1" x14ac:dyDescent="0.2">
      <c r="A187" s="1" t="s">
        <v>192</v>
      </c>
      <c r="B187" s="1">
        <v>817.64400000000001</v>
      </c>
      <c r="C187" s="7">
        <f t="shared" si="13"/>
        <v>3.5453487763070761</v>
      </c>
      <c r="D187" s="7">
        <f t="shared" si="14"/>
        <v>4.9404460344582928</v>
      </c>
      <c r="E187" s="7">
        <f t="shared" si="15"/>
        <v>3.5978040084587568</v>
      </c>
      <c r="F187" s="7">
        <f t="shared" si="16"/>
        <v>4.4888914010827312</v>
      </c>
      <c r="G187" s="14">
        <v>1.4475085268254446</v>
      </c>
      <c r="H187" s="14">
        <v>9.1885378020957837</v>
      </c>
      <c r="I187" s="14">
        <v>0</v>
      </c>
      <c r="J187" s="15">
        <v>0.37592742380906874</v>
      </c>
      <c r="K187" s="15">
        <v>1.6923834644759317</v>
      </c>
      <c r="L187" s="15">
        <v>8.7251011370912703</v>
      </c>
      <c r="M187" s="8">
        <f t="shared" si="17"/>
        <v>0.83333333333333337</v>
      </c>
    </row>
    <row r="188" spans="1:13" s="1" customFormat="1" x14ac:dyDescent="0.2">
      <c r="A188" s="1" t="s">
        <v>199</v>
      </c>
      <c r="B188" s="1">
        <v>831.65970000000004</v>
      </c>
      <c r="C188" s="7">
        <f t="shared" si="13"/>
        <v>8.4469412455384099E-2</v>
      </c>
      <c r="D188" s="7">
        <f t="shared" si="14"/>
        <v>7.3618643529938202E-2</v>
      </c>
      <c r="E188" s="7">
        <f t="shared" si="15"/>
        <v>0.84605566086628314</v>
      </c>
      <c r="F188" s="7">
        <f t="shared" si="16"/>
        <v>1.1186374011026992</v>
      </c>
      <c r="G188" s="14">
        <v>0.11843408574663859</v>
      </c>
      <c r="H188" s="14">
        <v>0.13497415161951373</v>
      </c>
      <c r="I188" s="14">
        <v>0</v>
      </c>
      <c r="J188" s="15">
        <v>0.34958245820128414</v>
      </c>
      <c r="K188" s="15">
        <v>2.1270000642524276</v>
      </c>
      <c r="L188" s="15">
        <v>6.1584460145137229E-2</v>
      </c>
      <c r="M188" s="8">
        <f t="shared" si="17"/>
        <v>0.83333333333333337</v>
      </c>
    </row>
    <row r="189" spans="1:13" s="1" customFormat="1" x14ac:dyDescent="0.2">
      <c r="A189" s="1" t="s">
        <v>295</v>
      </c>
      <c r="B189" s="1">
        <v>845.67529999999999</v>
      </c>
      <c r="C189" s="7">
        <f t="shared" si="13"/>
        <v>0.45972837628698721</v>
      </c>
      <c r="D189" s="7">
        <f t="shared" si="14"/>
        <v>0.54506009542387601</v>
      </c>
      <c r="E189" s="7">
        <f t="shared" si="15"/>
        <v>3.0046735945792036</v>
      </c>
      <c r="F189" s="7">
        <f t="shared" si="16"/>
        <v>2.6830046026271579</v>
      </c>
      <c r="G189" s="14">
        <v>0.24388039248106397</v>
      </c>
      <c r="H189" s="14">
        <v>5.5648712403514856E-2</v>
      </c>
      <c r="I189" s="14">
        <v>1.0796560239763828</v>
      </c>
      <c r="J189" s="15">
        <v>5.5034422709310968</v>
      </c>
      <c r="K189" s="15">
        <v>3.3413630328337431</v>
      </c>
      <c r="L189" s="15">
        <v>0.16921547997277081</v>
      </c>
      <c r="M189" s="8">
        <f t="shared" si="17"/>
        <v>1</v>
      </c>
    </row>
    <row r="190" spans="1:13" s="1" customFormat="1" x14ac:dyDescent="0.2">
      <c r="A190" s="1" t="s">
        <v>170</v>
      </c>
      <c r="B190" s="1">
        <v>857.67529999999999</v>
      </c>
      <c r="C190" s="7">
        <f t="shared" si="13"/>
        <v>3.007902366885407</v>
      </c>
      <c r="D190" s="7">
        <f t="shared" si="14"/>
        <v>2.9212090855846191</v>
      </c>
      <c r="E190" s="7">
        <f t="shared" si="15"/>
        <v>2.6953097131276835</v>
      </c>
      <c r="F190" s="7">
        <f t="shared" si="16"/>
        <v>2.3759477918995069</v>
      </c>
      <c r="G190" s="14">
        <v>3.1897888638751346</v>
      </c>
      <c r="H190" s="14">
        <v>5.833918236781086</v>
      </c>
      <c r="I190" s="14">
        <v>0</v>
      </c>
      <c r="J190" s="15">
        <v>4.4863685306253602</v>
      </c>
      <c r="K190" s="15">
        <v>0</v>
      </c>
      <c r="L190" s="15">
        <v>3.5995606087576912</v>
      </c>
      <c r="M190" s="8">
        <f t="shared" si="17"/>
        <v>0.66666666666666663</v>
      </c>
    </row>
    <row r="191" spans="1:13" s="1" customFormat="1" x14ac:dyDescent="0.2">
      <c r="A191" s="1" t="s">
        <v>245</v>
      </c>
      <c r="B191" s="1">
        <v>873.70659999999998</v>
      </c>
      <c r="C191" s="7">
        <f t="shared" si="13"/>
        <v>0.24761906255743646</v>
      </c>
      <c r="D191" s="7">
        <f t="shared" si="14"/>
        <v>0.2183675474048746</v>
      </c>
      <c r="E191" s="7">
        <f t="shared" si="15"/>
        <v>3.0587418244148861</v>
      </c>
      <c r="F191" s="7">
        <f t="shared" si="16"/>
        <v>4.33242354528074</v>
      </c>
      <c r="G191" s="14">
        <v>0.33022197236275003</v>
      </c>
      <c r="H191" s="14">
        <v>0.41263521530955927</v>
      </c>
      <c r="I191" s="14">
        <v>0</v>
      </c>
      <c r="J191" s="15">
        <v>0.32686847010486003</v>
      </c>
      <c r="K191" s="15">
        <v>8.0540785563600981</v>
      </c>
      <c r="L191" s="15">
        <v>0.79527844677970094</v>
      </c>
      <c r="M191" s="8">
        <f t="shared" si="17"/>
        <v>0.83333333333333337</v>
      </c>
    </row>
    <row r="192" spans="1:13" s="1" customFormat="1" x14ac:dyDescent="0.2">
      <c r="A192" s="1" t="s">
        <v>223</v>
      </c>
      <c r="B192" s="1">
        <v>871.69100000000003</v>
      </c>
      <c r="C192" s="7">
        <f t="shared" si="13"/>
        <v>1.4662730078409414</v>
      </c>
      <c r="D192" s="7">
        <f t="shared" si="14"/>
        <v>1.4570988614315963</v>
      </c>
      <c r="E192" s="7">
        <f t="shared" si="15"/>
        <v>1.9587163270898778</v>
      </c>
      <c r="F192" s="7">
        <f t="shared" si="16"/>
        <v>1.2652087150465914</v>
      </c>
      <c r="G192" s="14">
        <v>2.9140210788683709</v>
      </c>
      <c r="H192" s="14">
        <v>1.484797944654453</v>
      </c>
      <c r="I192" s="14">
        <v>0</v>
      </c>
      <c r="J192" s="15">
        <v>1.9624172962730375</v>
      </c>
      <c r="K192" s="15">
        <v>0.6916611872151387</v>
      </c>
      <c r="L192" s="15">
        <v>3.2220704977814565</v>
      </c>
      <c r="M192" s="8">
        <f t="shared" si="17"/>
        <v>0.83333333333333337</v>
      </c>
    </row>
    <row r="193" spans="1:13" s="1" customFormat="1" x14ac:dyDescent="0.2">
      <c r="A193" s="1" t="s">
        <v>160</v>
      </c>
      <c r="B193" s="1">
        <v>887.72230000000002</v>
      </c>
      <c r="C193" s="7">
        <f t="shared" si="13"/>
        <v>5.7340410457785151E-3</v>
      </c>
      <c r="D193" s="7">
        <f t="shared" si="14"/>
        <v>9.9316504239737678E-3</v>
      </c>
      <c r="E193" s="7">
        <f t="shared" si="15"/>
        <v>0.51529200677475318</v>
      </c>
      <c r="F193" s="7">
        <f t="shared" si="16"/>
        <v>0.40147701835384469</v>
      </c>
      <c r="G193" s="14">
        <v>1.7202123137335545E-2</v>
      </c>
      <c r="H193" s="14">
        <v>0</v>
      </c>
      <c r="I193" s="14">
        <v>0</v>
      </c>
      <c r="J193" s="15">
        <v>0.58462894583084923</v>
      </c>
      <c r="K193" s="15">
        <v>0.87758460325701515</v>
      </c>
      <c r="L193" s="15">
        <v>8.3662471236395058E-2</v>
      </c>
      <c r="M193" s="8">
        <f t="shared" si="17"/>
        <v>0.66666666666666663</v>
      </c>
    </row>
    <row r="194" spans="1:13" s="1" customFormat="1" x14ac:dyDescent="0.2">
      <c r="A194" s="1" t="s">
        <v>222</v>
      </c>
      <c r="B194" s="1">
        <v>901.73789999999997</v>
      </c>
      <c r="C194" s="7">
        <f t="shared" si="13"/>
        <v>2.3464761936031784</v>
      </c>
      <c r="D194" s="7">
        <f t="shared" si="14"/>
        <v>1.8075207748330477</v>
      </c>
      <c r="E194" s="7">
        <f t="shared" si="15"/>
        <v>1.6026531329180982</v>
      </c>
      <c r="F194" s="7">
        <f t="shared" si="16"/>
        <v>1.5424347774462408</v>
      </c>
      <c r="G194" s="14">
        <v>1.2463444615877113</v>
      </c>
      <c r="H194" s="14">
        <v>4.432580464278109</v>
      </c>
      <c r="I194" s="14">
        <v>1.3605036549437159</v>
      </c>
      <c r="J194" s="15">
        <v>1.731125893311902</v>
      </c>
      <c r="K194" s="15">
        <v>0</v>
      </c>
      <c r="L194" s="15">
        <v>3.076833505442393</v>
      </c>
      <c r="M194" s="8">
        <f t="shared" si="17"/>
        <v>0.83333333333333337</v>
      </c>
    </row>
  </sheetData>
  <autoFilter ref="A4:M4">
    <sortState ref="A6:I195">
      <sortCondition ref="A5"/>
    </sortState>
  </autoFilter>
  <conditionalFormatting sqref="G1:L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3" zoomScale="90" zoomScaleNormal="90" workbookViewId="0">
      <selection activeCell="J6" sqref="J6"/>
    </sheetView>
  </sheetViews>
  <sheetFormatPr defaultRowHeight="12" x14ac:dyDescent="0.2"/>
  <cols>
    <col min="1" max="1" width="12.42578125" style="9" bestFit="1" customWidth="1"/>
    <col min="2" max="2" width="9.140625" style="9"/>
    <col min="3" max="8" width="9.140625" style="9" customWidth="1"/>
    <col min="9" max="16384" width="9.140625" style="9"/>
  </cols>
  <sheetData>
    <row r="1" spans="1:10" x14ac:dyDescent="0.2">
      <c r="C1" s="3" t="s">
        <v>0</v>
      </c>
      <c r="D1" s="3" t="s">
        <v>0</v>
      </c>
      <c r="E1" s="3" t="s">
        <v>0</v>
      </c>
      <c r="F1" s="3" t="s">
        <v>0</v>
      </c>
      <c r="G1" s="4" t="s">
        <v>0</v>
      </c>
      <c r="H1" s="4" t="s">
        <v>0</v>
      </c>
      <c r="I1" s="4" t="s">
        <v>0</v>
      </c>
    </row>
    <row r="2" spans="1:10" s="1" customFormat="1" x14ac:dyDescent="0.2">
      <c r="C2" s="3" t="s">
        <v>120</v>
      </c>
      <c r="D2" s="3" t="s">
        <v>120</v>
      </c>
      <c r="E2" s="3" t="s">
        <v>120</v>
      </c>
      <c r="F2" s="3" t="s">
        <v>120</v>
      </c>
      <c r="G2" s="4" t="s">
        <v>120</v>
      </c>
      <c r="H2" s="4" t="s">
        <v>120</v>
      </c>
      <c r="I2" s="4" t="s">
        <v>120</v>
      </c>
    </row>
    <row r="3" spans="1:10" s="1" customFormat="1" x14ac:dyDescent="0.2">
      <c r="C3" s="3" t="s">
        <v>121</v>
      </c>
      <c r="D3" s="3" t="s">
        <v>121</v>
      </c>
      <c r="E3" s="3" t="s">
        <v>121</v>
      </c>
      <c r="F3" s="3" t="s">
        <v>121</v>
      </c>
      <c r="G3" s="4" t="s">
        <v>313</v>
      </c>
      <c r="H3" s="4" t="s">
        <v>313</v>
      </c>
      <c r="I3" s="4" t="s">
        <v>313</v>
      </c>
    </row>
    <row r="4" spans="1:10" s="1" customFormat="1" x14ac:dyDescent="0.2">
      <c r="C4" s="3" t="s">
        <v>314</v>
      </c>
      <c r="D4" s="3" t="s">
        <v>314</v>
      </c>
      <c r="E4" s="3" t="s">
        <v>314</v>
      </c>
      <c r="F4" s="3" t="s">
        <v>314</v>
      </c>
      <c r="G4" s="4" t="s">
        <v>314</v>
      </c>
      <c r="H4" s="4" t="s">
        <v>314</v>
      </c>
      <c r="I4" s="4" t="s">
        <v>314</v>
      </c>
    </row>
    <row r="5" spans="1:10" s="1" customFormat="1" x14ac:dyDescent="0.2">
      <c r="A5" s="1" t="s">
        <v>4</v>
      </c>
      <c r="B5" s="13" t="s">
        <v>5</v>
      </c>
      <c r="C5" s="3" t="s">
        <v>7</v>
      </c>
      <c r="D5" s="3" t="s">
        <v>8</v>
      </c>
      <c r="E5" s="3" t="s">
        <v>9</v>
      </c>
      <c r="F5" s="3" t="s">
        <v>10</v>
      </c>
      <c r="G5" s="4" t="s">
        <v>11</v>
      </c>
      <c r="H5" s="4" t="s">
        <v>12</v>
      </c>
      <c r="I5" s="4" t="s">
        <v>13</v>
      </c>
      <c r="J5" s="6" t="s">
        <v>14</v>
      </c>
    </row>
    <row r="6" spans="1:10" s="1" customFormat="1" x14ac:dyDescent="0.2">
      <c r="A6" s="1" t="s">
        <v>315</v>
      </c>
      <c r="B6" s="1">
        <v>171.13900000000001</v>
      </c>
      <c r="C6" s="17">
        <v>21.692817617064968</v>
      </c>
      <c r="D6" s="17">
        <v>31.740913689533176</v>
      </c>
      <c r="E6" s="17">
        <v>33.27104638103549</v>
      </c>
      <c r="F6" s="17">
        <v>22.989095927384607</v>
      </c>
      <c r="G6" s="18">
        <v>17.541606891868604</v>
      </c>
      <c r="H6" s="18">
        <v>33.959333354195763</v>
      </c>
      <c r="I6" s="18">
        <v>31.241790613967432</v>
      </c>
      <c r="J6" s="8">
        <f>COUNTIF(C6:I6,0)/7</f>
        <v>0</v>
      </c>
    </row>
    <row r="7" spans="1:10" s="1" customFormat="1" x14ac:dyDescent="0.2">
      <c r="A7" s="1" t="s">
        <v>316</v>
      </c>
      <c r="B7" s="1">
        <v>185.15469999999999</v>
      </c>
      <c r="C7" s="17">
        <v>3.3465977154790223</v>
      </c>
      <c r="D7" s="17">
        <v>4.9982577586424837</v>
      </c>
      <c r="E7" s="17">
        <v>4.5625921594930885</v>
      </c>
      <c r="F7" s="17">
        <v>4.2069559450551992</v>
      </c>
      <c r="G7" s="18">
        <v>2.8416336216051605</v>
      </c>
      <c r="H7" s="18">
        <v>5.9438951427048572</v>
      </c>
      <c r="I7" s="18">
        <v>4.9059867773666763</v>
      </c>
      <c r="J7" s="8">
        <f t="shared" ref="J7:J44" si="0">COUNTIF(C7:I7,0)/7</f>
        <v>0</v>
      </c>
    </row>
    <row r="8" spans="1:10" s="1" customFormat="1" x14ac:dyDescent="0.2">
      <c r="A8" s="1" t="s">
        <v>317</v>
      </c>
      <c r="B8" s="1">
        <v>199.1704</v>
      </c>
      <c r="C8" s="17">
        <v>36.471704953804839</v>
      </c>
      <c r="D8" s="17">
        <v>18.234421428803863</v>
      </c>
      <c r="E8" s="17">
        <v>16.322429700809362</v>
      </c>
      <c r="F8" s="17">
        <v>18.516157490536557</v>
      </c>
      <c r="G8" s="18">
        <v>11.470510586631557</v>
      </c>
      <c r="H8" s="18">
        <v>21.615625814688897</v>
      </c>
      <c r="I8" s="18">
        <v>17.811103263926391</v>
      </c>
      <c r="J8" s="8">
        <f t="shared" si="0"/>
        <v>0</v>
      </c>
    </row>
    <row r="9" spans="1:10" s="1" customFormat="1" x14ac:dyDescent="0.2">
      <c r="A9" s="1" t="s">
        <v>318</v>
      </c>
      <c r="B9" s="1">
        <v>197.15469999999999</v>
      </c>
      <c r="C9" s="17">
        <v>2.3855493680376134</v>
      </c>
      <c r="D9" s="17">
        <v>0.98510912187840627</v>
      </c>
      <c r="E9" s="17">
        <v>0.92990514622160336</v>
      </c>
      <c r="F9" s="17">
        <v>0.90308671966061016</v>
      </c>
      <c r="G9" s="18">
        <v>0.85276045361711039</v>
      </c>
      <c r="H9" s="18">
        <v>1.2737859720608631</v>
      </c>
      <c r="I9" s="18">
        <v>1.263762128206853</v>
      </c>
      <c r="J9" s="8">
        <f t="shared" si="0"/>
        <v>0</v>
      </c>
    </row>
    <row r="10" spans="1:10" s="1" customFormat="1" x14ac:dyDescent="0.2">
      <c r="A10" s="1" t="s">
        <v>319</v>
      </c>
      <c r="B10" s="1">
        <v>213.18600000000001</v>
      </c>
      <c r="C10" s="17">
        <v>3.0568499464238785</v>
      </c>
      <c r="D10" s="17">
        <v>3.4375778794282223</v>
      </c>
      <c r="E10" s="17">
        <v>3.0310933343358402</v>
      </c>
      <c r="F10" s="17">
        <v>3.7579498657881989</v>
      </c>
      <c r="G10" s="18">
        <v>2.224935308548678</v>
      </c>
      <c r="H10" s="18">
        <v>4.6243872602600247</v>
      </c>
      <c r="I10" s="18">
        <v>3.7384193456697687</v>
      </c>
      <c r="J10" s="8">
        <f t="shared" si="0"/>
        <v>0</v>
      </c>
    </row>
    <row r="11" spans="1:10" s="1" customFormat="1" x14ac:dyDescent="0.2">
      <c r="A11" s="1" t="s">
        <v>320</v>
      </c>
      <c r="B11" s="1">
        <v>227.20169999999999</v>
      </c>
      <c r="C11" s="17">
        <v>51.307012283417606</v>
      </c>
      <c r="D11" s="17">
        <v>14.926512403069543</v>
      </c>
      <c r="E11" s="17">
        <v>12.783386286046753</v>
      </c>
      <c r="F11" s="17">
        <v>18.686273148808436</v>
      </c>
      <c r="G11" s="18">
        <v>18.474247222580129</v>
      </c>
      <c r="H11" s="18">
        <v>21.438334214962673</v>
      </c>
      <c r="I11" s="18">
        <v>16.392041294725562</v>
      </c>
      <c r="J11" s="8">
        <f t="shared" si="0"/>
        <v>0</v>
      </c>
    </row>
    <row r="12" spans="1:10" s="1" customFormat="1" x14ac:dyDescent="0.2">
      <c r="A12" s="1" t="s">
        <v>321</v>
      </c>
      <c r="B12" s="1">
        <v>225.18600000000001</v>
      </c>
      <c r="C12" s="17">
        <v>6.0915663281269685</v>
      </c>
      <c r="D12" s="17">
        <v>0.9818573857501296</v>
      </c>
      <c r="E12" s="17">
        <v>0.69408362726372719</v>
      </c>
      <c r="F12" s="17">
        <v>1.2860404774582423</v>
      </c>
      <c r="G12" s="18">
        <v>2.7074114422771944</v>
      </c>
      <c r="H12" s="18">
        <v>1.1465497981516584</v>
      </c>
      <c r="I12" s="18">
        <v>1.3336347939298638</v>
      </c>
      <c r="J12" s="8">
        <f t="shared" si="0"/>
        <v>0</v>
      </c>
    </row>
    <row r="13" spans="1:10" s="1" customFormat="1" x14ac:dyDescent="0.2">
      <c r="A13" s="1" t="s">
        <v>322</v>
      </c>
      <c r="B13" s="1">
        <v>241.21729999999999</v>
      </c>
      <c r="C13" s="17">
        <v>7.5880605021854839</v>
      </c>
      <c r="D13" s="17">
        <v>7.4084567159054044</v>
      </c>
      <c r="E13" s="17">
        <v>5.2383816565828658</v>
      </c>
      <c r="F13" s="17">
        <v>9.4593500183486601</v>
      </c>
      <c r="G13" s="18">
        <v>4.4761065166809013</v>
      </c>
      <c r="H13" s="18">
        <v>10.204586633692877</v>
      </c>
      <c r="I13" s="18">
        <v>7.6218664329595187</v>
      </c>
      <c r="J13" s="8">
        <f t="shared" si="0"/>
        <v>0</v>
      </c>
    </row>
    <row r="14" spans="1:10" s="1" customFormat="1" x14ac:dyDescent="0.2">
      <c r="A14" s="1" t="s">
        <v>323</v>
      </c>
      <c r="B14" s="1">
        <v>255.233</v>
      </c>
      <c r="C14" s="17">
        <v>340.30785416952244</v>
      </c>
      <c r="D14" s="17">
        <v>456.77787081398503</v>
      </c>
      <c r="E14" s="17">
        <v>500.34020848708036</v>
      </c>
      <c r="F14" s="17">
        <v>435.99327088365874</v>
      </c>
      <c r="G14" s="18">
        <v>349.59880421823414</v>
      </c>
      <c r="H14" s="18">
        <v>484.18592502485632</v>
      </c>
      <c r="I14" s="18">
        <v>448.36985107548463</v>
      </c>
      <c r="J14" s="8">
        <f t="shared" si="0"/>
        <v>0</v>
      </c>
    </row>
    <row r="15" spans="1:10" s="1" customFormat="1" x14ac:dyDescent="0.2">
      <c r="A15" s="1" t="s">
        <v>324</v>
      </c>
      <c r="B15" s="1">
        <v>253.21729999999999</v>
      </c>
      <c r="C15" s="17">
        <v>28.374813307743988</v>
      </c>
      <c r="D15" s="17">
        <v>13.534590643967604</v>
      </c>
      <c r="E15" s="17">
        <v>3.7521606814453765</v>
      </c>
      <c r="F15" s="17">
        <v>10.1582382336831</v>
      </c>
      <c r="G15" s="18">
        <v>44.617692465218575</v>
      </c>
      <c r="H15" s="18">
        <v>3.5777694520870025</v>
      </c>
      <c r="I15" s="18">
        <v>9.7941284179594046</v>
      </c>
      <c r="J15" s="8">
        <f t="shared" si="0"/>
        <v>0</v>
      </c>
    </row>
    <row r="16" spans="1:10" s="1" customFormat="1" x14ac:dyDescent="0.2">
      <c r="A16" s="1" t="s">
        <v>325</v>
      </c>
      <c r="B16" s="1">
        <v>251.20169999999999</v>
      </c>
      <c r="C16" s="17">
        <v>1.2613765728611275</v>
      </c>
      <c r="D16" s="17">
        <v>0.52946533098746895</v>
      </c>
      <c r="E16" s="17">
        <v>0.52268099140199109</v>
      </c>
      <c r="F16" s="17">
        <v>0.76416398323497647</v>
      </c>
      <c r="G16" s="18">
        <v>0.88706318063521528</v>
      </c>
      <c r="H16" s="18">
        <v>0.63014145857273385</v>
      </c>
      <c r="I16" s="18">
        <v>0.66493312821745187</v>
      </c>
      <c r="J16" s="8">
        <f t="shared" si="0"/>
        <v>0</v>
      </c>
    </row>
    <row r="17" spans="1:10" s="1" customFormat="1" x14ac:dyDescent="0.2">
      <c r="A17" s="1" t="s">
        <v>326</v>
      </c>
      <c r="B17" s="1">
        <v>249.18600000000001</v>
      </c>
      <c r="C17" s="17">
        <v>1.4194487453684328</v>
      </c>
      <c r="D17" s="17">
        <v>0.33825086544877403</v>
      </c>
      <c r="E17" s="17">
        <v>0.25715981440104529</v>
      </c>
      <c r="F17" s="17">
        <v>0.40407927884471379</v>
      </c>
      <c r="G17" s="18">
        <v>0.74636564681598594</v>
      </c>
      <c r="H17" s="18">
        <v>0.74061325260067423</v>
      </c>
      <c r="I17" s="18">
        <v>0.68527779407320089</v>
      </c>
      <c r="J17" s="8">
        <f t="shared" si="0"/>
        <v>0</v>
      </c>
    </row>
    <row r="18" spans="1:10" s="1" customFormat="1" x14ac:dyDescent="0.2">
      <c r="A18" s="1" t="s">
        <v>327</v>
      </c>
      <c r="B18" s="1">
        <v>269.24860000000001</v>
      </c>
      <c r="C18" s="17">
        <v>2.3888361651766519</v>
      </c>
      <c r="D18" s="17">
        <v>2.7706149719249722</v>
      </c>
      <c r="E18" s="17">
        <v>2.2198095267677318</v>
      </c>
      <c r="F18" s="17">
        <v>3.8593190713906766</v>
      </c>
      <c r="G18" s="18">
        <v>1.6336362437997556</v>
      </c>
      <c r="H18" s="18">
        <v>3.1199085392066697</v>
      </c>
      <c r="I18" s="18">
        <v>2.9242944697272435</v>
      </c>
      <c r="J18" s="8">
        <f t="shared" si="0"/>
        <v>0</v>
      </c>
    </row>
    <row r="19" spans="1:10" s="1" customFormat="1" x14ac:dyDescent="0.2">
      <c r="A19" s="1" t="s">
        <v>328</v>
      </c>
      <c r="B19" s="1">
        <v>283.26429999999999</v>
      </c>
      <c r="C19" s="17">
        <v>151.19972327570417</v>
      </c>
      <c r="D19" s="17">
        <v>286.08314786063147</v>
      </c>
      <c r="E19" s="17">
        <v>341.33490358189061</v>
      </c>
      <c r="F19" s="17">
        <v>301.43644885772017</v>
      </c>
      <c r="G19" s="18">
        <v>170.27610698811165</v>
      </c>
      <c r="H19" s="18">
        <v>291.50312414458068</v>
      </c>
      <c r="I19" s="18">
        <v>269.01632314213822</v>
      </c>
      <c r="J19" s="8">
        <f t="shared" si="0"/>
        <v>0</v>
      </c>
    </row>
    <row r="20" spans="1:10" s="1" customFormat="1" x14ac:dyDescent="0.2">
      <c r="A20" s="1" t="s">
        <v>329</v>
      </c>
      <c r="B20" s="1">
        <v>281.24860000000001</v>
      </c>
      <c r="C20" s="17">
        <v>150.72344699539821</v>
      </c>
      <c r="D20" s="17">
        <v>83.462635653575973</v>
      </c>
      <c r="E20" s="17">
        <v>51.190628741637845</v>
      </c>
      <c r="F20" s="17">
        <v>86.99268958737494</v>
      </c>
      <c r="G20" s="18">
        <v>207.76721727411694</v>
      </c>
      <c r="H20" s="18">
        <v>91.856284238912551</v>
      </c>
      <c r="I20" s="18">
        <v>89.858840959390307</v>
      </c>
      <c r="J20" s="8">
        <f t="shared" si="0"/>
        <v>0</v>
      </c>
    </row>
    <row r="21" spans="1:10" s="1" customFormat="1" x14ac:dyDescent="0.2">
      <c r="A21" s="1" t="s">
        <v>330</v>
      </c>
      <c r="B21" s="1">
        <v>279.233</v>
      </c>
      <c r="C21" s="17">
        <v>91.699630869013745</v>
      </c>
      <c r="D21" s="17">
        <v>39.912432809389855</v>
      </c>
      <c r="E21" s="17">
        <v>10.887382530499686</v>
      </c>
      <c r="F21" s="17">
        <v>37.135257444561411</v>
      </c>
      <c r="G21" s="18">
        <v>80.733975264462387</v>
      </c>
      <c r="H21" s="18">
        <v>12.820201378267338</v>
      </c>
      <c r="I21" s="18">
        <v>42.664043251561417</v>
      </c>
      <c r="J21" s="8">
        <f t="shared" si="0"/>
        <v>0</v>
      </c>
    </row>
    <row r="22" spans="1:10" s="1" customFormat="1" x14ac:dyDescent="0.2">
      <c r="A22" s="1" t="s">
        <v>331</v>
      </c>
      <c r="B22" s="1">
        <v>277.21730000000002</v>
      </c>
      <c r="C22" s="17">
        <v>7.2181840330330651</v>
      </c>
      <c r="D22" s="17">
        <v>2.9593484981087896</v>
      </c>
      <c r="E22" s="17">
        <v>1.6177389392735706</v>
      </c>
      <c r="F22" s="17">
        <v>3.6366769823366063</v>
      </c>
      <c r="G22" s="18">
        <v>4.3299921050082739</v>
      </c>
      <c r="H22" s="18">
        <v>2.6486075868146659</v>
      </c>
      <c r="I22" s="18">
        <v>4.2300308116504448</v>
      </c>
      <c r="J22" s="8">
        <f t="shared" si="0"/>
        <v>0</v>
      </c>
    </row>
    <row r="23" spans="1:10" s="1" customFormat="1" x14ac:dyDescent="0.2">
      <c r="A23" s="1" t="s">
        <v>332</v>
      </c>
      <c r="B23" s="1">
        <v>275.20170000000002</v>
      </c>
      <c r="C23" s="17">
        <v>0.49159242148490201</v>
      </c>
      <c r="D23" s="17">
        <v>0.13426039292299338</v>
      </c>
      <c r="E23" s="17">
        <v>5.8723427404316131E-2</v>
      </c>
      <c r="F23" s="17">
        <v>9.3619120651428134E-2</v>
      </c>
      <c r="G23" s="18">
        <v>0.23785887191531327</v>
      </c>
      <c r="H23" s="18">
        <v>0.31213995931881383</v>
      </c>
      <c r="I23" s="18">
        <v>8.4970680598603174E-2</v>
      </c>
      <c r="J23" s="8">
        <f t="shared" si="0"/>
        <v>0</v>
      </c>
    </row>
    <row r="24" spans="1:10" s="1" customFormat="1" x14ac:dyDescent="0.2">
      <c r="A24" s="1" t="s">
        <v>333</v>
      </c>
      <c r="B24" s="1">
        <v>297.2799</v>
      </c>
      <c r="C24" s="17">
        <v>0.58192973697915906</v>
      </c>
      <c r="D24" s="17">
        <v>0.63347208179213688</v>
      </c>
      <c r="E24" s="17">
        <v>0.54695239330996381</v>
      </c>
      <c r="F24" s="17">
        <v>0.59425022523662552</v>
      </c>
      <c r="G24" s="18">
        <v>0.5496265663817711</v>
      </c>
      <c r="H24" s="18">
        <v>0.644398096802408</v>
      </c>
      <c r="I24" s="18">
        <v>0.64735350259779523</v>
      </c>
      <c r="J24" s="8">
        <f t="shared" si="0"/>
        <v>0</v>
      </c>
    </row>
    <row r="25" spans="1:10" s="1" customFormat="1" x14ac:dyDescent="0.2">
      <c r="A25" s="1" t="s">
        <v>334</v>
      </c>
      <c r="B25" s="1">
        <v>295.26429999999999</v>
      </c>
      <c r="C25" s="17">
        <v>0.7447928729708615</v>
      </c>
      <c r="D25" s="17">
        <v>0.50871732238689471</v>
      </c>
      <c r="E25" s="17">
        <v>0.42854466728046309</v>
      </c>
      <c r="F25" s="17">
        <v>0.63052262289984073</v>
      </c>
      <c r="G25" s="18">
        <v>0.63965642404614464</v>
      </c>
      <c r="H25" s="18">
        <v>0.48238155143096717</v>
      </c>
      <c r="I25" s="18">
        <v>0.57152770435982825</v>
      </c>
      <c r="J25" s="8">
        <f t="shared" si="0"/>
        <v>0</v>
      </c>
    </row>
    <row r="26" spans="1:10" s="1" customFormat="1" x14ac:dyDescent="0.2">
      <c r="A26" s="1" t="s">
        <v>335</v>
      </c>
      <c r="B26" s="1">
        <v>311.29559999999998</v>
      </c>
      <c r="C26" s="17">
        <v>1.2840542283462499</v>
      </c>
      <c r="D26" s="17">
        <v>2.0870777646180381</v>
      </c>
      <c r="E26" s="17">
        <v>2.553141657937124</v>
      </c>
      <c r="F26" s="17">
        <v>2.8280783672050407</v>
      </c>
      <c r="G26" s="18">
        <v>1.0777379920802672</v>
      </c>
      <c r="H26" s="18">
        <v>2.4965691578536755</v>
      </c>
      <c r="I26" s="18">
        <v>2.3126751188437806</v>
      </c>
      <c r="J26" s="8">
        <f t="shared" si="0"/>
        <v>0</v>
      </c>
    </row>
    <row r="27" spans="1:10" s="1" customFormat="1" x14ac:dyDescent="0.2">
      <c r="A27" s="1" t="s">
        <v>336</v>
      </c>
      <c r="B27" s="1">
        <v>309.2799</v>
      </c>
      <c r="C27" s="17">
        <v>2.7077769237550213</v>
      </c>
      <c r="D27" s="17">
        <v>1.0268408430077522</v>
      </c>
      <c r="E27" s="17">
        <v>0.64318690560922354</v>
      </c>
      <c r="F27" s="17">
        <v>0.74353608733822152</v>
      </c>
      <c r="G27" s="18">
        <v>1.8060537477182184</v>
      </c>
      <c r="H27" s="18">
        <v>0.51095020218204068</v>
      </c>
      <c r="I27" s="18">
        <v>0.77141997712196453</v>
      </c>
      <c r="J27" s="8">
        <f t="shared" si="0"/>
        <v>0</v>
      </c>
    </row>
    <row r="28" spans="1:10" s="1" customFormat="1" x14ac:dyDescent="0.2">
      <c r="A28" s="1" t="s">
        <v>337</v>
      </c>
      <c r="B28" s="1">
        <v>307.26429999999999</v>
      </c>
      <c r="C28" s="17">
        <v>3.3292422985755361</v>
      </c>
      <c r="D28" s="17">
        <v>0.71803897231348734</v>
      </c>
      <c r="E28" s="17">
        <v>0.19777483443028801</v>
      </c>
      <c r="F28" s="17">
        <v>0.80833538318423614</v>
      </c>
      <c r="G28" s="18">
        <v>1.1388570641292957</v>
      </c>
      <c r="H28" s="18">
        <v>0.29131741945217998</v>
      </c>
      <c r="I28" s="18">
        <v>0.70141097408843378</v>
      </c>
      <c r="J28" s="8">
        <f t="shared" si="0"/>
        <v>0</v>
      </c>
    </row>
    <row r="29" spans="1:10" s="1" customFormat="1" x14ac:dyDescent="0.2">
      <c r="A29" s="1" t="s">
        <v>338</v>
      </c>
      <c r="B29" s="1">
        <v>305.24860000000001</v>
      </c>
      <c r="C29" s="17">
        <v>5.9871164966035666</v>
      </c>
      <c r="D29" s="17">
        <v>2.7130049030093919</v>
      </c>
      <c r="E29" s="17">
        <v>0.69509107973559359</v>
      </c>
      <c r="F29" s="17">
        <v>2.342672196778024</v>
      </c>
      <c r="G29" s="18">
        <v>7.4024501820994129</v>
      </c>
      <c r="H29" s="18">
        <v>0.70583766116878177</v>
      </c>
      <c r="I29" s="18">
        <v>2.7644337570775614</v>
      </c>
      <c r="J29" s="8">
        <f t="shared" si="0"/>
        <v>0</v>
      </c>
    </row>
    <row r="30" spans="1:10" s="1" customFormat="1" x14ac:dyDescent="0.2">
      <c r="A30" s="1" t="s">
        <v>339</v>
      </c>
      <c r="B30" s="1">
        <v>303.233</v>
      </c>
      <c r="C30" s="17">
        <v>45.570837388167412</v>
      </c>
      <c r="D30" s="17">
        <v>14.966617707611313</v>
      </c>
      <c r="E30" s="17">
        <v>1.475292388254712</v>
      </c>
      <c r="F30" s="17">
        <v>19.864831199969714</v>
      </c>
      <c r="G30" s="18">
        <v>53.001553738121423</v>
      </c>
      <c r="H30" s="18">
        <v>1.0708863834687665</v>
      </c>
      <c r="I30" s="18">
        <v>23.890747521056173</v>
      </c>
      <c r="J30" s="8">
        <f t="shared" si="0"/>
        <v>0</v>
      </c>
    </row>
    <row r="31" spans="1:10" s="1" customFormat="1" x14ac:dyDescent="0.2">
      <c r="A31" s="1" t="s">
        <v>340</v>
      </c>
      <c r="B31" s="1">
        <v>301.21730000000002</v>
      </c>
      <c r="C31" s="17">
        <v>3.6600291034496157</v>
      </c>
      <c r="D31" s="17">
        <v>1.4222502425045778</v>
      </c>
      <c r="E31" s="17">
        <v>0.98121391159642235</v>
      </c>
      <c r="F31" s="17">
        <v>1.8259767375428921</v>
      </c>
      <c r="G31" s="18">
        <v>1.7271961982480355</v>
      </c>
      <c r="H31" s="18">
        <v>1.4804804070825042</v>
      </c>
      <c r="I31" s="18">
        <v>2.041082979270429</v>
      </c>
      <c r="J31" s="8">
        <f t="shared" si="0"/>
        <v>0</v>
      </c>
    </row>
    <row r="32" spans="1:10" s="1" customFormat="1" x14ac:dyDescent="0.2">
      <c r="A32" s="1" t="s">
        <v>341</v>
      </c>
      <c r="B32" s="1">
        <v>325.31119999999999</v>
      </c>
      <c r="C32" s="17">
        <v>8.7213642854072196E-2</v>
      </c>
      <c r="D32" s="17">
        <v>0.11497638301821009</v>
      </c>
      <c r="E32" s="17">
        <v>0.19488656201550317</v>
      </c>
      <c r="F32" s="17">
        <v>5.8534137327138719E-2</v>
      </c>
      <c r="G32" s="18">
        <v>0.10133741199297426</v>
      </c>
      <c r="H32" s="18">
        <v>6.1702357756941689E-2</v>
      </c>
      <c r="I32" s="18">
        <v>7.7526716280211502E-2</v>
      </c>
      <c r="J32" s="8">
        <f t="shared" si="0"/>
        <v>0</v>
      </c>
    </row>
    <row r="33" spans="1:10" s="1" customFormat="1" x14ac:dyDescent="0.2">
      <c r="A33" s="1" t="s">
        <v>342</v>
      </c>
      <c r="B33" s="1">
        <v>339.32690000000002</v>
      </c>
      <c r="C33" s="17">
        <v>0.1689166696588271</v>
      </c>
      <c r="D33" s="17">
        <v>0.45742085704417218</v>
      </c>
      <c r="E33" s="17">
        <v>0.89757424764863059</v>
      </c>
      <c r="F33" s="17">
        <v>0.59521922323591148</v>
      </c>
      <c r="G33" s="18">
        <v>0.17025181705002698</v>
      </c>
      <c r="H33" s="18">
        <v>0.21508235887447841</v>
      </c>
      <c r="I33" s="18">
        <v>0.53343837632597257</v>
      </c>
      <c r="J33" s="8">
        <f t="shared" si="0"/>
        <v>0</v>
      </c>
    </row>
    <row r="34" spans="1:10" s="1" customFormat="1" x14ac:dyDescent="0.2">
      <c r="A34" s="1" t="s">
        <v>343</v>
      </c>
      <c r="B34" s="1">
        <v>337.31119999999999</v>
      </c>
      <c r="C34" s="17">
        <v>0.2360406403889885</v>
      </c>
      <c r="D34" s="17">
        <v>0.14508414158005922</v>
      </c>
      <c r="E34" s="17">
        <v>0.16654362069011355</v>
      </c>
      <c r="F34" s="17">
        <v>0.16269794554977057</v>
      </c>
      <c r="G34" s="18">
        <v>0.21661494694778671</v>
      </c>
      <c r="H34" s="18">
        <v>7.9060775054910493E-2</v>
      </c>
      <c r="I34" s="18">
        <v>0.24540309639435887</v>
      </c>
      <c r="J34" s="8">
        <f t="shared" si="0"/>
        <v>0</v>
      </c>
    </row>
    <row r="35" spans="1:10" s="1" customFormat="1" x14ac:dyDescent="0.2">
      <c r="A35" s="1" t="s">
        <v>344</v>
      </c>
      <c r="B35" s="1">
        <v>335.29559999999998</v>
      </c>
      <c r="C35" s="17">
        <v>8.2210442623065649E-2</v>
      </c>
      <c r="D35" s="17">
        <v>1.378904375256563E-2</v>
      </c>
      <c r="E35" s="17">
        <v>1.3550129667956906E-2</v>
      </c>
      <c r="F35" s="17">
        <v>1.5518753460417579E-2</v>
      </c>
      <c r="G35" s="18">
        <v>6.6857236091750219E-2</v>
      </c>
      <c r="H35" s="18">
        <v>1.1629454951258498E-2</v>
      </c>
      <c r="I35" s="18">
        <v>1.8584567285432195E-2</v>
      </c>
      <c r="J35" s="8">
        <f t="shared" si="0"/>
        <v>0</v>
      </c>
    </row>
    <row r="36" spans="1:10" s="1" customFormat="1" x14ac:dyDescent="0.2">
      <c r="A36" s="1" t="s">
        <v>345</v>
      </c>
      <c r="B36" s="1">
        <v>333.2799</v>
      </c>
      <c r="C36" s="17">
        <v>9.2547592605867646E-2</v>
      </c>
      <c r="D36" s="17">
        <v>1.4428422439056393E-2</v>
      </c>
      <c r="E36" s="17">
        <v>2.1426164736021245E-2</v>
      </c>
      <c r="F36" s="17">
        <v>5.3440897131887273E-2</v>
      </c>
      <c r="G36" s="18">
        <v>0.20322097986349696</v>
      </c>
      <c r="H36" s="18">
        <v>1.8522449349232743E-2</v>
      </c>
      <c r="I36" s="18">
        <v>1.9942410344278239E-2</v>
      </c>
      <c r="J36" s="8">
        <f t="shared" si="0"/>
        <v>0</v>
      </c>
    </row>
    <row r="37" spans="1:10" s="1" customFormat="1" x14ac:dyDescent="0.2">
      <c r="A37" s="1" t="s">
        <v>346</v>
      </c>
      <c r="B37" s="1">
        <v>331.26429999999999</v>
      </c>
      <c r="C37" s="17">
        <v>2.1133368850510905</v>
      </c>
      <c r="D37" s="17">
        <v>0.20219108698372826</v>
      </c>
      <c r="E37" s="17">
        <v>1.1058622938234326E-2</v>
      </c>
      <c r="F37" s="17">
        <v>0.41848352119163984</v>
      </c>
      <c r="G37" s="18">
        <v>0.55048404769348025</v>
      </c>
      <c r="H37" s="18">
        <v>1.3716250707015503E-2</v>
      </c>
      <c r="I37" s="18">
        <v>0.19146607286239342</v>
      </c>
      <c r="J37" s="8">
        <f t="shared" si="0"/>
        <v>0</v>
      </c>
    </row>
    <row r="38" spans="1:10" s="1" customFormat="1" x14ac:dyDescent="0.2">
      <c r="A38" s="1" t="s">
        <v>347</v>
      </c>
      <c r="B38" s="1">
        <v>329.24860000000001</v>
      </c>
      <c r="C38" s="17">
        <v>4.1115374734668633</v>
      </c>
      <c r="D38" s="17">
        <v>0.71414128682773692</v>
      </c>
      <c r="E38" s="17">
        <v>2.2544306817901663E-2</v>
      </c>
      <c r="F38" s="17">
        <v>0.94245072126697849</v>
      </c>
      <c r="G38" s="18">
        <v>1.3460211528427586</v>
      </c>
      <c r="H38" s="18">
        <v>2.4798975689013143E-2</v>
      </c>
      <c r="I38" s="18">
        <v>1.4929372573191193</v>
      </c>
      <c r="J38" s="8">
        <f t="shared" si="0"/>
        <v>0</v>
      </c>
    </row>
    <row r="39" spans="1:10" s="1" customFormat="1" x14ac:dyDescent="0.2">
      <c r="A39" s="1" t="s">
        <v>348</v>
      </c>
      <c r="B39" s="1">
        <v>327.233</v>
      </c>
      <c r="C39" s="17">
        <v>22.055612047149864</v>
      </c>
      <c r="D39" s="17">
        <v>4.1861847570026907</v>
      </c>
      <c r="E39" s="17">
        <v>0.29221042441954664</v>
      </c>
      <c r="F39" s="17">
        <v>6.9069232973854158</v>
      </c>
      <c r="G39" s="18">
        <v>8.445207261436142</v>
      </c>
      <c r="H39" s="18">
        <v>0.15470190349904553</v>
      </c>
      <c r="I39" s="18">
        <v>9.5202127937474685</v>
      </c>
      <c r="J39" s="8">
        <f t="shared" si="0"/>
        <v>0</v>
      </c>
    </row>
    <row r="40" spans="1:10" s="1" customFormat="1" x14ac:dyDescent="0.2">
      <c r="A40" s="1" t="s">
        <v>349</v>
      </c>
      <c r="B40" s="1">
        <v>367.35820000000001</v>
      </c>
      <c r="C40" s="17">
        <v>9.0688558906017055E-2</v>
      </c>
      <c r="D40" s="17">
        <v>0.86003996015385131</v>
      </c>
      <c r="E40" s="17">
        <v>1.8327476597648316</v>
      </c>
      <c r="F40" s="17">
        <v>0.92985564679885357</v>
      </c>
      <c r="G40" s="18">
        <v>8.1962078727996823E-2</v>
      </c>
      <c r="H40" s="18">
        <v>0.12089727265746997</v>
      </c>
      <c r="I40" s="18">
        <v>1.5558281415499675</v>
      </c>
      <c r="J40" s="8">
        <f t="shared" si="0"/>
        <v>0</v>
      </c>
    </row>
    <row r="41" spans="1:10" s="1" customFormat="1" x14ac:dyDescent="0.2">
      <c r="A41" s="1" t="s">
        <v>350</v>
      </c>
      <c r="B41" s="1">
        <v>365.34249999999997</v>
      </c>
      <c r="C41" s="17">
        <v>3.7226813026336722E-2</v>
      </c>
      <c r="D41" s="17">
        <v>0</v>
      </c>
      <c r="E41" s="17">
        <v>1.1945409556000286E-2</v>
      </c>
      <c r="F41" s="17">
        <v>0</v>
      </c>
      <c r="G41" s="18">
        <v>3.3321333788199861E-2</v>
      </c>
      <c r="H41" s="18">
        <v>0</v>
      </c>
      <c r="I41" s="18">
        <v>2.444533668470825E-2</v>
      </c>
      <c r="J41" s="8">
        <f t="shared" si="0"/>
        <v>0.42857142857142855</v>
      </c>
    </row>
    <row r="42" spans="1:10" s="1" customFormat="1" x14ac:dyDescent="0.2">
      <c r="A42" s="1" t="s">
        <v>351</v>
      </c>
      <c r="B42" s="1">
        <v>363.32600000000002</v>
      </c>
      <c r="C42" s="17">
        <v>7.4379142135722947E-3</v>
      </c>
      <c r="D42" s="17">
        <v>0</v>
      </c>
      <c r="E42" s="17">
        <v>0</v>
      </c>
      <c r="F42" s="17">
        <v>0</v>
      </c>
      <c r="G42" s="18">
        <v>7.4070299981179389E-3</v>
      </c>
      <c r="H42" s="18">
        <v>1.5854096084227422E-2</v>
      </c>
      <c r="I42" s="18">
        <v>0</v>
      </c>
      <c r="J42" s="8">
        <f t="shared" si="0"/>
        <v>0.5714285714285714</v>
      </c>
    </row>
    <row r="43" spans="1:10" s="1" customFormat="1" x14ac:dyDescent="0.2">
      <c r="A43" s="1" t="s">
        <v>352</v>
      </c>
      <c r="B43" s="1">
        <v>361.31099999999998</v>
      </c>
      <c r="C43" s="17">
        <v>1.2124777030783797E-2</v>
      </c>
      <c r="D43" s="17">
        <v>0</v>
      </c>
      <c r="E43" s="17">
        <v>0</v>
      </c>
      <c r="F43" s="17">
        <v>0</v>
      </c>
      <c r="G43" s="18">
        <v>4.883554793098671E-3</v>
      </c>
      <c r="H43" s="18">
        <v>0</v>
      </c>
      <c r="I43" s="18">
        <v>0</v>
      </c>
      <c r="J43" s="8">
        <f t="shared" si="0"/>
        <v>0.7142857142857143</v>
      </c>
    </row>
    <row r="44" spans="1:10" s="1" customFormat="1" x14ac:dyDescent="0.2">
      <c r="A44" s="1" t="s">
        <v>353</v>
      </c>
      <c r="B44" s="1">
        <v>359.29500000000002</v>
      </c>
      <c r="C44" s="17">
        <v>1.4262224330264363E-2</v>
      </c>
      <c r="D44" s="17">
        <v>0</v>
      </c>
      <c r="E44" s="17">
        <v>0</v>
      </c>
      <c r="F44" s="17">
        <v>0</v>
      </c>
      <c r="G44" s="18">
        <v>1.1374933821843576E-2</v>
      </c>
      <c r="H44" s="18">
        <v>0</v>
      </c>
      <c r="I44" s="18">
        <v>1.8265315237037751E-2</v>
      </c>
      <c r="J44" s="8">
        <f t="shared" si="0"/>
        <v>0.5714285714285714</v>
      </c>
    </row>
  </sheetData>
  <autoFilter ref="A5:I5">
    <sortState ref="A8:FR48">
      <sortCondition ref="A6"/>
    </sortState>
  </autoFilter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6"/>
  <sheetViews>
    <sheetView zoomScale="90" zoomScaleNormal="90" workbookViewId="0">
      <selection sqref="A1:XFD1"/>
    </sheetView>
  </sheetViews>
  <sheetFormatPr defaultRowHeight="12" x14ac:dyDescent="0.2"/>
  <cols>
    <col min="1" max="1" width="35.85546875" style="1" customWidth="1"/>
    <col min="2" max="7" width="9.140625" style="1"/>
    <col min="8" max="10" width="9.140625" style="3"/>
    <col min="11" max="13" width="9.140625" style="6"/>
    <col min="14" max="16384" width="9.140625" style="1"/>
  </cols>
  <sheetData>
    <row r="1" spans="1:14" x14ac:dyDescent="0.2">
      <c r="B1" s="2"/>
      <c r="C1" s="2"/>
      <c r="D1" s="2"/>
      <c r="E1" s="2"/>
      <c r="F1" s="2"/>
      <c r="G1" s="2"/>
      <c r="H1" s="3" t="s">
        <v>0</v>
      </c>
      <c r="I1" s="3" t="s">
        <v>0</v>
      </c>
      <c r="J1" s="3" t="s">
        <v>0</v>
      </c>
      <c r="K1" s="4" t="s">
        <v>0</v>
      </c>
      <c r="L1" s="4" t="s">
        <v>0</v>
      </c>
      <c r="M1" s="4" t="s">
        <v>0</v>
      </c>
    </row>
    <row r="2" spans="1:14" x14ac:dyDescent="0.2">
      <c r="B2" s="2"/>
      <c r="C2" s="19" t="s">
        <v>357</v>
      </c>
      <c r="D2" s="19"/>
      <c r="E2" s="19"/>
      <c r="F2" s="19"/>
      <c r="G2" s="19"/>
      <c r="H2" s="3" t="s">
        <v>1</v>
      </c>
      <c r="I2" s="3" t="s">
        <v>1</v>
      </c>
      <c r="J2" s="3" t="s">
        <v>1</v>
      </c>
      <c r="K2" s="4" t="s">
        <v>1</v>
      </c>
      <c r="L2" s="4" t="s">
        <v>1</v>
      </c>
      <c r="M2" s="4" t="s">
        <v>1</v>
      </c>
    </row>
    <row r="3" spans="1:14" x14ac:dyDescent="0.2">
      <c r="B3" s="2"/>
      <c r="D3" s="1" t="s">
        <v>2</v>
      </c>
      <c r="E3" s="1" t="s">
        <v>3</v>
      </c>
      <c r="F3" s="1" t="s">
        <v>2</v>
      </c>
      <c r="G3" s="1" t="s">
        <v>3</v>
      </c>
      <c r="H3" s="3" t="s">
        <v>2</v>
      </c>
      <c r="I3" s="3" t="s">
        <v>2</v>
      </c>
      <c r="J3" s="3" t="s">
        <v>2</v>
      </c>
      <c r="K3" s="4" t="s">
        <v>3</v>
      </c>
      <c r="L3" s="4" t="s">
        <v>3</v>
      </c>
      <c r="M3" s="4" t="s">
        <v>3</v>
      </c>
    </row>
    <row r="4" spans="1:14" x14ac:dyDescent="0.2">
      <c r="A4" s="1" t="s">
        <v>4</v>
      </c>
      <c r="B4" s="5" t="s">
        <v>5</v>
      </c>
      <c r="C4" s="1" t="s">
        <v>358</v>
      </c>
      <c r="D4" s="1" t="s">
        <v>6</v>
      </c>
      <c r="E4" s="1" t="s">
        <v>6</v>
      </c>
      <c r="F4" s="1" t="s">
        <v>359</v>
      </c>
      <c r="G4" s="1" t="s">
        <v>359</v>
      </c>
      <c r="H4" s="3" t="s">
        <v>7</v>
      </c>
      <c r="I4" s="3" t="s">
        <v>8</v>
      </c>
      <c r="J4" s="3" t="s">
        <v>9</v>
      </c>
      <c r="K4" s="4" t="s">
        <v>11</v>
      </c>
      <c r="L4" s="4" t="s">
        <v>12</v>
      </c>
      <c r="M4" s="4" t="s">
        <v>13</v>
      </c>
      <c r="N4" s="6" t="s">
        <v>14</v>
      </c>
    </row>
    <row r="5" spans="1:14" x14ac:dyDescent="0.2">
      <c r="A5" s="1" t="s">
        <v>19</v>
      </c>
      <c r="B5" s="1">
        <v>758.57</v>
      </c>
      <c r="C5" s="7" t="s">
        <v>354</v>
      </c>
      <c r="D5" s="7">
        <f t="shared" ref="D5:D10" si="0">AVERAGE(H5:J5)</f>
        <v>164.20998675933291</v>
      </c>
      <c r="E5" s="7">
        <f t="shared" ref="E5:E10" si="1">AVERAGE(K5:M5)</f>
        <v>136.88081262971511</v>
      </c>
      <c r="F5" s="7"/>
      <c r="G5" s="7"/>
      <c r="H5" s="17">
        <v>283.12119618385879</v>
      </c>
      <c r="I5" s="17">
        <v>198.13408011219769</v>
      </c>
      <c r="J5" s="17">
        <v>11.374683981942251</v>
      </c>
      <c r="K5" s="18">
        <v>187.9424944600743</v>
      </c>
      <c r="L5" s="18">
        <v>95.676389152823717</v>
      </c>
      <c r="M5" s="18">
        <v>127.02355427624737</v>
      </c>
      <c r="N5" s="8">
        <f t="shared" ref="N5:N10" si="2">COUNTIF(H5:M5,"&gt;0")/6</f>
        <v>1</v>
      </c>
    </row>
    <row r="6" spans="1:14" x14ac:dyDescent="0.2">
      <c r="A6" s="1" t="s">
        <v>27</v>
      </c>
      <c r="B6" s="1">
        <v>782.57</v>
      </c>
      <c r="C6" s="7" t="s">
        <v>354</v>
      </c>
      <c r="D6" s="7">
        <f t="shared" si="0"/>
        <v>88.180585766052204</v>
      </c>
      <c r="E6" s="7">
        <f t="shared" si="1"/>
        <v>106.69526435198389</v>
      </c>
      <c r="F6" s="16">
        <f>D6/D5</f>
        <v>0.53699892135848093</v>
      </c>
      <c r="G6" s="16">
        <f>E6/E5</f>
        <v>0.77947567889308167</v>
      </c>
      <c r="H6" s="17">
        <v>166.32153648567302</v>
      </c>
      <c r="I6" s="17">
        <v>96.83575256260697</v>
      </c>
      <c r="J6" s="17">
        <v>1.3844682498765715</v>
      </c>
      <c r="K6" s="18">
        <v>218.71938269548389</v>
      </c>
      <c r="L6" s="18">
        <v>0</v>
      </c>
      <c r="M6" s="18">
        <v>101.36641036046778</v>
      </c>
      <c r="N6" s="8">
        <f t="shared" si="2"/>
        <v>0.83333333333333337</v>
      </c>
    </row>
    <row r="7" spans="1:14" x14ac:dyDescent="0.2">
      <c r="A7" s="1" t="s">
        <v>73</v>
      </c>
      <c r="B7" s="1">
        <v>848.77020000000005</v>
      </c>
      <c r="C7" s="7" t="s">
        <v>356</v>
      </c>
      <c r="D7" s="7">
        <f t="shared" si="0"/>
        <v>12.411526876850905</v>
      </c>
      <c r="E7" s="7">
        <f t="shared" si="1"/>
        <v>25.340162820641311</v>
      </c>
      <c r="F7" s="7"/>
      <c r="G7" s="7"/>
      <c r="H7" s="17">
        <v>1.8517898534872896</v>
      </c>
      <c r="I7" s="17">
        <v>35.382790777065424</v>
      </c>
      <c r="J7" s="17">
        <v>0</v>
      </c>
      <c r="K7" s="18">
        <v>9.0595915275350851</v>
      </c>
      <c r="L7" s="18">
        <v>0</v>
      </c>
      <c r="M7" s="18">
        <v>66.960896934388842</v>
      </c>
      <c r="N7" s="8">
        <f t="shared" si="2"/>
        <v>0.66666666666666663</v>
      </c>
    </row>
    <row r="8" spans="1:14" x14ac:dyDescent="0.2">
      <c r="A8" s="1" t="s">
        <v>37</v>
      </c>
      <c r="B8" s="1">
        <v>846.75450000000001</v>
      </c>
      <c r="C8" s="7" t="s">
        <v>356</v>
      </c>
      <c r="D8" s="7">
        <f t="shared" si="0"/>
        <v>2.3320810527811862</v>
      </c>
      <c r="E8" s="7">
        <f t="shared" si="1"/>
        <v>10.974330726441181</v>
      </c>
      <c r="F8" s="16">
        <f>D8/D7</f>
        <v>0.18789638663481587</v>
      </c>
      <c r="G8" s="16">
        <f>E8/E7</f>
        <v>0.43308051349622079</v>
      </c>
      <c r="H8" s="17">
        <v>0.30327153356921804</v>
      </c>
      <c r="I8" s="17">
        <v>6.3824833269286936</v>
      </c>
      <c r="J8" s="17">
        <v>0.31048829784564741</v>
      </c>
      <c r="K8" s="18">
        <v>0.86686317006213598</v>
      </c>
      <c r="L8" s="18">
        <v>10.490789211104614</v>
      </c>
      <c r="M8" s="18">
        <v>21.565339798156792</v>
      </c>
      <c r="N8" s="8">
        <f t="shared" si="2"/>
        <v>1</v>
      </c>
    </row>
    <row r="9" spans="1:14" x14ac:dyDescent="0.2">
      <c r="A9" s="1" t="s">
        <v>23</v>
      </c>
      <c r="B9" s="1">
        <v>902.81709999999998</v>
      </c>
      <c r="C9" s="7" t="s">
        <v>355</v>
      </c>
      <c r="D9" s="7">
        <f t="shared" si="0"/>
        <v>12.539734457190177</v>
      </c>
      <c r="E9" s="7">
        <f t="shared" si="1"/>
        <v>27.253475897949187</v>
      </c>
      <c r="F9" s="7"/>
      <c r="G9" s="7"/>
      <c r="H9" s="17">
        <v>2.3825774151157173</v>
      </c>
      <c r="I9" s="17">
        <v>34.892749476901116</v>
      </c>
      <c r="J9" s="17">
        <v>0.34387647955369194</v>
      </c>
      <c r="K9" s="18">
        <v>12.459197674294439</v>
      </c>
      <c r="L9" s="18">
        <v>29.396233729336661</v>
      </c>
      <c r="M9" s="18">
        <v>39.904996290216459</v>
      </c>
      <c r="N9" s="8">
        <f t="shared" si="2"/>
        <v>1</v>
      </c>
    </row>
    <row r="10" spans="1:14" x14ac:dyDescent="0.2">
      <c r="A10" s="1" t="s">
        <v>75</v>
      </c>
      <c r="B10" s="1">
        <v>900.80150000000003</v>
      </c>
      <c r="C10" s="7" t="s">
        <v>355</v>
      </c>
      <c r="D10" s="7">
        <f t="shared" si="0"/>
        <v>5.1915451979321485</v>
      </c>
      <c r="E10" s="7">
        <f t="shared" si="1"/>
        <v>6.8755922750271941</v>
      </c>
      <c r="F10" s="16">
        <f>D10/D9</f>
        <v>0.41400758649680663</v>
      </c>
      <c r="G10" s="16">
        <f>E10/E9</f>
        <v>0.2522831326460116</v>
      </c>
      <c r="H10" s="17">
        <v>1.031619093463386</v>
      </c>
      <c r="I10" s="17">
        <v>14.54301650033306</v>
      </c>
      <c r="J10" s="17">
        <v>0</v>
      </c>
      <c r="K10" s="18">
        <v>4.8066534196660031</v>
      </c>
      <c r="L10" s="18">
        <v>0</v>
      </c>
      <c r="M10" s="18">
        <v>15.820123405415577</v>
      </c>
      <c r="N10" s="8">
        <f t="shared" si="2"/>
        <v>0.66666666666666663</v>
      </c>
    </row>
    <row r="11" spans="1:14" s="9" customFormat="1" x14ac:dyDescent="0.2">
      <c r="C11" s="7"/>
      <c r="D11" s="7"/>
      <c r="E11" s="7"/>
      <c r="F11" s="7"/>
      <c r="G11" s="7"/>
    </row>
    <row r="12" spans="1:14" s="9" customFormat="1" x14ac:dyDescent="0.2">
      <c r="C12" s="7"/>
      <c r="D12" s="7"/>
      <c r="E12" s="7"/>
      <c r="F12" s="16"/>
      <c r="G12" s="16"/>
    </row>
    <row r="13" spans="1:14" s="9" customFormat="1" x14ac:dyDescent="0.2"/>
    <row r="14" spans="1:14" s="9" customFormat="1" x14ac:dyDescent="0.2"/>
    <row r="15" spans="1:14" s="9" customFormat="1" x14ac:dyDescent="0.2"/>
    <row r="16" spans="1:14" s="9" customFormat="1" x14ac:dyDescent="0.2"/>
    <row r="17" s="9" customFormat="1" x14ac:dyDescent="0.2"/>
    <row r="18" s="9" customFormat="1" x14ac:dyDescent="0.2"/>
    <row r="19" s="9" customFormat="1" x14ac:dyDescent="0.2"/>
    <row r="20" s="9" customFormat="1" x14ac:dyDescent="0.2"/>
    <row r="21" s="9" customFormat="1" x14ac:dyDescent="0.2"/>
    <row r="22" s="9" customFormat="1" x14ac:dyDescent="0.2"/>
    <row r="23" s="9" customFormat="1" x14ac:dyDescent="0.2"/>
    <row r="24" s="9" customFormat="1" x14ac:dyDescent="0.2"/>
    <row r="25" s="9" customFormat="1" x14ac:dyDescent="0.2"/>
    <row r="26" s="9" customFormat="1" x14ac:dyDescent="0.2"/>
    <row r="27" s="9" customFormat="1" x14ac:dyDescent="0.2"/>
    <row r="28" s="9" customFormat="1" x14ac:dyDescent="0.2"/>
    <row r="29" s="9" customFormat="1" x14ac:dyDescent="0.2"/>
    <row r="30" s="9" customFormat="1" x14ac:dyDescent="0.2"/>
    <row r="31" s="9" customFormat="1" x14ac:dyDescent="0.2"/>
    <row r="32" s="9" customFormat="1" x14ac:dyDescent="0.2"/>
    <row r="33" s="9" customFormat="1" x14ac:dyDescent="0.2"/>
    <row r="34" s="9" customFormat="1" x14ac:dyDescent="0.2"/>
    <row r="35" s="9" customFormat="1" x14ac:dyDescent="0.2"/>
    <row r="36" s="9" customFormat="1" x14ac:dyDescent="0.2"/>
    <row r="37" s="9" customFormat="1" x14ac:dyDescent="0.2"/>
    <row r="38" s="9" customFormat="1" x14ac:dyDescent="0.2"/>
    <row r="39" s="9" customFormat="1" x14ac:dyDescent="0.2"/>
    <row r="40" s="9" customFormat="1" x14ac:dyDescent="0.2"/>
    <row r="41" s="9" customFormat="1" x14ac:dyDescent="0.2"/>
    <row r="42" s="9" customFormat="1" x14ac:dyDescent="0.2"/>
    <row r="43" s="9" customFormat="1" x14ac:dyDescent="0.2"/>
    <row r="44" s="9" customFormat="1" x14ac:dyDescent="0.2"/>
    <row r="45" s="9" customFormat="1" x14ac:dyDescent="0.2"/>
    <row r="46" s="9" customFormat="1" x14ac:dyDescent="0.2"/>
    <row r="47" s="9" customFormat="1" x14ac:dyDescent="0.2"/>
    <row r="48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  <row r="57" s="9" customFormat="1" x14ac:dyDescent="0.2"/>
    <row r="58" s="9" customFormat="1" x14ac:dyDescent="0.2"/>
    <row r="59" s="9" customFormat="1" x14ac:dyDescent="0.2"/>
    <row r="60" s="9" customFormat="1" x14ac:dyDescent="0.2"/>
    <row r="61" s="9" customFormat="1" x14ac:dyDescent="0.2"/>
    <row r="62" s="9" customFormat="1" x14ac:dyDescent="0.2"/>
    <row r="63" s="9" customFormat="1" x14ac:dyDescent="0.2"/>
    <row r="64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</sheetData>
  <autoFilter ref="A4:N4">
    <sortState ref="A6:I110">
      <sortCondition ref="A5"/>
    </sortState>
  </autoFilter>
  <mergeCells count="1">
    <mergeCell ref="C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90" zoomScaleNormal="90" workbookViewId="0">
      <selection activeCell="C2" sqref="C2:G14"/>
    </sheetView>
  </sheetViews>
  <sheetFormatPr defaultRowHeight="12" x14ac:dyDescent="0.2"/>
  <cols>
    <col min="1" max="1" width="33.28515625" style="9" bestFit="1" customWidth="1"/>
    <col min="2" max="2" width="9.28515625" style="9" bestFit="1" customWidth="1"/>
    <col min="3" max="7" width="9.28515625" style="9" customWidth="1"/>
    <col min="8" max="8" width="10.140625" style="9" bestFit="1" customWidth="1"/>
    <col min="9" max="13" width="9.140625" style="9" customWidth="1"/>
    <col min="14" max="16384" width="9.140625" style="9"/>
  </cols>
  <sheetData>
    <row r="1" spans="1:14" s="1" customFormat="1" x14ac:dyDescent="0.2">
      <c r="H1" s="10" t="s">
        <v>0</v>
      </c>
      <c r="I1" s="10" t="s">
        <v>0</v>
      </c>
      <c r="J1" s="10" t="s">
        <v>0</v>
      </c>
      <c r="K1" s="11" t="s">
        <v>0</v>
      </c>
      <c r="L1" s="11" t="s">
        <v>0</v>
      </c>
      <c r="M1" s="11" t="s">
        <v>0</v>
      </c>
    </row>
    <row r="2" spans="1:14" s="1" customFormat="1" x14ac:dyDescent="0.2">
      <c r="C2" s="19" t="s">
        <v>357</v>
      </c>
      <c r="D2" s="19"/>
      <c r="E2" s="19"/>
      <c r="F2" s="19"/>
      <c r="G2" s="19"/>
      <c r="H2" s="12" t="s">
        <v>120</v>
      </c>
      <c r="I2" s="12" t="s">
        <v>120</v>
      </c>
      <c r="J2" s="12" t="s">
        <v>120</v>
      </c>
      <c r="K2" s="4" t="s">
        <v>120</v>
      </c>
      <c r="L2" s="4" t="s">
        <v>120</v>
      </c>
      <c r="M2" s="4" t="s">
        <v>120</v>
      </c>
    </row>
    <row r="3" spans="1:14" s="1" customFormat="1" x14ac:dyDescent="0.2">
      <c r="D3" s="1" t="s">
        <v>2</v>
      </c>
      <c r="E3" s="1" t="s">
        <v>3</v>
      </c>
      <c r="F3" s="1" t="s">
        <v>2</v>
      </c>
      <c r="G3" s="1" t="s">
        <v>3</v>
      </c>
      <c r="H3" s="12" t="s">
        <v>121</v>
      </c>
      <c r="I3" s="12" t="s">
        <v>121</v>
      </c>
      <c r="J3" s="12" t="s">
        <v>121</v>
      </c>
      <c r="K3" s="4" t="s">
        <v>122</v>
      </c>
      <c r="L3" s="4" t="s">
        <v>122</v>
      </c>
      <c r="M3" s="4" t="s">
        <v>122</v>
      </c>
    </row>
    <row r="4" spans="1:14" s="1" customFormat="1" x14ac:dyDescent="0.2">
      <c r="A4" s="1" t="s">
        <v>4</v>
      </c>
      <c r="B4" s="13" t="s">
        <v>5</v>
      </c>
      <c r="C4" s="1" t="s">
        <v>358</v>
      </c>
      <c r="D4" s="1" t="s">
        <v>6</v>
      </c>
      <c r="E4" s="1" t="s">
        <v>6</v>
      </c>
      <c r="F4" s="1" t="s">
        <v>359</v>
      </c>
      <c r="G4" s="1" t="s">
        <v>359</v>
      </c>
      <c r="H4" s="12" t="s">
        <v>7</v>
      </c>
      <c r="I4" s="12" t="s">
        <v>8</v>
      </c>
      <c r="J4" s="12" t="s">
        <v>9</v>
      </c>
      <c r="K4" s="4" t="s">
        <v>11</v>
      </c>
      <c r="L4" s="4" t="s">
        <v>12</v>
      </c>
      <c r="M4" s="4" t="s">
        <v>13</v>
      </c>
      <c r="N4" s="6" t="s">
        <v>123</v>
      </c>
    </row>
    <row r="5" spans="1:14" s="1" customFormat="1" x14ac:dyDescent="0.2">
      <c r="A5" s="1" t="s">
        <v>279</v>
      </c>
      <c r="B5" s="1">
        <v>792.53160000000003</v>
      </c>
      <c r="C5" s="7" t="s">
        <v>354</v>
      </c>
      <c r="D5" s="7">
        <f>AVERAGE(H5:J5)</f>
        <v>37.178022598094273</v>
      </c>
      <c r="E5" s="7">
        <f>AVERAGE(K5:M5)</f>
        <v>68.576844677860663</v>
      </c>
      <c r="F5" s="7"/>
      <c r="G5" s="7"/>
      <c r="H5" s="14">
        <v>27.344920190925762</v>
      </c>
      <c r="I5" s="14">
        <v>42.667484052129289</v>
      </c>
      <c r="J5" s="14">
        <v>41.521663551227775</v>
      </c>
      <c r="K5" s="15">
        <v>33.532929936519025</v>
      </c>
      <c r="L5" s="15">
        <v>132.32728910322595</v>
      </c>
      <c r="M5" s="15">
        <v>39.870314993837027</v>
      </c>
      <c r="N5" s="8">
        <f t="shared" ref="N5:N14" si="0">COUNTIF(H5:M5,"&gt;0")/6</f>
        <v>1</v>
      </c>
    </row>
    <row r="6" spans="1:14" s="1" customFormat="1" x14ac:dyDescent="0.2">
      <c r="A6" s="1" t="s">
        <v>148</v>
      </c>
      <c r="B6" s="1">
        <v>816.53160000000003</v>
      </c>
      <c r="C6" s="7" t="s">
        <v>354</v>
      </c>
      <c r="D6" s="7">
        <f t="shared" ref="D6:D14" si="1">AVERAGE(H6:J6)</f>
        <v>3.0486977953427932</v>
      </c>
      <c r="E6" s="7">
        <f t="shared" ref="E6:E14" si="2">AVERAGE(K6:M6)</f>
        <v>1.6101075350576155</v>
      </c>
      <c r="F6" s="16">
        <f>D6/D5</f>
        <v>8.2002688209110608E-2</v>
      </c>
      <c r="G6" s="16">
        <f>E6/E5</f>
        <v>2.3478880409576824E-2</v>
      </c>
      <c r="H6" s="14">
        <v>5.0951053403494937</v>
      </c>
      <c r="I6" s="14">
        <v>4.0509880456788867</v>
      </c>
      <c r="J6" s="14">
        <v>0</v>
      </c>
      <c r="K6" s="15">
        <v>1.9669267511931936</v>
      </c>
      <c r="L6" s="15">
        <v>0</v>
      </c>
      <c r="M6" s="15">
        <v>2.8633958539796533</v>
      </c>
      <c r="N6" s="8">
        <f t="shared" si="0"/>
        <v>0.66666666666666663</v>
      </c>
    </row>
    <row r="7" spans="1:14" s="1" customFormat="1" x14ac:dyDescent="0.2">
      <c r="A7" s="1" t="s">
        <v>200</v>
      </c>
      <c r="B7" s="1">
        <v>816.57600000000002</v>
      </c>
      <c r="C7" s="7" t="s">
        <v>354</v>
      </c>
      <c r="D7" s="7">
        <f t="shared" si="1"/>
        <v>3.7920529699037502</v>
      </c>
      <c r="E7" s="7">
        <f t="shared" si="2"/>
        <v>4.7548970275317943</v>
      </c>
      <c r="F7" s="7"/>
      <c r="G7" s="7"/>
      <c r="H7" s="14">
        <v>5.2329912660867768</v>
      </c>
      <c r="I7" s="14">
        <v>5.2481498579971984</v>
      </c>
      <c r="J7" s="14">
        <v>0.89501778562727474</v>
      </c>
      <c r="K7" s="15">
        <v>8.1695526354587731</v>
      </c>
      <c r="L7" s="15">
        <v>0.78791136649125537</v>
      </c>
      <c r="M7" s="15">
        <v>5.3072270806453545</v>
      </c>
      <c r="N7" s="8">
        <f t="shared" si="0"/>
        <v>1</v>
      </c>
    </row>
    <row r="8" spans="1:14" s="1" customFormat="1" x14ac:dyDescent="0.2">
      <c r="A8" s="1" t="s">
        <v>127</v>
      </c>
      <c r="B8" s="1">
        <v>840.57600000000002</v>
      </c>
      <c r="C8" s="7" t="s">
        <v>354</v>
      </c>
      <c r="D8" s="7">
        <f t="shared" si="1"/>
        <v>0.37499492157854603</v>
      </c>
      <c r="E8" s="7">
        <f t="shared" si="2"/>
        <v>4.2849917666813878E-3</v>
      </c>
      <c r="F8" s="16">
        <f>D8/D7</f>
        <v>9.8889684441318376E-2</v>
      </c>
      <c r="G8" s="16">
        <f>E8/E7</f>
        <v>9.0117446116507632E-4</v>
      </c>
      <c r="H8" s="14">
        <v>3.6255418889083978E-2</v>
      </c>
      <c r="I8" s="14">
        <v>0</v>
      </c>
      <c r="J8" s="14">
        <v>1.0887293458465541</v>
      </c>
      <c r="K8" s="15">
        <v>1.2854975300044163E-2</v>
      </c>
      <c r="L8" s="15">
        <v>0</v>
      </c>
      <c r="M8" s="15">
        <v>0</v>
      </c>
      <c r="N8" s="8">
        <f t="shared" si="0"/>
        <v>0.5</v>
      </c>
    </row>
    <row r="9" spans="1:14" s="1" customFormat="1" x14ac:dyDescent="0.2">
      <c r="A9" s="1" t="s">
        <v>230</v>
      </c>
      <c r="B9" s="1">
        <v>870.62300000000005</v>
      </c>
      <c r="C9" s="7" t="s">
        <v>356</v>
      </c>
      <c r="D9" s="7">
        <f t="shared" si="1"/>
        <v>5.9091528141989542E-2</v>
      </c>
      <c r="E9" s="7">
        <f t="shared" si="2"/>
        <v>0.35367669154593645</v>
      </c>
      <c r="F9" s="7"/>
      <c r="G9" s="7"/>
      <c r="H9" s="14">
        <v>0.17727458442596863</v>
      </c>
      <c r="I9" s="14">
        <v>0</v>
      </c>
      <c r="J9" s="14">
        <v>0</v>
      </c>
      <c r="K9" s="15">
        <v>0.42651394674498094</v>
      </c>
      <c r="L9" s="15">
        <v>0.5861418684348767</v>
      </c>
      <c r="M9" s="15">
        <v>4.8374259457951811E-2</v>
      </c>
      <c r="N9" s="8">
        <f t="shared" si="0"/>
        <v>0.66666666666666663</v>
      </c>
    </row>
    <row r="10" spans="1:14" s="1" customFormat="1" x14ac:dyDescent="0.2">
      <c r="A10" s="1" t="s">
        <v>159</v>
      </c>
      <c r="B10" s="1">
        <v>844.56290000000001</v>
      </c>
      <c r="C10" s="7" t="s">
        <v>356</v>
      </c>
      <c r="D10" s="7">
        <f t="shared" si="1"/>
        <v>1.1815168547095698</v>
      </c>
      <c r="E10" s="7">
        <f t="shared" si="2"/>
        <v>2.7280352698538848</v>
      </c>
      <c r="F10" s="16">
        <f>D10/D9</f>
        <v>19.99469114879772</v>
      </c>
      <c r="G10" s="16">
        <f>E10/E9</f>
        <v>7.7133589378749337</v>
      </c>
      <c r="H10" s="14">
        <v>1.961686429763456</v>
      </c>
      <c r="I10" s="14">
        <v>1.5828641343652532</v>
      </c>
      <c r="J10" s="14">
        <v>0</v>
      </c>
      <c r="K10" s="15">
        <v>2.081765811375706</v>
      </c>
      <c r="L10" s="15">
        <v>0</v>
      </c>
      <c r="M10" s="15">
        <v>6.1023399981859479</v>
      </c>
      <c r="N10" s="8">
        <f t="shared" si="0"/>
        <v>0.66666666666666663</v>
      </c>
    </row>
    <row r="11" spans="1:14" s="1" customFormat="1" x14ac:dyDescent="0.2">
      <c r="A11" s="1" t="s">
        <v>167</v>
      </c>
      <c r="B11" s="1">
        <v>820.56290000000001</v>
      </c>
      <c r="C11" s="7" t="s">
        <v>355</v>
      </c>
      <c r="D11" s="7">
        <f t="shared" si="1"/>
        <v>0.42450633450520764</v>
      </c>
      <c r="E11" s="7">
        <f t="shared" si="2"/>
        <v>0.4070154691455326</v>
      </c>
      <c r="F11" s="7"/>
      <c r="G11" s="7"/>
      <c r="H11" s="14">
        <v>0.33990810382685716</v>
      </c>
      <c r="I11" s="14">
        <v>0.93361089968876587</v>
      </c>
      <c r="J11" s="14">
        <v>0</v>
      </c>
      <c r="K11" s="15">
        <v>3.1119448876595093E-2</v>
      </c>
      <c r="L11" s="15">
        <v>0</v>
      </c>
      <c r="M11" s="15">
        <v>1.1899269585600027</v>
      </c>
      <c r="N11" s="8">
        <f t="shared" si="0"/>
        <v>0.66666666666666663</v>
      </c>
    </row>
    <row r="12" spans="1:14" s="1" customFormat="1" x14ac:dyDescent="0.2">
      <c r="A12" s="1" t="s">
        <v>185</v>
      </c>
      <c r="B12" s="1">
        <v>818.54719999999998</v>
      </c>
      <c r="C12" s="7" t="s">
        <v>355</v>
      </c>
      <c r="D12" s="7">
        <f t="shared" si="1"/>
        <v>0.15897442359532304</v>
      </c>
      <c r="E12" s="7">
        <f t="shared" si="2"/>
        <v>0.63916555974372413</v>
      </c>
      <c r="F12" s="16">
        <f>D12/D11</f>
        <v>0.37449246494900729</v>
      </c>
      <c r="G12" s="16">
        <f>E12/E11</f>
        <v>1.5703716644616863</v>
      </c>
      <c r="H12" s="14">
        <v>0.29239290535035051</v>
      </c>
      <c r="I12" s="14">
        <v>0.18453036543561863</v>
      </c>
      <c r="J12" s="14">
        <v>0</v>
      </c>
      <c r="K12" s="15">
        <v>1.7024583349036779</v>
      </c>
      <c r="L12" s="15">
        <v>0</v>
      </c>
      <c r="M12" s="15">
        <v>0.21503834432749436</v>
      </c>
      <c r="N12" s="8">
        <f t="shared" si="0"/>
        <v>0.66666666666666663</v>
      </c>
    </row>
    <row r="13" spans="1:14" s="1" customFormat="1" x14ac:dyDescent="0.2">
      <c r="A13" s="1" t="s">
        <v>277</v>
      </c>
      <c r="B13" s="1">
        <v>844.60730000000001</v>
      </c>
      <c r="C13" s="7" t="s">
        <v>355</v>
      </c>
      <c r="D13" s="7">
        <f t="shared" si="1"/>
        <v>5.2367020666515864E-2</v>
      </c>
      <c r="E13" s="7">
        <f t="shared" si="2"/>
        <v>0.30634968732198276</v>
      </c>
      <c r="F13" s="7"/>
      <c r="G13" s="7"/>
      <c r="H13" s="14">
        <v>2.5612288782921586E-2</v>
      </c>
      <c r="I13" s="14">
        <v>0.13148877321662603</v>
      </c>
      <c r="J13" s="14">
        <v>0</v>
      </c>
      <c r="K13" s="15">
        <v>1.2615029796629016E-2</v>
      </c>
      <c r="L13" s="15">
        <v>0.76395569341640812</v>
      </c>
      <c r="M13" s="15">
        <v>0.14247833875291113</v>
      </c>
      <c r="N13" s="8">
        <f t="shared" si="0"/>
        <v>0.83333333333333337</v>
      </c>
    </row>
    <row r="14" spans="1:14" x14ac:dyDescent="0.2">
      <c r="A14" s="1" t="s">
        <v>300</v>
      </c>
      <c r="B14" s="1">
        <v>842.59169999999995</v>
      </c>
      <c r="C14" s="7" t="s">
        <v>355</v>
      </c>
      <c r="D14" s="7">
        <f t="shared" si="1"/>
        <v>5.3312782644476915</v>
      </c>
      <c r="E14" s="7">
        <f t="shared" si="2"/>
        <v>3.8073791938868062</v>
      </c>
      <c r="F14" s="16">
        <f>D14/D13</f>
        <v>101.80602594137227</v>
      </c>
      <c r="G14" s="16">
        <f>E14/E13</f>
        <v>12.428213089328652</v>
      </c>
      <c r="H14" s="14">
        <v>6.4335957566546851</v>
      </c>
      <c r="I14" s="14">
        <v>7.4451790656839476</v>
      </c>
      <c r="J14" s="14">
        <v>2.1150599710044422</v>
      </c>
      <c r="K14" s="15">
        <v>5.5325792940423417</v>
      </c>
      <c r="L14" s="15">
        <v>0.96402721057992735</v>
      </c>
      <c r="M14" s="15">
        <v>4.9255310770381486</v>
      </c>
      <c r="N14" s="8">
        <f t="shared" si="0"/>
        <v>1</v>
      </c>
    </row>
  </sheetData>
  <autoFilter ref="A4:N4">
    <sortState ref="A6:I195">
      <sortCondition ref="A5"/>
    </sortState>
  </autoFilter>
  <mergeCells count="1">
    <mergeCell ref="C2:G2"/>
  </mergeCells>
  <conditionalFormatting sqref="H1:M1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Mouse,KID,Sig,+ve,Whole</vt:lpstr>
      <vt:lpstr>Mouse,KID,Sig,-ve,Whole</vt:lpstr>
      <vt:lpstr>Mouse,KID,Sig,-veFA,Whole</vt:lpstr>
      <vt:lpstr>Mouse,KID,EnzAct,+ve,Whole</vt:lpstr>
      <vt:lpstr>Mouse,KID,EnzAct,-ve,Whole</vt:lpstr>
    </vt:vector>
  </TitlesOfParts>
  <Company>Clinical School Computing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Furse</dc:creator>
  <cp:lastModifiedBy>Samuel Furse</cp:lastModifiedBy>
  <dcterms:created xsi:type="dcterms:W3CDTF">2019-10-07T14:18:05Z</dcterms:created>
  <dcterms:modified xsi:type="dcterms:W3CDTF">2019-10-30T09:26:15Z</dcterms:modified>
</cp:coreProperties>
</file>