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6270" windowWidth="19230" windowHeight="6315"/>
  </bookViews>
  <sheets>
    <sheet name="Title page" sheetId="3" r:id="rId1"/>
    <sheet name="Supplementary Table S1" sheetId="4" r:id="rId2"/>
    <sheet name="Supplementary Table S2" sheetId="2" r:id="rId3"/>
  </sheets>
  <calcPr calcId="145621" iterateCount="1"/>
</workbook>
</file>

<file path=xl/calcChain.xml><?xml version="1.0" encoding="utf-8"?>
<calcChain xmlns="http://schemas.openxmlformats.org/spreadsheetml/2006/main">
  <c r="S133" i="2" l="1"/>
  <c r="Q133" i="2" s="1"/>
  <c r="S128" i="2"/>
  <c r="Q128" i="2" s="1"/>
  <c r="S123" i="2"/>
  <c r="Q123" i="2" s="1"/>
  <c r="S118" i="2"/>
  <c r="Q118" i="2" s="1"/>
  <c r="S113" i="2"/>
  <c r="Q113" i="2" s="1"/>
  <c r="S108" i="2"/>
  <c r="Q108" i="2" s="1"/>
  <c r="S103" i="2"/>
  <c r="Q103" i="2" s="1"/>
  <c r="S98" i="2"/>
  <c r="Q98" i="2" s="1"/>
  <c r="S93" i="2"/>
  <c r="Q93" i="2" s="1"/>
  <c r="S88" i="2"/>
  <c r="Q88" i="2" s="1"/>
  <c r="S83" i="2"/>
  <c r="Q83" i="2" s="1"/>
  <c r="S78" i="2"/>
  <c r="Q78" i="2" s="1"/>
  <c r="S73" i="2"/>
  <c r="Q73" i="2" s="1"/>
  <c r="S68" i="2"/>
  <c r="Q68" i="2" s="1"/>
  <c r="S63" i="2"/>
  <c r="Q63" i="2" s="1"/>
  <c r="S58" i="2"/>
  <c r="Q58" i="2" s="1"/>
  <c r="S53" i="2"/>
  <c r="Q53" i="2" s="1"/>
  <c r="S48" i="2"/>
  <c r="Q48" i="2" s="1"/>
  <c r="S43" i="2"/>
  <c r="Q43" i="2" s="1"/>
  <c r="S38" i="2"/>
  <c r="Q38" i="2" s="1"/>
  <c r="S33" i="2"/>
  <c r="Q33" i="2" s="1"/>
  <c r="S28" i="2"/>
  <c r="Q28" i="2" s="1"/>
  <c r="S23" i="2"/>
  <c r="Q23" i="2" s="1"/>
  <c r="S18" i="2"/>
  <c r="Q18" i="2" s="1"/>
  <c r="S13" i="2"/>
  <c r="Q13" i="2" s="1"/>
  <c r="S8" i="2"/>
  <c r="Q8" i="2" s="1"/>
</calcChain>
</file>

<file path=xl/sharedStrings.xml><?xml version="1.0" encoding="utf-8"?>
<sst xmlns="http://schemas.openxmlformats.org/spreadsheetml/2006/main" count="342" uniqueCount="158">
  <si>
    <r>
      <rPr>
        <i/>
        <sz val="9"/>
        <color theme="1"/>
        <rFont val="Calibri"/>
        <family val="2"/>
        <scheme val="minor"/>
      </rPr>
      <t xml:space="preserve">E. coli </t>
    </r>
    <r>
      <rPr>
        <sz val="9"/>
        <color theme="1"/>
        <rFont val="Calibri"/>
        <family val="2"/>
        <scheme val="minor"/>
      </rPr>
      <t>detection</t>
    </r>
  </si>
  <si>
    <r>
      <t xml:space="preserve">EIEC and </t>
    </r>
    <r>
      <rPr>
        <i/>
        <sz val="9"/>
        <color theme="1"/>
        <rFont val="Calibri"/>
        <family val="2"/>
        <scheme val="minor"/>
      </rPr>
      <t xml:space="preserve">Shigella </t>
    </r>
    <r>
      <rPr>
        <sz val="9"/>
        <color theme="1"/>
        <rFont val="Calibri"/>
        <family val="2"/>
        <scheme val="minor"/>
      </rPr>
      <t>discrimination</t>
    </r>
  </si>
  <si>
    <t>EPEC and EHEC discrimination</t>
  </si>
  <si>
    <t>STEC and EASTEC discrimination</t>
  </si>
  <si>
    <t>EAEC and EASTEC disrimination</t>
  </si>
  <si>
    <r>
      <rPr>
        <i/>
        <sz val="9"/>
        <color theme="1"/>
        <rFont val="Calibri"/>
        <family val="2"/>
        <scheme val="minor"/>
      </rPr>
      <t>uidA</t>
    </r>
    <r>
      <rPr>
        <sz val="9"/>
        <color theme="1"/>
        <rFont val="Calibri"/>
        <family val="2"/>
        <scheme val="minor"/>
      </rPr>
      <t>-3</t>
    </r>
  </si>
  <si>
    <r>
      <rPr>
        <i/>
        <sz val="9"/>
        <color theme="1"/>
        <rFont val="Calibri"/>
        <family val="2"/>
        <scheme val="minor"/>
      </rPr>
      <t>uidA</t>
    </r>
    <r>
      <rPr>
        <sz val="9"/>
        <color theme="1"/>
        <rFont val="Calibri"/>
        <family val="2"/>
        <scheme val="minor"/>
      </rPr>
      <t>-7</t>
    </r>
  </si>
  <si>
    <r>
      <rPr>
        <i/>
        <sz val="9"/>
        <color theme="1"/>
        <rFont val="Calibri"/>
        <family val="2"/>
        <scheme val="minor"/>
      </rPr>
      <t>ipaH</t>
    </r>
    <r>
      <rPr>
        <sz val="9"/>
        <color theme="1"/>
        <rFont val="Calibri"/>
        <family val="2"/>
        <scheme val="minor"/>
      </rPr>
      <t>-569</t>
    </r>
  </si>
  <si>
    <r>
      <rPr>
        <i/>
        <sz val="9"/>
        <color theme="1"/>
        <rFont val="Calibri"/>
        <family val="2"/>
        <scheme val="minor"/>
      </rPr>
      <t>ipaH</t>
    </r>
    <r>
      <rPr>
        <sz val="9"/>
        <color theme="1"/>
        <rFont val="Calibri"/>
        <family val="2"/>
        <scheme val="minor"/>
      </rPr>
      <t>-3</t>
    </r>
  </si>
  <si>
    <r>
      <rPr>
        <i/>
        <sz val="9"/>
        <color theme="1"/>
        <rFont val="Calibri"/>
        <family val="2"/>
        <scheme val="minor"/>
      </rPr>
      <t>eae</t>
    </r>
    <r>
      <rPr>
        <sz val="9"/>
        <color theme="1"/>
        <rFont val="Calibri"/>
        <family val="2"/>
        <scheme val="minor"/>
      </rPr>
      <t>-185</t>
    </r>
  </si>
  <si>
    <t>eae-EBP-1</t>
  </si>
  <si>
    <r>
      <rPr>
        <i/>
        <sz val="9"/>
        <color theme="1"/>
        <rFont val="Calibri"/>
        <family val="2"/>
        <scheme val="minor"/>
      </rPr>
      <t>aggR</t>
    </r>
    <r>
      <rPr>
        <sz val="9"/>
        <color theme="1"/>
        <rFont val="Calibri"/>
        <family val="2"/>
        <scheme val="minor"/>
      </rPr>
      <t>-185</t>
    </r>
  </si>
  <si>
    <r>
      <rPr>
        <i/>
        <sz val="9"/>
        <color theme="1"/>
        <rFont val="Calibri"/>
        <family val="2"/>
        <scheme val="minor"/>
      </rPr>
      <t>aggR</t>
    </r>
    <r>
      <rPr>
        <sz val="9"/>
        <color theme="1"/>
        <rFont val="Calibri"/>
        <family val="2"/>
        <scheme val="minor"/>
      </rPr>
      <t>-2</t>
    </r>
  </si>
  <si>
    <t>Below LOD</t>
  </si>
  <si>
    <t>Water control</t>
  </si>
  <si>
    <t>Dilution buffer control</t>
  </si>
  <si>
    <t>Negative controls</t>
  </si>
  <si>
    <t>Serial dilution points</t>
  </si>
  <si>
    <t>Mean Cq value ± SD (% positive)</t>
  </si>
  <si>
    <t>A</t>
  </si>
  <si>
    <t>32.88 ± 0.90 (100)</t>
  </si>
  <si>
    <t>32.61 ± 0.98 (94.4)</t>
  </si>
  <si>
    <t>33.75 ± 0.85 (91.7)</t>
  </si>
  <si>
    <t>34.41 ± 1.16 (69.4)</t>
  </si>
  <si>
    <t>34.68 ± 0.82 (36.1)</t>
  </si>
  <si>
    <t>35.91 ± 1.34 (36.1)</t>
  </si>
  <si>
    <t>35.31 ± 0.94 (13.9)</t>
  </si>
  <si>
    <t>N/A</t>
  </si>
  <si>
    <t xml:space="preserve">31.97 ± 0.70 (100) </t>
  </si>
  <si>
    <t>32.62 ± 1.07 (100)</t>
  </si>
  <si>
    <t>33.88 ± 1.20 (97.2)</t>
  </si>
  <si>
    <t>34.95 ± 1.07 (75)</t>
  </si>
  <si>
    <t>35.12 ± 1.12 (61.1)</t>
  </si>
  <si>
    <t>35.20 ± 0.94 (25)</t>
  </si>
  <si>
    <t>35.24 ± 1.79 (16.7)</t>
  </si>
  <si>
    <t>31.57 ± 0.64 (100)</t>
  </si>
  <si>
    <t>32.65 ± 1.01 (100)</t>
  </si>
  <si>
    <t>33.61 ± 1.08 (77.8)</t>
  </si>
  <si>
    <t>34.51 ± 1.04 (47.2)</t>
  </si>
  <si>
    <t>34.60 ± 1.11 (38.9)</t>
  </si>
  <si>
    <t>35.82 ± 1.64 (11.1)</t>
  </si>
  <si>
    <t>35.41 ± na (2.8)</t>
  </si>
  <si>
    <t>32.11 ± 0.75 (100)</t>
  </si>
  <si>
    <t>33.22 ± 1.04 (91.7)</t>
  </si>
  <si>
    <t>33.37 ± (72.2)</t>
  </si>
  <si>
    <t>34.27 ± 0.75 (50)</t>
  </si>
  <si>
    <t>34.45 ± (52.8)</t>
  </si>
  <si>
    <t>34.68 ± 0.46 (19.4)</t>
  </si>
  <si>
    <t>35.25 ± 0.38 (11.1)</t>
  </si>
  <si>
    <t>32.02 ± 1.03 (100)</t>
  </si>
  <si>
    <t>32.57 ± 0.74 (100)</t>
  </si>
  <si>
    <t>33.28 ± 1.11 (77.8)</t>
  </si>
  <si>
    <t>34.29 ± 0.59 (69.4)</t>
  </si>
  <si>
    <t>34.10 ± 0.78 (36.1)</t>
  </si>
  <si>
    <t>34.88 ± 0.35 (19.4)</t>
  </si>
  <si>
    <t>35.19 ± 1.32 (30.6)</t>
  </si>
  <si>
    <t>31.98 ± 0.79 (100)</t>
  </si>
  <si>
    <t>32.92 ± 1.06 (94.4)</t>
  </si>
  <si>
    <t>33.84 ± 1.00 (86.1)</t>
  </si>
  <si>
    <t>34.06 ± 0.83 (52.8)</t>
  </si>
  <si>
    <t>34.49 ± 1.13 (44.4)</t>
  </si>
  <si>
    <t>34.85 ± 0.94 (25)</t>
  </si>
  <si>
    <t>34.78 ± 0.93 (36.1)</t>
  </si>
  <si>
    <t>28.97 ± 0.52 (100)</t>
  </si>
  <si>
    <t>29.63 ± 0.58 (100)</t>
  </si>
  <si>
    <t>30.97 ± 0.84 (100)</t>
  </si>
  <si>
    <t>32.02 ± 0.74 (100)</t>
  </si>
  <si>
    <t>28.28 ± 0.39 (100)</t>
  </si>
  <si>
    <t>29.17 ± 0.39 (100)</t>
  </si>
  <si>
    <t>30.62 ± 0.58 (100)</t>
  </si>
  <si>
    <t>31.94 ± 0.61 (100)</t>
  </si>
  <si>
    <t>32.79 ± 0.56 (100)</t>
  </si>
  <si>
    <t>33.59 ± 0.68 (100)</t>
  </si>
  <si>
    <t>33.65 ± 0.86 (83.3)</t>
  </si>
  <si>
    <t>34.89 ± 1.12 (75)</t>
  </si>
  <si>
    <t>32.69 ± 0.94 (100)</t>
  </si>
  <si>
    <t>32.93 ± 0.84 (91.7)</t>
  </si>
  <si>
    <t>34.2 ± 1.04 (58.3)</t>
  </si>
  <si>
    <t>35.03 ± 0.56 (41.7)</t>
  </si>
  <si>
    <t>32.43 ± 0.70 (100)</t>
  </si>
  <si>
    <t>33.06 ± 0.80 (100)</t>
  </si>
  <si>
    <t>33.85 ± 0.95 (83.3)</t>
  </si>
  <si>
    <t>34.65 ± 0.65 (50)</t>
  </si>
  <si>
    <t>32.26 ± 0.69 (100)</t>
  </si>
  <si>
    <t>32.78 ± 0.94 (100)</t>
  </si>
  <si>
    <t>33.54 ± 0.82 (75)</t>
  </si>
  <si>
    <t>34.51 ± 0.50 (66.7)</t>
  </si>
  <si>
    <t>32.06 ± 0.99 (100)</t>
  </si>
  <si>
    <t>32.93 ± 0.60 (100)</t>
  </si>
  <si>
    <t>33.60 ± 0.86 (83.3)</t>
  </si>
  <si>
    <t>34.57 ± 1.00 (66.7)</t>
  </si>
  <si>
    <t>B. Results based on 12 repetitions with genomic targets as DNA template</t>
  </si>
  <si>
    <t>A. Chromosomic targets. Results based on 36 repetitions with genomic targets as DNA template</t>
  </si>
  <si>
    <t>Theoretical genomic copy number/ assay</t>
  </si>
  <si>
    <t>B</t>
  </si>
  <si>
    <t>N/A: no amplification</t>
  </si>
  <si>
    <t>Sample</t>
  </si>
  <si>
    <t>O5:H-</t>
  </si>
  <si>
    <t>O105:H18</t>
  </si>
  <si>
    <t>O91:H-</t>
  </si>
  <si>
    <t>O63:H6</t>
  </si>
  <si>
    <t>O157:H7</t>
  </si>
  <si>
    <t>E. coli</t>
  </si>
  <si>
    <t>Shigella boydii 10</t>
  </si>
  <si>
    <t>O157:H-</t>
  </si>
  <si>
    <t>O128</t>
  </si>
  <si>
    <t>O104</t>
  </si>
  <si>
    <t>O111</t>
  </si>
  <si>
    <t>O48</t>
  </si>
  <si>
    <t>Uncertainty (99%)</t>
  </si>
  <si>
    <r>
      <t>Method Reproducibilty standard deviation (s</t>
    </r>
    <r>
      <rPr>
        <vertAlign val="subscript"/>
        <sz val="10"/>
        <rFont val="Arial"/>
        <family val="2"/>
      </rPr>
      <t>R</t>
    </r>
    <r>
      <rPr>
        <sz val="11"/>
        <color theme="1"/>
        <rFont val="Calibri"/>
        <family val="2"/>
        <scheme val="minor"/>
      </rPr>
      <t>)</t>
    </r>
  </si>
  <si>
    <t>positive markers</t>
  </si>
  <si>
    <t>uidA, stx1</t>
  </si>
  <si>
    <t>uidA, stx1, stx2</t>
  </si>
  <si>
    <t>uidA, stx2</t>
  </si>
  <si>
    <t>uidA, eae, stx2f</t>
  </si>
  <si>
    <t>uidA, eae</t>
  </si>
  <si>
    <t>uidA</t>
  </si>
  <si>
    <t>uidA, ipaH</t>
  </si>
  <si>
    <t>uidA, eae, stx1, stx2</t>
  </si>
  <si>
    <t>uidA, aggR, aaiC</t>
  </si>
  <si>
    <t>Copy number</t>
  </si>
  <si>
    <t>Cq</t>
  </si>
  <si>
    <t>Average Lab 1</t>
  </si>
  <si>
    <t>Average Lab 2</t>
  </si>
  <si>
    <r>
      <t>RSD</t>
    </r>
    <r>
      <rPr>
        <vertAlign val="subscript"/>
        <sz val="10"/>
        <rFont val="Arial"/>
        <family val="2"/>
      </rPr>
      <t>R</t>
    </r>
    <r>
      <rPr>
        <sz val="10"/>
        <rFont val="Arial"/>
        <family val="2"/>
      </rPr>
      <t xml:space="preserve"> (%):</t>
    </r>
  </si>
  <si>
    <t>R</t>
  </si>
  <si>
    <r>
      <t>(yiA-yiB)</t>
    </r>
    <r>
      <rPr>
        <vertAlign val="superscript"/>
        <sz val="10"/>
        <rFont val="Arial"/>
        <family val="2"/>
      </rPr>
      <t>2</t>
    </r>
  </si>
  <si>
    <t>Tm</t>
  </si>
  <si>
    <t>Applied Microbiology and Biotechnology</t>
  </si>
  <si>
    <t>Elodie BARBAU-PIEDNOIR (1-2), Sarah DENAYER (1), Nadine BOTTELDOORN (1), Katelijne DIERICK (1), Sigrid C.J. DE KEERSMAECKER (2) and Nancy H. ROOSENS (2)</t>
  </si>
  <si>
    <r>
      <t>Detection and discrimination of five</t>
    </r>
    <r>
      <rPr>
        <i/>
        <sz val="11"/>
        <color theme="1"/>
        <rFont val="Calibri"/>
        <family val="2"/>
        <scheme val="minor"/>
      </rPr>
      <t xml:space="preserve"> E. coli </t>
    </r>
    <r>
      <rPr>
        <sz val="11"/>
        <color theme="1"/>
        <rFont val="Calibri"/>
        <family val="2"/>
        <scheme val="minor"/>
      </rPr>
      <t>pathotypes using a Combinatory SYBR®Green qPCR screening system in food samples</t>
    </r>
  </si>
  <si>
    <t>Supplementary Material</t>
  </si>
  <si>
    <t>1 Scientific Service Foodborne Pathogens and 2 Platform Biotechnology and Molecular Biology, Scientific Institute of Public Health, J. Wytsmanstraat 14, B-1050 Brussels, Belgium</t>
  </si>
  <si>
    <r>
      <t>Supplementary Table S1:</t>
    </r>
    <r>
      <rPr>
        <sz val="16"/>
        <color indexed="8"/>
        <rFont val="Arial"/>
        <family val="2"/>
      </rPr>
      <t xml:space="preserve"> Limit of detection determination for chromosomic targets of the CoSYPS Path</t>
    </r>
    <r>
      <rPr>
        <i/>
        <sz val="16"/>
        <color indexed="8"/>
        <rFont val="Arial"/>
        <family val="2"/>
      </rPr>
      <t xml:space="preserve"> E. coli</t>
    </r>
    <r>
      <rPr>
        <sz val="16"/>
        <color indexed="8"/>
        <rFont val="Arial"/>
        <family val="2"/>
      </rPr>
      <t xml:space="preserve"> system. </t>
    </r>
  </si>
  <si>
    <r>
      <t>Supplementary Table S2: Reproductibility test of the CoSYPS Path</t>
    </r>
    <r>
      <rPr>
        <b/>
        <i/>
        <sz val="16"/>
        <rFont val="Arial"/>
        <family val="2"/>
      </rPr>
      <t xml:space="preserve"> E. coli </t>
    </r>
    <r>
      <rPr>
        <b/>
        <sz val="16"/>
        <rFont val="Arial"/>
        <family val="2"/>
      </rPr>
      <t>system.</t>
    </r>
  </si>
  <si>
    <r>
      <rPr>
        <i/>
        <sz val="9"/>
        <rFont val="Calibri"/>
        <family val="2"/>
        <scheme val="minor"/>
      </rPr>
      <t>aaiC</t>
    </r>
    <r>
      <rPr>
        <sz val="9"/>
        <rFont val="Calibri"/>
        <family val="2"/>
        <scheme val="minor"/>
      </rPr>
      <t>-EBP1</t>
    </r>
  </si>
  <si>
    <r>
      <rPr>
        <i/>
        <sz val="9"/>
        <rFont val="Calibri"/>
        <family val="2"/>
        <scheme val="minor"/>
      </rPr>
      <t>aaiC</t>
    </r>
    <r>
      <rPr>
        <sz val="9"/>
        <rFont val="Calibri"/>
        <family val="2"/>
        <scheme val="minor"/>
      </rPr>
      <t>-EBP2</t>
    </r>
  </si>
  <si>
    <r>
      <rPr>
        <i/>
        <sz val="9"/>
        <color theme="1"/>
        <rFont val="Calibri"/>
        <family val="2"/>
        <scheme val="minor"/>
      </rPr>
      <t>stx1</t>
    </r>
    <r>
      <rPr>
        <sz val="9"/>
        <color theme="1"/>
        <rFont val="Calibri"/>
        <family val="2"/>
        <scheme val="minor"/>
      </rPr>
      <t>-185</t>
    </r>
  </si>
  <si>
    <r>
      <rPr>
        <i/>
        <sz val="9"/>
        <color theme="1"/>
        <rFont val="Calibri"/>
        <family val="2"/>
        <scheme val="minor"/>
      </rPr>
      <t>stx2</t>
    </r>
    <r>
      <rPr>
        <sz val="9"/>
        <color theme="1"/>
        <rFont val="Calibri"/>
        <family val="2"/>
        <scheme val="minor"/>
      </rPr>
      <t>-81</t>
    </r>
  </si>
  <si>
    <r>
      <rPr>
        <i/>
        <sz val="9"/>
        <color theme="1"/>
        <rFont val="Calibri"/>
        <family val="2"/>
        <scheme val="minor"/>
      </rPr>
      <t>stx1</t>
    </r>
    <r>
      <rPr>
        <sz val="9"/>
        <color theme="1"/>
        <rFont val="Calibri"/>
        <family val="2"/>
        <scheme val="minor"/>
      </rPr>
      <t>and</t>
    </r>
    <r>
      <rPr>
        <i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-4</t>
    </r>
  </si>
  <si>
    <t>EAEC and EASTEC discrimination</t>
  </si>
  <si>
    <r>
      <rPr>
        <i/>
        <sz val="10"/>
        <rFont val="Arial"/>
        <family val="2"/>
      </rPr>
      <t>uidA</t>
    </r>
    <r>
      <rPr>
        <sz val="10"/>
        <rFont val="Arial"/>
        <family val="2"/>
      </rPr>
      <t>-3</t>
    </r>
  </si>
  <si>
    <r>
      <rPr>
        <i/>
        <sz val="10"/>
        <rFont val="Arial"/>
        <family val="2"/>
      </rPr>
      <t>uidA</t>
    </r>
    <r>
      <rPr>
        <sz val="10"/>
        <rFont val="Arial"/>
        <family val="2"/>
      </rPr>
      <t>-7</t>
    </r>
  </si>
  <si>
    <r>
      <rPr>
        <i/>
        <sz val="10"/>
        <rFont val="Arial"/>
        <family val="2"/>
      </rPr>
      <t>ipaH</t>
    </r>
    <r>
      <rPr>
        <sz val="10"/>
        <rFont val="Arial"/>
        <family val="2"/>
      </rPr>
      <t>-569</t>
    </r>
  </si>
  <si>
    <r>
      <rPr>
        <i/>
        <sz val="10"/>
        <rFont val="Arial"/>
        <family val="2"/>
      </rPr>
      <t>ipaH</t>
    </r>
    <r>
      <rPr>
        <sz val="10"/>
        <rFont val="Arial"/>
        <family val="2"/>
      </rPr>
      <t>-3</t>
    </r>
  </si>
  <si>
    <r>
      <rPr>
        <i/>
        <sz val="10"/>
        <rFont val="Arial"/>
        <family val="2"/>
      </rPr>
      <t>eae</t>
    </r>
    <r>
      <rPr>
        <sz val="10"/>
        <rFont val="Arial"/>
        <family val="2"/>
      </rPr>
      <t>-185</t>
    </r>
  </si>
  <si>
    <r>
      <rPr>
        <i/>
        <sz val="10"/>
        <rFont val="Arial"/>
        <family val="2"/>
      </rPr>
      <t>eae</t>
    </r>
    <r>
      <rPr>
        <sz val="10"/>
        <rFont val="Arial"/>
        <family val="2"/>
      </rPr>
      <t>-EBP1</t>
    </r>
  </si>
  <si>
    <r>
      <rPr>
        <i/>
        <sz val="10"/>
        <rFont val="Arial"/>
        <family val="2"/>
      </rPr>
      <t>stx1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>2</t>
    </r>
    <r>
      <rPr>
        <sz val="10"/>
        <rFont val="Arial"/>
        <family val="2"/>
      </rPr>
      <t>-4</t>
    </r>
  </si>
  <si>
    <r>
      <rPr>
        <i/>
        <sz val="10"/>
        <rFont val="Arial"/>
        <family val="2"/>
      </rPr>
      <t>stx1</t>
    </r>
    <r>
      <rPr>
        <sz val="10"/>
        <rFont val="Arial"/>
        <family val="2"/>
      </rPr>
      <t>-185</t>
    </r>
  </si>
  <si>
    <r>
      <rPr>
        <i/>
        <sz val="10"/>
        <rFont val="Arial"/>
        <family val="2"/>
      </rPr>
      <t>stx2</t>
    </r>
    <r>
      <rPr>
        <sz val="10"/>
        <rFont val="Arial"/>
        <family val="2"/>
      </rPr>
      <t>-81</t>
    </r>
  </si>
  <si>
    <r>
      <rPr>
        <i/>
        <sz val="10"/>
        <rFont val="Arial"/>
        <family val="2"/>
      </rPr>
      <t>aggR</t>
    </r>
    <r>
      <rPr>
        <sz val="10"/>
        <rFont val="Arial"/>
        <family val="2"/>
      </rPr>
      <t>-185</t>
    </r>
  </si>
  <si>
    <r>
      <rPr>
        <i/>
        <sz val="10"/>
        <rFont val="Arial"/>
        <family val="2"/>
      </rPr>
      <t>aggR</t>
    </r>
    <r>
      <rPr>
        <sz val="10"/>
        <rFont val="Arial"/>
        <family val="2"/>
      </rPr>
      <t>-2</t>
    </r>
  </si>
  <si>
    <r>
      <rPr>
        <i/>
        <sz val="10"/>
        <rFont val="Arial"/>
        <family val="2"/>
      </rPr>
      <t>aaiC</t>
    </r>
    <r>
      <rPr>
        <sz val="10"/>
        <rFont val="Arial"/>
        <family val="2"/>
      </rPr>
      <t>-EBP1</t>
    </r>
  </si>
  <si>
    <r>
      <rPr>
        <i/>
        <sz val="10"/>
        <rFont val="Arial"/>
        <family val="2"/>
      </rPr>
      <t>aaiC</t>
    </r>
    <r>
      <rPr>
        <sz val="10"/>
        <rFont val="Arial"/>
        <family val="2"/>
      </rPr>
      <t>-EBP2</t>
    </r>
  </si>
  <si>
    <t>*</t>
  </si>
  <si>
    <t xml:space="preserve">*: In one of the 2 replicates, a weak signal, probably due to low contamination level was observed (Cq &gt; 33 and &lt;LOD).
**: In one of the 2 replicates, a weak signal, probably due to low contamination level, was observed (Cq =31.5).
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</si>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</sst>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i/>
      <sz val="16"/>
      <color indexed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i/>
      <sz val="9"/>
      <name val="Calibri"/>
      <family val="2"/>
      <scheme val="minor"/>
    </font>
    <font>
      <vertAlign val="subscript"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0"/>
      <color rgb="FFC0000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3">
    <xf numFmtId="0" fontId="0" fillId="0" borderId="0" xfId="0"/>
    <xf numFmtId="0" fontId="2" fillId="0" borderId="0" xfId="2"/>
    <xf numFmtId="0" fontId="6" fillId="0" borderId="0" xfId="2" applyFont="1"/>
    <xf numFmtId="0" fontId="2" fillId="0" borderId="0" xfId="2" applyBorder="1"/>
    <xf numFmtId="0" fontId="7" fillId="0" borderId="0" xfId="2" applyFont="1"/>
    <xf numFmtId="0" fontId="2" fillId="0" borderId="0" xfId="2" applyAlignment="1"/>
    <xf numFmtId="0" fontId="5" fillId="0" borderId="1" xfId="2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5" fillId="0" borderId="24" xfId="2" applyFont="1" applyFill="1" applyBorder="1" applyAlignment="1">
      <alignment horizontal="center"/>
    </xf>
    <xf numFmtId="0" fontId="5" fillId="0" borderId="8" xfId="2" applyFont="1" applyFill="1" applyBorder="1"/>
    <xf numFmtId="0" fontId="5" fillId="0" borderId="8" xfId="2" applyFont="1" applyFill="1" applyBorder="1" applyAlignment="1">
      <alignment horizontal="center"/>
    </xf>
    <xf numFmtId="0" fontId="2" fillId="4" borderId="28" xfId="2" applyFill="1" applyBorder="1" applyAlignment="1">
      <alignment horizontal="center"/>
    </xf>
    <xf numFmtId="0" fontId="2" fillId="4" borderId="27" xfId="2" applyFill="1" applyBorder="1" applyAlignment="1">
      <alignment horizontal="center"/>
    </xf>
    <xf numFmtId="0" fontId="2" fillId="4" borderId="26" xfId="2" applyFill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40" xfId="2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5" fillId="0" borderId="30" xfId="2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16" xfId="2" applyFont="1" applyFill="1" applyBorder="1"/>
    <xf numFmtId="0" fontId="5" fillId="0" borderId="25" xfId="2" applyFont="1" applyFill="1" applyBorder="1" applyAlignment="1">
      <alignment horizontal="center"/>
    </xf>
    <xf numFmtId="0" fontId="5" fillId="0" borderId="9" xfId="2" applyFont="1" applyFill="1" applyBorder="1"/>
    <xf numFmtId="0" fontId="2" fillId="2" borderId="34" xfId="2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/>
    </xf>
    <xf numFmtId="0" fontId="5" fillId="0" borderId="16" xfId="2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2" fillId="4" borderId="46" xfId="2" applyFill="1" applyBorder="1" applyAlignment="1">
      <alignment horizontal="center"/>
    </xf>
    <xf numFmtId="0" fontId="2" fillId="4" borderId="47" xfId="2" applyFill="1" applyBorder="1" applyAlignment="1">
      <alignment horizontal="center"/>
    </xf>
    <xf numFmtId="0" fontId="1" fillId="0" borderId="0" xfId="2" applyFont="1"/>
    <xf numFmtId="0" fontId="2" fillId="4" borderId="36" xfId="2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2" fillId="4" borderId="49" xfId="2" applyFill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38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43" xfId="2" applyFont="1" applyBorder="1" applyAlignment="1">
      <alignment horizontal="center"/>
    </xf>
    <xf numFmtId="0" fontId="5" fillId="0" borderId="50" xfId="2" applyFont="1" applyFill="1" applyBorder="1" applyAlignment="1">
      <alignment horizontal="center"/>
    </xf>
    <xf numFmtId="0" fontId="5" fillId="0" borderId="48" xfId="2" applyFont="1" applyFill="1" applyBorder="1" applyAlignment="1">
      <alignment horizontal="center"/>
    </xf>
    <xf numFmtId="0" fontId="5" fillId="3" borderId="51" xfId="0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/>
    </xf>
    <xf numFmtId="0" fontId="1" fillId="2" borderId="33" xfId="2" applyFont="1" applyFill="1" applyBorder="1" applyAlignment="1">
      <alignment horizontal="center" wrapText="1"/>
    </xf>
    <xf numFmtId="0" fontId="2" fillId="2" borderId="35" xfId="2" applyFill="1" applyBorder="1" applyAlignment="1">
      <alignment horizontal="center" vertical="center" wrapText="1"/>
    </xf>
    <xf numFmtId="0" fontId="2" fillId="2" borderId="34" xfId="2" applyFill="1" applyBorder="1" applyAlignment="1">
      <alignment horizontal="center" vertical="center" wrapText="1"/>
    </xf>
    <xf numFmtId="0" fontId="2" fillId="2" borderId="35" xfId="2" applyFill="1" applyBorder="1" applyAlignment="1">
      <alignment horizontal="center" vertical="center" wrapText="1"/>
    </xf>
    <xf numFmtId="0" fontId="2" fillId="0" borderId="0" xfId="2" applyAlignment="1">
      <alignment horizontal="center"/>
    </xf>
    <xf numFmtId="0" fontId="10" fillId="0" borderId="0" xfId="2" applyFont="1" applyAlignment="1"/>
    <xf numFmtId="0" fontId="2" fillId="0" borderId="0" xfId="2" applyFill="1" applyAlignment="1"/>
    <xf numFmtId="0" fontId="2" fillId="0" borderId="0" xfId="2" applyAlignment="1">
      <alignment vertical="center"/>
    </xf>
    <xf numFmtId="0" fontId="12" fillId="0" borderId="0" xfId="2" applyFont="1" applyAlignment="1">
      <alignment horizontal="center" vertical="center"/>
    </xf>
    <xf numFmtId="0" fontId="2" fillId="2" borderId="28" xfId="2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1" fillId="2" borderId="26" xfId="2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2" borderId="28" xfId="2" applyFon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" fillId="2" borderId="22" xfId="2" applyFont="1" applyFill="1" applyBorder="1" applyAlignment="1">
      <alignment horizontal="center" vertical="center"/>
    </xf>
    <xf numFmtId="0" fontId="1" fillId="2" borderId="27" xfId="2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2" borderId="27" xfId="2" applyFill="1" applyBorder="1" applyAlignment="1">
      <alignment horizontal="center" vertical="center" wrapText="1"/>
    </xf>
    <xf numFmtId="0" fontId="2" fillId="0" borderId="36" xfId="2" applyBorder="1" applyAlignment="1">
      <alignment horizontal="center" vertical="center"/>
    </xf>
    <xf numFmtId="0" fontId="2" fillId="0" borderId="52" xfId="2" applyBorder="1" applyAlignment="1">
      <alignment vertical="center"/>
    </xf>
    <xf numFmtId="164" fontId="1" fillId="0" borderId="35" xfId="2" applyNumberFormat="1" applyFont="1" applyBorder="1" applyAlignment="1">
      <alignment horizontal="center" vertical="center"/>
    </xf>
    <xf numFmtId="0" fontId="1" fillId="2" borderId="36" xfId="2" applyFont="1" applyFill="1" applyBorder="1" applyAlignment="1">
      <alignment horizontal="center" vertical="center"/>
    </xf>
    <xf numFmtId="0" fontId="2" fillId="2" borderId="36" xfId="2" applyFill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1" fillId="0" borderId="55" xfId="2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/>
    </xf>
    <xf numFmtId="0" fontId="1" fillId="2" borderId="46" xfId="2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56" xfId="2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56" xfId="2" applyFill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2" fillId="2" borderId="47" xfId="2" applyFill="1" applyBorder="1" applyAlignment="1">
      <alignment horizontal="center" vertical="center" wrapText="1"/>
    </xf>
    <xf numFmtId="2" fontId="0" fillId="0" borderId="25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2" borderId="34" xfId="2" applyFont="1" applyFill="1" applyBorder="1" applyAlignment="1">
      <alignment horizontal="center" vertical="center"/>
    </xf>
    <xf numFmtId="0" fontId="2" fillId="2" borderId="23" xfId="2" applyFill="1" applyBorder="1" applyAlignment="1">
      <alignment horizontal="center" vertical="center" wrapText="1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1" fillId="0" borderId="59" xfId="2" applyFont="1" applyBorder="1" applyAlignment="1">
      <alignment horizontal="center" vertical="center"/>
    </xf>
    <xf numFmtId="0" fontId="2" fillId="2" borderId="26" xfId="2" applyFill="1" applyBorder="1" applyAlignment="1">
      <alignment horizontal="center" vertical="center" wrapText="1"/>
    </xf>
    <xf numFmtId="0" fontId="1" fillId="2" borderId="35" xfId="2" applyFont="1" applyFill="1" applyBorder="1" applyAlignment="1">
      <alignment horizontal="center" vertical="center"/>
    </xf>
    <xf numFmtId="2" fontId="0" fillId="0" borderId="61" xfId="0" applyNumberForma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2" fontId="0" fillId="0" borderId="62" xfId="0" applyNumberFormat="1" applyBorder="1" applyAlignment="1">
      <alignment horizontal="center"/>
    </xf>
    <xf numFmtId="0" fontId="1" fillId="0" borderId="52" xfId="2" applyFont="1" applyFill="1" applyBorder="1" applyAlignment="1">
      <alignment horizontal="center" vertical="center"/>
    </xf>
    <xf numFmtId="0" fontId="1" fillId="0" borderId="14" xfId="2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55" xfId="2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1" fillId="0" borderId="52" xfId="2" applyNumberFormat="1" applyFont="1" applyFill="1" applyBorder="1" applyAlignment="1">
      <alignment horizontal="center" vertical="center"/>
    </xf>
    <xf numFmtId="164" fontId="1" fillId="0" borderId="61" xfId="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9" xfId="0" applyBorder="1" applyAlignment="1">
      <alignment horizontal="center"/>
    </xf>
    <xf numFmtId="2" fontId="1" fillId="0" borderId="60" xfId="2" applyNumberFormat="1" applyFont="1" applyFill="1" applyBorder="1" applyAlignment="1">
      <alignment horizontal="center" vertical="center"/>
    </xf>
    <xf numFmtId="164" fontId="1" fillId="0" borderId="64" xfId="2" applyNumberFormat="1" applyFont="1" applyFill="1" applyBorder="1" applyAlignment="1">
      <alignment horizontal="center" vertical="center"/>
    </xf>
    <xf numFmtId="0" fontId="1" fillId="2" borderId="59" xfId="2" applyFont="1" applyFill="1" applyBorder="1" applyAlignment="1">
      <alignment horizontal="center"/>
    </xf>
    <xf numFmtId="0" fontId="2" fillId="0" borderId="65" xfId="2" applyBorder="1" applyAlignment="1">
      <alignment horizontal="center" vertical="center" wrapText="1"/>
    </xf>
    <xf numFmtId="0" fontId="2" fillId="0" borderId="60" xfId="2" applyBorder="1"/>
    <xf numFmtId="2" fontId="0" fillId="0" borderId="66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1" fillId="0" borderId="2" xfId="2" applyNumberFormat="1" applyFont="1" applyFill="1" applyBorder="1" applyAlignment="1">
      <alignment horizontal="center" vertical="center" wrapText="1"/>
    </xf>
    <xf numFmtId="0" fontId="2" fillId="0" borderId="32" xfId="2" applyBorder="1"/>
    <xf numFmtId="0" fontId="2" fillId="0" borderId="0" xfId="2" applyBorder="1" applyAlignment="1">
      <alignment horizontal="center"/>
    </xf>
    <xf numFmtId="0" fontId="17" fillId="0" borderId="0" xfId="2" applyFont="1" applyBorder="1"/>
    <xf numFmtId="2" fontId="2" fillId="0" borderId="0" xfId="2" applyNumberFormat="1" applyBorder="1"/>
    <xf numFmtId="0" fontId="2" fillId="0" borderId="52" xfId="2" applyBorder="1"/>
    <xf numFmtId="0" fontId="1" fillId="2" borderId="40" xfId="2" applyFont="1" applyFill="1" applyBorder="1" applyAlignment="1">
      <alignment horizontal="center"/>
    </xf>
    <xf numFmtId="0" fontId="2" fillId="0" borderId="67" xfId="2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0" xfId="0" applyBorder="1" applyAlignment="1">
      <alignment horizontal="center"/>
    </xf>
    <xf numFmtId="0" fontId="2" fillId="0" borderId="68" xfId="2" applyBorder="1"/>
    <xf numFmtId="0" fontId="15" fillId="3" borderId="2" xfId="0" applyFont="1" applyFill="1" applyBorder="1" applyAlignment="1">
      <alignment horizontal="center" vertical="center" wrapText="1"/>
    </xf>
    <xf numFmtId="0" fontId="1" fillId="0" borderId="0" xfId="2" applyFont="1" applyBorder="1" applyAlignment="1"/>
    <xf numFmtId="2" fontId="0" fillId="0" borderId="1" xfId="0" applyNumberFormat="1" applyFill="1" applyBorder="1" applyAlignment="1">
      <alignment horizontal="center"/>
    </xf>
    <xf numFmtId="2" fontId="0" fillId="0" borderId="5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58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" fontId="0" fillId="0" borderId="66" xfId="0" applyNumberForma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2" fillId="2" borderId="21" xfId="2" applyFill="1" applyBorder="1" applyAlignment="1">
      <alignment horizontal="center" vertical="center" textRotation="90" wrapText="1"/>
    </xf>
    <xf numFmtId="0" fontId="2" fillId="2" borderId="22" xfId="2" applyFill="1" applyBorder="1" applyAlignment="1">
      <alignment horizontal="center" vertical="center" textRotation="90" wrapText="1"/>
    </xf>
    <xf numFmtId="0" fontId="2" fillId="2" borderId="23" xfId="2" applyFill="1" applyBorder="1" applyAlignment="1">
      <alignment horizontal="center" vertical="center" textRotation="90" wrapText="1"/>
    </xf>
    <xf numFmtId="0" fontId="2" fillId="2" borderId="35" xfId="2" applyFill="1" applyBorder="1" applyAlignment="1">
      <alignment horizontal="center" vertical="center" wrapText="1"/>
    </xf>
    <xf numFmtId="0" fontId="2" fillId="2" borderId="34" xfId="2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2" borderId="38" xfId="2" applyFont="1" applyFill="1" applyBorder="1" applyAlignment="1">
      <alignment horizontal="center"/>
    </xf>
    <xf numFmtId="0" fontId="0" fillId="0" borderId="43" xfId="0" applyBorder="1" applyAlignment="1"/>
    <xf numFmtId="0" fontId="0" fillId="0" borderId="44" xfId="0" applyBorder="1" applyAlignment="1"/>
    <xf numFmtId="0" fontId="3" fillId="3" borderId="42" xfId="0" applyFont="1" applyFill="1" applyBorder="1" applyAlignment="1">
      <alignment vertical="center" wrapText="1"/>
    </xf>
    <xf numFmtId="0" fontId="1" fillId="2" borderId="21" xfId="2" applyFont="1" applyFill="1" applyBorder="1" applyAlignment="1">
      <alignment horizontal="center" vertical="center" wrapText="1"/>
    </xf>
    <xf numFmtId="0" fontId="1" fillId="2" borderId="22" xfId="2" applyFont="1" applyFill="1" applyBorder="1" applyAlignment="1">
      <alignment horizontal="center" vertical="center" wrapText="1"/>
    </xf>
    <xf numFmtId="0" fontId="2" fillId="0" borderId="23" xfId="2" applyBorder="1" applyAlignment="1">
      <alignment horizontal="center" vertical="center" wrapText="1"/>
    </xf>
    <xf numFmtId="0" fontId="2" fillId="2" borderId="21" xfId="2" applyFill="1" applyBorder="1" applyAlignment="1">
      <alignment horizontal="center" vertical="center" wrapText="1"/>
    </xf>
    <xf numFmtId="0" fontId="2" fillId="2" borderId="22" xfId="2" applyFill="1" applyBorder="1" applyAlignment="1">
      <alignment horizontal="center" vertical="center" wrapText="1"/>
    </xf>
    <xf numFmtId="0" fontId="2" fillId="2" borderId="23" xfId="2" applyFill="1" applyBorder="1" applyAlignment="1">
      <alignment horizontal="center" vertical="center" wrapText="1"/>
    </xf>
    <xf numFmtId="0" fontId="1" fillId="2" borderId="21" xfId="2" applyFont="1" applyFill="1" applyBorder="1" applyAlignment="1">
      <alignment horizontal="center" vertical="center"/>
    </xf>
    <xf numFmtId="0" fontId="1" fillId="2" borderId="22" xfId="2" applyFont="1" applyFill="1" applyBorder="1" applyAlignment="1">
      <alignment horizontal="center" vertical="center"/>
    </xf>
    <xf numFmtId="0" fontId="1" fillId="2" borderId="35" xfId="2" applyFont="1" applyFill="1" applyBorder="1" applyAlignment="1">
      <alignment horizontal="center" vertical="center"/>
    </xf>
    <xf numFmtId="0" fontId="1" fillId="2" borderId="34" xfId="2" applyFont="1" applyFill="1" applyBorder="1" applyAlignment="1">
      <alignment horizontal="center" vertical="center"/>
    </xf>
    <xf numFmtId="0" fontId="1" fillId="2" borderId="28" xfId="2" applyFont="1" applyFill="1" applyBorder="1" applyAlignment="1">
      <alignment horizontal="center" vertical="center"/>
    </xf>
    <xf numFmtId="0" fontId="2" fillId="0" borderId="27" xfId="2" applyBorder="1" applyAlignment="1">
      <alignment horizontal="center" vertical="center"/>
    </xf>
    <xf numFmtId="2" fontId="1" fillId="0" borderId="31" xfId="2" applyNumberFormat="1" applyFont="1" applyBorder="1" applyAlignment="1">
      <alignment horizontal="center" vertical="center"/>
    </xf>
    <xf numFmtId="0" fontId="2" fillId="0" borderId="52" xfId="2" applyBorder="1" applyAlignment="1">
      <alignment vertical="center"/>
    </xf>
    <xf numFmtId="164" fontId="1" fillId="0" borderId="21" xfId="2" applyNumberFormat="1" applyFont="1" applyBorder="1" applyAlignment="1">
      <alignment horizontal="center" vertical="center"/>
    </xf>
    <xf numFmtId="164" fontId="1" fillId="0" borderId="22" xfId="2" applyNumberFormat="1" applyFont="1" applyBorder="1" applyAlignment="1">
      <alignment horizontal="center" vertical="center"/>
    </xf>
    <xf numFmtId="164" fontId="1" fillId="0" borderId="53" xfId="2" applyNumberFormat="1" applyFont="1" applyBorder="1" applyAlignment="1">
      <alignment horizontal="center" vertical="center"/>
    </xf>
    <xf numFmtId="0" fontId="2" fillId="0" borderId="26" xfId="2" applyBorder="1" applyAlignment="1">
      <alignment horizontal="center" vertical="center"/>
    </xf>
    <xf numFmtId="2" fontId="1" fillId="0" borderId="46" xfId="2" applyNumberFormat="1" applyFont="1" applyBorder="1" applyAlignment="1">
      <alignment horizontal="center" vertical="center"/>
    </xf>
    <xf numFmtId="0" fontId="2" fillId="0" borderId="56" xfId="2" applyBorder="1" applyAlignment="1">
      <alignment vertical="center"/>
    </xf>
    <xf numFmtId="0" fontId="2" fillId="0" borderId="47" xfId="2" applyBorder="1" applyAlignment="1">
      <alignment vertical="center"/>
    </xf>
    <xf numFmtId="0" fontId="1" fillId="2" borderId="23" xfId="2" applyFont="1" applyFill="1" applyBorder="1" applyAlignment="1">
      <alignment horizontal="center" vertical="center"/>
    </xf>
    <xf numFmtId="2" fontId="1" fillId="0" borderId="31" xfId="2" applyNumberFormat="1" applyFont="1" applyFill="1" applyBorder="1" applyAlignment="1">
      <alignment horizontal="center" vertical="center"/>
    </xf>
    <xf numFmtId="0" fontId="2" fillId="0" borderId="52" xfId="2" applyFill="1" applyBorder="1" applyAlignment="1">
      <alignment vertical="center"/>
    </xf>
    <xf numFmtId="0" fontId="2" fillId="0" borderId="60" xfId="2" applyFill="1" applyBorder="1" applyAlignment="1">
      <alignment vertical="center"/>
    </xf>
    <xf numFmtId="164" fontId="1" fillId="0" borderId="21" xfId="2" applyNumberFormat="1" applyFont="1" applyFill="1" applyBorder="1" applyAlignment="1">
      <alignment horizontal="center" vertical="center"/>
    </xf>
    <xf numFmtId="164" fontId="1" fillId="0" borderId="22" xfId="2" applyNumberFormat="1" applyFont="1" applyFill="1" applyBorder="1" applyAlignment="1">
      <alignment horizontal="center" vertical="center"/>
    </xf>
    <xf numFmtId="164" fontId="1" fillId="0" borderId="53" xfId="2" applyNumberFormat="1" applyFont="1" applyFill="1" applyBorder="1" applyAlignment="1">
      <alignment horizontal="center" vertical="center"/>
    </xf>
    <xf numFmtId="0" fontId="2" fillId="0" borderId="63" xfId="2" applyFill="1" applyBorder="1" applyAlignment="1">
      <alignment vertical="center"/>
    </xf>
    <xf numFmtId="0" fontId="2" fillId="0" borderId="28" xfId="2" applyBorder="1" applyAlignment="1">
      <alignment horizontal="center" vertical="center"/>
    </xf>
    <xf numFmtId="0" fontId="2" fillId="0" borderId="38" xfId="2" applyBorder="1" applyAlignment="1">
      <alignment horizontal="center" vertical="center"/>
    </xf>
    <xf numFmtId="164" fontId="1" fillId="0" borderId="23" xfId="2" applyNumberFormat="1" applyFont="1" applyFill="1" applyBorder="1" applyAlignment="1">
      <alignment horizontal="center" vertical="center"/>
    </xf>
    <xf numFmtId="0" fontId="2" fillId="0" borderId="22" xfId="2" applyBorder="1" applyAlignment="1">
      <alignment horizontal="center" vertical="center" wrapText="1"/>
    </xf>
    <xf numFmtId="0" fontId="2" fillId="0" borderId="63" xfId="2" applyBorder="1" applyAlignment="1">
      <alignment vertical="center"/>
    </xf>
    <xf numFmtId="0" fontId="2" fillId="0" borderId="53" xfId="2" applyBorder="1" applyAlignment="1">
      <alignment horizontal="center" vertical="center" wrapText="1"/>
    </xf>
    <xf numFmtId="0" fontId="1" fillId="2" borderId="46" xfId="2" applyFont="1" applyFill="1" applyBorder="1" applyAlignment="1">
      <alignment horizontal="center" vertical="center"/>
    </xf>
    <xf numFmtId="0" fontId="2" fillId="0" borderId="56" xfId="2" applyBorder="1" applyAlignment="1">
      <alignment horizontal="center" vertical="center"/>
    </xf>
    <xf numFmtId="0" fontId="2" fillId="0" borderId="47" xfId="2" applyBorder="1" applyAlignment="1">
      <alignment horizontal="center" vertical="center"/>
    </xf>
    <xf numFmtId="2" fontId="1" fillId="0" borderId="21" xfId="2" applyNumberFormat="1" applyFont="1" applyFill="1" applyBorder="1" applyAlignment="1">
      <alignment horizontal="center" vertical="center"/>
    </xf>
    <xf numFmtId="0" fontId="2" fillId="0" borderId="22" xfId="2" applyFill="1" applyBorder="1" applyAlignment="1">
      <alignment vertical="center"/>
    </xf>
    <xf numFmtId="0" fontId="2" fillId="0" borderId="53" xfId="2" applyFill="1" applyBorder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5" sqref="A5"/>
    </sheetView>
  </sheetViews>
  <sheetFormatPr defaultRowHeight="15" x14ac:dyDescent="0.25"/>
  <sheetData>
    <row r="1" spans="1:1" x14ac:dyDescent="0.25">
      <c r="A1" t="s">
        <v>132</v>
      </c>
    </row>
    <row r="2" spans="1:1" x14ac:dyDescent="0.25">
      <c r="A2" t="s">
        <v>129</v>
      </c>
    </row>
    <row r="3" spans="1:1" x14ac:dyDescent="0.25">
      <c r="A3" t="s">
        <v>131</v>
      </c>
    </row>
    <row r="4" spans="1:1" x14ac:dyDescent="0.25">
      <c r="A4" t="s">
        <v>130</v>
      </c>
    </row>
    <row r="5" spans="1:1" x14ac:dyDescent="0.25">
      <c r="A5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8"/>
  <sheetViews>
    <sheetView zoomScale="110" workbookViewId="0">
      <selection activeCell="M7" sqref="M7"/>
    </sheetView>
  </sheetViews>
  <sheetFormatPr defaultColWidth="9.140625" defaultRowHeight="12.75" x14ac:dyDescent="0.2"/>
  <cols>
    <col min="1" max="1" width="11" style="1" customWidth="1"/>
    <col min="2" max="2" width="20" style="1" customWidth="1"/>
    <col min="3" max="6" width="14.28515625" style="1" bestFit="1" customWidth="1"/>
    <col min="7" max="8" width="13.85546875" style="1" bestFit="1" customWidth="1"/>
    <col min="9" max="9" width="14.28515625" style="1" bestFit="1" customWidth="1"/>
    <col min="10" max="16384" width="9.140625" style="1"/>
  </cols>
  <sheetData>
    <row r="2" spans="1:9" ht="20.25" x14ac:dyDescent="0.3">
      <c r="B2" s="4" t="s">
        <v>134</v>
      </c>
    </row>
    <row r="3" spans="1:9" x14ac:dyDescent="0.2">
      <c r="B3" s="41" t="s">
        <v>92</v>
      </c>
    </row>
    <row r="4" spans="1:9" x14ac:dyDescent="0.2">
      <c r="B4" s="41" t="s">
        <v>91</v>
      </c>
    </row>
    <row r="5" spans="1:9" x14ac:dyDescent="0.2">
      <c r="B5" s="41" t="s">
        <v>95</v>
      </c>
    </row>
    <row r="6" spans="1:9" ht="13.5" thickBot="1" x14ac:dyDescent="0.25"/>
    <row r="7" spans="1:9" ht="18.75" thickBot="1" x14ac:dyDescent="0.3">
      <c r="A7" s="2" t="s">
        <v>19</v>
      </c>
      <c r="B7" s="3"/>
      <c r="C7" s="188" t="s">
        <v>18</v>
      </c>
      <c r="D7" s="189"/>
      <c r="E7" s="189"/>
      <c r="F7" s="189"/>
      <c r="G7" s="189"/>
      <c r="H7" s="189"/>
      <c r="I7" s="5"/>
    </row>
    <row r="8" spans="1:9" ht="18.75" customHeight="1" thickBot="1" x14ac:dyDescent="0.3">
      <c r="A8" s="2"/>
      <c r="B8" s="3"/>
      <c r="C8" s="184" t="s">
        <v>0</v>
      </c>
      <c r="D8" s="191"/>
      <c r="E8" s="184" t="s">
        <v>2</v>
      </c>
      <c r="F8" s="185"/>
      <c r="G8" s="186" t="s">
        <v>141</v>
      </c>
      <c r="H8" s="187"/>
    </row>
    <row r="9" spans="1:9" ht="28.5" customHeight="1" thickBot="1" x14ac:dyDescent="0.25">
      <c r="B9" s="57" t="s">
        <v>93</v>
      </c>
      <c r="C9" s="10" t="s">
        <v>5</v>
      </c>
      <c r="D9" s="14" t="s">
        <v>6</v>
      </c>
      <c r="E9" s="10" t="s">
        <v>9</v>
      </c>
      <c r="F9" s="11" t="s">
        <v>10</v>
      </c>
      <c r="G9" s="55" t="s">
        <v>136</v>
      </c>
      <c r="H9" s="38" t="s">
        <v>137</v>
      </c>
    </row>
    <row r="10" spans="1:9" x14ac:dyDescent="0.2">
      <c r="A10" s="176" t="s">
        <v>17</v>
      </c>
      <c r="B10" s="18">
        <v>10</v>
      </c>
      <c r="C10" s="31" t="s">
        <v>49</v>
      </c>
      <c r="D10" s="25" t="s">
        <v>56</v>
      </c>
      <c r="E10" s="31" t="s">
        <v>42</v>
      </c>
      <c r="F10" s="32" t="s">
        <v>35</v>
      </c>
      <c r="G10" s="24" t="s">
        <v>20</v>
      </c>
      <c r="H10" s="27" t="s">
        <v>28</v>
      </c>
    </row>
    <row r="11" spans="1:9" x14ac:dyDescent="0.2">
      <c r="A11" s="177"/>
      <c r="B11" s="19">
        <v>5</v>
      </c>
      <c r="C11" s="33" t="s">
        <v>50</v>
      </c>
      <c r="D11" s="12" t="s">
        <v>57</v>
      </c>
      <c r="E11" s="33" t="s">
        <v>43</v>
      </c>
      <c r="F11" s="17" t="s">
        <v>36</v>
      </c>
      <c r="G11" s="15" t="s">
        <v>21</v>
      </c>
      <c r="H11" s="16" t="s">
        <v>29</v>
      </c>
    </row>
    <row r="12" spans="1:9" x14ac:dyDescent="0.2">
      <c r="A12" s="177"/>
      <c r="B12" s="19">
        <v>2</v>
      </c>
      <c r="C12" s="33" t="s">
        <v>51</v>
      </c>
      <c r="D12" s="12" t="s">
        <v>58</v>
      </c>
      <c r="E12" s="33" t="s">
        <v>44</v>
      </c>
      <c r="F12" s="17" t="s">
        <v>37</v>
      </c>
      <c r="G12" s="15" t="s">
        <v>22</v>
      </c>
      <c r="H12" s="16" t="s">
        <v>30</v>
      </c>
    </row>
    <row r="13" spans="1:9" x14ac:dyDescent="0.2">
      <c r="A13" s="177"/>
      <c r="B13" s="19">
        <v>1</v>
      </c>
      <c r="C13" s="33" t="s">
        <v>52</v>
      </c>
      <c r="D13" s="12" t="s">
        <v>59</v>
      </c>
      <c r="E13" s="33" t="s">
        <v>45</v>
      </c>
      <c r="F13" s="17" t="s">
        <v>38</v>
      </c>
      <c r="G13" s="15" t="s">
        <v>23</v>
      </c>
      <c r="H13" s="16" t="s">
        <v>31</v>
      </c>
    </row>
    <row r="14" spans="1:9" x14ac:dyDescent="0.2">
      <c r="A14" s="177"/>
      <c r="B14" s="19">
        <v>0.5</v>
      </c>
      <c r="C14" s="33" t="s">
        <v>53</v>
      </c>
      <c r="D14" s="12" t="s">
        <v>60</v>
      </c>
      <c r="E14" s="33" t="s">
        <v>46</v>
      </c>
      <c r="F14" s="17" t="s">
        <v>39</v>
      </c>
      <c r="G14" s="15" t="s">
        <v>24</v>
      </c>
      <c r="H14" s="16" t="s">
        <v>32</v>
      </c>
    </row>
    <row r="15" spans="1:9" x14ac:dyDescent="0.2">
      <c r="A15" s="177"/>
      <c r="B15" s="19">
        <v>0.2</v>
      </c>
      <c r="C15" s="33" t="s">
        <v>54</v>
      </c>
      <c r="D15" s="12" t="s">
        <v>61</v>
      </c>
      <c r="E15" s="33" t="s">
        <v>47</v>
      </c>
      <c r="F15" s="17" t="s">
        <v>40</v>
      </c>
      <c r="G15" s="15" t="s">
        <v>25</v>
      </c>
      <c r="H15" s="16" t="s">
        <v>33</v>
      </c>
    </row>
    <row r="16" spans="1:9" ht="13.5" thickBot="1" x14ac:dyDescent="0.25">
      <c r="A16" s="178"/>
      <c r="B16" s="20">
        <v>0.1</v>
      </c>
      <c r="C16" s="34" t="s">
        <v>55</v>
      </c>
      <c r="D16" s="13" t="s">
        <v>62</v>
      </c>
      <c r="E16" s="34" t="s">
        <v>48</v>
      </c>
      <c r="F16" s="56" t="s">
        <v>41</v>
      </c>
      <c r="G16" s="28" t="s">
        <v>26</v>
      </c>
      <c r="H16" s="29" t="s">
        <v>34</v>
      </c>
    </row>
    <row r="17" spans="1:9" x14ac:dyDescent="0.2">
      <c r="A17" s="179" t="s">
        <v>16</v>
      </c>
      <c r="B17" s="39" t="s">
        <v>15</v>
      </c>
      <c r="C17" s="31" t="s">
        <v>13</v>
      </c>
      <c r="D17" s="53" t="s">
        <v>13</v>
      </c>
      <c r="E17" s="21" t="s">
        <v>27</v>
      </c>
      <c r="F17" s="22" t="s">
        <v>13</v>
      </c>
      <c r="G17" s="23" t="s">
        <v>27</v>
      </c>
      <c r="H17" s="22" t="s">
        <v>27</v>
      </c>
    </row>
    <row r="18" spans="1:9" ht="13.5" thickBot="1" x14ac:dyDescent="0.25">
      <c r="A18" s="180"/>
      <c r="B18" s="40" t="s">
        <v>14</v>
      </c>
      <c r="C18" s="7" t="s">
        <v>27</v>
      </c>
      <c r="D18" s="54" t="s">
        <v>13</v>
      </c>
      <c r="E18" s="7" t="s">
        <v>27</v>
      </c>
      <c r="F18" s="56" t="s">
        <v>27</v>
      </c>
      <c r="G18" s="9" t="s">
        <v>27</v>
      </c>
      <c r="H18" s="8" t="s">
        <v>27</v>
      </c>
    </row>
    <row r="20" spans="1:9" ht="13.5" thickBot="1" x14ac:dyDescent="0.25"/>
    <row r="21" spans="1:9" ht="18.75" thickBot="1" x14ac:dyDescent="0.3">
      <c r="A21" s="2" t="s">
        <v>94</v>
      </c>
      <c r="C21" s="188" t="s">
        <v>18</v>
      </c>
      <c r="D21" s="189"/>
      <c r="E21" s="189"/>
      <c r="F21" s="189"/>
      <c r="G21" s="189"/>
      <c r="H21" s="189"/>
      <c r="I21" s="190"/>
    </row>
    <row r="22" spans="1:9" ht="13.5" thickBot="1" x14ac:dyDescent="0.25">
      <c r="C22" s="184" t="s">
        <v>1</v>
      </c>
      <c r="D22" s="185"/>
      <c r="E22" s="181" t="s">
        <v>3</v>
      </c>
      <c r="F22" s="182"/>
      <c r="G22" s="183"/>
      <c r="H22" s="184" t="s">
        <v>4</v>
      </c>
      <c r="I22" s="185"/>
    </row>
    <row r="23" spans="1:9" ht="26.25" thickBot="1" x14ac:dyDescent="0.25">
      <c r="B23" s="57" t="s">
        <v>93</v>
      </c>
      <c r="C23" s="10" t="s">
        <v>7</v>
      </c>
      <c r="D23" s="11" t="s">
        <v>8</v>
      </c>
      <c r="E23" s="35" t="s">
        <v>140</v>
      </c>
      <c r="F23" s="37" t="s">
        <v>138</v>
      </c>
      <c r="G23" s="36" t="s">
        <v>139</v>
      </c>
      <c r="H23" s="35" t="s">
        <v>11</v>
      </c>
      <c r="I23" s="36" t="s">
        <v>12</v>
      </c>
    </row>
    <row r="24" spans="1:9" x14ac:dyDescent="0.2">
      <c r="A24" s="176" t="s">
        <v>17</v>
      </c>
      <c r="B24" s="18">
        <v>10</v>
      </c>
      <c r="C24" s="31" t="s">
        <v>63</v>
      </c>
      <c r="D24" s="32" t="s">
        <v>67</v>
      </c>
      <c r="E24" s="31" t="s">
        <v>71</v>
      </c>
      <c r="F24" s="26" t="s">
        <v>75</v>
      </c>
      <c r="G24" s="25" t="s">
        <v>79</v>
      </c>
      <c r="H24" s="31" t="s">
        <v>83</v>
      </c>
      <c r="I24" s="32" t="s">
        <v>87</v>
      </c>
    </row>
    <row r="25" spans="1:9" x14ac:dyDescent="0.2">
      <c r="A25" s="177"/>
      <c r="B25" s="19">
        <v>5</v>
      </c>
      <c r="C25" s="33" t="s">
        <v>64</v>
      </c>
      <c r="D25" s="17" t="s">
        <v>68</v>
      </c>
      <c r="E25" s="33" t="s">
        <v>72</v>
      </c>
      <c r="F25" s="6" t="s">
        <v>76</v>
      </c>
      <c r="G25" s="12" t="s">
        <v>80</v>
      </c>
      <c r="H25" s="33" t="s">
        <v>84</v>
      </c>
      <c r="I25" s="17" t="s">
        <v>88</v>
      </c>
    </row>
    <row r="26" spans="1:9" x14ac:dyDescent="0.2">
      <c r="A26" s="177"/>
      <c r="B26" s="19">
        <v>2</v>
      </c>
      <c r="C26" s="33" t="s">
        <v>65</v>
      </c>
      <c r="D26" s="17" t="s">
        <v>69</v>
      </c>
      <c r="E26" s="33" t="s">
        <v>73</v>
      </c>
      <c r="F26" s="6" t="s">
        <v>77</v>
      </c>
      <c r="G26" s="12" t="s">
        <v>81</v>
      </c>
      <c r="H26" s="33" t="s">
        <v>85</v>
      </c>
      <c r="I26" s="17" t="s">
        <v>89</v>
      </c>
    </row>
    <row r="27" spans="1:9" ht="13.5" thickBot="1" x14ac:dyDescent="0.25">
      <c r="A27" s="177"/>
      <c r="B27" s="42">
        <v>1</v>
      </c>
      <c r="C27" s="43" t="s">
        <v>66</v>
      </c>
      <c r="D27" s="44" t="s">
        <v>70</v>
      </c>
      <c r="E27" s="43" t="s">
        <v>74</v>
      </c>
      <c r="F27" s="45" t="s">
        <v>78</v>
      </c>
      <c r="G27" s="46" t="s">
        <v>82</v>
      </c>
      <c r="H27" s="43" t="s">
        <v>86</v>
      </c>
      <c r="I27" s="44" t="s">
        <v>90</v>
      </c>
    </row>
    <row r="28" spans="1:9" ht="13.5" thickBot="1" x14ac:dyDescent="0.25">
      <c r="A28" s="30"/>
      <c r="B28" s="47" t="s">
        <v>14</v>
      </c>
      <c r="C28" s="48" t="s">
        <v>27</v>
      </c>
      <c r="D28" s="49" t="s">
        <v>27</v>
      </c>
      <c r="E28" s="50" t="s">
        <v>13</v>
      </c>
      <c r="F28" s="51" t="s">
        <v>27</v>
      </c>
      <c r="G28" s="49" t="s">
        <v>13</v>
      </c>
      <c r="H28" s="52" t="s">
        <v>13</v>
      </c>
      <c r="I28" s="49" t="s">
        <v>27</v>
      </c>
    </row>
  </sheetData>
  <mergeCells count="11">
    <mergeCell ref="G8:H8"/>
    <mergeCell ref="C21:I21"/>
    <mergeCell ref="C7:H7"/>
    <mergeCell ref="C8:D8"/>
    <mergeCell ref="C22:D22"/>
    <mergeCell ref="E8:F8"/>
    <mergeCell ref="A24:A27"/>
    <mergeCell ref="A10:A16"/>
    <mergeCell ref="A17:A18"/>
    <mergeCell ref="E22:G22"/>
    <mergeCell ref="H22:I22"/>
  </mergeCells>
  <pageMargins left="0.75" right="0.75" top="1" bottom="1" header="0.5" footer="0.5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"/>
  <sheetViews>
    <sheetView topLeftCell="A13" workbookViewId="0">
      <selection activeCell="J34" sqref="J34"/>
    </sheetView>
  </sheetViews>
  <sheetFormatPr defaultRowHeight="15" x14ac:dyDescent="0.25"/>
  <cols>
    <col min="2" max="2" width="11.140625" customWidth="1"/>
    <col min="4" max="4" width="14" customWidth="1"/>
  </cols>
  <sheetData>
    <row r="1" spans="1:20" ht="14.45" x14ac:dyDescent="0.3">
      <c r="A1" s="1"/>
      <c r="B1" s="1"/>
      <c r="C1" s="1"/>
      <c r="D1" s="6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25" x14ac:dyDescent="0.3">
      <c r="A2" s="1"/>
      <c r="B2" s="62" t="s">
        <v>135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"/>
      <c r="S2" s="1"/>
      <c r="T2" s="1"/>
    </row>
    <row r="3" spans="1:20" ht="14.45" x14ac:dyDescent="0.3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"/>
      <c r="S3" s="1"/>
      <c r="T3" s="1"/>
    </row>
    <row r="4" spans="1:20" thickBot="1" x14ac:dyDescent="0.35">
      <c r="A4" s="5"/>
      <c r="B4" s="5"/>
      <c r="C4" s="5"/>
      <c r="D4" s="6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3"/>
      <c r="R4" s="5"/>
      <c r="S4" s="5"/>
      <c r="T4" s="5"/>
    </row>
    <row r="5" spans="1:20" ht="25.5" x14ac:dyDescent="0.25">
      <c r="A5" s="64"/>
      <c r="B5" s="64"/>
      <c r="C5" s="65"/>
      <c r="D5" s="66" t="s">
        <v>96</v>
      </c>
      <c r="E5" s="67" t="s">
        <v>97</v>
      </c>
      <c r="F5" s="68" t="s">
        <v>98</v>
      </c>
      <c r="G5" s="69" t="s">
        <v>99</v>
      </c>
      <c r="H5" s="68" t="s">
        <v>100</v>
      </c>
      <c r="I5" s="68" t="s">
        <v>101</v>
      </c>
      <c r="J5" s="160" t="s">
        <v>102</v>
      </c>
      <c r="K5" s="70" t="s">
        <v>103</v>
      </c>
      <c r="L5" s="68" t="s">
        <v>104</v>
      </c>
      <c r="M5" s="68" t="s">
        <v>105</v>
      </c>
      <c r="N5" s="68" t="s">
        <v>106</v>
      </c>
      <c r="O5" s="71" t="s">
        <v>107</v>
      </c>
      <c r="P5" s="71" t="s">
        <v>108</v>
      </c>
      <c r="Q5" s="192" t="s">
        <v>109</v>
      </c>
      <c r="R5" s="64"/>
      <c r="S5" s="195" t="s">
        <v>110</v>
      </c>
      <c r="T5" s="64"/>
    </row>
    <row r="6" spans="1:20" ht="51" x14ac:dyDescent="0.25">
      <c r="A6" s="64"/>
      <c r="B6" s="64"/>
      <c r="C6" s="65"/>
      <c r="D6" s="58" t="s">
        <v>111</v>
      </c>
      <c r="E6" s="72" t="s">
        <v>112</v>
      </c>
      <c r="F6" s="73" t="s">
        <v>113</v>
      </c>
      <c r="G6" s="73" t="s">
        <v>114</v>
      </c>
      <c r="H6" s="73" t="s">
        <v>115</v>
      </c>
      <c r="I6" s="73" t="s">
        <v>116</v>
      </c>
      <c r="J6" s="73" t="s">
        <v>117</v>
      </c>
      <c r="K6" s="73" t="s">
        <v>118</v>
      </c>
      <c r="L6" s="73" t="s">
        <v>119</v>
      </c>
      <c r="M6" s="73" t="s">
        <v>115</v>
      </c>
      <c r="N6" s="73" t="s">
        <v>120</v>
      </c>
      <c r="O6" s="73" t="s">
        <v>119</v>
      </c>
      <c r="P6" s="73" t="s">
        <v>113</v>
      </c>
      <c r="Q6" s="193"/>
      <c r="R6" s="64"/>
      <c r="S6" s="196"/>
      <c r="T6" s="64"/>
    </row>
    <row r="7" spans="1:20" ht="15.75" thickBot="1" x14ac:dyDescent="0.3">
      <c r="A7" s="64"/>
      <c r="B7" s="74"/>
      <c r="C7" s="65"/>
      <c r="D7" s="75" t="s">
        <v>121</v>
      </c>
      <c r="E7" s="76">
        <v>50</v>
      </c>
      <c r="F7" s="77">
        <v>20</v>
      </c>
      <c r="G7" s="77">
        <v>50</v>
      </c>
      <c r="H7" s="77">
        <v>50</v>
      </c>
      <c r="I7" s="77">
        <v>100</v>
      </c>
      <c r="J7" s="77">
        <v>100</v>
      </c>
      <c r="K7" s="77">
        <v>200</v>
      </c>
      <c r="L7" s="77">
        <v>20</v>
      </c>
      <c r="M7" s="77">
        <v>20</v>
      </c>
      <c r="N7" s="78">
        <v>10</v>
      </c>
      <c r="O7" s="78">
        <v>200</v>
      </c>
      <c r="P7" s="78">
        <v>10</v>
      </c>
      <c r="Q7" s="194"/>
      <c r="R7" s="64"/>
      <c r="S7" s="197"/>
      <c r="T7" s="64"/>
    </row>
    <row r="8" spans="1:20" x14ac:dyDescent="0.25">
      <c r="A8" s="64"/>
      <c r="B8" s="198" t="s">
        <v>142</v>
      </c>
      <c r="C8" s="202" t="s">
        <v>122</v>
      </c>
      <c r="D8" s="79" t="s">
        <v>123</v>
      </c>
      <c r="E8" s="80">
        <v>30.509999999999998</v>
      </c>
      <c r="F8" s="81">
        <v>30.564999999999998</v>
      </c>
      <c r="G8" s="81">
        <v>29.91</v>
      </c>
      <c r="H8" s="81">
        <v>29.655000000000001</v>
      </c>
      <c r="I8" s="81">
        <v>29.85</v>
      </c>
      <c r="J8" s="81">
        <v>29.655000000000001</v>
      </c>
      <c r="K8" s="81">
        <v>28.259999999999998</v>
      </c>
      <c r="L8" s="81">
        <v>30.43</v>
      </c>
      <c r="M8" s="81">
        <v>32.81</v>
      </c>
      <c r="N8" s="81">
        <v>31.645000000000003</v>
      </c>
      <c r="O8" s="81">
        <v>27.98</v>
      </c>
      <c r="P8" s="82">
        <v>31.6</v>
      </c>
      <c r="Q8" s="204">
        <f>3*S8</f>
        <v>2.9605637509180567</v>
      </c>
      <c r="R8" s="64"/>
      <c r="S8" s="206">
        <f>SQRT((SUM(E12:P12))/20)</f>
        <v>0.98685458363935219</v>
      </c>
      <c r="T8" s="64"/>
    </row>
    <row r="9" spans="1:20" x14ac:dyDescent="0.25">
      <c r="A9" s="64"/>
      <c r="B9" s="199"/>
      <c r="C9" s="203"/>
      <c r="D9" s="84" t="s">
        <v>124</v>
      </c>
      <c r="E9" s="85">
        <v>30.220849999999999</v>
      </c>
      <c r="F9" s="86">
        <v>32.7393</v>
      </c>
      <c r="G9" s="162">
        <v>30.923200000000001</v>
      </c>
      <c r="H9" s="162">
        <v>29.829149999999998</v>
      </c>
      <c r="I9" s="162">
        <v>32.599699999999999</v>
      </c>
      <c r="J9" s="162">
        <v>29.3339</v>
      </c>
      <c r="K9" s="162">
        <v>28.9575</v>
      </c>
      <c r="L9" s="162">
        <v>31.830249999999999</v>
      </c>
      <c r="M9" s="86">
        <v>32.892449999999997</v>
      </c>
      <c r="N9" s="86">
        <v>32.782550000000001</v>
      </c>
      <c r="O9" s="86">
        <v>29.166049999999998</v>
      </c>
      <c r="P9" s="87">
        <v>32.4893</v>
      </c>
      <c r="Q9" s="205"/>
      <c r="R9" s="64"/>
      <c r="S9" s="207"/>
      <c r="T9" s="64"/>
    </row>
    <row r="10" spans="1:20" ht="16.5" thickBot="1" x14ac:dyDescent="0.3">
      <c r="A10" s="64"/>
      <c r="B10" s="199"/>
      <c r="C10" s="203"/>
      <c r="D10" s="88" t="s">
        <v>125</v>
      </c>
      <c r="E10" s="85">
        <v>0.67333134899343505</v>
      </c>
      <c r="F10" s="86">
        <v>4.8573707452224006</v>
      </c>
      <c r="G10" s="162">
        <v>2.3554262826818606</v>
      </c>
      <c r="H10" s="162">
        <v>0.41403515371283073</v>
      </c>
      <c r="I10" s="162">
        <v>6.2268722387093867</v>
      </c>
      <c r="J10" s="162">
        <v>0.76981258317751744</v>
      </c>
      <c r="K10" s="162">
        <v>1.7239724905059395</v>
      </c>
      <c r="L10" s="162">
        <v>3.1806048654043724</v>
      </c>
      <c r="M10" s="86">
        <v>0.17746965024539224</v>
      </c>
      <c r="N10" s="86">
        <v>2.4969731704488383</v>
      </c>
      <c r="O10" s="86">
        <v>2.9351599903276018</v>
      </c>
      <c r="P10" s="87">
        <v>1.9623558394589913</v>
      </c>
      <c r="Q10" s="205"/>
      <c r="R10" s="64"/>
      <c r="S10" s="208"/>
      <c r="T10" s="64"/>
    </row>
    <row r="11" spans="1:20" ht="14.45" hidden="1" x14ac:dyDescent="0.3">
      <c r="A11" s="64"/>
      <c r="B11" s="199"/>
      <c r="C11" s="89"/>
      <c r="D11" s="88" t="s">
        <v>126</v>
      </c>
      <c r="E11" s="85">
        <v>0.57248779218425128</v>
      </c>
      <c r="F11" s="86">
        <v>4.3048943681349527</v>
      </c>
      <c r="G11" s="162">
        <v>2.0060336539549901</v>
      </c>
      <c r="H11" s="162">
        <v>0.34479940864217906</v>
      </c>
      <c r="I11" s="162">
        <v>5.444128245440214</v>
      </c>
      <c r="J11" s="162">
        <v>0.63574556482920364</v>
      </c>
      <c r="K11" s="162">
        <v>1.3809795436573302</v>
      </c>
      <c r="L11" s="162">
        <v>2.7723535569980959</v>
      </c>
      <c r="M11" s="86">
        <v>0.16324267150471516</v>
      </c>
      <c r="N11" s="86">
        <v>2.2522340930285147</v>
      </c>
      <c r="O11" s="86">
        <v>2.3482591939136492</v>
      </c>
      <c r="P11" s="87">
        <v>1.7607241694257481</v>
      </c>
      <c r="Q11" s="90"/>
      <c r="R11" s="64"/>
      <c r="S11" s="91"/>
      <c r="T11" s="64"/>
    </row>
    <row r="12" spans="1:20" ht="29.45" hidden="1" thickBot="1" x14ac:dyDescent="0.35">
      <c r="A12" s="64"/>
      <c r="B12" s="199"/>
      <c r="C12" s="92"/>
      <c r="D12" s="93" t="s">
        <v>127</v>
      </c>
      <c r="E12" s="94">
        <v>8.360772249999962E-2</v>
      </c>
      <c r="F12" s="95">
        <v>4.72758049000001</v>
      </c>
      <c r="G12" s="163">
        <v>1.0265742400000024</v>
      </c>
      <c r="H12" s="163">
        <v>3.0328222499999082E-2</v>
      </c>
      <c r="I12" s="163">
        <v>7.5608500899999846</v>
      </c>
      <c r="J12" s="163">
        <v>0.10310521000000082</v>
      </c>
      <c r="K12" s="163">
        <v>0.48650625000000219</v>
      </c>
      <c r="L12" s="163">
        <v>1.9607000624999993</v>
      </c>
      <c r="M12" s="95">
        <v>6.79800249999907E-3</v>
      </c>
      <c r="N12" s="95">
        <v>1.2940200024999942</v>
      </c>
      <c r="O12" s="95">
        <v>1.4067146024999955</v>
      </c>
      <c r="P12" s="96">
        <v>0.79085448999999797</v>
      </c>
      <c r="Q12" s="97"/>
      <c r="R12" s="64"/>
      <c r="S12" s="98"/>
      <c r="T12" s="64"/>
    </row>
    <row r="13" spans="1:20" x14ac:dyDescent="0.25">
      <c r="A13" s="64"/>
      <c r="B13" s="200"/>
      <c r="C13" s="202" t="s">
        <v>128</v>
      </c>
      <c r="D13" s="99" t="s">
        <v>123</v>
      </c>
      <c r="E13" s="100">
        <v>78</v>
      </c>
      <c r="F13" s="101">
        <v>78</v>
      </c>
      <c r="G13" s="164">
        <v>78</v>
      </c>
      <c r="H13" s="164">
        <v>78</v>
      </c>
      <c r="I13" s="164">
        <v>78.25</v>
      </c>
      <c r="J13" s="164">
        <v>77.5</v>
      </c>
      <c r="K13" s="164">
        <v>78</v>
      </c>
      <c r="L13" s="164">
        <v>78.5</v>
      </c>
      <c r="M13" s="101">
        <v>78.25</v>
      </c>
      <c r="N13" s="101">
        <v>78.5</v>
      </c>
      <c r="O13" s="101">
        <v>78.5</v>
      </c>
      <c r="P13" s="102">
        <v>78.5</v>
      </c>
      <c r="Q13" s="210">
        <f>3*S13</f>
        <v>1.0863355835099888</v>
      </c>
      <c r="R13" s="64"/>
      <c r="S13" s="206">
        <f>SQRT((SUM(E17:P17))/20)</f>
        <v>0.36211186116999627</v>
      </c>
      <c r="T13" s="64"/>
    </row>
    <row r="14" spans="1:20" x14ac:dyDescent="0.25">
      <c r="A14" s="64"/>
      <c r="B14" s="200"/>
      <c r="C14" s="203"/>
      <c r="D14" s="103" t="s">
        <v>124</v>
      </c>
      <c r="E14" s="104">
        <v>77.900000000000006</v>
      </c>
      <c r="F14" s="105">
        <v>77.900000000000006</v>
      </c>
      <c r="G14" s="165">
        <v>77.7</v>
      </c>
      <c r="H14" s="165">
        <v>77.7</v>
      </c>
      <c r="I14" s="165">
        <v>77.900000000000006</v>
      </c>
      <c r="J14" s="165">
        <v>77.099999999999994</v>
      </c>
      <c r="K14" s="165">
        <v>77.7</v>
      </c>
      <c r="L14" s="165">
        <v>77.7</v>
      </c>
      <c r="M14" s="105">
        <v>78.050000000000011</v>
      </c>
      <c r="N14" s="105">
        <v>77.7</v>
      </c>
      <c r="O14" s="105">
        <v>78.2</v>
      </c>
      <c r="P14" s="106">
        <v>77.7</v>
      </c>
      <c r="Q14" s="211"/>
      <c r="R14" s="64"/>
      <c r="S14" s="207"/>
      <c r="T14" s="64"/>
    </row>
    <row r="15" spans="1:20" ht="16.5" thickBot="1" x14ac:dyDescent="0.3">
      <c r="A15" s="64"/>
      <c r="B15" s="200"/>
      <c r="C15" s="203"/>
      <c r="D15" s="107" t="s">
        <v>125</v>
      </c>
      <c r="E15" s="108">
        <v>9.071286480904521E-2</v>
      </c>
      <c r="F15" s="86">
        <v>9.071286480904521E-2</v>
      </c>
      <c r="G15" s="162">
        <v>0.27248816230695216</v>
      </c>
      <c r="H15" s="162">
        <v>0.27248816230695216</v>
      </c>
      <c r="I15" s="162">
        <v>0.31698670946562613</v>
      </c>
      <c r="J15" s="162">
        <v>0.36590260346005571</v>
      </c>
      <c r="K15" s="162">
        <v>0.27248816230695216</v>
      </c>
      <c r="L15" s="162">
        <v>0.72430912285433557</v>
      </c>
      <c r="M15" s="86">
        <v>0.18096142832668136</v>
      </c>
      <c r="N15" s="86">
        <v>0.72430912285433557</v>
      </c>
      <c r="O15" s="86">
        <v>0.27074924614672913</v>
      </c>
      <c r="P15" s="109">
        <v>0.72430912285433557</v>
      </c>
      <c r="Q15" s="211"/>
      <c r="R15" s="64"/>
      <c r="S15" s="207"/>
      <c r="T15" s="64"/>
    </row>
    <row r="16" spans="1:20" hidden="1" thickBot="1" x14ac:dyDescent="0.35">
      <c r="A16" s="64"/>
      <c r="B16" s="200"/>
      <c r="C16" s="209"/>
      <c r="D16" s="110" t="s">
        <v>126</v>
      </c>
      <c r="E16" s="111">
        <v>0.19798989873222206</v>
      </c>
      <c r="F16" s="95">
        <v>0.19798989873222206</v>
      </c>
      <c r="G16" s="163">
        <v>0.59396969619669426</v>
      </c>
      <c r="H16" s="163">
        <v>0.59396969619669426</v>
      </c>
      <c r="I16" s="163">
        <v>0.69296464556280535</v>
      </c>
      <c r="J16" s="163">
        <v>0.79195959492894452</v>
      </c>
      <c r="K16" s="163">
        <v>0.59396969619669426</v>
      </c>
      <c r="L16" s="163">
        <v>1.5839191898578608</v>
      </c>
      <c r="M16" s="95">
        <v>0.39597979746444412</v>
      </c>
      <c r="N16" s="95">
        <v>1.5839191898578608</v>
      </c>
      <c r="O16" s="95">
        <v>0.59396969619669426</v>
      </c>
      <c r="P16" s="112">
        <v>1.5839191898578608</v>
      </c>
      <c r="Q16" s="212"/>
      <c r="R16" s="64"/>
      <c r="S16" s="208"/>
      <c r="T16" s="64"/>
    </row>
    <row r="17" spans="1:20" ht="29.45" hidden="1" thickBot="1" x14ac:dyDescent="0.35">
      <c r="A17" s="64"/>
      <c r="B17" s="201"/>
      <c r="C17" s="113"/>
      <c r="D17" s="114" t="s">
        <v>127</v>
      </c>
      <c r="E17" s="115">
        <v>9.999999999998864E-3</v>
      </c>
      <c r="F17" s="116">
        <v>9.999999999998864E-3</v>
      </c>
      <c r="G17" s="166">
        <v>8.999999999999829E-2</v>
      </c>
      <c r="H17" s="166">
        <v>8.999999999999829E-2</v>
      </c>
      <c r="I17" s="166">
        <v>0.12249999999999601</v>
      </c>
      <c r="J17" s="166">
        <v>0.16000000000000456</v>
      </c>
      <c r="K17" s="166">
        <v>8.999999999999829E-2</v>
      </c>
      <c r="L17" s="166">
        <v>0.63999999999999546</v>
      </c>
      <c r="M17" s="116">
        <v>3.9999999999995456E-2</v>
      </c>
      <c r="N17" s="116">
        <v>0.63999999999999546</v>
      </c>
      <c r="O17" s="116">
        <v>8.999999999999829E-2</v>
      </c>
      <c r="P17" s="116">
        <v>0.63999999999999546</v>
      </c>
      <c r="Q17" s="117"/>
      <c r="R17" s="64"/>
      <c r="S17" s="98"/>
      <c r="T17" s="64"/>
    </row>
    <row r="18" spans="1:20" x14ac:dyDescent="0.25">
      <c r="A18" s="64"/>
      <c r="B18" s="198" t="s">
        <v>143</v>
      </c>
      <c r="C18" s="202" t="s">
        <v>122</v>
      </c>
      <c r="D18" s="79" t="s">
        <v>123</v>
      </c>
      <c r="E18" s="80">
        <v>29.215</v>
      </c>
      <c r="F18" s="81">
        <v>29.685000000000002</v>
      </c>
      <c r="G18" s="167">
        <v>28.869999999999997</v>
      </c>
      <c r="H18" s="167">
        <v>29.36</v>
      </c>
      <c r="I18" s="167">
        <v>30.27</v>
      </c>
      <c r="J18" s="167">
        <v>29.295000000000002</v>
      </c>
      <c r="K18" s="167">
        <v>29.78</v>
      </c>
      <c r="L18" s="167">
        <v>30.435000000000002</v>
      </c>
      <c r="M18" s="81">
        <v>31.754999999999999</v>
      </c>
      <c r="N18" s="81">
        <v>31.405000000000001</v>
      </c>
      <c r="O18" s="81">
        <v>27.84</v>
      </c>
      <c r="P18" s="82">
        <v>31.125</v>
      </c>
      <c r="Q18" s="214">
        <f>3*S18</f>
        <v>3.9673317779554318</v>
      </c>
      <c r="R18" s="64"/>
      <c r="S18" s="217">
        <f>SQRT((SUM(E22:P22))/20)</f>
        <v>1.3224439259851439</v>
      </c>
      <c r="T18" s="64"/>
    </row>
    <row r="19" spans="1:20" x14ac:dyDescent="0.25">
      <c r="A19" s="64"/>
      <c r="B19" s="199"/>
      <c r="C19" s="203"/>
      <c r="D19" s="84" t="s">
        <v>124</v>
      </c>
      <c r="E19" s="85">
        <v>30.021799999999999</v>
      </c>
      <c r="F19" s="86">
        <v>32.726649999999999</v>
      </c>
      <c r="G19" s="162">
        <v>30.738099999999999</v>
      </c>
      <c r="H19" s="162">
        <v>30.543399999999998</v>
      </c>
      <c r="I19" s="162">
        <v>31.49015</v>
      </c>
      <c r="J19" s="162">
        <v>30.640900000000002</v>
      </c>
      <c r="K19" s="162">
        <v>31.604050000000001</v>
      </c>
      <c r="L19" s="162">
        <v>32.46555</v>
      </c>
      <c r="M19" s="86">
        <v>33.252700000000004</v>
      </c>
      <c r="N19" s="86">
        <v>32.618450000000003</v>
      </c>
      <c r="O19" s="86">
        <v>29.22925</v>
      </c>
      <c r="P19" s="87">
        <v>33.071350000000002</v>
      </c>
      <c r="Q19" s="215"/>
      <c r="R19" s="64"/>
      <c r="S19" s="218"/>
      <c r="T19" s="64"/>
    </row>
    <row r="20" spans="1:20" ht="16.5" thickBot="1" x14ac:dyDescent="0.3">
      <c r="A20" s="64"/>
      <c r="B20" s="199"/>
      <c r="C20" s="203"/>
      <c r="D20" s="88" t="s">
        <v>125</v>
      </c>
      <c r="E20" s="85">
        <v>1.9261464193248312</v>
      </c>
      <c r="F20" s="86">
        <v>6.8922111208277945</v>
      </c>
      <c r="G20" s="162">
        <v>4.4321029455211312</v>
      </c>
      <c r="H20" s="162">
        <v>2.7937985652105213</v>
      </c>
      <c r="I20" s="162">
        <v>2.7939580427339186</v>
      </c>
      <c r="J20" s="162">
        <v>3.1757094389138216</v>
      </c>
      <c r="K20" s="162">
        <v>4.2023884843809478</v>
      </c>
      <c r="L20" s="162">
        <v>4.5653517323404733</v>
      </c>
      <c r="M20" s="86">
        <v>3.2581796500509821</v>
      </c>
      <c r="N20" s="86">
        <v>2.6803889001008763</v>
      </c>
      <c r="O20" s="86">
        <v>3.4426529024418984</v>
      </c>
      <c r="P20" s="87">
        <v>4.2877119448767376</v>
      </c>
      <c r="Q20" s="215"/>
      <c r="R20" s="64"/>
      <c r="S20" s="218"/>
      <c r="T20" s="64"/>
    </row>
    <row r="21" spans="1:20" hidden="1" thickBot="1" x14ac:dyDescent="0.35">
      <c r="A21" s="64"/>
      <c r="B21" s="199"/>
      <c r="C21" s="209"/>
      <c r="D21" s="118" t="s">
        <v>126</v>
      </c>
      <c r="E21" s="94">
        <v>1.5973825029716562</v>
      </c>
      <c r="F21" s="95">
        <v>6.0221597547889676</v>
      </c>
      <c r="G21" s="163">
        <v>3.698649298216854</v>
      </c>
      <c r="H21" s="163">
        <v>2.3430124615972465</v>
      </c>
      <c r="I21" s="163">
        <v>2.4157737493813451</v>
      </c>
      <c r="J21" s="163">
        <v>2.6647460470371289</v>
      </c>
      <c r="K21" s="163">
        <v>3.6114347478253008</v>
      </c>
      <c r="L21" s="163">
        <v>4.0202838887073593</v>
      </c>
      <c r="M21" s="95">
        <v>2.9652947133126686</v>
      </c>
      <c r="N21" s="95">
        <v>2.4025084261662881</v>
      </c>
      <c r="O21" s="95">
        <v>2.7505746681375522</v>
      </c>
      <c r="P21" s="96">
        <v>3.8535763939748278</v>
      </c>
      <c r="Q21" s="216"/>
      <c r="R21" s="64"/>
      <c r="S21" s="219"/>
      <c r="T21" s="64"/>
    </row>
    <row r="22" spans="1:20" ht="29.45" hidden="1" thickBot="1" x14ac:dyDescent="0.35">
      <c r="A22" s="64"/>
      <c r="B22" s="199"/>
      <c r="C22" s="119"/>
      <c r="D22" s="58" t="s">
        <v>127</v>
      </c>
      <c r="E22" s="120">
        <v>0.65092623999999855</v>
      </c>
      <c r="F22" s="121">
        <v>9.2516347224999826</v>
      </c>
      <c r="G22" s="168">
        <v>3.4897976100000068</v>
      </c>
      <c r="H22" s="168">
        <v>1.4004355599999974</v>
      </c>
      <c r="I22" s="168">
        <v>1.4887660225000008</v>
      </c>
      <c r="J22" s="168">
        <v>1.811446810000001</v>
      </c>
      <c r="K22" s="168">
        <v>3.3271584024999989</v>
      </c>
      <c r="L22" s="168">
        <v>4.1231333024999923</v>
      </c>
      <c r="M22" s="121">
        <v>2.2431052900000159</v>
      </c>
      <c r="N22" s="121">
        <v>1.4724609025000042</v>
      </c>
      <c r="O22" s="121">
        <v>1.9300155625000015</v>
      </c>
      <c r="P22" s="122">
        <v>3.7882783225000094</v>
      </c>
      <c r="Q22" s="123"/>
      <c r="R22" s="64"/>
      <c r="S22" s="124"/>
      <c r="T22" s="64"/>
    </row>
    <row r="23" spans="1:20" x14ac:dyDescent="0.25">
      <c r="A23" s="64"/>
      <c r="B23" s="199"/>
      <c r="C23" s="202" t="s">
        <v>128</v>
      </c>
      <c r="D23" s="79" t="s">
        <v>123</v>
      </c>
      <c r="E23" s="125">
        <v>77.5</v>
      </c>
      <c r="F23" s="101">
        <v>77.75</v>
      </c>
      <c r="G23" s="164">
        <v>77.5</v>
      </c>
      <c r="H23" s="164">
        <v>77</v>
      </c>
      <c r="I23" s="164">
        <v>77</v>
      </c>
      <c r="J23" s="164">
        <v>77</v>
      </c>
      <c r="K23" s="164">
        <v>77.5</v>
      </c>
      <c r="L23" s="164">
        <v>77</v>
      </c>
      <c r="M23" s="101">
        <v>77.25</v>
      </c>
      <c r="N23" s="101">
        <v>77.25</v>
      </c>
      <c r="O23" s="101">
        <v>77.5</v>
      </c>
      <c r="P23" s="126">
        <v>77.5</v>
      </c>
      <c r="Q23" s="214">
        <f>3*S23</f>
        <v>1.1531478656269651</v>
      </c>
      <c r="R23" s="64"/>
      <c r="S23" s="217">
        <f>SQRT((SUM(E27:P27))/20)</f>
        <v>0.38438262187565503</v>
      </c>
      <c r="T23" s="64"/>
    </row>
    <row r="24" spans="1:20" x14ac:dyDescent="0.25">
      <c r="A24" s="64"/>
      <c r="B24" s="199"/>
      <c r="C24" s="203"/>
      <c r="D24" s="84" t="s">
        <v>124</v>
      </c>
      <c r="E24" s="127">
        <v>77.900000000000006</v>
      </c>
      <c r="F24" s="105">
        <v>76.8</v>
      </c>
      <c r="G24" s="165">
        <v>76.949999999999989</v>
      </c>
      <c r="H24" s="165">
        <v>76.599999999999994</v>
      </c>
      <c r="I24" s="165">
        <v>76.8</v>
      </c>
      <c r="J24" s="165">
        <v>76.8</v>
      </c>
      <c r="K24" s="165">
        <v>76.949999999999989</v>
      </c>
      <c r="L24" s="165">
        <v>76.400000000000006</v>
      </c>
      <c r="M24" s="105">
        <v>77.099999999999994</v>
      </c>
      <c r="N24" s="105">
        <v>76.8</v>
      </c>
      <c r="O24" s="105">
        <v>77.099999999999994</v>
      </c>
      <c r="P24" s="128">
        <v>76.949999999999989</v>
      </c>
      <c r="Q24" s="215"/>
      <c r="R24" s="64"/>
      <c r="S24" s="218"/>
      <c r="T24" s="64"/>
    </row>
    <row r="25" spans="1:20" ht="16.5" thickBot="1" x14ac:dyDescent="0.3">
      <c r="A25" s="64"/>
      <c r="B25" s="199"/>
      <c r="C25" s="203"/>
      <c r="D25" s="88" t="s">
        <v>125</v>
      </c>
      <c r="E25" s="85">
        <v>0.36401893497377485</v>
      </c>
      <c r="F25" s="86">
        <v>0.86929982805205064</v>
      </c>
      <c r="G25" s="162">
        <v>0.5036047001004974</v>
      </c>
      <c r="H25" s="162">
        <v>0.36828478186799879</v>
      </c>
      <c r="I25" s="162">
        <v>0.18390293398870158</v>
      </c>
      <c r="J25" s="162">
        <v>0.18390293398870158</v>
      </c>
      <c r="K25" s="162">
        <v>0.5036047001004974</v>
      </c>
      <c r="L25" s="162">
        <v>0.55314741683432134</v>
      </c>
      <c r="M25" s="86">
        <v>0.13743572034724477</v>
      </c>
      <c r="N25" s="86">
        <v>0.41311009611677818</v>
      </c>
      <c r="O25" s="86">
        <v>0.36590260346005571</v>
      </c>
      <c r="P25" s="87">
        <v>0.5036047001004974</v>
      </c>
      <c r="Q25" s="215"/>
      <c r="R25" s="64"/>
      <c r="S25" s="218"/>
      <c r="T25" s="64"/>
    </row>
    <row r="26" spans="1:20" ht="14.45" hidden="1" x14ac:dyDescent="0.3">
      <c r="A26" s="64"/>
      <c r="B26" s="199"/>
      <c r="C26" s="203"/>
      <c r="D26" s="88" t="s">
        <v>126</v>
      </c>
      <c r="E26" s="85">
        <v>0.79195959492894452</v>
      </c>
      <c r="F26" s="86">
        <v>1.8809040379562219</v>
      </c>
      <c r="G26" s="162">
        <v>1.0889444430273054</v>
      </c>
      <c r="H26" s="162">
        <v>0.79195959492894452</v>
      </c>
      <c r="I26" s="162">
        <v>0.39597979746447226</v>
      </c>
      <c r="J26" s="162">
        <v>0.39597979746447226</v>
      </c>
      <c r="K26" s="162">
        <v>1.0889444430273054</v>
      </c>
      <c r="L26" s="162">
        <v>1.1879393923933883</v>
      </c>
      <c r="M26" s="86">
        <v>0.29698484809836123</v>
      </c>
      <c r="N26" s="86">
        <v>0.89095454429505549</v>
      </c>
      <c r="O26" s="86">
        <v>0.79195959492894452</v>
      </c>
      <c r="P26" s="87">
        <v>1.0889444430273054</v>
      </c>
      <c r="Q26" s="220"/>
      <c r="R26" s="64"/>
      <c r="S26" s="219"/>
      <c r="T26" s="64"/>
    </row>
    <row r="27" spans="1:20" ht="29.45" hidden="1" thickBot="1" x14ac:dyDescent="0.35">
      <c r="A27" s="64"/>
      <c r="B27" s="213"/>
      <c r="C27" s="92"/>
      <c r="D27" s="93" t="s">
        <v>127</v>
      </c>
      <c r="E27" s="129">
        <v>0.16000000000000456</v>
      </c>
      <c r="F27" s="130">
        <v>0.90250000000000541</v>
      </c>
      <c r="G27" s="169">
        <v>0.30250000000001248</v>
      </c>
      <c r="H27" s="169">
        <v>0.16000000000000456</v>
      </c>
      <c r="I27" s="169">
        <v>4.0000000000001139E-2</v>
      </c>
      <c r="J27" s="169">
        <v>4.0000000000001139E-2</v>
      </c>
      <c r="K27" s="169">
        <v>0.30250000000001248</v>
      </c>
      <c r="L27" s="169">
        <v>0.35999999999999316</v>
      </c>
      <c r="M27" s="130">
        <v>2.2500000000001706E-2</v>
      </c>
      <c r="N27" s="130">
        <v>0.20250000000000257</v>
      </c>
      <c r="O27" s="130">
        <v>0.16000000000000456</v>
      </c>
      <c r="P27" s="131">
        <v>0.30250000000001248</v>
      </c>
      <c r="Q27" s="132"/>
      <c r="R27" s="64"/>
      <c r="S27" s="124"/>
      <c r="T27" s="64"/>
    </row>
    <row r="28" spans="1:20" ht="15.75" thickBot="1" x14ac:dyDescent="0.3">
      <c r="A28" s="64"/>
      <c r="B28" s="202" t="s">
        <v>144</v>
      </c>
      <c r="C28" s="202" t="s">
        <v>122</v>
      </c>
      <c r="D28" s="79" t="s">
        <v>123</v>
      </c>
      <c r="E28" s="125"/>
      <c r="F28" s="101"/>
      <c r="G28" s="164"/>
      <c r="H28" s="164"/>
      <c r="I28" s="164"/>
      <c r="J28" s="164"/>
      <c r="K28" s="164">
        <v>25.060000000000002</v>
      </c>
      <c r="L28" s="164"/>
      <c r="M28" s="101"/>
      <c r="N28" s="101"/>
      <c r="O28" s="101"/>
      <c r="P28" s="126"/>
      <c r="Q28" s="214">
        <f>3*S28</f>
        <v>1.2008020449370502</v>
      </c>
      <c r="R28" s="64"/>
      <c r="S28" s="217">
        <f>SQRT((SUM(E32:P32))/20)</f>
        <v>0.40026734831235006</v>
      </c>
      <c r="T28" s="64"/>
    </row>
    <row r="29" spans="1:20" ht="15.75" thickBot="1" x14ac:dyDescent="0.3">
      <c r="A29" s="64"/>
      <c r="B29" s="221"/>
      <c r="C29" s="203"/>
      <c r="D29" s="84" t="s">
        <v>124</v>
      </c>
      <c r="E29" s="133"/>
      <c r="F29" s="105"/>
      <c r="G29" s="165" t="s">
        <v>155</v>
      </c>
      <c r="H29" s="165"/>
      <c r="I29" s="165" t="s">
        <v>155</v>
      </c>
      <c r="J29" s="170" t="s">
        <v>155</v>
      </c>
      <c r="K29" s="162">
        <v>23.269950000000001</v>
      </c>
      <c r="L29" s="162"/>
      <c r="M29" s="86"/>
      <c r="N29" s="86"/>
      <c r="O29" s="105"/>
      <c r="P29" s="128"/>
      <c r="Q29" s="215"/>
      <c r="R29" s="64"/>
      <c r="S29" s="218"/>
      <c r="T29" s="64"/>
    </row>
    <row r="30" spans="1:20" ht="16.5" thickBot="1" x14ac:dyDescent="0.3">
      <c r="A30" s="64"/>
      <c r="B30" s="221"/>
      <c r="C30" s="203"/>
      <c r="D30" s="88" t="s">
        <v>125</v>
      </c>
      <c r="E30" s="127"/>
      <c r="F30" s="105"/>
      <c r="G30" s="165"/>
      <c r="H30" s="165"/>
      <c r="I30" s="165"/>
      <c r="J30" s="165"/>
      <c r="K30" s="162">
        <v>5.2379797358076301</v>
      </c>
      <c r="L30" s="162"/>
      <c r="M30" s="86"/>
      <c r="N30" s="86"/>
      <c r="O30" s="105"/>
      <c r="P30" s="128"/>
      <c r="Q30" s="215"/>
      <c r="R30" s="64"/>
      <c r="S30" s="218"/>
      <c r="T30" s="64"/>
    </row>
    <row r="31" spans="1:20" hidden="1" thickBot="1" x14ac:dyDescent="0.35">
      <c r="A31" s="64"/>
      <c r="B31" s="221"/>
      <c r="C31" s="209"/>
      <c r="D31" s="118" t="s">
        <v>126</v>
      </c>
      <c r="E31" s="127"/>
      <c r="F31" s="105"/>
      <c r="G31" s="165"/>
      <c r="H31" s="165"/>
      <c r="I31" s="165"/>
      <c r="J31" s="165"/>
      <c r="K31" s="162">
        <v>3.5441181822563435</v>
      </c>
      <c r="L31" s="162"/>
      <c r="M31" s="86"/>
      <c r="N31" s="86"/>
      <c r="O31" s="105"/>
      <c r="P31" s="128"/>
      <c r="Q31" s="216"/>
      <c r="R31" s="64"/>
      <c r="S31" s="223"/>
      <c r="T31" s="64"/>
    </row>
    <row r="32" spans="1:20" ht="29.45" hidden="1" thickBot="1" x14ac:dyDescent="0.35">
      <c r="A32" s="64"/>
      <c r="B32" s="221"/>
      <c r="C32" s="119"/>
      <c r="D32" s="58" t="s">
        <v>127</v>
      </c>
      <c r="E32" s="129"/>
      <c r="F32" s="130"/>
      <c r="G32" s="169"/>
      <c r="H32" s="169"/>
      <c r="I32" s="169"/>
      <c r="J32" s="169"/>
      <c r="K32" s="171">
        <v>3.204279002500003</v>
      </c>
      <c r="L32" s="171"/>
      <c r="M32" s="134"/>
      <c r="N32" s="134"/>
      <c r="O32" s="130"/>
      <c r="P32" s="131"/>
      <c r="Q32" s="135"/>
      <c r="R32" s="64"/>
      <c r="S32" s="136"/>
      <c r="T32" s="64"/>
    </row>
    <row r="33" spans="1:20" ht="15.75" thickBot="1" x14ac:dyDescent="0.3">
      <c r="A33" s="64"/>
      <c r="B33" s="221"/>
      <c r="C33" s="202" t="s">
        <v>128</v>
      </c>
      <c r="D33" s="79" t="s">
        <v>123</v>
      </c>
      <c r="E33" s="125"/>
      <c r="F33" s="101"/>
      <c r="G33" s="164"/>
      <c r="H33" s="164"/>
      <c r="I33" s="164"/>
      <c r="J33" s="164"/>
      <c r="K33" s="164">
        <v>78.5</v>
      </c>
      <c r="L33" s="164"/>
      <c r="M33" s="101"/>
      <c r="N33" s="101"/>
      <c r="O33" s="101"/>
      <c r="P33" s="126"/>
      <c r="Q33" s="214">
        <f>3*S33</f>
        <v>0.40249223594995831</v>
      </c>
      <c r="R33" s="64"/>
      <c r="S33" s="217">
        <f>SQRT((SUM(E37:P37))/20)</f>
        <v>0.13416407864998611</v>
      </c>
      <c r="T33" s="64"/>
    </row>
    <row r="34" spans="1:20" ht="15.75" thickBot="1" x14ac:dyDescent="0.3">
      <c r="A34" s="64"/>
      <c r="B34" s="221"/>
      <c r="C34" s="203"/>
      <c r="D34" s="84" t="s">
        <v>124</v>
      </c>
      <c r="E34" s="127"/>
      <c r="F34" s="105"/>
      <c r="G34" s="165" t="s">
        <v>155</v>
      </c>
      <c r="H34" s="165"/>
      <c r="I34" s="165" t="s">
        <v>155</v>
      </c>
      <c r="J34" s="170" t="s">
        <v>155</v>
      </c>
      <c r="K34" s="165">
        <v>77.900000000000006</v>
      </c>
      <c r="L34" s="165"/>
      <c r="M34" s="105"/>
      <c r="N34" s="105"/>
      <c r="O34" s="105"/>
      <c r="P34" s="128"/>
      <c r="Q34" s="215"/>
      <c r="R34" s="64"/>
      <c r="S34" s="218"/>
      <c r="T34" s="64"/>
    </row>
    <row r="35" spans="1:20" ht="16.5" thickBot="1" x14ac:dyDescent="0.3">
      <c r="A35" s="64"/>
      <c r="B35" s="221"/>
      <c r="C35" s="203"/>
      <c r="D35" s="88" t="s">
        <v>125</v>
      </c>
      <c r="E35" s="127"/>
      <c r="F35" s="105"/>
      <c r="G35" s="165"/>
      <c r="H35" s="165"/>
      <c r="I35" s="165"/>
      <c r="J35" s="165"/>
      <c r="K35" s="162">
        <v>0.54253717226588805</v>
      </c>
      <c r="L35" s="162"/>
      <c r="M35" s="86"/>
      <c r="N35" s="86"/>
      <c r="O35" s="105"/>
      <c r="P35" s="128"/>
      <c r="Q35" s="215"/>
      <c r="R35" s="64"/>
      <c r="S35" s="218"/>
      <c r="T35" s="64"/>
    </row>
    <row r="36" spans="1:20" hidden="1" thickBot="1" x14ac:dyDescent="0.35">
      <c r="A36" s="64"/>
      <c r="B36" s="221"/>
      <c r="C36" s="209"/>
      <c r="D36" s="118" t="s">
        <v>126</v>
      </c>
      <c r="E36" s="127"/>
      <c r="F36" s="105"/>
      <c r="G36" s="165"/>
      <c r="H36" s="165"/>
      <c r="I36" s="165"/>
      <c r="J36" s="165"/>
      <c r="K36" s="162">
        <v>1.1879393923933883</v>
      </c>
      <c r="L36" s="162"/>
      <c r="M36" s="86"/>
      <c r="N36" s="86"/>
      <c r="O36" s="105"/>
      <c r="P36" s="128"/>
      <c r="Q36" s="216"/>
      <c r="R36" s="64"/>
      <c r="S36" s="223"/>
      <c r="T36" s="64"/>
    </row>
    <row r="37" spans="1:20" ht="29.45" hidden="1" thickBot="1" x14ac:dyDescent="0.35">
      <c r="A37" s="64"/>
      <c r="B37" s="222"/>
      <c r="C37" s="113"/>
      <c r="D37" s="59" t="s">
        <v>127</v>
      </c>
      <c r="E37" s="137"/>
      <c r="F37" s="138"/>
      <c r="G37" s="172"/>
      <c r="H37" s="172"/>
      <c r="I37" s="172"/>
      <c r="J37" s="172"/>
      <c r="K37" s="172">
        <v>0.35999999999999316</v>
      </c>
      <c r="L37" s="172"/>
      <c r="M37" s="138"/>
      <c r="N37" s="138"/>
      <c r="O37" s="138"/>
      <c r="P37" s="139"/>
      <c r="Q37" s="140"/>
      <c r="R37" s="64"/>
      <c r="S37" s="141"/>
      <c r="T37" s="64"/>
    </row>
    <row r="38" spans="1:20" x14ac:dyDescent="0.25">
      <c r="A38" s="64"/>
      <c r="B38" s="192" t="s">
        <v>145</v>
      </c>
      <c r="C38" s="202" t="s">
        <v>122</v>
      </c>
      <c r="D38" s="79" t="s">
        <v>123</v>
      </c>
      <c r="E38" s="125"/>
      <c r="F38" s="101"/>
      <c r="G38" s="164"/>
      <c r="H38" s="164"/>
      <c r="I38" s="164"/>
      <c r="J38" s="164"/>
      <c r="K38" s="164">
        <v>25.299999999999997</v>
      </c>
      <c r="L38" s="164"/>
      <c r="M38" s="101"/>
      <c r="N38" s="101"/>
      <c r="O38" s="101"/>
      <c r="P38" s="126"/>
      <c r="Q38" s="214">
        <f>3*S38</f>
        <v>1.3703518993309687</v>
      </c>
      <c r="R38" s="64"/>
      <c r="S38" s="217">
        <f>SQRT((SUM(E42:P42))/20)</f>
        <v>0.45678396644365621</v>
      </c>
      <c r="T38" s="64"/>
    </row>
    <row r="39" spans="1:20" x14ac:dyDescent="0.25">
      <c r="A39" s="64"/>
      <c r="B39" s="224"/>
      <c r="C39" s="203"/>
      <c r="D39" s="84" t="s">
        <v>124</v>
      </c>
      <c r="E39" s="127"/>
      <c r="F39" s="105"/>
      <c r="G39" s="165"/>
      <c r="H39" s="165"/>
      <c r="I39" s="165"/>
      <c r="J39" s="165"/>
      <c r="K39" s="162">
        <v>23.257200000000001</v>
      </c>
      <c r="L39" s="162"/>
      <c r="M39" s="86"/>
      <c r="N39" s="86"/>
      <c r="O39" s="105"/>
      <c r="P39" s="128"/>
      <c r="Q39" s="215"/>
      <c r="R39" s="64"/>
      <c r="S39" s="218"/>
      <c r="T39" s="64"/>
    </row>
    <row r="40" spans="1:20" ht="16.5" thickBot="1" x14ac:dyDescent="0.3">
      <c r="A40" s="64"/>
      <c r="B40" s="224"/>
      <c r="C40" s="203"/>
      <c r="D40" s="88" t="s">
        <v>125</v>
      </c>
      <c r="E40" s="127"/>
      <c r="F40" s="105"/>
      <c r="G40" s="165"/>
      <c r="H40" s="165"/>
      <c r="I40" s="165"/>
      <c r="J40" s="165"/>
      <c r="K40" s="162">
        <v>5.9495923677966474</v>
      </c>
      <c r="L40" s="162"/>
      <c r="M40" s="86"/>
      <c r="N40" s="86"/>
      <c r="O40" s="105"/>
      <c r="P40" s="128"/>
      <c r="Q40" s="215"/>
      <c r="R40" s="64"/>
      <c r="S40" s="218"/>
      <c r="T40" s="64"/>
    </row>
    <row r="41" spans="1:20" hidden="1" thickBot="1" x14ac:dyDescent="0.35">
      <c r="A41" s="64"/>
      <c r="B41" s="224"/>
      <c r="C41" s="209"/>
      <c r="D41" s="118" t="s">
        <v>126</v>
      </c>
      <c r="E41" s="127"/>
      <c r="F41" s="105"/>
      <c r="G41" s="165"/>
      <c r="H41" s="165"/>
      <c r="I41" s="165"/>
      <c r="J41" s="165"/>
      <c r="K41" s="162">
        <v>4.0445376513020541</v>
      </c>
      <c r="L41" s="162"/>
      <c r="M41" s="86"/>
      <c r="N41" s="86"/>
      <c r="O41" s="105"/>
      <c r="P41" s="128"/>
      <c r="Q41" s="216"/>
      <c r="R41" s="64"/>
      <c r="S41" s="223"/>
      <c r="T41" s="64"/>
    </row>
    <row r="42" spans="1:20" ht="29.45" hidden="1" thickBot="1" x14ac:dyDescent="0.35">
      <c r="A42" s="64"/>
      <c r="B42" s="224"/>
      <c r="C42" s="119"/>
      <c r="D42" s="58" t="s">
        <v>127</v>
      </c>
      <c r="E42" s="129"/>
      <c r="F42" s="130"/>
      <c r="G42" s="169"/>
      <c r="H42" s="169"/>
      <c r="I42" s="169"/>
      <c r="J42" s="169"/>
      <c r="K42" s="171">
        <v>4.1730318399999842</v>
      </c>
      <c r="L42" s="171"/>
      <c r="M42" s="134"/>
      <c r="N42" s="134"/>
      <c r="O42" s="130"/>
      <c r="P42" s="131"/>
      <c r="Q42" s="135"/>
      <c r="R42" s="64"/>
      <c r="S42" s="136"/>
      <c r="T42" s="64"/>
    </row>
    <row r="43" spans="1:20" x14ac:dyDescent="0.25">
      <c r="A43" s="64"/>
      <c r="B43" s="224"/>
      <c r="C43" s="202" t="s">
        <v>128</v>
      </c>
      <c r="D43" s="79" t="s">
        <v>123</v>
      </c>
      <c r="E43" s="125"/>
      <c r="F43" s="101"/>
      <c r="G43" s="164"/>
      <c r="H43" s="164"/>
      <c r="I43" s="164"/>
      <c r="J43" s="164"/>
      <c r="K43" s="164">
        <v>80</v>
      </c>
      <c r="L43" s="164"/>
      <c r="M43" s="101"/>
      <c r="N43" s="101"/>
      <c r="O43" s="101"/>
      <c r="P43" s="126"/>
      <c r="Q43" s="214">
        <f>3*S43</f>
        <v>0.20124611797497916</v>
      </c>
      <c r="R43" s="64"/>
      <c r="S43" s="217">
        <f>SQRT((SUM(E47:P47))/20)</f>
        <v>6.7082039324993056E-2</v>
      </c>
      <c r="T43" s="64"/>
    </row>
    <row r="44" spans="1:20" x14ac:dyDescent="0.25">
      <c r="A44" s="64"/>
      <c r="B44" s="224"/>
      <c r="C44" s="203"/>
      <c r="D44" s="84" t="s">
        <v>124</v>
      </c>
      <c r="E44" s="127"/>
      <c r="F44" s="105"/>
      <c r="G44" s="165"/>
      <c r="H44" s="165"/>
      <c r="I44" s="165"/>
      <c r="J44" s="165"/>
      <c r="K44" s="165">
        <v>79.7</v>
      </c>
      <c r="L44" s="165"/>
      <c r="M44" s="105"/>
      <c r="N44" s="105"/>
      <c r="O44" s="105"/>
      <c r="P44" s="128"/>
      <c r="Q44" s="215"/>
      <c r="R44" s="64"/>
      <c r="S44" s="218"/>
      <c r="T44" s="64"/>
    </row>
    <row r="45" spans="1:20" ht="16.5" thickBot="1" x14ac:dyDescent="0.3">
      <c r="A45" s="64"/>
      <c r="B45" s="224"/>
      <c r="C45" s="203"/>
      <c r="D45" s="88" t="s">
        <v>125</v>
      </c>
      <c r="E45" s="127"/>
      <c r="F45" s="105"/>
      <c r="G45" s="165"/>
      <c r="H45" s="165"/>
      <c r="I45" s="165"/>
      <c r="J45" s="165"/>
      <c r="K45" s="162">
        <v>0.26566316137252632</v>
      </c>
      <c r="L45" s="162"/>
      <c r="M45" s="86"/>
      <c r="N45" s="86"/>
      <c r="O45" s="105"/>
      <c r="P45" s="128"/>
      <c r="Q45" s="215"/>
      <c r="R45" s="64"/>
      <c r="S45" s="218"/>
      <c r="T45" s="64"/>
    </row>
    <row r="46" spans="1:20" hidden="1" thickBot="1" x14ac:dyDescent="0.35">
      <c r="A46" s="64"/>
      <c r="B46" s="224"/>
      <c r="C46" s="209"/>
      <c r="D46" s="118" t="s">
        <v>126</v>
      </c>
      <c r="E46" s="127"/>
      <c r="F46" s="105"/>
      <c r="G46" s="165"/>
      <c r="H46" s="165"/>
      <c r="I46" s="165"/>
      <c r="J46" s="165"/>
      <c r="K46" s="162">
        <v>0.59396969619669426</v>
      </c>
      <c r="L46" s="162"/>
      <c r="M46" s="86"/>
      <c r="N46" s="86"/>
      <c r="O46" s="105"/>
      <c r="P46" s="128"/>
      <c r="Q46" s="216"/>
      <c r="R46" s="64"/>
      <c r="S46" s="223"/>
      <c r="T46" s="64"/>
    </row>
    <row r="47" spans="1:20" ht="29.45" hidden="1" thickBot="1" x14ac:dyDescent="0.35">
      <c r="A47" s="1"/>
      <c r="B47" s="194"/>
      <c r="C47" s="142"/>
      <c r="D47" s="143" t="s">
        <v>127</v>
      </c>
      <c r="E47" s="129"/>
      <c r="F47" s="130"/>
      <c r="G47" s="169"/>
      <c r="H47" s="169"/>
      <c r="I47" s="169"/>
      <c r="J47" s="169"/>
      <c r="K47" s="171">
        <v>8.999999999999829E-2</v>
      </c>
      <c r="L47" s="171"/>
      <c r="M47" s="134"/>
      <c r="N47" s="134"/>
      <c r="O47" s="130"/>
      <c r="P47" s="131"/>
      <c r="Q47" s="144"/>
      <c r="R47" s="1"/>
      <c r="S47" s="1"/>
      <c r="T47" s="1"/>
    </row>
    <row r="48" spans="1:20" x14ac:dyDescent="0.25">
      <c r="A48" s="1"/>
      <c r="B48" s="198" t="s">
        <v>146</v>
      </c>
      <c r="C48" s="202" t="s">
        <v>122</v>
      </c>
      <c r="D48" s="79" t="s">
        <v>123</v>
      </c>
      <c r="E48" s="125"/>
      <c r="F48" s="101"/>
      <c r="G48" s="164"/>
      <c r="H48" s="167">
        <v>30.375</v>
      </c>
      <c r="I48" s="167">
        <v>32.730000000000004</v>
      </c>
      <c r="J48" s="167"/>
      <c r="K48" s="167"/>
      <c r="L48" s="167">
        <v>31.189999999999998</v>
      </c>
      <c r="M48" s="81">
        <v>33.174999999999997</v>
      </c>
      <c r="N48" s="81"/>
      <c r="O48" s="81">
        <v>28.98</v>
      </c>
      <c r="P48" s="126"/>
      <c r="Q48" s="204">
        <f>3*S48</f>
        <v>1.0098324259499734</v>
      </c>
      <c r="R48" s="64"/>
      <c r="S48" s="206">
        <f>SQRT((SUM(E52:P52))/20)</f>
        <v>0.33661080864999116</v>
      </c>
      <c r="T48" s="1"/>
    </row>
    <row r="49" spans="1:20" x14ac:dyDescent="0.25">
      <c r="A49" s="1"/>
      <c r="B49" s="199"/>
      <c r="C49" s="203"/>
      <c r="D49" s="84" t="s">
        <v>124</v>
      </c>
      <c r="E49" s="127"/>
      <c r="F49" s="105"/>
      <c r="G49" s="165"/>
      <c r="H49" s="162">
        <v>30.29345</v>
      </c>
      <c r="I49" s="162">
        <v>31.856999999999999</v>
      </c>
      <c r="J49" s="162"/>
      <c r="K49" s="162"/>
      <c r="L49" s="162">
        <v>31.352650000000001</v>
      </c>
      <c r="M49" s="86">
        <v>34.387450000000001</v>
      </c>
      <c r="N49" s="86"/>
      <c r="O49" s="86">
        <v>29.009450000000001</v>
      </c>
      <c r="P49" s="128"/>
      <c r="Q49" s="205"/>
      <c r="R49" s="64"/>
      <c r="S49" s="207"/>
      <c r="T49" s="1"/>
    </row>
    <row r="50" spans="1:20" ht="16.5" thickBot="1" x14ac:dyDescent="0.3">
      <c r="A50" s="1"/>
      <c r="B50" s="199"/>
      <c r="C50" s="203"/>
      <c r="D50" s="88" t="s">
        <v>125</v>
      </c>
      <c r="E50" s="127"/>
      <c r="F50" s="105"/>
      <c r="G50" s="165"/>
      <c r="H50" s="162">
        <v>0.19009735045402662</v>
      </c>
      <c r="I50" s="162">
        <v>1.9115432516632116</v>
      </c>
      <c r="J50" s="162"/>
      <c r="K50" s="162"/>
      <c r="L50" s="162">
        <v>0.36778396169651906</v>
      </c>
      <c r="M50" s="86">
        <v>2.5378938059517751</v>
      </c>
      <c r="N50" s="86"/>
      <c r="O50" s="86">
        <v>7.1820976767133587E-2</v>
      </c>
      <c r="P50" s="128"/>
      <c r="Q50" s="205"/>
      <c r="R50" s="64"/>
      <c r="S50" s="208"/>
      <c r="T50" s="1"/>
    </row>
    <row r="51" spans="1:20" ht="14.45" hidden="1" x14ac:dyDescent="0.3">
      <c r="A51" s="1"/>
      <c r="B51" s="199"/>
      <c r="C51" s="89"/>
      <c r="D51" s="93" t="s">
        <v>126</v>
      </c>
      <c r="E51" s="127"/>
      <c r="F51" s="105"/>
      <c r="G51" s="165"/>
      <c r="H51" s="162">
        <v>0.16146076241613627</v>
      </c>
      <c r="I51" s="162">
        <v>1.7284518159324058</v>
      </c>
      <c r="J51" s="162"/>
      <c r="K51" s="162"/>
      <c r="L51" s="162">
        <v>0.3220305702879831</v>
      </c>
      <c r="M51" s="86">
        <v>2.4005285271789707</v>
      </c>
      <c r="N51" s="86"/>
      <c r="O51" s="86">
        <v>5.8308025176643977E-2</v>
      </c>
      <c r="P51" s="128"/>
      <c r="Q51" s="90"/>
      <c r="R51" s="64"/>
      <c r="S51" s="91"/>
      <c r="T51" s="1"/>
    </row>
    <row r="52" spans="1:20" ht="29.45" hidden="1" thickBot="1" x14ac:dyDescent="0.35">
      <c r="A52" s="1"/>
      <c r="B52" s="199"/>
      <c r="C52" s="92"/>
      <c r="D52" s="93" t="s">
        <v>127</v>
      </c>
      <c r="E52" s="129"/>
      <c r="F52" s="130"/>
      <c r="G52" s="169"/>
      <c r="H52" s="171">
        <v>6.650402500000002E-3</v>
      </c>
      <c r="I52" s="171">
        <v>0.76212900000000816</v>
      </c>
      <c r="J52" s="171"/>
      <c r="K52" s="171"/>
      <c r="L52" s="171">
        <v>2.6455022500000928E-2</v>
      </c>
      <c r="M52" s="134">
        <v>1.4700350025000097</v>
      </c>
      <c r="N52" s="134"/>
      <c r="O52" s="134">
        <v>8.6730250000003782E-4</v>
      </c>
      <c r="P52" s="131"/>
      <c r="Q52" s="97"/>
      <c r="R52" s="64"/>
      <c r="S52" s="98"/>
      <c r="T52" s="1"/>
    </row>
    <row r="53" spans="1:20" x14ac:dyDescent="0.25">
      <c r="A53" s="1"/>
      <c r="B53" s="199"/>
      <c r="C53" s="202" t="s">
        <v>128</v>
      </c>
      <c r="D53" s="79" t="s">
        <v>123</v>
      </c>
      <c r="E53" s="125"/>
      <c r="F53" s="101"/>
      <c r="G53" s="164"/>
      <c r="H53" s="164">
        <v>75.75</v>
      </c>
      <c r="I53" s="164">
        <v>76</v>
      </c>
      <c r="J53" s="164"/>
      <c r="K53" s="164"/>
      <c r="L53" s="164">
        <v>76</v>
      </c>
      <c r="M53" s="101">
        <v>76</v>
      </c>
      <c r="N53" s="101"/>
      <c r="O53" s="101">
        <v>76</v>
      </c>
      <c r="P53" s="126"/>
      <c r="Q53" s="204">
        <f>3*S53</f>
        <v>0.7019615374078565</v>
      </c>
      <c r="R53" s="64"/>
      <c r="S53" s="206">
        <f>SQRT((SUM(E57:P57))/20)</f>
        <v>0.23398717913595218</v>
      </c>
      <c r="T53" s="1"/>
    </row>
    <row r="54" spans="1:20" x14ac:dyDescent="0.25">
      <c r="A54" s="1"/>
      <c r="B54" s="199"/>
      <c r="C54" s="203"/>
      <c r="D54" s="84" t="s">
        <v>124</v>
      </c>
      <c r="E54" s="127"/>
      <c r="F54" s="105"/>
      <c r="G54" s="165"/>
      <c r="H54" s="169">
        <v>75.2</v>
      </c>
      <c r="I54" s="169">
        <v>75.900000000000006</v>
      </c>
      <c r="J54" s="169"/>
      <c r="K54" s="169"/>
      <c r="L54" s="169">
        <v>75.5</v>
      </c>
      <c r="M54" s="130">
        <v>75.900000000000006</v>
      </c>
      <c r="N54" s="130"/>
      <c r="O54" s="130">
        <v>75.5</v>
      </c>
      <c r="P54" s="128"/>
      <c r="Q54" s="205"/>
      <c r="R54" s="64"/>
      <c r="S54" s="207"/>
      <c r="T54" s="1"/>
    </row>
    <row r="55" spans="1:20" ht="16.5" thickBot="1" x14ac:dyDescent="0.3">
      <c r="A55" s="1"/>
      <c r="B55" s="199"/>
      <c r="C55" s="203"/>
      <c r="D55" s="88" t="s">
        <v>125</v>
      </c>
      <c r="E55" s="127"/>
      <c r="F55" s="105"/>
      <c r="G55" s="173"/>
      <c r="H55" s="162">
        <v>0.70358883700153974</v>
      </c>
      <c r="I55" s="162">
        <v>9.3101617009415064E-2</v>
      </c>
      <c r="J55" s="162"/>
      <c r="K55" s="162"/>
      <c r="L55" s="162">
        <v>0.60735964026595302</v>
      </c>
      <c r="M55" s="86">
        <v>9.3101617009415064E-2</v>
      </c>
      <c r="N55" s="86"/>
      <c r="O55" s="86">
        <v>0.27967308418716186</v>
      </c>
      <c r="P55" s="128"/>
      <c r="Q55" s="205"/>
      <c r="R55" s="64"/>
      <c r="S55" s="207"/>
      <c r="T55" s="1"/>
    </row>
    <row r="56" spans="1:20" ht="14.45" hidden="1" x14ac:dyDescent="0.3">
      <c r="A56" s="1"/>
      <c r="B56" s="199"/>
      <c r="C56" s="203"/>
      <c r="D56" s="88" t="s">
        <v>126</v>
      </c>
      <c r="E56" s="127"/>
      <c r="F56" s="105"/>
      <c r="G56" s="165"/>
      <c r="H56" s="168">
        <v>1.4849242404917495</v>
      </c>
      <c r="I56" s="162">
        <v>0.19798989873222206</v>
      </c>
      <c r="J56" s="162"/>
      <c r="K56" s="162"/>
      <c r="L56" s="162">
        <v>1.2869343417595278</v>
      </c>
      <c r="M56" s="86">
        <v>0.19798989873222206</v>
      </c>
      <c r="N56" s="86"/>
      <c r="O56" s="121">
        <v>0.59396969619669426</v>
      </c>
      <c r="P56" s="128"/>
      <c r="Q56" s="225"/>
      <c r="R56" s="64"/>
      <c r="S56" s="208"/>
      <c r="T56" s="1"/>
    </row>
    <row r="57" spans="1:20" ht="29.45" hidden="1" thickBot="1" x14ac:dyDescent="0.35">
      <c r="A57" s="1"/>
      <c r="B57" s="213"/>
      <c r="C57" s="92"/>
      <c r="D57" s="93" t="s">
        <v>127</v>
      </c>
      <c r="E57" s="129"/>
      <c r="F57" s="130"/>
      <c r="G57" s="169"/>
      <c r="H57" s="171">
        <v>0.5625</v>
      </c>
      <c r="I57" s="174">
        <v>9.999999999998864E-3</v>
      </c>
      <c r="J57" s="174"/>
      <c r="K57" s="174"/>
      <c r="L57" s="174">
        <v>0.42250000000000737</v>
      </c>
      <c r="M57" s="121">
        <v>9.999999999998864E-3</v>
      </c>
      <c r="N57" s="145"/>
      <c r="O57" s="134">
        <v>8.999999999999829E-2</v>
      </c>
      <c r="P57" s="131"/>
      <c r="Q57" s="97"/>
      <c r="R57" s="64"/>
      <c r="S57" s="98"/>
      <c r="T57" s="1"/>
    </row>
    <row r="58" spans="1:20" x14ac:dyDescent="0.25">
      <c r="A58" s="1"/>
      <c r="B58" s="198" t="s">
        <v>147</v>
      </c>
      <c r="C58" s="202" t="s">
        <v>122</v>
      </c>
      <c r="D58" s="79" t="s">
        <v>123</v>
      </c>
      <c r="E58" s="125"/>
      <c r="F58" s="101"/>
      <c r="G58" s="164"/>
      <c r="H58" s="164">
        <v>28.704999999999998</v>
      </c>
      <c r="I58" s="164">
        <v>32.69</v>
      </c>
      <c r="J58" s="164"/>
      <c r="K58" s="164"/>
      <c r="L58" s="164">
        <v>30.604999999999997</v>
      </c>
      <c r="M58" s="101">
        <v>32.909999999999997</v>
      </c>
      <c r="N58" s="101"/>
      <c r="O58" s="101">
        <v>28.020000000000003</v>
      </c>
      <c r="P58" s="126"/>
      <c r="Q58" s="214">
        <f>3*S58</f>
        <v>1.5099555448754129</v>
      </c>
      <c r="R58" s="64"/>
      <c r="S58" s="217">
        <f>SQRT((SUM(E62:P62))/20)</f>
        <v>0.50331851495847102</v>
      </c>
      <c r="T58" s="1"/>
    </row>
    <row r="59" spans="1:20" x14ac:dyDescent="0.25">
      <c r="A59" s="1"/>
      <c r="B59" s="199"/>
      <c r="C59" s="203"/>
      <c r="D59" s="84" t="s">
        <v>124</v>
      </c>
      <c r="E59" s="127"/>
      <c r="F59" s="105"/>
      <c r="G59" s="165"/>
      <c r="H59" s="162">
        <v>30.533250000000002</v>
      </c>
      <c r="I59" s="162">
        <v>32.26435</v>
      </c>
      <c r="J59" s="162"/>
      <c r="K59" s="162"/>
      <c r="L59" s="162">
        <v>31.380549999999999</v>
      </c>
      <c r="M59" s="86">
        <v>32.998850000000004</v>
      </c>
      <c r="N59" s="86"/>
      <c r="O59" s="86">
        <v>28.9862</v>
      </c>
      <c r="P59" s="128"/>
      <c r="Q59" s="215"/>
      <c r="R59" s="64"/>
      <c r="S59" s="218"/>
      <c r="T59" s="1"/>
    </row>
    <row r="60" spans="1:20" ht="16.5" thickBot="1" x14ac:dyDescent="0.3">
      <c r="A60" s="1"/>
      <c r="B60" s="199"/>
      <c r="C60" s="203"/>
      <c r="D60" s="88" t="s">
        <v>125</v>
      </c>
      <c r="E60" s="127"/>
      <c r="F60" s="105"/>
      <c r="G60" s="165"/>
      <c r="H60" s="162">
        <v>4.3646393089070266</v>
      </c>
      <c r="I60" s="162">
        <v>0.92674317089479641</v>
      </c>
      <c r="J60" s="162"/>
      <c r="K60" s="162"/>
      <c r="L60" s="162">
        <v>1.7694338895088577</v>
      </c>
      <c r="M60" s="86">
        <v>0.19064643825049385</v>
      </c>
      <c r="N60" s="86"/>
      <c r="O60" s="86">
        <v>2.3969553205877259</v>
      </c>
      <c r="P60" s="128"/>
      <c r="Q60" s="215"/>
      <c r="R60" s="64"/>
      <c r="S60" s="218"/>
      <c r="T60" s="1"/>
    </row>
    <row r="61" spans="1:20" ht="14.45" hidden="1" x14ac:dyDescent="0.3">
      <c r="A61" s="1"/>
      <c r="B61" s="199"/>
      <c r="C61" s="203"/>
      <c r="D61" s="88" t="s">
        <v>126</v>
      </c>
      <c r="E61" s="127"/>
      <c r="F61" s="105"/>
      <c r="G61" s="165"/>
      <c r="H61" s="162">
        <v>3.6197503235720632</v>
      </c>
      <c r="I61" s="162">
        <v>0.84274400395374582</v>
      </c>
      <c r="J61" s="162"/>
      <c r="K61" s="162"/>
      <c r="L61" s="162">
        <v>1.5355106596178407</v>
      </c>
      <c r="M61" s="86">
        <v>0.17591402502360487</v>
      </c>
      <c r="N61" s="86"/>
      <c r="O61" s="86">
        <v>1.9129784015508324</v>
      </c>
      <c r="P61" s="128"/>
      <c r="Q61" s="220"/>
      <c r="R61" s="64"/>
      <c r="S61" s="219"/>
      <c r="T61" s="1"/>
    </row>
    <row r="62" spans="1:20" ht="29.45" hidden="1" thickBot="1" x14ac:dyDescent="0.35">
      <c r="A62" s="1"/>
      <c r="B62" s="199"/>
      <c r="C62" s="92"/>
      <c r="D62" s="93" t="s">
        <v>127</v>
      </c>
      <c r="E62" s="129"/>
      <c r="F62" s="130"/>
      <c r="G62" s="169"/>
      <c r="H62" s="171">
        <v>3.3424980625000154</v>
      </c>
      <c r="I62" s="171">
        <v>0.18117792249999781</v>
      </c>
      <c r="J62" s="171"/>
      <c r="K62" s="171"/>
      <c r="L62" s="171">
        <v>0.60147780250000404</v>
      </c>
      <c r="M62" s="134">
        <v>7.8943225000013984E-3</v>
      </c>
      <c r="N62" s="134"/>
      <c r="O62" s="134">
        <v>0.93354243999999431</v>
      </c>
      <c r="P62" s="131"/>
      <c r="Q62" s="132"/>
      <c r="R62" s="64"/>
      <c r="S62" s="124"/>
      <c r="T62" s="1"/>
    </row>
    <row r="63" spans="1:20" x14ac:dyDescent="0.25">
      <c r="A63" s="1"/>
      <c r="B63" s="199"/>
      <c r="C63" s="202" t="s">
        <v>128</v>
      </c>
      <c r="D63" s="79" t="s">
        <v>123</v>
      </c>
      <c r="E63" s="125"/>
      <c r="F63" s="101"/>
      <c r="G63" s="164"/>
      <c r="H63" s="164">
        <v>74.5</v>
      </c>
      <c r="I63" s="164">
        <v>74</v>
      </c>
      <c r="J63" s="164"/>
      <c r="K63" s="164"/>
      <c r="L63" s="164">
        <v>74</v>
      </c>
      <c r="M63" s="101">
        <v>74</v>
      </c>
      <c r="N63" s="101"/>
      <c r="O63" s="101">
        <v>74</v>
      </c>
      <c r="P63" s="126"/>
      <c r="Q63" s="214">
        <f>3*S63</f>
        <v>0.84053554356731253</v>
      </c>
      <c r="R63" s="64"/>
      <c r="S63" s="217">
        <f>SQRT((SUM(E67:P67))/20)</f>
        <v>0.28017851452243753</v>
      </c>
      <c r="T63" s="1"/>
    </row>
    <row r="64" spans="1:20" x14ac:dyDescent="0.25">
      <c r="A64" s="1"/>
      <c r="B64" s="199"/>
      <c r="C64" s="203"/>
      <c r="D64" s="84" t="s">
        <v>124</v>
      </c>
      <c r="E64" s="127"/>
      <c r="F64" s="105"/>
      <c r="G64" s="165"/>
      <c r="H64" s="165">
        <v>73.8</v>
      </c>
      <c r="I64" s="165">
        <v>73.8</v>
      </c>
      <c r="J64" s="165"/>
      <c r="K64" s="165"/>
      <c r="L64" s="165">
        <v>73.2</v>
      </c>
      <c r="M64" s="105">
        <v>73.8</v>
      </c>
      <c r="N64" s="105"/>
      <c r="O64" s="105">
        <v>73.400000000000006</v>
      </c>
      <c r="P64" s="128"/>
      <c r="Q64" s="215"/>
      <c r="R64" s="64"/>
      <c r="S64" s="218"/>
      <c r="T64" s="1"/>
    </row>
    <row r="65" spans="1:20" ht="16.5" thickBot="1" x14ac:dyDescent="0.3">
      <c r="A65" s="1"/>
      <c r="B65" s="199"/>
      <c r="C65" s="203"/>
      <c r="D65" s="88" t="s">
        <v>125</v>
      </c>
      <c r="E65" s="127"/>
      <c r="F65" s="105"/>
      <c r="G65" s="165"/>
      <c r="H65" s="162">
        <v>0.66753168824084319</v>
      </c>
      <c r="I65" s="162">
        <v>0.19136854700583428</v>
      </c>
      <c r="J65" s="162"/>
      <c r="K65" s="162"/>
      <c r="L65" s="162">
        <v>0.76859432737667943</v>
      </c>
      <c r="M65" s="86">
        <v>0.19136854700583428</v>
      </c>
      <c r="N65" s="86"/>
      <c r="O65" s="86">
        <v>0.57566359391034527</v>
      </c>
      <c r="P65" s="128"/>
      <c r="Q65" s="215"/>
      <c r="R65" s="64"/>
      <c r="S65" s="218"/>
      <c r="T65" s="1"/>
    </row>
    <row r="66" spans="1:20" ht="14.45" hidden="1" x14ac:dyDescent="0.3">
      <c r="A66" s="1"/>
      <c r="B66" s="199"/>
      <c r="C66" s="203"/>
      <c r="D66" s="88" t="s">
        <v>126</v>
      </c>
      <c r="E66" s="127"/>
      <c r="F66" s="105"/>
      <c r="G66" s="165"/>
      <c r="H66" s="162">
        <v>1.3859292911256387</v>
      </c>
      <c r="I66" s="162">
        <v>0.39597979746447226</v>
      </c>
      <c r="J66" s="162"/>
      <c r="K66" s="162"/>
      <c r="L66" s="162">
        <v>1.5839191898578608</v>
      </c>
      <c r="M66" s="86">
        <v>0.39597979746447226</v>
      </c>
      <c r="N66" s="86"/>
      <c r="O66" s="86">
        <v>1.1879393923933883</v>
      </c>
      <c r="P66" s="128"/>
      <c r="Q66" s="220"/>
      <c r="R66" s="64"/>
      <c r="S66" s="219"/>
      <c r="T66" s="1"/>
    </row>
    <row r="67" spans="1:20" ht="29.45" hidden="1" thickBot="1" x14ac:dyDescent="0.35">
      <c r="A67" s="1"/>
      <c r="B67" s="213"/>
      <c r="C67" s="92"/>
      <c r="D67" s="93" t="s">
        <v>127</v>
      </c>
      <c r="E67" s="129"/>
      <c r="F67" s="130"/>
      <c r="G67" s="169"/>
      <c r="H67" s="171">
        <v>0.49000000000000399</v>
      </c>
      <c r="I67" s="171">
        <v>4.0000000000001139E-2</v>
      </c>
      <c r="J67" s="171"/>
      <c r="K67" s="171"/>
      <c r="L67" s="171">
        <v>0.63999999999999546</v>
      </c>
      <c r="M67" s="134">
        <v>4.0000000000001139E-2</v>
      </c>
      <c r="N67" s="134"/>
      <c r="O67" s="134">
        <v>0.35999999999999316</v>
      </c>
      <c r="P67" s="131"/>
      <c r="Q67" s="132"/>
      <c r="R67" s="64"/>
      <c r="S67" s="124"/>
      <c r="T67" s="1"/>
    </row>
    <row r="68" spans="1:20" ht="15.75" thickBot="1" x14ac:dyDescent="0.3">
      <c r="A68" s="1"/>
      <c r="B68" s="202" t="s">
        <v>148</v>
      </c>
      <c r="C68" s="202" t="s">
        <v>122</v>
      </c>
      <c r="D68" s="79" t="s">
        <v>123</v>
      </c>
      <c r="E68" s="125">
        <v>31.65</v>
      </c>
      <c r="F68" s="101">
        <v>32.68</v>
      </c>
      <c r="G68" s="164">
        <v>29.69</v>
      </c>
      <c r="H68" s="164"/>
      <c r="I68" s="164"/>
      <c r="J68" s="164"/>
      <c r="K68" s="164"/>
      <c r="L68" s="164">
        <v>29.63</v>
      </c>
      <c r="M68" s="101"/>
      <c r="N68" s="101"/>
      <c r="O68" s="101">
        <v>27.77</v>
      </c>
      <c r="P68" s="126">
        <v>32.6</v>
      </c>
      <c r="Q68" s="214">
        <f>3*S68</f>
        <v>0.92269907790947803</v>
      </c>
      <c r="R68" s="64"/>
      <c r="S68" s="217">
        <f>SQRT((SUM(E72:P72))/20)</f>
        <v>0.30756635930315934</v>
      </c>
      <c r="T68" s="1"/>
    </row>
    <row r="69" spans="1:20" ht="15.75" thickBot="1" x14ac:dyDescent="0.3">
      <c r="A69" s="1"/>
      <c r="B69" s="221"/>
      <c r="C69" s="203"/>
      <c r="D69" s="84" t="s">
        <v>124</v>
      </c>
      <c r="E69" s="85">
        <v>31.18235</v>
      </c>
      <c r="F69" s="86">
        <v>31.666899999999998</v>
      </c>
      <c r="G69" s="162">
        <v>30.354700000000001</v>
      </c>
      <c r="H69" s="162"/>
      <c r="I69" s="162"/>
      <c r="J69" s="162"/>
      <c r="K69" s="162"/>
      <c r="L69" s="162">
        <v>29.612749999999998</v>
      </c>
      <c r="M69" s="86"/>
      <c r="N69" s="86"/>
      <c r="O69" s="86">
        <v>28.34225</v>
      </c>
      <c r="P69" s="87">
        <v>31.448599999999999</v>
      </c>
      <c r="Q69" s="215"/>
      <c r="R69" s="64"/>
      <c r="S69" s="218"/>
      <c r="T69" s="1"/>
    </row>
    <row r="70" spans="1:20" ht="16.5" thickBot="1" x14ac:dyDescent="0.3">
      <c r="A70" s="1"/>
      <c r="B70" s="221"/>
      <c r="C70" s="203"/>
      <c r="D70" s="88" t="s">
        <v>125</v>
      </c>
      <c r="E70" s="85">
        <v>0.75033177881267943</v>
      </c>
      <c r="F70" s="86">
        <v>1.4106344725579105</v>
      </c>
      <c r="G70" s="162">
        <v>1.1973891111443575</v>
      </c>
      <c r="H70" s="162"/>
      <c r="I70" s="162"/>
      <c r="J70" s="162"/>
      <c r="K70" s="162"/>
      <c r="L70" s="162">
        <v>1.7504408897639612</v>
      </c>
      <c r="M70" s="86"/>
      <c r="N70" s="86"/>
      <c r="O70" s="86">
        <v>0.66991669133857212</v>
      </c>
      <c r="P70" s="87">
        <v>1.5596717422215083</v>
      </c>
      <c r="Q70" s="215"/>
      <c r="R70" s="64"/>
      <c r="S70" s="218"/>
      <c r="T70" s="1"/>
    </row>
    <row r="71" spans="1:20" hidden="1" thickBot="1" x14ac:dyDescent="0.35">
      <c r="A71" s="1"/>
      <c r="B71" s="221"/>
      <c r="C71" s="209"/>
      <c r="D71" s="118" t="s">
        <v>126</v>
      </c>
      <c r="E71" s="85">
        <v>0.65861339813277608</v>
      </c>
      <c r="F71" s="86">
        <v>1.2633735438103835</v>
      </c>
      <c r="G71" s="162">
        <v>1.0091545138381974</v>
      </c>
      <c r="H71" s="162"/>
      <c r="I71" s="162"/>
      <c r="J71" s="162"/>
      <c r="K71" s="162"/>
      <c r="L71" s="162">
        <v>1.4695800233399987</v>
      </c>
      <c r="M71" s="86"/>
      <c r="N71" s="86"/>
      <c r="O71" s="86">
        <v>0.52912800436189478</v>
      </c>
      <c r="P71" s="87">
        <v>1.3887011497078834</v>
      </c>
      <c r="Q71" s="216"/>
      <c r="R71" s="64"/>
      <c r="S71" s="223"/>
      <c r="T71" s="1"/>
    </row>
    <row r="72" spans="1:20" ht="29.45" hidden="1" thickBot="1" x14ac:dyDescent="0.35">
      <c r="A72" s="1"/>
      <c r="B72" s="221"/>
      <c r="C72" s="119"/>
      <c r="D72" s="58" t="s">
        <v>127</v>
      </c>
      <c r="E72" s="146">
        <v>0.11065602250000067</v>
      </c>
      <c r="F72" s="134">
        <v>0.40717161000000185</v>
      </c>
      <c r="G72" s="171">
        <v>0.25979409000000231</v>
      </c>
      <c r="H72" s="171"/>
      <c r="I72" s="171"/>
      <c r="J72" s="171"/>
      <c r="K72" s="171"/>
      <c r="L72" s="171">
        <v>0.5509350624999978</v>
      </c>
      <c r="M72" s="134"/>
      <c r="N72" s="134"/>
      <c r="O72" s="134">
        <v>7.1422562500000356E-2</v>
      </c>
      <c r="P72" s="147">
        <v>0.49196195999999942</v>
      </c>
      <c r="Q72" s="135"/>
      <c r="R72" s="64"/>
      <c r="S72" s="136"/>
      <c r="T72" s="1"/>
    </row>
    <row r="73" spans="1:20" ht="15.75" thickBot="1" x14ac:dyDescent="0.3">
      <c r="A73" s="1"/>
      <c r="B73" s="221"/>
      <c r="C73" s="202" t="s">
        <v>128</v>
      </c>
      <c r="D73" s="79" t="s">
        <v>123</v>
      </c>
      <c r="E73" s="125">
        <v>77.5</v>
      </c>
      <c r="F73" s="101">
        <v>78.25</v>
      </c>
      <c r="G73" s="164">
        <v>78.25</v>
      </c>
      <c r="H73" s="164"/>
      <c r="I73" s="164"/>
      <c r="J73" s="164"/>
      <c r="K73" s="164"/>
      <c r="L73" s="164">
        <v>78.75</v>
      </c>
      <c r="M73" s="101"/>
      <c r="N73" s="101"/>
      <c r="O73" s="101">
        <v>78.5</v>
      </c>
      <c r="P73" s="126">
        <v>78.75</v>
      </c>
      <c r="Q73" s="214">
        <f>3*S73</f>
        <v>0.58959732021100986</v>
      </c>
      <c r="R73" s="64"/>
      <c r="S73" s="217">
        <f>SQRT((SUM(E77:P77))/20)</f>
        <v>0.1965324400703366</v>
      </c>
      <c r="T73" s="1"/>
    </row>
    <row r="74" spans="1:20" ht="15.75" thickBot="1" x14ac:dyDescent="0.3">
      <c r="A74" s="1"/>
      <c r="B74" s="221"/>
      <c r="C74" s="203"/>
      <c r="D74" s="84" t="s">
        <v>124</v>
      </c>
      <c r="E74" s="127">
        <v>77.650000000000006</v>
      </c>
      <c r="F74" s="105">
        <v>78.099999999999994</v>
      </c>
      <c r="G74" s="165">
        <v>77.8</v>
      </c>
      <c r="H74" s="165"/>
      <c r="I74" s="165"/>
      <c r="J74" s="165"/>
      <c r="K74" s="165"/>
      <c r="L74" s="165">
        <v>78.550000000000011</v>
      </c>
      <c r="M74" s="105"/>
      <c r="N74" s="105"/>
      <c r="O74" s="105">
        <v>78.25</v>
      </c>
      <c r="P74" s="128">
        <v>78.099999999999994</v>
      </c>
      <c r="Q74" s="215"/>
      <c r="R74" s="64"/>
      <c r="S74" s="218"/>
      <c r="T74" s="1"/>
    </row>
    <row r="75" spans="1:20" ht="16.5" thickBot="1" x14ac:dyDescent="0.3">
      <c r="A75" s="1"/>
      <c r="B75" s="221"/>
      <c r="C75" s="203"/>
      <c r="D75" s="88" t="s">
        <v>125</v>
      </c>
      <c r="E75" s="85">
        <v>0.1367270604936979</v>
      </c>
      <c r="F75" s="86">
        <v>0.13567766828012298</v>
      </c>
      <c r="G75" s="162">
        <v>0.40781550981601844</v>
      </c>
      <c r="H75" s="162"/>
      <c r="I75" s="162"/>
      <c r="J75" s="162"/>
      <c r="K75" s="162"/>
      <c r="L75" s="162">
        <v>0.17981100602326952</v>
      </c>
      <c r="M75" s="86"/>
      <c r="N75" s="86"/>
      <c r="O75" s="86">
        <v>0.22555240229235968</v>
      </c>
      <c r="P75" s="87">
        <v>0.58606236247530763</v>
      </c>
      <c r="Q75" s="215"/>
      <c r="R75" s="64"/>
      <c r="S75" s="218"/>
      <c r="T75" s="1"/>
    </row>
    <row r="76" spans="1:20" hidden="1" thickBot="1" x14ac:dyDescent="0.35">
      <c r="A76" s="1"/>
      <c r="B76" s="221"/>
      <c r="C76" s="209"/>
      <c r="D76" s="118" t="s">
        <v>126</v>
      </c>
      <c r="E76" s="85">
        <v>0.29698484809836123</v>
      </c>
      <c r="F76" s="86">
        <v>0.29698484809836123</v>
      </c>
      <c r="G76" s="162">
        <v>0.89095454429505549</v>
      </c>
      <c r="H76" s="162"/>
      <c r="I76" s="162"/>
      <c r="J76" s="162"/>
      <c r="K76" s="162"/>
      <c r="L76" s="162">
        <v>0.39597979746444412</v>
      </c>
      <c r="M76" s="86"/>
      <c r="N76" s="86"/>
      <c r="O76" s="86">
        <v>0.49497474683058329</v>
      </c>
      <c r="P76" s="87">
        <v>1.2869343417595278</v>
      </c>
      <c r="Q76" s="216"/>
      <c r="R76" s="64"/>
      <c r="S76" s="223"/>
      <c r="T76" s="1"/>
    </row>
    <row r="77" spans="1:20" ht="29.45" hidden="1" thickBot="1" x14ac:dyDescent="0.35">
      <c r="A77" s="1"/>
      <c r="B77" s="222"/>
      <c r="C77" s="113"/>
      <c r="D77" s="59" t="s">
        <v>127</v>
      </c>
      <c r="E77" s="146">
        <v>2.2500000000001706E-2</v>
      </c>
      <c r="F77" s="134">
        <v>2.2500000000001706E-2</v>
      </c>
      <c r="G77" s="171">
        <v>0.20250000000000257</v>
      </c>
      <c r="H77" s="171"/>
      <c r="I77" s="171"/>
      <c r="J77" s="171"/>
      <c r="K77" s="171"/>
      <c r="L77" s="171">
        <v>3.9999999999995456E-2</v>
      </c>
      <c r="M77" s="134"/>
      <c r="N77" s="134"/>
      <c r="O77" s="134">
        <v>6.25E-2</v>
      </c>
      <c r="P77" s="147">
        <v>0.42250000000000737</v>
      </c>
      <c r="Q77" s="140"/>
      <c r="R77" s="64"/>
      <c r="S77" s="141"/>
      <c r="T77" s="1"/>
    </row>
    <row r="78" spans="1:20" x14ac:dyDescent="0.25">
      <c r="A78" s="1"/>
      <c r="B78" s="192" t="s">
        <v>149</v>
      </c>
      <c r="C78" s="202" t="s">
        <v>122</v>
      </c>
      <c r="D78" s="79" t="s">
        <v>123</v>
      </c>
      <c r="E78" s="125">
        <v>29.509999999999998</v>
      </c>
      <c r="F78" s="101">
        <v>31.825000000000003</v>
      </c>
      <c r="G78" s="164"/>
      <c r="H78" s="164"/>
      <c r="I78" s="164"/>
      <c r="J78" s="164"/>
      <c r="K78" s="164"/>
      <c r="L78" s="164">
        <v>31.240000000000002</v>
      </c>
      <c r="M78" s="101"/>
      <c r="N78" s="101"/>
      <c r="O78" s="101">
        <v>28.18</v>
      </c>
      <c r="P78" s="126">
        <v>31.910000000000004</v>
      </c>
      <c r="Q78" s="214">
        <f>3*S78</f>
        <v>1.243666874207074</v>
      </c>
      <c r="R78" s="64"/>
      <c r="S78" s="217">
        <f>SQRT((SUM(E82:P82))/20)</f>
        <v>0.41455562473569135</v>
      </c>
      <c r="T78" s="1"/>
    </row>
    <row r="79" spans="1:20" x14ac:dyDescent="0.25">
      <c r="A79" s="1"/>
      <c r="B79" s="224"/>
      <c r="C79" s="203"/>
      <c r="D79" s="84" t="s">
        <v>124</v>
      </c>
      <c r="E79" s="85">
        <v>29.332100000000001</v>
      </c>
      <c r="F79" s="86">
        <v>32.613150000000005</v>
      </c>
      <c r="G79" s="162"/>
      <c r="H79" s="162"/>
      <c r="I79" s="162"/>
      <c r="J79" s="162"/>
      <c r="K79" s="162"/>
      <c r="L79" s="162">
        <v>30.435749999999999</v>
      </c>
      <c r="M79" s="86"/>
      <c r="N79" s="86"/>
      <c r="O79" s="86">
        <v>28.308549999999997</v>
      </c>
      <c r="P79" s="87">
        <v>33.366349999999997</v>
      </c>
      <c r="Q79" s="215"/>
      <c r="R79" s="64"/>
      <c r="S79" s="218"/>
      <c r="T79" s="1"/>
    </row>
    <row r="80" spans="1:20" ht="16.5" thickBot="1" x14ac:dyDescent="0.3">
      <c r="A80" s="1"/>
      <c r="B80" s="224"/>
      <c r="C80" s="203"/>
      <c r="D80" s="88" t="s">
        <v>125</v>
      </c>
      <c r="E80" s="85">
        <v>0.42756562520061331</v>
      </c>
      <c r="F80" s="86">
        <v>1.7297399431615543</v>
      </c>
      <c r="G80" s="162"/>
      <c r="H80" s="162"/>
      <c r="I80" s="162"/>
      <c r="J80" s="162"/>
      <c r="K80" s="162"/>
      <c r="L80" s="162">
        <v>1.8441304038273814</v>
      </c>
      <c r="M80" s="86"/>
      <c r="N80" s="86"/>
      <c r="O80" s="86">
        <v>0.32183009378547911</v>
      </c>
      <c r="P80" s="87">
        <v>3.1551854868754883</v>
      </c>
      <c r="Q80" s="215"/>
      <c r="R80" s="64"/>
      <c r="S80" s="218"/>
      <c r="T80" s="1"/>
    </row>
    <row r="81" spans="1:20" hidden="1" thickBot="1" x14ac:dyDescent="0.35">
      <c r="A81" s="1"/>
      <c r="B81" s="224"/>
      <c r="C81" s="209"/>
      <c r="D81" s="118" t="s">
        <v>126</v>
      </c>
      <c r="E81" s="85">
        <v>0.35222402984463808</v>
      </c>
      <c r="F81" s="86">
        <v>1.5604573868581</v>
      </c>
      <c r="G81" s="162"/>
      <c r="H81" s="162"/>
      <c r="I81" s="162"/>
      <c r="J81" s="162"/>
      <c r="K81" s="162"/>
      <c r="L81" s="162">
        <v>1.5923337605539927</v>
      </c>
      <c r="M81" s="86"/>
      <c r="N81" s="86"/>
      <c r="O81" s="86">
        <v>0.25451601482028008</v>
      </c>
      <c r="P81" s="87">
        <v>2.8834258901868668</v>
      </c>
      <c r="Q81" s="216"/>
      <c r="R81" s="64"/>
      <c r="S81" s="223"/>
      <c r="T81" s="1"/>
    </row>
    <row r="82" spans="1:20" ht="29.45" hidden="1" thickBot="1" x14ac:dyDescent="0.35">
      <c r="A82" s="1"/>
      <c r="B82" s="224"/>
      <c r="C82" s="119"/>
      <c r="D82" s="58" t="s">
        <v>127</v>
      </c>
      <c r="E82" s="146">
        <v>3.1648409999999114E-2</v>
      </c>
      <c r="F82" s="134">
        <v>0.6211804225000026</v>
      </c>
      <c r="G82" s="171"/>
      <c r="H82" s="171"/>
      <c r="I82" s="171"/>
      <c r="J82" s="171"/>
      <c r="K82" s="171"/>
      <c r="L82" s="171">
        <v>0.64681806250000518</v>
      </c>
      <c r="M82" s="134"/>
      <c r="N82" s="134"/>
      <c r="O82" s="134">
        <v>1.6525102499999243E-2</v>
      </c>
      <c r="P82" s="147">
        <v>2.1209553224999809</v>
      </c>
      <c r="Q82" s="135"/>
      <c r="R82" s="64"/>
      <c r="S82" s="136"/>
      <c r="T82" s="1"/>
    </row>
    <row r="83" spans="1:20" x14ac:dyDescent="0.25">
      <c r="A83" s="1"/>
      <c r="B83" s="224"/>
      <c r="C83" s="202" t="s">
        <v>128</v>
      </c>
      <c r="D83" s="79" t="s">
        <v>123</v>
      </c>
      <c r="E83" s="125">
        <v>77.5</v>
      </c>
      <c r="F83" s="101">
        <v>77.25</v>
      </c>
      <c r="G83" s="164"/>
      <c r="H83" s="164"/>
      <c r="I83" s="164"/>
      <c r="J83" s="164"/>
      <c r="K83" s="164"/>
      <c r="L83" s="164">
        <v>77</v>
      </c>
      <c r="M83" s="101"/>
      <c r="N83" s="101"/>
      <c r="O83" s="101">
        <v>77</v>
      </c>
      <c r="P83" s="126">
        <v>77</v>
      </c>
      <c r="Q83" s="214">
        <f>3*S83</f>
        <v>0.44623424341930662</v>
      </c>
      <c r="R83" s="64"/>
      <c r="S83" s="217">
        <f>SQRT((SUM(E87:P87))/20)</f>
        <v>0.14874474780643554</v>
      </c>
      <c r="T83" s="1"/>
    </row>
    <row r="84" spans="1:20" x14ac:dyDescent="0.25">
      <c r="A84" s="1"/>
      <c r="B84" s="224"/>
      <c r="C84" s="203"/>
      <c r="D84" s="84" t="s">
        <v>124</v>
      </c>
      <c r="E84" s="127">
        <v>77.8</v>
      </c>
      <c r="F84" s="105">
        <v>77.099999999999994</v>
      </c>
      <c r="G84" s="165"/>
      <c r="H84" s="165"/>
      <c r="I84" s="165"/>
      <c r="J84" s="165"/>
      <c r="K84" s="165"/>
      <c r="L84" s="165">
        <v>76.8</v>
      </c>
      <c r="M84" s="105"/>
      <c r="N84" s="105"/>
      <c r="O84" s="105">
        <v>76.8</v>
      </c>
      <c r="P84" s="128">
        <v>76.5</v>
      </c>
      <c r="Q84" s="215"/>
      <c r="R84" s="64"/>
      <c r="S84" s="218"/>
      <c r="T84" s="1"/>
    </row>
    <row r="85" spans="1:20" ht="16.5" thickBot="1" x14ac:dyDescent="0.3">
      <c r="A85" s="1"/>
      <c r="B85" s="224"/>
      <c r="C85" s="203"/>
      <c r="D85" s="88" t="s">
        <v>125</v>
      </c>
      <c r="E85" s="85">
        <v>0.27318999917058884</v>
      </c>
      <c r="F85" s="86">
        <v>0.13743572034724477</v>
      </c>
      <c r="G85" s="162"/>
      <c r="H85" s="162"/>
      <c r="I85" s="162"/>
      <c r="J85" s="162"/>
      <c r="K85" s="162"/>
      <c r="L85" s="162">
        <v>0.18390293398870158</v>
      </c>
      <c r="M85" s="86"/>
      <c r="N85" s="86"/>
      <c r="O85" s="86">
        <v>0.18390293398870158</v>
      </c>
      <c r="P85" s="87">
        <v>0.46065588350915149</v>
      </c>
      <c r="Q85" s="215"/>
      <c r="R85" s="64"/>
      <c r="S85" s="218"/>
      <c r="T85" s="1"/>
    </row>
    <row r="86" spans="1:20" hidden="1" thickBot="1" x14ac:dyDescent="0.35">
      <c r="A86" s="1"/>
      <c r="B86" s="224"/>
      <c r="C86" s="209"/>
      <c r="D86" s="118" t="s">
        <v>126</v>
      </c>
      <c r="E86" s="85">
        <v>0.59396969619669426</v>
      </c>
      <c r="F86" s="86">
        <v>0.29698484809836123</v>
      </c>
      <c r="G86" s="162"/>
      <c r="H86" s="162"/>
      <c r="I86" s="162"/>
      <c r="J86" s="162"/>
      <c r="K86" s="162"/>
      <c r="L86" s="162">
        <v>0.39597979746447226</v>
      </c>
      <c r="M86" s="86"/>
      <c r="N86" s="86"/>
      <c r="O86" s="86">
        <v>0.39597979746447226</v>
      </c>
      <c r="P86" s="87">
        <v>0.98994949366116658</v>
      </c>
      <c r="Q86" s="216"/>
      <c r="R86" s="64"/>
      <c r="S86" s="223"/>
      <c r="T86" s="1"/>
    </row>
    <row r="87" spans="1:20" ht="29.45" hidden="1" thickBot="1" x14ac:dyDescent="0.35">
      <c r="A87" s="1"/>
      <c r="B87" s="194"/>
      <c r="C87" s="142"/>
      <c r="D87" s="143" t="s">
        <v>127</v>
      </c>
      <c r="E87" s="146">
        <v>8.999999999999829E-2</v>
      </c>
      <c r="F87" s="134">
        <v>2.2500000000001706E-2</v>
      </c>
      <c r="G87" s="171"/>
      <c r="H87" s="171"/>
      <c r="I87" s="171"/>
      <c r="J87" s="171"/>
      <c r="K87" s="171"/>
      <c r="L87" s="171">
        <v>4.0000000000001139E-2</v>
      </c>
      <c r="M87" s="134"/>
      <c r="N87" s="134"/>
      <c r="O87" s="134">
        <v>4.0000000000001139E-2</v>
      </c>
      <c r="P87" s="147">
        <v>0.25</v>
      </c>
      <c r="Q87" s="144"/>
      <c r="R87" s="1"/>
      <c r="S87" s="1"/>
      <c r="T87" s="1"/>
    </row>
    <row r="88" spans="1:20" x14ac:dyDescent="0.25">
      <c r="A88" s="1"/>
      <c r="B88" s="198" t="s">
        <v>150</v>
      </c>
      <c r="C88" s="202" t="s">
        <v>122</v>
      </c>
      <c r="D88" s="79" t="s">
        <v>123</v>
      </c>
      <c r="E88" s="125"/>
      <c r="F88" s="81">
        <v>31.42</v>
      </c>
      <c r="G88" s="167">
        <v>29.1</v>
      </c>
      <c r="H88" s="167">
        <v>30.8</v>
      </c>
      <c r="I88" s="167" t="s">
        <v>155</v>
      </c>
      <c r="J88" s="167"/>
      <c r="K88" s="167"/>
      <c r="L88" s="167">
        <v>29.565000000000001</v>
      </c>
      <c r="M88" s="81">
        <v>33.414999999999999</v>
      </c>
      <c r="N88" s="81"/>
      <c r="O88" s="81">
        <v>28.785</v>
      </c>
      <c r="P88" s="82">
        <v>32.164999999999999</v>
      </c>
      <c r="Q88" s="204">
        <f>3*S88</f>
        <v>1.3770734012299417</v>
      </c>
      <c r="R88" s="64"/>
      <c r="S88" s="206">
        <f>SQRT((SUM(E92:P92))/20)</f>
        <v>0.45902446707664724</v>
      </c>
      <c r="T88" s="1"/>
    </row>
    <row r="89" spans="1:20" x14ac:dyDescent="0.25">
      <c r="A89" s="1"/>
      <c r="B89" s="199"/>
      <c r="C89" s="203"/>
      <c r="D89" s="84" t="s">
        <v>124</v>
      </c>
      <c r="E89" s="127"/>
      <c r="F89" s="86">
        <v>32.650800000000004</v>
      </c>
      <c r="G89" s="162">
        <v>29.56025</v>
      </c>
      <c r="H89" s="162">
        <v>30.791350000000001</v>
      </c>
      <c r="I89" s="162"/>
      <c r="J89" s="162"/>
      <c r="K89" s="162"/>
      <c r="L89" s="162">
        <v>30.397349999999999</v>
      </c>
      <c r="M89" s="86">
        <v>32.7879</v>
      </c>
      <c r="N89" s="86"/>
      <c r="O89" s="86">
        <v>29.380400000000002</v>
      </c>
      <c r="P89" s="87">
        <v>33.188099999999999</v>
      </c>
      <c r="Q89" s="205"/>
      <c r="R89" s="64"/>
      <c r="S89" s="207"/>
      <c r="T89" s="1"/>
    </row>
    <row r="90" spans="1:20" ht="16.5" thickBot="1" x14ac:dyDescent="0.3">
      <c r="A90" s="1"/>
      <c r="B90" s="199"/>
      <c r="C90" s="203"/>
      <c r="D90" s="88" t="s">
        <v>125</v>
      </c>
      <c r="E90" s="127"/>
      <c r="F90" s="86">
        <v>2.7167041032245702</v>
      </c>
      <c r="G90" s="162">
        <v>1.1095960076580218</v>
      </c>
      <c r="H90" s="162">
        <v>1.9861469694245043E-2</v>
      </c>
      <c r="I90" s="162"/>
      <c r="J90" s="162"/>
      <c r="K90" s="162"/>
      <c r="L90" s="162">
        <v>1.9630996094069746</v>
      </c>
      <c r="M90" s="86">
        <v>1.3395989072444954</v>
      </c>
      <c r="N90" s="86"/>
      <c r="O90" s="86">
        <v>1.4476351147536901</v>
      </c>
      <c r="P90" s="87">
        <v>2.213945315010172</v>
      </c>
      <c r="Q90" s="205"/>
      <c r="R90" s="64"/>
      <c r="S90" s="208"/>
      <c r="T90" s="1"/>
    </row>
    <row r="91" spans="1:20" ht="14.45" hidden="1" x14ac:dyDescent="0.3">
      <c r="A91" s="1"/>
      <c r="B91" s="199"/>
      <c r="C91" s="89"/>
      <c r="D91" s="93"/>
      <c r="E91" s="127"/>
      <c r="F91" s="86">
        <v>2.4368596735963313</v>
      </c>
      <c r="G91" s="162">
        <v>0.91124850891510067</v>
      </c>
      <c r="H91" s="162">
        <v>1.7126126240336954E-2</v>
      </c>
      <c r="I91" s="162"/>
      <c r="J91" s="162"/>
      <c r="K91" s="162"/>
      <c r="L91" s="162">
        <v>1.6479689220977403</v>
      </c>
      <c r="M91" s="86">
        <v>1.2415946549498325</v>
      </c>
      <c r="N91" s="86"/>
      <c r="O91" s="86">
        <v>1.17883185705172</v>
      </c>
      <c r="P91" s="87">
        <v>2.0256346539294778</v>
      </c>
      <c r="Q91" s="90"/>
      <c r="R91" s="64"/>
      <c r="S91" s="91"/>
      <c r="T91" s="1"/>
    </row>
    <row r="92" spans="1:20" ht="29.45" hidden="1" thickBot="1" x14ac:dyDescent="0.35">
      <c r="A92" s="1"/>
      <c r="B92" s="199"/>
      <c r="C92" s="92"/>
      <c r="D92" s="93" t="s">
        <v>127</v>
      </c>
      <c r="E92" s="129"/>
      <c r="F92" s="134">
        <v>1.5148686400000051</v>
      </c>
      <c r="G92" s="171">
        <v>0.21183006249999861</v>
      </c>
      <c r="H92" s="171">
        <v>7.4822499999989284E-5</v>
      </c>
      <c r="I92" s="171"/>
      <c r="J92" s="171"/>
      <c r="K92" s="171"/>
      <c r="L92" s="171">
        <v>0.69280652249999697</v>
      </c>
      <c r="M92" s="134">
        <v>0.39325440999999833</v>
      </c>
      <c r="N92" s="134"/>
      <c r="O92" s="134">
        <v>0.35450116000000176</v>
      </c>
      <c r="P92" s="147">
        <v>1.0467336099999989</v>
      </c>
      <c r="Q92" s="97"/>
      <c r="R92" s="64"/>
      <c r="S92" s="98"/>
      <c r="T92" s="1"/>
    </row>
    <row r="93" spans="1:20" x14ac:dyDescent="0.25">
      <c r="A93" s="1"/>
      <c r="B93" s="199"/>
      <c r="C93" s="202" t="s">
        <v>128</v>
      </c>
      <c r="D93" s="79" t="s">
        <v>123</v>
      </c>
      <c r="E93" s="125"/>
      <c r="F93" s="101">
        <v>80</v>
      </c>
      <c r="G93" s="164">
        <v>80</v>
      </c>
      <c r="H93" s="164">
        <v>78.25</v>
      </c>
      <c r="I93" s="164" t="s">
        <v>155</v>
      </c>
      <c r="J93" s="164"/>
      <c r="K93" s="164"/>
      <c r="L93" s="164">
        <v>79.75</v>
      </c>
      <c r="M93" s="101">
        <v>78.25</v>
      </c>
      <c r="N93" s="101"/>
      <c r="O93" s="101">
        <v>79.75</v>
      </c>
      <c r="P93" s="126">
        <v>79.75</v>
      </c>
      <c r="Q93" s="204">
        <f>3*S93</f>
        <v>1.0925314640778085</v>
      </c>
      <c r="R93" s="64"/>
      <c r="S93" s="206">
        <f>SQRT((SUM(E97:P97))/20)</f>
        <v>0.36417715469260287</v>
      </c>
      <c r="T93" s="1"/>
    </row>
    <row r="94" spans="1:20" x14ac:dyDescent="0.25">
      <c r="A94" s="1"/>
      <c r="B94" s="199"/>
      <c r="C94" s="203"/>
      <c r="D94" s="84" t="s">
        <v>124</v>
      </c>
      <c r="E94" s="127"/>
      <c r="F94" s="105">
        <v>79.550000000000011</v>
      </c>
      <c r="G94" s="165">
        <v>79.25</v>
      </c>
      <c r="H94" s="165">
        <v>77.949999999999989</v>
      </c>
      <c r="I94" s="165"/>
      <c r="J94" s="165"/>
      <c r="K94" s="165"/>
      <c r="L94" s="165">
        <v>79.25</v>
      </c>
      <c r="M94" s="105">
        <v>78.099999999999994</v>
      </c>
      <c r="N94" s="105"/>
      <c r="O94" s="105">
        <v>79.099999999999994</v>
      </c>
      <c r="P94" s="128">
        <v>78.7</v>
      </c>
      <c r="Q94" s="205"/>
      <c r="R94" s="64"/>
      <c r="S94" s="207"/>
      <c r="T94" s="1"/>
    </row>
    <row r="95" spans="1:20" ht="16.5" thickBot="1" x14ac:dyDescent="0.3">
      <c r="A95" s="1"/>
      <c r="B95" s="199"/>
      <c r="C95" s="203"/>
      <c r="D95" s="88" t="s">
        <v>125</v>
      </c>
      <c r="E95" s="127"/>
      <c r="F95" s="86">
        <v>0.39886938456150217</v>
      </c>
      <c r="G95" s="162">
        <v>0.66603464475969931</v>
      </c>
      <c r="H95" s="162">
        <v>0.27161592107038707</v>
      </c>
      <c r="I95" s="162"/>
      <c r="J95" s="162"/>
      <c r="K95" s="162"/>
      <c r="L95" s="162">
        <v>0.44472124602927521</v>
      </c>
      <c r="M95" s="86">
        <v>0.13567766828012298</v>
      </c>
      <c r="N95" s="86"/>
      <c r="O95" s="86">
        <v>0.57868354771326402</v>
      </c>
      <c r="P95" s="87">
        <v>0.93715635247191287</v>
      </c>
      <c r="Q95" s="205"/>
      <c r="R95" s="64"/>
      <c r="S95" s="207"/>
      <c r="T95" s="1"/>
    </row>
    <row r="96" spans="1:20" ht="14.45" hidden="1" x14ac:dyDescent="0.3">
      <c r="A96" s="1"/>
      <c r="B96" s="199"/>
      <c r="C96" s="203"/>
      <c r="D96" s="88" t="s">
        <v>126</v>
      </c>
      <c r="E96" s="127"/>
      <c r="F96" s="86">
        <v>0.89095454429502741</v>
      </c>
      <c r="G96" s="162">
        <v>1.4849242404917495</v>
      </c>
      <c r="H96" s="162">
        <v>0.59396969619672246</v>
      </c>
      <c r="I96" s="162"/>
      <c r="J96" s="162"/>
      <c r="K96" s="162"/>
      <c r="L96" s="162">
        <v>0.98994949366116658</v>
      </c>
      <c r="M96" s="86">
        <v>0.29698484809836123</v>
      </c>
      <c r="N96" s="86"/>
      <c r="O96" s="86">
        <v>1.2869343417595278</v>
      </c>
      <c r="P96" s="87">
        <v>2.078893936688444</v>
      </c>
      <c r="Q96" s="225"/>
      <c r="R96" s="64"/>
      <c r="S96" s="208"/>
      <c r="T96" s="1"/>
    </row>
    <row r="97" spans="1:20" ht="29.45" hidden="1" thickBot="1" x14ac:dyDescent="0.35">
      <c r="A97" s="1"/>
      <c r="B97" s="213"/>
      <c r="C97" s="92"/>
      <c r="D97" s="93" t="s">
        <v>127</v>
      </c>
      <c r="E97" s="129"/>
      <c r="F97" s="134">
        <v>0.20249999999998977</v>
      </c>
      <c r="G97" s="171">
        <v>0.5625</v>
      </c>
      <c r="H97" s="171">
        <v>9.0000000000006825E-2</v>
      </c>
      <c r="I97" s="171"/>
      <c r="J97" s="171"/>
      <c r="K97" s="171"/>
      <c r="L97" s="171">
        <v>0.25</v>
      </c>
      <c r="M97" s="134">
        <v>2.2500000000001706E-2</v>
      </c>
      <c r="N97" s="134"/>
      <c r="O97" s="134">
        <v>0.42250000000000737</v>
      </c>
      <c r="P97" s="147">
        <v>1.102499999999994</v>
      </c>
      <c r="Q97" s="97"/>
      <c r="R97" s="64"/>
      <c r="S97" s="98"/>
      <c r="T97" s="1"/>
    </row>
    <row r="98" spans="1:20" x14ac:dyDescent="0.25">
      <c r="A98" s="1"/>
      <c r="B98" s="198" t="s">
        <v>151</v>
      </c>
      <c r="C98" s="202" t="s">
        <v>122</v>
      </c>
      <c r="D98" s="79" t="s">
        <v>123</v>
      </c>
      <c r="E98" s="125"/>
      <c r="F98" s="101"/>
      <c r="G98" s="164"/>
      <c r="H98" s="175" t="s">
        <v>155</v>
      </c>
      <c r="I98" s="164"/>
      <c r="J98" s="164"/>
      <c r="K98" s="175" t="s">
        <v>157</v>
      </c>
      <c r="L98" s="164"/>
      <c r="M98" s="101"/>
      <c r="N98" s="81">
        <v>31.094999999999999</v>
      </c>
      <c r="O98" s="101"/>
      <c r="P98" s="126"/>
      <c r="Q98" s="214">
        <f>3*S98</f>
        <v>0.96370057694285838</v>
      </c>
      <c r="R98" s="64"/>
      <c r="S98" s="217">
        <f>SQRT((SUM(E102:P102))/20)</f>
        <v>0.32123352564761948</v>
      </c>
      <c r="T98" s="1"/>
    </row>
    <row r="99" spans="1:20" x14ac:dyDescent="0.25">
      <c r="A99" s="1"/>
      <c r="B99" s="199"/>
      <c r="C99" s="203"/>
      <c r="D99" s="84" t="s">
        <v>124</v>
      </c>
      <c r="E99" s="127"/>
      <c r="F99" s="105"/>
      <c r="G99" s="165"/>
      <c r="H99" s="165"/>
      <c r="I99" s="165"/>
      <c r="J99" s="165"/>
      <c r="K99" s="165"/>
      <c r="L99" s="165"/>
      <c r="M99" s="105"/>
      <c r="N99" s="86">
        <v>32.531599999999997</v>
      </c>
      <c r="O99" s="105"/>
      <c r="P99" s="128"/>
      <c r="Q99" s="215"/>
      <c r="R99" s="64"/>
      <c r="S99" s="218"/>
      <c r="T99" s="1"/>
    </row>
    <row r="100" spans="1:20" ht="16.5" thickBot="1" x14ac:dyDescent="0.3">
      <c r="A100" s="1"/>
      <c r="B100" s="199"/>
      <c r="C100" s="203"/>
      <c r="D100" s="88" t="s">
        <v>125</v>
      </c>
      <c r="E100" s="127"/>
      <c r="F100" s="105"/>
      <c r="G100" s="165"/>
      <c r="H100" s="165"/>
      <c r="I100" s="165"/>
      <c r="J100" s="165"/>
      <c r="K100" s="165"/>
      <c r="L100" s="165"/>
      <c r="M100" s="105"/>
      <c r="N100" s="86">
        <v>3.1930972324549582</v>
      </c>
      <c r="O100" s="105"/>
      <c r="P100" s="128"/>
      <c r="Q100" s="215"/>
      <c r="R100" s="64"/>
      <c r="S100" s="218"/>
      <c r="T100" s="1"/>
    </row>
    <row r="101" spans="1:20" ht="14.45" hidden="1" x14ac:dyDescent="0.3">
      <c r="A101" s="1"/>
      <c r="B101" s="199"/>
      <c r="C101" s="203"/>
      <c r="D101" s="88" t="s">
        <v>126</v>
      </c>
      <c r="E101" s="127"/>
      <c r="F101" s="105"/>
      <c r="G101" s="165"/>
      <c r="H101" s="165"/>
      <c r="I101" s="165"/>
      <c r="J101" s="165"/>
      <c r="K101" s="165"/>
      <c r="L101" s="165"/>
      <c r="M101" s="105"/>
      <c r="N101" s="86">
        <v>2.8443228851872608</v>
      </c>
      <c r="O101" s="105"/>
      <c r="P101" s="128"/>
      <c r="Q101" s="220"/>
      <c r="R101" s="64"/>
      <c r="S101" s="219"/>
      <c r="T101" s="1"/>
    </row>
    <row r="102" spans="1:20" ht="29.45" hidden="1" thickBot="1" x14ac:dyDescent="0.35">
      <c r="A102" s="1"/>
      <c r="B102" s="199"/>
      <c r="C102" s="92"/>
      <c r="D102" s="93" t="s">
        <v>127</v>
      </c>
      <c r="E102" s="129"/>
      <c r="F102" s="130"/>
      <c r="G102" s="169"/>
      <c r="H102" s="169"/>
      <c r="I102" s="169"/>
      <c r="J102" s="169"/>
      <c r="K102" s="169"/>
      <c r="L102" s="169"/>
      <c r="M102" s="130"/>
      <c r="N102" s="134">
        <v>2.0638195599999958</v>
      </c>
      <c r="O102" s="130"/>
      <c r="P102" s="131"/>
      <c r="Q102" s="132"/>
      <c r="R102" s="64"/>
      <c r="S102" s="124"/>
      <c r="T102" s="1"/>
    </row>
    <row r="103" spans="1:20" x14ac:dyDescent="0.25">
      <c r="A103" s="1"/>
      <c r="B103" s="199"/>
      <c r="C103" s="202" t="s">
        <v>128</v>
      </c>
      <c r="D103" s="79" t="s">
        <v>123</v>
      </c>
      <c r="E103" s="125"/>
      <c r="F103" s="101"/>
      <c r="G103" s="164"/>
      <c r="H103" s="164" t="s">
        <v>155</v>
      </c>
      <c r="I103" s="148"/>
      <c r="J103" s="148"/>
      <c r="K103" s="164" t="s">
        <v>157</v>
      </c>
      <c r="L103" s="164"/>
      <c r="M103" s="101"/>
      <c r="N103" s="101">
        <v>74</v>
      </c>
      <c r="O103" s="101"/>
      <c r="P103" s="126"/>
      <c r="Q103" s="214">
        <f>3*S103</f>
        <v>0.16770509831248423</v>
      </c>
      <c r="R103" s="64"/>
      <c r="S103" s="217">
        <f>SQRT((SUM(E107:P107))/20)</f>
        <v>5.5901699437494741E-2</v>
      </c>
      <c r="T103" s="1"/>
    </row>
    <row r="104" spans="1:20" x14ac:dyDescent="0.25">
      <c r="A104" s="1"/>
      <c r="B104" s="199"/>
      <c r="C104" s="203"/>
      <c r="D104" s="84" t="s">
        <v>124</v>
      </c>
      <c r="E104" s="127"/>
      <c r="F104" s="105"/>
      <c r="G104" s="165"/>
      <c r="H104" s="165"/>
      <c r="I104" s="165"/>
      <c r="J104" s="165"/>
      <c r="K104" s="165"/>
      <c r="L104" s="165"/>
      <c r="M104" s="105"/>
      <c r="N104" s="105">
        <v>73.75</v>
      </c>
      <c r="O104" s="105"/>
      <c r="P104" s="128"/>
      <c r="Q104" s="215"/>
      <c r="R104" s="64"/>
      <c r="S104" s="218"/>
      <c r="T104" s="1"/>
    </row>
    <row r="105" spans="1:20" ht="16.5" thickBot="1" x14ac:dyDescent="0.3">
      <c r="A105" s="1"/>
      <c r="B105" s="199"/>
      <c r="C105" s="203"/>
      <c r="D105" s="88" t="s">
        <v>125</v>
      </c>
      <c r="E105" s="127"/>
      <c r="F105" s="105"/>
      <c r="G105" s="165"/>
      <c r="H105" s="165"/>
      <c r="I105" s="165"/>
      <c r="J105" s="165"/>
      <c r="K105" s="165"/>
      <c r="L105" s="165"/>
      <c r="M105" s="105"/>
      <c r="N105" s="86">
        <v>0.23929163491930544</v>
      </c>
      <c r="O105" s="105"/>
      <c r="P105" s="128"/>
      <c r="Q105" s="215"/>
      <c r="R105" s="64"/>
      <c r="S105" s="218"/>
      <c r="T105" s="1"/>
    </row>
    <row r="106" spans="1:20" ht="14.45" hidden="1" x14ac:dyDescent="0.3">
      <c r="A106" s="1"/>
      <c r="B106" s="199"/>
      <c r="C106" s="203"/>
      <c r="D106" s="88" t="s">
        <v>126</v>
      </c>
      <c r="E106" s="127"/>
      <c r="F106" s="105"/>
      <c r="G106" s="165"/>
      <c r="H106" s="165"/>
      <c r="I106" s="165"/>
      <c r="J106" s="165"/>
      <c r="K106" s="165"/>
      <c r="L106" s="165"/>
      <c r="M106" s="105"/>
      <c r="N106" s="86">
        <v>0.49497474683058329</v>
      </c>
      <c r="O106" s="105"/>
      <c r="P106" s="128"/>
      <c r="Q106" s="220"/>
      <c r="R106" s="64"/>
      <c r="S106" s="219"/>
      <c r="T106" s="1"/>
    </row>
    <row r="107" spans="1:20" ht="29.45" hidden="1" thickBot="1" x14ac:dyDescent="0.35">
      <c r="A107" s="1"/>
      <c r="B107" s="213"/>
      <c r="C107" s="92"/>
      <c r="D107" s="93" t="s">
        <v>127</v>
      </c>
      <c r="E107" s="129"/>
      <c r="F107" s="130"/>
      <c r="G107" s="169"/>
      <c r="H107" s="169"/>
      <c r="I107" s="169"/>
      <c r="J107" s="169"/>
      <c r="K107" s="169"/>
      <c r="L107" s="169"/>
      <c r="M107" s="130"/>
      <c r="N107" s="134">
        <v>6.25E-2</v>
      </c>
      <c r="O107" s="130"/>
      <c r="P107" s="131"/>
      <c r="Q107" s="132"/>
      <c r="R107" s="64"/>
      <c r="S107" s="124"/>
      <c r="T107" s="1"/>
    </row>
    <row r="108" spans="1:20" ht="15.75" thickBot="1" x14ac:dyDescent="0.3">
      <c r="A108" s="1"/>
      <c r="B108" s="202" t="s">
        <v>152</v>
      </c>
      <c r="C108" s="202" t="s">
        <v>122</v>
      </c>
      <c r="D108" s="79" t="s">
        <v>123</v>
      </c>
      <c r="E108" s="125"/>
      <c r="F108" s="101"/>
      <c r="G108" s="164"/>
      <c r="H108" s="164"/>
      <c r="I108" s="164"/>
      <c r="J108" s="164"/>
      <c r="K108" s="164"/>
      <c r="L108" s="164"/>
      <c r="M108" s="101"/>
      <c r="N108" s="101">
        <v>32.24</v>
      </c>
      <c r="O108" s="101"/>
      <c r="P108" s="126"/>
      <c r="Q108" s="214">
        <f>3*S108</f>
        <v>1.1429773270389021</v>
      </c>
      <c r="R108" s="64"/>
      <c r="S108" s="217">
        <f>SQRT((SUM(E112:P112))/20)</f>
        <v>0.3809924423463007</v>
      </c>
      <c r="T108" s="1"/>
    </row>
    <row r="109" spans="1:20" ht="15.75" thickBot="1" x14ac:dyDescent="0.3">
      <c r="A109" s="1"/>
      <c r="B109" s="221"/>
      <c r="C109" s="203"/>
      <c r="D109" s="84" t="s">
        <v>124</v>
      </c>
      <c r="E109" s="127"/>
      <c r="F109" s="105"/>
      <c r="G109" s="165"/>
      <c r="H109" s="165"/>
      <c r="I109" s="165"/>
      <c r="J109" s="165"/>
      <c r="K109" s="165"/>
      <c r="L109" s="165"/>
      <c r="M109" s="105"/>
      <c r="N109" s="86">
        <v>33.943849999999998</v>
      </c>
      <c r="O109" s="105"/>
      <c r="P109" s="128"/>
      <c r="Q109" s="215"/>
      <c r="R109" s="64"/>
      <c r="S109" s="218"/>
      <c r="T109" s="1"/>
    </row>
    <row r="110" spans="1:20" ht="16.5" thickBot="1" x14ac:dyDescent="0.3">
      <c r="A110" s="1"/>
      <c r="B110" s="221"/>
      <c r="C110" s="203"/>
      <c r="D110" s="88" t="s">
        <v>125</v>
      </c>
      <c r="E110" s="127"/>
      <c r="F110" s="105"/>
      <c r="G110" s="165"/>
      <c r="H110" s="165"/>
      <c r="I110" s="165"/>
      <c r="J110" s="165"/>
      <c r="K110" s="165"/>
      <c r="L110" s="165"/>
      <c r="M110" s="105"/>
      <c r="N110" s="86">
        <v>3.6407790998096843</v>
      </c>
      <c r="O110" s="105"/>
      <c r="P110" s="128"/>
      <c r="Q110" s="215"/>
      <c r="R110" s="64"/>
      <c r="S110" s="218"/>
      <c r="T110" s="1"/>
    </row>
    <row r="111" spans="1:20" hidden="1" thickBot="1" x14ac:dyDescent="0.35">
      <c r="A111" s="1"/>
      <c r="B111" s="221"/>
      <c r="C111" s="209"/>
      <c r="D111" s="118" t="s">
        <v>126</v>
      </c>
      <c r="E111" s="127"/>
      <c r="F111" s="105"/>
      <c r="G111" s="165"/>
      <c r="H111" s="165"/>
      <c r="I111" s="165"/>
      <c r="J111" s="165"/>
      <c r="K111" s="165"/>
      <c r="L111" s="165"/>
      <c r="M111" s="105"/>
      <c r="N111" s="86">
        <v>3.3734508895491486</v>
      </c>
      <c r="O111" s="105"/>
      <c r="P111" s="128"/>
      <c r="Q111" s="216"/>
      <c r="R111" s="64"/>
      <c r="S111" s="223"/>
      <c r="T111" s="1"/>
    </row>
    <row r="112" spans="1:20" ht="29.45" hidden="1" thickBot="1" x14ac:dyDescent="0.35">
      <c r="A112" s="1"/>
      <c r="B112" s="221"/>
      <c r="C112" s="119"/>
      <c r="D112" s="58" t="s">
        <v>127</v>
      </c>
      <c r="E112" s="129"/>
      <c r="F112" s="130"/>
      <c r="G112" s="169"/>
      <c r="H112" s="169"/>
      <c r="I112" s="169"/>
      <c r="J112" s="169"/>
      <c r="K112" s="169"/>
      <c r="L112" s="169"/>
      <c r="M112" s="130"/>
      <c r="N112" s="134">
        <v>2.9031048224999854</v>
      </c>
      <c r="O112" s="130"/>
      <c r="P112" s="131"/>
      <c r="Q112" s="135"/>
      <c r="R112" s="64"/>
      <c r="S112" s="136"/>
      <c r="T112" s="1"/>
    </row>
    <row r="113" spans="1:20" ht="15.75" thickBot="1" x14ac:dyDescent="0.3">
      <c r="A113" s="1"/>
      <c r="B113" s="221"/>
      <c r="C113" s="202" t="s">
        <v>128</v>
      </c>
      <c r="D113" s="79" t="s">
        <v>123</v>
      </c>
      <c r="E113" s="125"/>
      <c r="F113" s="101"/>
      <c r="G113" s="164"/>
      <c r="H113" s="164"/>
      <c r="I113" s="164"/>
      <c r="J113" s="164"/>
      <c r="K113" s="164"/>
      <c r="L113" s="164"/>
      <c r="M113" s="101"/>
      <c r="N113" s="101">
        <v>73</v>
      </c>
      <c r="O113" s="101"/>
      <c r="P113" s="126"/>
      <c r="Q113" s="214">
        <f>3*S113</f>
        <v>0.10062305898749435</v>
      </c>
      <c r="R113" s="64"/>
      <c r="S113" s="217">
        <f>SQRT((SUM(E117:P117))/20)</f>
        <v>3.3541019662498117E-2</v>
      </c>
      <c r="T113" s="1"/>
    </row>
    <row r="114" spans="1:20" ht="15.75" thickBot="1" x14ac:dyDescent="0.3">
      <c r="A114" s="1"/>
      <c r="B114" s="221"/>
      <c r="C114" s="203"/>
      <c r="D114" s="84" t="s">
        <v>124</v>
      </c>
      <c r="E114" s="127"/>
      <c r="F114" s="105"/>
      <c r="G114" s="165"/>
      <c r="H114" s="165"/>
      <c r="I114" s="165"/>
      <c r="J114" s="165"/>
      <c r="K114" s="165"/>
      <c r="L114" s="165"/>
      <c r="M114" s="105"/>
      <c r="N114" s="105">
        <v>72.849999999999994</v>
      </c>
      <c r="O114" s="105"/>
      <c r="P114" s="128"/>
      <c r="Q114" s="215"/>
      <c r="R114" s="64"/>
      <c r="S114" s="218"/>
      <c r="T114" s="1"/>
    </row>
    <row r="115" spans="1:20" ht="16.5" thickBot="1" x14ac:dyDescent="0.3">
      <c r="A115" s="1"/>
      <c r="B115" s="221"/>
      <c r="C115" s="203"/>
      <c r="D115" s="88" t="s">
        <v>125</v>
      </c>
      <c r="E115" s="127"/>
      <c r="F115" s="105"/>
      <c r="G115" s="165"/>
      <c r="H115" s="165"/>
      <c r="I115" s="165"/>
      <c r="J115" s="165"/>
      <c r="K115" s="165"/>
      <c r="L115" s="165"/>
      <c r="M115" s="105"/>
      <c r="N115" s="86">
        <v>0.14544534409048496</v>
      </c>
      <c r="O115" s="105"/>
      <c r="P115" s="128"/>
      <c r="Q115" s="215"/>
      <c r="R115" s="64"/>
      <c r="S115" s="218"/>
      <c r="T115" s="1"/>
    </row>
    <row r="116" spans="1:20" hidden="1" thickBot="1" x14ac:dyDescent="0.35">
      <c r="A116" s="1"/>
      <c r="B116" s="221"/>
      <c r="C116" s="209"/>
      <c r="D116" s="118" t="s">
        <v>126</v>
      </c>
      <c r="E116" s="127"/>
      <c r="F116" s="105"/>
      <c r="G116" s="165"/>
      <c r="H116" s="165"/>
      <c r="I116" s="165"/>
      <c r="J116" s="165"/>
      <c r="K116" s="165"/>
      <c r="L116" s="165"/>
      <c r="M116" s="105"/>
      <c r="N116" s="86">
        <v>0.29698484809836123</v>
      </c>
      <c r="O116" s="105"/>
      <c r="P116" s="128"/>
      <c r="Q116" s="216"/>
      <c r="R116" s="64"/>
      <c r="S116" s="223"/>
      <c r="T116" s="1"/>
    </row>
    <row r="117" spans="1:20" ht="29.45" hidden="1" thickBot="1" x14ac:dyDescent="0.35">
      <c r="A117" s="1"/>
      <c r="B117" s="222"/>
      <c r="C117" s="113"/>
      <c r="D117" s="59" t="s">
        <v>127</v>
      </c>
      <c r="E117" s="129"/>
      <c r="F117" s="130"/>
      <c r="G117" s="169"/>
      <c r="H117" s="169"/>
      <c r="I117" s="169"/>
      <c r="J117" s="169"/>
      <c r="K117" s="169"/>
      <c r="L117" s="169"/>
      <c r="M117" s="130"/>
      <c r="N117" s="134">
        <v>2.2500000000001706E-2</v>
      </c>
      <c r="O117" s="130"/>
      <c r="P117" s="131"/>
      <c r="Q117" s="140"/>
      <c r="R117" s="64"/>
      <c r="S117" s="141"/>
      <c r="T117" s="1"/>
    </row>
    <row r="118" spans="1:20" x14ac:dyDescent="0.25">
      <c r="A118" s="1"/>
      <c r="B118" s="192" t="s">
        <v>153</v>
      </c>
      <c r="C118" s="202" t="s">
        <v>122</v>
      </c>
      <c r="D118" s="79" t="s">
        <v>123</v>
      </c>
      <c r="E118" s="125"/>
      <c r="F118" s="101"/>
      <c r="G118" s="164"/>
      <c r="H118" s="164"/>
      <c r="I118" s="164"/>
      <c r="J118" s="164"/>
      <c r="K118" s="164"/>
      <c r="L118" s="164"/>
      <c r="M118" s="101"/>
      <c r="N118" s="81">
        <v>33.134999999999998</v>
      </c>
      <c r="O118" s="101"/>
      <c r="P118" s="126"/>
      <c r="Q118" s="214">
        <f>3*S118</f>
        <v>0.8252767887957384</v>
      </c>
      <c r="R118" s="64"/>
      <c r="S118" s="217">
        <f>SQRT((SUM(E122:P122))/20)</f>
        <v>0.2750922629319128</v>
      </c>
      <c r="T118" s="1"/>
    </row>
    <row r="119" spans="1:20" x14ac:dyDescent="0.25">
      <c r="A119" s="1"/>
      <c r="B119" s="224"/>
      <c r="C119" s="203"/>
      <c r="D119" s="84" t="s">
        <v>124</v>
      </c>
      <c r="E119" s="127"/>
      <c r="F119" s="105"/>
      <c r="G119" s="165"/>
      <c r="H119" s="165"/>
      <c r="I119" s="165"/>
      <c r="J119" s="165"/>
      <c r="K119" s="165"/>
      <c r="L119" s="165" t="s">
        <v>155</v>
      </c>
      <c r="M119" s="105"/>
      <c r="N119" s="86">
        <v>34.365250000000003</v>
      </c>
      <c r="O119" s="105"/>
      <c r="P119" s="128"/>
      <c r="Q119" s="215"/>
      <c r="R119" s="64"/>
      <c r="S119" s="218"/>
      <c r="T119" s="1"/>
    </row>
    <row r="120" spans="1:20" ht="16.5" thickBot="1" x14ac:dyDescent="0.3">
      <c r="A120" s="1"/>
      <c r="B120" s="224"/>
      <c r="C120" s="203"/>
      <c r="D120" s="88" t="s">
        <v>125</v>
      </c>
      <c r="E120" s="127"/>
      <c r="F120" s="105"/>
      <c r="G120" s="165"/>
      <c r="H120" s="165"/>
      <c r="I120" s="165"/>
      <c r="J120" s="165"/>
      <c r="K120" s="165"/>
      <c r="L120" s="165"/>
      <c r="M120" s="105"/>
      <c r="N120" s="86">
        <v>2.577525616734023</v>
      </c>
      <c r="O120" s="105"/>
      <c r="P120" s="128"/>
      <c r="Q120" s="215"/>
      <c r="R120" s="64"/>
      <c r="S120" s="218"/>
      <c r="T120" s="1"/>
    </row>
    <row r="121" spans="1:20" hidden="1" thickBot="1" x14ac:dyDescent="0.35">
      <c r="A121" s="1"/>
      <c r="B121" s="224"/>
      <c r="C121" s="209"/>
      <c r="D121" s="118" t="s">
        <v>126</v>
      </c>
      <c r="E121" s="127"/>
      <c r="F121" s="105"/>
      <c r="G121" s="165"/>
      <c r="H121" s="165"/>
      <c r="I121" s="165"/>
      <c r="J121" s="165"/>
      <c r="K121" s="165"/>
      <c r="L121" s="165"/>
      <c r="M121" s="105"/>
      <c r="N121" s="86">
        <v>2.4357707291533099</v>
      </c>
      <c r="O121" s="105"/>
      <c r="P121" s="128"/>
      <c r="Q121" s="216"/>
      <c r="R121" s="64"/>
      <c r="S121" s="223"/>
      <c r="T121" s="1"/>
    </row>
    <row r="122" spans="1:20" ht="29.45" hidden="1" thickBot="1" x14ac:dyDescent="0.35">
      <c r="A122" s="1"/>
      <c r="B122" s="224"/>
      <c r="C122" s="119"/>
      <c r="D122" s="58" t="s">
        <v>127</v>
      </c>
      <c r="E122" s="129"/>
      <c r="F122" s="130"/>
      <c r="G122" s="169"/>
      <c r="H122" s="169"/>
      <c r="I122" s="169"/>
      <c r="J122" s="169"/>
      <c r="K122" s="169"/>
      <c r="L122" s="169"/>
      <c r="M122" s="130"/>
      <c r="N122" s="134">
        <v>1.5135150625000127</v>
      </c>
      <c r="O122" s="130"/>
      <c r="P122" s="131"/>
      <c r="Q122" s="135"/>
      <c r="R122" s="64"/>
      <c r="S122" s="136"/>
      <c r="T122" s="1"/>
    </row>
    <row r="123" spans="1:20" x14ac:dyDescent="0.25">
      <c r="A123" s="1"/>
      <c r="B123" s="224"/>
      <c r="C123" s="202" t="s">
        <v>128</v>
      </c>
      <c r="D123" s="79" t="s">
        <v>123</v>
      </c>
      <c r="E123" s="125"/>
      <c r="F123" s="101"/>
      <c r="G123" s="164"/>
      <c r="H123" s="164"/>
      <c r="I123" s="164"/>
      <c r="J123" s="164"/>
      <c r="K123" s="164"/>
      <c r="L123" s="164"/>
      <c r="M123" s="101"/>
      <c r="N123" s="81">
        <v>73.5</v>
      </c>
      <c r="O123" s="101"/>
      <c r="P123" s="126"/>
      <c r="Q123" s="214">
        <f>3*S123</f>
        <v>0.23478713763747411</v>
      </c>
      <c r="R123" s="64"/>
      <c r="S123" s="217">
        <f>SQRT((SUM(E127:P127))/20)</f>
        <v>7.8262379212491365E-2</v>
      </c>
      <c r="T123" s="1"/>
    </row>
    <row r="124" spans="1:20" x14ac:dyDescent="0.25">
      <c r="A124" s="1"/>
      <c r="B124" s="224"/>
      <c r="C124" s="203"/>
      <c r="D124" s="84" t="s">
        <v>124</v>
      </c>
      <c r="E124" s="127"/>
      <c r="F124" s="105"/>
      <c r="G124" s="165"/>
      <c r="H124" s="165"/>
      <c r="I124" s="165"/>
      <c r="J124" s="165"/>
      <c r="K124" s="165"/>
      <c r="L124" s="165" t="s">
        <v>155</v>
      </c>
      <c r="M124" s="105"/>
      <c r="N124" s="86">
        <v>73.150000000000006</v>
      </c>
      <c r="O124" s="105"/>
      <c r="P124" s="128"/>
      <c r="Q124" s="215"/>
      <c r="R124" s="64"/>
      <c r="S124" s="218"/>
      <c r="T124" s="1"/>
    </row>
    <row r="125" spans="1:20" ht="16.5" thickBot="1" x14ac:dyDescent="0.3">
      <c r="A125" s="1"/>
      <c r="B125" s="224"/>
      <c r="C125" s="203"/>
      <c r="D125" s="88" t="s">
        <v>125</v>
      </c>
      <c r="E125" s="127"/>
      <c r="F125" s="105"/>
      <c r="G125" s="165"/>
      <c r="H125" s="165"/>
      <c r="I125" s="165"/>
      <c r="J125" s="165"/>
      <c r="K125" s="165"/>
      <c r="L125" s="165"/>
      <c r="M125" s="105"/>
      <c r="N125" s="86">
        <v>0.3375211366045518</v>
      </c>
      <c r="O125" s="105"/>
      <c r="P125" s="128"/>
      <c r="Q125" s="215"/>
      <c r="R125" s="64"/>
      <c r="S125" s="218"/>
      <c r="T125" s="1"/>
    </row>
    <row r="126" spans="1:20" hidden="1" thickBot="1" x14ac:dyDescent="0.35">
      <c r="A126" s="1"/>
      <c r="B126" s="224"/>
      <c r="C126" s="209"/>
      <c r="D126" s="118" t="s">
        <v>126</v>
      </c>
      <c r="E126" s="127"/>
      <c r="F126" s="105"/>
      <c r="G126" s="165"/>
      <c r="H126" s="165"/>
      <c r="I126" s="165"/>
      <c r="J126" s="165"/>
      <c r="K126" s="165"/>
      <c r="L126" s="165"/>
      <c r="M126" s="105"/>
      <c r="N126" s="86">
        <v>0.69296464556280535</v>
      </c>
      <c r="O126" s="105"/>
      <c r="P126" s="128"/>
      <c r="Q126" s="216"/>
      <c r="R126" s="64"/>
      <c r="S126" s="223"/>
      <c r="T126" s="1"/>
    </row>
    <row r="127" spans="1:20" ht="29.45" hidden="1" thickBot="1" x14ac:dyDescent="0.35">
      <c r="A127" s="1"/>
      <c r="B127" s="194"/>
      <c r="C127" s="142"/>
      <c r="D127" s="143" t="s">
        <v>127</v>
      </c>
      <c r="E127" s="129"/>
      <c r="F127" s="130"/>
      <c r="G127" s="169"/>
      <c r="H127" s="169"/>
      <c r="I127" s="169"/>
      <c r="J127" s="169"/>
      <c r="K127" s="169"/>
      <c r="L127" s="169"/>
      <c r="M127" s="130"/>
      <c r="N127" s="134">
        <v>0.12249999999999601</v>
      </c>
      <c r="O127" s="130"/>
      <c r="P127" s="131"/>
      <c r="Q127" s="144"/>
      <c r="R127" s="1"/>
      <c r="S127" s="1"/>
      <c r="T127" s="1"/>
    </row>
    <row r="128" spans="1:20" x14ac:dyDescent="0.25">
      <c r="A128" s="1"/>
      <c r="B128" s="192" t="s">
        <v>154</v>
      </c>
      <c r="C128" s="227" t="s">
        <v>122</v>
      </c>
      <c r="D128" s="79" t="s">
        <v>123</v>
      </c>
      <c r="E128" s="125"/>
      <c r="F128" s="101"/>
      <c r="G128" s="164"/>
      <c r="H128" s="164"/>
      <c r="I128" s="164"/>
      <c r="J128" s="164"/>
      <c r="K128" s="164"/>
      <c r="L128" s="164"/>
      <c r="M128" s="101"/>
      <c r="N128" s="101">
        <v>32.35</v>
      </c>
      <c r="O128" s="101"/>
      <c r="P128" s="126"/>
      <c r="Q128" s="214">
        <f>3*S128</f>
        <v>1.2331691289113569</v>
      </c>
      <c r="R128" s="64"/>
      <c r="S128" s="217">
        <f>SQRT((SUM(E132:P132))/20)</f>
        <v>0.41105637630378561</v>
      </c>
      <c r="T128" s="1"/>
    </row>
    <row r="129" spans="1:20" x14ac:dyDescent="0.25">
      <c r="A129" s="1"/>
      <c r="B129" s="224"/>
      <c r="C129" s="228"/>
      <c r="D129" s="84" t="s">
        <v>124</v>
      </c>
      <c r="E129" s="127"/>
      <c r="F129" s="105"/>
      <c r="G129" s="165"/>
      <c r="H129" s="165"/>
      <c r="I129" s="165"/>
      <c r="J129" s="165"/>
      <c r="K129" s="165"/>
      <c r="L129" s="165"/>
      <c r="M129" s="105"/>
      <c r="N129" s="86">
        <v>34.188299999999998</v>
      </c>
      <c r="O129" s="105"/>
      <c r="P129" s="128"/>
      <c r="Q129" s="215"/>
      <c r="R129" s="64"/>
      <c r="S129" s="218"/>
      <c r="T129" s="1"/>
    </row>
    <row r="130" spans="1:20" ht="16.5" thickBot="1" x14ac:dyDescent="0.3">
      <c r="A130" s="1"/>
      <c r="B130" s="224"/>
      <c r="C130" s="228"/>
      <c r="D130" s="88" t="s">
        <v>125</v>
      </c>
      <c r="E130" s="127"/>
      <c r="F130" s="105"/>
      <c r="G130" s="165"/>
      <c r="H130" s="165"/>
      <c r="I130" s="165"/>
      <c r="J130" s="165"/>
      <c r="K130" s="165"/>
      <c r="L130" s="165"/>
      <c r="M130" s="105"/>
      <c r="N130" s="86">
        <v>3.9071463979549463</v>
      </c>
      <c r="O130" s="105"/>
      <c r="P130" s="128"/>
      <c r="Q130" s="215"/>
      <c r="R130" s="64"/>
      <c r="S130" s="218"/>
      <c r="T130" s="1"/>
    </row>
    <row r="131" spans="1:20" hidden="1" thickBot="1" x14ac:dyDescent="0.35">
      <c r="A131" s="1"/>
      <c r="B131" s="224"/>
      <c r="C131" s="229"/>
      <c r="D131" s="118" t="s">
        <v>126</v>
      </c>
      <c r="E131" s="127"/>
      <c r="F131" s="105"/>
      <c r="G131" s="105"/>
      <c r="H131" s="105"/>
      <c r="I131" s="105"/>
      <c r="J131" s="105"/>
      <c r="K131" s="105"/>
      <c r="L131" s="105"/>
      <c r="M131" s="105"/>
      <c r="N131" s="86">
        <v>3.639648308394638</v>
      </c>
      <c r="O131" s="105"/>
      <c r="P131" s="128"/>
      <c r="Q131" s="216"/>
      <c r="R131" s="64"/>
      <c r="S131" s="223"/>
      <c r="T131" s="1"/>
    </row>
    <row r="132" spans="1:20" ht="29.45" hidden="1" thickBot="1" x14ac:dyDescent="0.35">
      <c r="A132" s="1"/>
      <c r="B132" s="224"/>
      <c r="C132" s="83"/>
      <c r="D132" s="60" t="s">
        <v>127</v>
      </c>
      <c r="E132" s="129"/>
      <c r="F132" s="130"/>
      <c r="G132" s="130"/>
      <c r="H132" s="130"/>
      <c r="I132" s="130"/>
      <c r="J132" s="130"/>
      <c r="K132" s="130"/>
      <c r="L132" s="130"/>
      <c r="M132" s="130"/>
      <c r="N132" s="134">
        <v>3.3793468899999879</v>
      </c>
      <c r="O132" s="130"/>
      <c r="P132" s="131"/>
      <c r="Q132" s="135"/>
      <c r="R132" s="64"/>
      <c r="S132" s="136"/>
      <c r="T132" s="1"/>
    </row>
    <row r="133" spans="1:20" x14ac:dyDescent="0.25">
      <c r="A133" s="1"/>
      <c r="B133" s="224"/>
      <c r="C133" s="227" t="s">
        <v>128</v>
      </c>
      <c r="D133" s="79" t="s">
        <v>123</v>
      </c>
      <c r="E133" s="125"/>
      <c r="F133" s="101"/>
      <c r="G133" s="101"/>
      <c r="H133" s="101"/>
      <c r="I133" s="101"/>
      <c r="J133" s="101"/>
      <c r="K133" s="101"/>
      <c r="L133" s="101"/>
      <c r="M133" s="101"/>
      <c r="N133" s="101">
        <v>75</v>
      </c>
      <c r="O133" s="101"/>
      <c r="P133" s="126"/>
      <c r="Q133" s="230">
        <f>3*S133</f>
        <v>0.43603325561246287</v>
      </c>
      <c r="R133" s="64"/>
      <c r="S133" s="217">
        <f>SQRT((SUM(E137:P137))/20)</f>
        <v>0.14534441853748761</v>
      </c>
      <c r="T133" s="1"/>
    </row>
    <row r="134" spans="1:20" x14ac:dyDescent="0.25">
      <c r="A134" s="1"/>
      <c r="B134" s="224"/>
      <c r="C134" s="228"/>
      <c r="D134" s="84" t="s">
        <v>124</v>
      </c>
      <c r="E134" s="127"/>
      <c r="F134" s="105"/>
      <c r="G134" s="105"/>
      <c r="H134" s="105"/>
      <c r="I134" s="105"/>
      <c r="J134" s="105"/>
      <c r="K134" s="105"/>
      <c r="L134" s="105"/>
      <c r="M134" s="105"/>
      <c r="N134" s="86">
        <v>74.349999999999994</v>
      </c>
      <c r="O134" s="105"/>
      <c r="P134" s="128"/>
      <c r="Q134" s="231"/>
      <c r="R134" s="64"/>
      <c r="S134" s="218"/>
      <c r="T134" s="1"/>
    </row>
    <row r="135" spans="1:20" ht="15.75" x14ac:dyDescent="0.25">
      <c r="A135" s="1"/>
      <c r="B135" s="224"/>
      <c r="C135" s="228"/>
      <c r="D135" s="88" t="s">
        <v>125</v>
      </c>
      <c r="E135" s="127"/>
      <c r="F135" s="105"/>
      <c r="G135" s="105"/>
      <c r="H135" s="105"/>
      <c r="I135" s="105"/>
      <c r="J135" s="105"/>
      <c r="K135" s="105"/>
      <c r="L135" s="105"/>
      <c r="M135" s="105"/>
      <c r="N135" s="86">
        <v>0.61549301341983254</v>
      </c>
      <c r="O135" s="105"/>
      <c r="P135" s="128"/>
      <c r="Q135" s="231"/>
      <c r="R135" s="64"/>
      <c r="S135" s="218"/>
      <c r="T135" s="1"/>
    </row>
    <row r="136" spans="1:20" hidden="1" thickBot="1" x14ac:dyDescent="0.35">
      <c r="A136" s="1"/>
      <c r="B136" s="224"/>
      <c r="C136" s="229"/>
      <c r="D136" s="118" t="s">
        <v>126</v>
      </c>
      <c r="E136" s="137"/>
      <c r="F136" s="138"/>
      <c r="G136" s="138"/>
      <c r="H136" s="138"/>
      <c r="I136" s="138"/>
      <c r="J136" s="138"/>
      <c r="K136" s="138"/>
      <c r="L136" s="138"/>
      <c r="M136" s="138"/>
      <c r="N136" s="95">
        <v>1.2869343417595278</v>
      </c>
      <c r="O136" s="138"/>
      <c r="P136" s="139"/>
      <c r="Q136" s="232"/>
      <c r="R136" s="64"/>
      <c r="S136" s="223"/>
      <c r="T136" s="1"/>
    </row>
    <row r="137" spans="1:20" ht="29.45" hidden="1" thickBot="1" x14ac:dyDescent="0.35">
      <c r="A137" s="1"/>
      <c r="B137" s="226"/>
      <c r="C137" s="154"/>
      <c r="D137" s="155" t="s">
        <v>127</v>
      </c>
      <c r="E137" s="156"/>
      <c r="F137" s="157"/>
      <c r="G137" s="157"/>
      <c r="H137" s="157"/>
      <c r="I137" s="157"/>
      <c r="J137" s="157"/>
      <c r="K137" s="157"/>
      <c r="L137" s="157"/>
      <c r="M137" s="157"/>
      <c r="N137" s="145">
        <v>0.42250000000000737</v>
      </c>
      <c r="O137" s="157"/>
      <c r="P137" s="158"/>
      <c r="Q137" s="144"/>
      <c r="R137" s="1"/>
      <c r="S137" s="1"/>
      <c r="T137" s="1"/>
    </row>
    <row r="138" spans="1:20" ht="14.45" hidden="1" x14ac:dyDescent="0.3">
      <c r="A138" s="3"/>
      <c r="B138" s="153"/>
      <c r="C138" s="3"/>
      <c r="D138" s="15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149"/>
      <c r="R138" s="3"/>
      <c r="S138" s="1"/>
      <c r="T138" s="1"/>
    </row>
    <row r="139" spans="1:20" x14ac:dyDescent="0.25">
      <c r="A139" s="1"/>
      <c r="B139" s="159"/>
      <c r="C139" s="159"/>
      <c r="D139" s="15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159"/>
      <c r="R139" s="3"/>
      <c r="S139" s="159"/>
      <c r="T139" s="1"/>
    </row>
    <row r="140" spans="1:20" ht="16.5" customHeight="1" x14ac:dyDescent="0.25">
      <c r="A140" s="1"/>
      <c r="B140" s="161" t="s">
        <v>156</v>
      </c>
      <c r="C140" s="3"/>
      <c r="D140" s="150"/>
      <c r="E140" s="3"/>
      <c r="F140" s="3"/>
      <c r="G140" s="3"/>
      <c r="I140" s="151"/>
      <c r="J140" s="151"/>
      <c r="K140" s="3"/>
      <c r="L140" s="3"/>
      <c r="M140" s="3"/>
      <c r="N140" s="3"/>
      <c r="O140" s="3"/>
      <c r="P140" s="1"/>
      <c r="Q140" s="152"/>
      <c r="R140" s="3"/>
      <c r="S140" s="1"/>
      <c r="T140" s="1"/>
    </row>
    <row r="141" spans="1:20" x14ac:dyDescent="0.25">
      <c r="A141" s="1"/>
      <c r="B141" s="3"/>
      <c r="C141" s="3"/>
      <c r="D141" s="150"/>
      <c r="E141" s="3"/>
      <c r="F141" s="3"/>
      <c r="G141" s="3"/>
      <c r="I141" s="151"/>
      <c r="J141" s="151"/>
      <c r="K141" s="3"/>
      <c r="L141" s="3"/>
      <c r="M141" s="3"/>
      <c r="N141" s="3"/>
      <c r="O141" s="3"/>
      <c r="P141" s="3"/>
      <c r="Q141" s="152"/>
      <c r="R141" s="3"/>
      <c r="S141" s="1"/>
      <c r="T141" s="1"/>
    </row>
    <row r="142" spans="1:20" x14ac:dyDescent="0.25">
      <c r="A142" s="1"/>
      <c r="B142" s="3"/>
      <c r="C142" s="3"/>
      <c r="D142" s="15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</row>
    <row r="143" spans="1:20" x14ac:dyDescent="0.25">
      <c r="A143" s="1"/>
      <c r="B143" s="3"/>
      <c r="C143" s="3"/>
      <c r="D143" s="15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152"/>
      <c r="R143" s="3"/>
      <c r="S143" s="1"/>
      <c r="T143" s="1"/>
    </row>
    <row r="146" spans="8:8" x14ac:dyDescent="0.25">
      <c r="H146" s="151"/>
    </row>
    <row r="147" spans="8:8" x14ac:dyDescent="0.25">
      <c r="H147" s="151"/>
    </row>
  </sheetData>
  <mergeCells count="93">
    <mergeCell ref="B128:B137"/>
    <mergeCell ref="C128:C131"/>
    <mergeCell ref="Q128:Q131"/>
    <mergeCell ref="S128:S131"/>
    <mergeCell ref="C133:C136"/>
    <mergeCell ref="Q133:Q136"/>
    <mergeCell ref="S133:S136"/>
    <mergeCell ref="B118:B127"/>
    <mergeCell ref="C118:C121"/>
    <mergeCell ref="Q118:Q121"/>
    <mergeCell ref="S118:S121"/>
    <mergeCell ref="C123:C126"/>
    <mergeCell ref="Q123:Q126"/>
    <mergeCell ref="S123:S126"/>
    <mergeCell ref="B108:B117"/>
    <mergeCell ref="C108:C111"/>
    <mergeCell ref="Q108:Q111"/>
    <mergeCell ref="S108:S111"/>
    <mergeCell ref="C113:C116"/>
    <mergeCell ref="Q113:Q116"/>
    <mergeCell ref="S113:S116"/>
    <mergeCell ref="B98:B107"/>
    <mergeCell ref="C98:C101"/>
    <mergeCell ref="Q98:Q101"/>
    <mergeCell ref="S98:S101"/>
    <mergeCell ref="C103:C106"/>
    <mergeCell ref="Q103:Q106"/>
    <mergeCell ref="S103:S106"/>
    <mergeCell ref="B88:B97"/>
    <mergeCell ref="C88:C90"/>
    <mergeCell ref="Q88:Q90"/>
    <mergeCell ref="S88:S90"/>
    <mergeCell ref="C93:C96"/>
    <mergeCell ref="Q93:Q96"/>
    <mergeCell ref="S93:S96"/>
    <mergeCell ref="B78:B87"/>
    <mergeCell ref="C78:C81"/>
    <mergeCell ref="Q78:Q81"/>
    <mergeCell ref="S78:S81"/>
    <mergeCell ref="C83:C86"/>
    <mergeCell ref="Q83:Q86"/>
    <mergeCell ref="S83:S86"/>
    <mergeCell ref="B68:B77"/>
    <mergeCell ref="C68:C71"/>
    <mergeCell ref="Q68:Q71"/>
    <mergeCell ref="S68:S71"/>
    <mergeCell ref="C73:C76"/>
    <mergeCell ref="Q73:Q76"/>
    <mergeCell ref="S73:S76"/>
    <mergeCell ref="B58:B67"/>
    <mergeCell ref="C58:C61"/>
    <mergeCell ref="Q58:Q61"/>
    <mergeCell ref="S58:S61"/>
    <mergeCell ref="C63:C66"/>
    <mergeCell ref="Q63:Q66"/>
    <mergeCell ref="S63:S66"/>
    <mergeCell ref="B48:B57"/>
    <mergeCell ref="C48:C50"/>
    <mergeCell ref="Q48:Q50"/>
    <mergeCell ref="S48:S50"/>
    <mergeCell ref="C53:C56"/>
    <mergeCell ref="Q53:Q56"/>
    <mergeCell ref="S53:S56"/>
    <mergeCell ref="B38:B47"/>
    <mergeCell ref="C38:C41"/>
    <mergeCell ref="Q38:Q41"/>
    <mergeCell ref="S38:S41"/>
    <mergeCell ref="C43:C46"/>
    <mergeCell ref="Q43:Q46"/>
    <mergeCell ref="S43:S46"/>
    <mergeCell ref="B28:B37"/>
    <mergeCell ref="C28:C31"/>
    <mergeCell ref="Q28:Q31"/>
    <mergeCell ref="S28:S31"/>
    <mergeCell ref="C33:C36"/>
    <mergeCell ref="Q33:Q36"/>
    <mergeCell ref="S33:S36"/>
    <mergeCell ref="B18:B27"/>
    <mergeCell ref="C18:C21"/>
    <mergeCell ref="Q18:Q21"/>
    <mergeCell ref="S18:S21"/>
    <mergeCell ref="C23:C26"/>
    <mergeCell ref="Q23:Q26"/>
    <mergeCell ref="S23:S26"/>
    <mergeCell ref="Q5:Q7"/>
    <mergeCell ref="S5:S7"/>
    <mergeCell ref="B8:B17"/>
    <mergeCell ref="C8:C10"/>
    <mergeCell ref="Q8:Q10"/>
    <mergeCell ref="S8:S10"/>
    <mergeCell ref="C13:C16"/>
    <mergeCell ref="Q13:Q16"/>
    <mergeCell ref="S13:S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page</vt:lpstr>
      <vt:lpstr>Supplementary Table S1</vt:lpstr>
      <vt:lpstr>Supplementary 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2018-01-12T16:59:34Z</dcterms:modified>
</cp:coreProperties>
</file>